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8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390" firstSheet="38" activeTab="43"/>
  </bookViews>
  <sheets>
    <sheet name="1.GDP HH" sheetId="38" r:id="rId1"/>
    <sheet name="2. GDP SS" sheetId="39" r:id="rId2"/>
    <sheet name="3NN1" sheetId="47" r:id="rId3"/>
    <sheet name="4NN " sheetId="48" r:id="rId4"/>
    <sheet name="5NN" sheetId="49" r:id="rId5"/>
    <sheet name="6NN" sheetId="50" r:id="rId6"/>
    <sheet name="7 NN" sheetId="51" r:id="rId7"/>
    <sheet name="8-9NN" sheetId="52" r:id="rId8"/>
    <sheet name="11.IIPthang" sheetId="1" r:id="rId9"/>
    <sheet name="12.IIPquy" sheetId="2" r:id="rId10"/>
    <sheet name="13.SPCNthang" sheetId="3" r:id="rId11"/>
    <sheet name="14.SPCNquy" sheetId="4" r:id="rId12"/>
    <sheet name="15.CS TT TK" sheetId="5" r:id="rId13"/>
    <sheet name="16.LĐCN" sheetId="6" r:id="rId14"/>
    <sheet name="6. LĐCN_DP" sheetId="7" r:id="rId15"/>
    <sheet name="6" sheetId="12" r:id="rId16"/>
    <sheet name="DN1" sheetId="13" r:id="rId17"/>
    <sheet name="14. DN quay lai hoat dong" sheetId="14" r:id="rId18"/>
    <sheet name="15. DN Ngừng có thời hạn" sheetId="15" r:id="rId19"/>
    <sheet name="16.DN giải thể" sheetId="16" r:id="rId20"/>
    <sheet name="18.VĐTTXH" sheetId="8" r:id="rId21"/>
    <sheet name="19.VonNSNNthang" sheetId="9" r:id="rId22"/>
    <sheet name="20.VonNSNNquy" sheetId="10" r:id="rId23"/>
    <sheet name="21.DTNN " sheetId="11" r:id="rId24"/>
    <sheet name="26.Tongmuc" sheetId="17" r:id="rId25"/>
    <sheet name="27" sheetId="18" r:id="rId26"/>
    <sheet name="xuat khau thang" sheetId="19" r:id="rId27"/>
    <sheet name="XK Quy" sheetId="20" r:id="rId28"/>
    <sheet name="nhập khẩu tháng" sheetId="21" r:id="rId29"/>
    <sheet name="NK Quy" sheetId="22" r:id="rId30"/>
    <sheet name="XNKdichvu" sheetId="23" r:id="rId31"/>
    <sheet name="33.CPI" sheetId="46" r:id="rId32"/>
    <sheet name="30.Gia SX" sheetId="32" r:id="rId33"/>
    <sheet name="31.Gia NVL" sheetId="33" r:id="rId34"/>
    <sheet name="32.Gia Van tai" sheetId="34" r:id="rId35"/>
    <sheet name="33.Gia XK" sheetId="35" r:id="rId36"/>
    <sheet name="34.Gia NK" sheetId="36" r:id="rId37"/>
    <sheet name="35.TygiaTM" sheetId="37" r:id="rId38"/>
    <sheet name="40.Vantaithang" sheetId="24" r:id="rId39"/>
    <sheet name="41.Vantaiquy" sheetId="25" r:id="rId40"/>
    <sheet name="42.KQTthang" sheetId="26" r:id="rId41"/>
    <sheet name="43.KQTquy" sheetId="27" r:id="rId42"/>
    <sheet name="44DS" sheetId="28" r:id="rId43"/>
    <sheet name="45.Laodong" sheetId="29" r:id="rId44"/>
    <sheet name="46.thatnghiep" sheetId="30" r:id="rId45"/>
    <sheet name="Sheet1" sheetId="31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\0" localSheetId="9">'[1]PNT-QUOT-#3'!#REF!</definedName>
    <definedName name="\0" localSheetId="17">'[1]PNT-QUOT-#3'!#REF!</definedName>
    <definedName name="\0" localSheetId="11">'[1]PNT-QUOT-#3'!#REF!</definedName>
    <definedName name="\0" localSheetId="18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3">'[1]PNT-QUOT-#3'!#REF!</definedName>
    <definedName name="\0" localSheetId="24">'[1]PNT-QUOT-#3'!#REF!</definedName>
    <definedName name="\0" localSheetId="34">'[3]PNT-QUOT-#3'!#REF!</definedName>
    <definedName name="\0" localSheetId="38">'[1]PNT-QUOT-#3'!#REF!</definedName>
    <definedName name="\0" localSheetId="41">'[1]PNT-QUOT-#3'!#REF!</definedName>
    <definedName name="\0" localSheetId="14">'[1]PNT-QUOT-#3'!#REF!</definedName>
    <definedName name="\0" localSheetId="16">'[1]PNT-QUOT-#3'!#REF!</definedName>
    <definedName name="\0">'[2]PNT-QUOT-#3'!#REF!</definedName>
    <definedName name="\z" localSheetId="9">'[1]COAT&amp;WRAP-QIOT-#3'!#REF!</definedName>
    <definedName name="\z" localSheetId="17">'[1]COAT&amp;WRAP-QIOT-#3'!#REF!</definedName>
    <definedName name="\z" localSheetId="11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3">'[1]COAT&amp;WRAP-QIOT-#3'!#REF!</definedName>
    <definedName name="\z" localSheetId="24">'[1]COAT&amp;WRAP-QIOT-#3'!#REF!</definedName>
    <definedName name="\z" localSheetId="34">'[3]COAT&amp;WRAP-QIOT-#3'!#REF!</definedName>
    <definedName name="\z" localSheetId="38">'[1]COAT&amp;WRAP-QIOT-#3'!#REF!</definedName>
    <definedName name="\z" localSheetId="41">'[1]COAT&amp;WRAP-QIOT-#3'!#REF!</definedName>
    <definedName name="\z" localSheetId="14">'[1]COAT&amp;WRAP-QIOT-#3'!#REF!</definedName>
    <definedName name="\z" localSheetId="16">'[1]COAT&amp;WRAP-QIOT-#3'!#REF!</definedName>
    <definedName name="\z">'[2]COAT&amp;WRAP-QIOT-#3'!#REF!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31" hidden="1">{"'TDTGT (theo Dphuong)'!$A$4:$F$75"}</definedName>
    <definedName name="_________h1" localSheetId="14" hidden="1">{"'TDTGT (theo Dphuong)'!$A$4:$F$75"}</definedName>
    <definedName name="_________h1" localSheetId="16" hidden="1">{"'TDTGT (theo Dphuong)'!$A$4:$F$75"}</definedName>
    <definedName name="_________h1" localSheetId="30" hidden="1">{"'TDTGT (theo Dphuong)'!$A$4:$F$75"}</definedName>
    <definedName name="_________h1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31" hidden="1">{"'TDTGT (theo Dphuong)'!$A$4:$F$75"}</definedName>
    <definedName name="________h1" localSheetId="14" hidden="1">{"'TDTGT (theo Dphuong)'!$A$4:$F$75"}</definedName>
    <definedName name="________h1" localSheetId="16" hidden="1">{"'TDTGT (theo Dphuong)'!$A$4:$F$75"}</definedName>
    <definedName name="________h1" localSheetId="30" hidden="1">{"'TDTGT (theo Dphuong)'!$A$4:$F$75"}</definedName>
    <definedName name="________h1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31" hidden="1">{"'TDTGT (theo Dphuong)'!$A$4:$F$75"}</definedName>
    <definedName name="_______h1" localSheetId="14" hidden="1">{"'TDTGT (theo Dphuong)'!$A$4:$F$75"}</definedName>
    <definedName name="_______h1" localSheetId="16" hidden="1">{"'TDTGT (theo Dphuong)'!$A$4:$F$75"}</definedName>
    <definedName name="_______h1" localSheetId="30" hidden="1">{"'TDTGT (theo Dphuong)'!$A$4:$F$75"}</definedName>
    <definedName name="_______h1" hidden="1">{"'TDTGT (theo Dphuong)'!$A$4:$F$75"}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31" hidden="1">{#N/A,#N/A,FALSE,"Chung"}</definedName>
    <definedName name="______B5" localSheetId="14" hidden="1">{#N/A,#N/A,FALSE,"Chung"}</definedName>
    <definedName name="______B5" localSheetId="16" hidden="1">{#N/A,#N/A,FALSE,"Chung"}</definedName>
    <definedName name="______B5" localSheetId="30" hidden="1">{#N/A,#N/A,FALSE,"Chung"}</definedName>
    <definedName name="______B5" hidden="1">{#N/A,#N/A,FALSE,"Chung"}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31" hidden="1">{"'TDTGT (theo Dphuong)'!$A$4:$F$75"}</definedName>
    <definedName name="______h1" localSheetId="14" hidden="1">{"'TDTGT (theo Dphuong)'!$A$4:$F$75"}</definedName>
    <definedName name="______h1" localSheetId="16" hidden="1">{"'TDTGT (theo Dphuong)'!$A$4:$F$75"}</definedName>
    <definedName name="______h1" localSheetId="30" hidden="1">{"'TDTGT (theo Dphuong)'!$A$4:$F$75"}</definedName>
    <definedName name="______h1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31" hidden="1">{"'TDTGT (theo Dphuong)'!$A$4:$F$75"}</definedName>
    <definedName name="______h2" localSheetId="14" hidden="1">{"'TDTGT (theo Dphuong)'!$A$4:$F$75"}</definedName>
    <definedName name="______h2" localSheetId="16" hidden="1">{"'TDTGT (theo Dphuong)'!$A$4:$F$75"}</definedName>
    <definedName name="______h2" localSheetId="30" hidden="1">{"'TDTGT (theo Dphuong)'!$A$4:$F$75"}</definedName>
    <definedName name="______h2" hidden="1">{"'TDTGT (theo Dphuong)'!$A$4:$F$75"}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31" hidden="1">{#N/A,#N/A,FALSE,"Chung"}</definedName>
    <definedName name="_____B5" localSheetId="14" hidden="1">{#N/A,#N/A,FALSE,"Chung"}</definedName>
    <definedName name="_____B5" localSheetId="16" hidden="1">{#N/A,#N/A,FALSE,"Chung"}</definedName>
    <definedName name="_____B5" localSheetId="30" hidden="1">{#N/A,#N/A,FALSE,"Chung"}</definedName>
    <definedName name="_____B5" hidden="1">{#N/A,#N/A,FALSE,"Chung"}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31" hidden="1">{"'TDTGT (theo Dphuong)'!$A$4:$F$75"}</definedName>
    <definedName name="_____h1" localSheetId="14" hidden="1">{"'TDTGT (theo Dphuong)'!$A$4:$F$75"}</definedName>
    <definedName name="_____h1" localSheetId="16" hidden="1">{"'TDTGT (theo Dphuong)'!$A$4:$F$75"}</definedName>
    <definedName name="_____h1" localSheetId="30" hidden="1">{"'TDTGT (theo Dphuong)'!$A$4:$F$75"}</definedName>
    <definedName name="_____h1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31" hidden="1">{"'TDTGT (theo Dphuong)'!$A$4:$F$75"}</definedName>
    <definedName name="_____h2" localSheetId="14" hidden="1">{"'TDTGT (theo Dphuong)'!$A$4:$F$75"}</definedName>
    <definedName name="_____h2" localSheetId="16" hidden="1">{"'TDTGT (theo Dphuong)'!$A$4:$F$75"}</definedName>
    <definedName name="_____h2" localSheetId="30" hidden="1">{"'TDTGT (theo Dphuong)'!$A$4:$F$75"}</definedName>
    <definedName name="_____h2" hidden="1">{"'TDTGT (theo Dphuong)'!$A$4:$F$75"}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31" hidden="1">{#N/A,#N/A,FALSE,"Chung"}</definedName>
    <definedName name="____B5" localSheetId="14" hidden="1">{#N/A,#N/A,FALSE,"Chung"}</definedName>
    <definedName name="____B5" localSheetId="16" hidden="1">{#N/A,#N/A,FALSE,"Chung"}</definedName>
    <definedName name="____B5" localSheetId="30" hidden="1">{#N/A,#N/A,FALSE,"Chung"}</definedName>
    <definedName name="____B5" hidden="1">{#N/A,#N/A,FALSE,"Chung"}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31" hidden="1">{"'TDTGT (theo Dphuong)'!$A$4:$F$75"}</definedName>
    <definedName name="____h1" localSheetId="14" hidden="1">{"'TDTGT (theo Dphuong)'!$A$4:$F$75"}</definedName>
    <definedName name="____h1" localSheetId="16" hidden="1">{"'TDTGT (theo Dphuong)'!$A$4:$F$75"}</definedName>
    <definedName name="____h1" localSheetId="30" hidden="1">{"'TDTGT (theo Dphuong)'!$A$4:$F$75"}</definedName>
    <definedName name="____h1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31" hidden="1">{"'TDTGT (theo Dphuong)'!$A$4:$F$75"}</definedName>
    <definedName name="____h2" localSheetId="14" hidden="1">{"'TDTGT (theo Dphuong)'!$A$4:$F$75"}</definedName>
    <definedName name="____h2" localSheetId="16" hidden="1">{"'TDTGT (theo Dphuong)'!$A$4:$F$75"}</definedName>
    <definedName name="____h2" localSheetId="30" hidden="1">{"'TDTGT (theo Dphuong)'!$A$4:$F$75"}</definedName>
    <definedName name="____h2" hidden="1">{"'TDTGT (theo Dphuong)'!$A$4:$F$75"}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31" hidden="1">{#N/A,#N/A,FALSE,"Chung"}</definedName>
    <definedName name="___B5" localSheetId="14" hidden="1">{#N/A,#N/A,FALSE,"Chung"}</definedName>
    <definedName name="___B5" localSheetId="16" hidden="1">{#N/A,#N/A,FALSE,"Chung"}</definedName>
    <definedName name="___B5" localSheetId="30" hidden="1">{#N/A,#N/A,FALSE,"Chung"}</definedName>
    <definedName name="___B5" hidden="1">{#N/A,#N/A,FALSE,"Chung"}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31" hidden="1">{"'TDTGT (theo Dphuong)'!$A$4:$F$75"}</definedName>
    <definedName name="___h1" localSheetId="14" hidden="1">{"'TDTGT (theo Dphuong)'!$A$4:$F$75"}</definedName>
    <definedName name="___h1" localSheetId="16" hidden="1">{"'TDTGT (theo Dphuong)'!$A$4:$F$75"}</definedName>
    <definedName name="___h1" localSheetId="30" hidden="1">{"'TDTGT (theo Dphuong)'!$A$4:$F$75"}</definedName>
    <definedName name="___h1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31" hidden="1">{"'TDTGT (theo Dphuong)'!$A$4:$F$75"}</definedName>
    <definedName name="___h2" localSheetId="14" hidden="1">{"'TDTGT (theo Dphuong)'!$A$4:$F$75"}</definedName>
    <definedName name="___h2" localSheetId="16" hidden="1">{"'TDTGT (theo Dphuong)'!$A$4:$F$75"}</definedName>
    <definedName name="___h2" localSheetId="30" hidden="1">{"'TDTGT (theo Dphuong)'!$A$4:$F$75"}</definedName>
    <definedName name="___h2" hidden="1">{"'TDTGT (theo Dphuong)'!$A$4:$F$75"}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31" hidden="1">{#N/A,#N/A,FALSE,"Chung"}</definedName>
    <definedName name="__B5" localSheetId="14" hidden="1">{#N/A,#N/A,FALSE,"Chung"}</definedName>
    <definedName name="__B5" localSheetId="16" hidden="1">{#N/A,#N/A,FALSE,"Chung"}</definedName>
    <definedName name="__B5" localSheetId="30" hidden="1">{#N/A,#N/A,FALSE,"Chung"}</definedName>
    <definedName name="__B5" hidden="1">{#N/A,#N/A,FALSE,"Chung"}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31" hidden="1">{"'TDTGT (theo Dphuong)'!$A$4:$F$75"}</definedName>
    <definedName name="__h1" localSheetId="14" hidden="1">{"'TDTGT (theo Dphuong)'!$A$4:$F$75"}</definedName>
    <definedName name="__h1" localSheetId="16" hidden="1">{"'TDTGT (theo Dphuong)'!$A$4:$F$75"}</definedName>
    <definedName name="__h1" localSheetId="30" hidden="1">{"'TDTGT (theo Dphuong)'!$A$4:$F$75"}</definedName>
    <definedName name="__h1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31" hidden="1">{"'TDTGT (theo Dphuong)'!$A$4:$F$75"}</definedName>
    <definedName name="__h2" localSheetId="14" hidden="1">{"'TDTGT (theo Dphuong)'!$A$4:$F$75"}</definedName>
    <definedName name="__h2" localSheetId="16" hidden="1">{"'TDTGT (theo Dphuong)'!$A$4:$F$75"}</definedName>
    <definedName name="__h2" localSheetId="30" hidden="1">{"'TDTGT (theo Dphuong)'!$A$4:$F$75"}</definedName>
    <definedName name="__h2" hidden="1">{"'TDTGT (theo Dphuong)'!$A$4:$F$75"}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31" hidden="1">{#N/A,#N/A,FALSE,"Chung"}</definedName>
    <definedName name="_B5" localSheetId="14" hidden="1">{#N/A,#N/A,FALSE,"Chung"}</definedName>
    <definedName name="_B5" localSheetId="16" hidden="1">{#N/A,#N/A,FALSE,"Chung"}</definedName>
    <definedName name="_B5" localSheetId="30" hidden="1">{#N/A,#N/A,FALSE,"Chung"}</definedName>
    <definedName name="_B5" hidden="1">{#N/A,#N/A,FALSE,"Chung"}</definedName>
    <definedName name="_Fill" localSheetId="9" hidden="1">#REF!</definedName>
    <definedName name="_Fill" localSheetId="17" hidden="1">#REF!</definedName>
    <definedName name="_Fill" localSheetId="1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34" hidden="1">#REF!</definedName>
    <definedName name="_Fill" localSheetId="31" hidden="1">#REF!</definedName>
    <definedName name="_Fill" localSheetId="35" hidden="1">#REF!</definedName>
    <definedName name="_Fill" localSheetId="36" hidden="1">#REF!</definedName>
    <definedName name="_Fill" localSheetId="38" hidden="1">#REF!</definedName>
    <definedName name="_Fill" localSheetId="41" hidden="1">#REF!</definedName>
    <definedName name="_Fill" localSheetId="43" hidden="1">#REF!</definedName>
    <definedName name="_Fill" localSheetId="14" hidden="1">#REF!</definedName>
    <definedName name="_Fill" localSheetId="16" hidden="1">#REF!</definedName>
    <definedName name="_Fill" localSheetId="30" hidden="1">#REF!</definedName>
    <definedName name="_Fill" hidden="1">#REF!</definedName>
    <definedName name="_xlnm._FilterDatabase" localSheetId="17" hidden="1">'14. DN quay lai hoat dong'!$A$6:$D$6</definedName>
    <definedName name="_xlnm._FilterDatabase" localSheetId="18" hidden="1">'15. DN Ngừng có thời hạn'!$A$8:$E$8</definedName>
    <definedName name="_xlnm._FilterDatabase" localSheetId="19" hidden="1">'16.DN giải thể'!$A$8:$H$8</definedName>
    <definedName name="_xlnm._FilterDatabase" localSheetId="16" hidden="1">'DN1'!$A$10:$K$10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31" hidden="1">{"'TDTGT (theo Dphuong)'!$A$4:$F$75"}</definedName>
    <definedName name="_h1" localSheetId="14" hidden="1">{"'TDTGT (theo Dphuong)'!$A$4:$F$75"}</definedName>
    <definedName name="_h1" localSheetId="16" hidden="1">{"'TDTGT (theo Dphuong)'!$A$4:$F$75"}</definedName>
    <definedName name="_h1" localSheetId="30" hidden="1">{"'TDTGT (theo Dphuong)'!$A$4:$F$75"}</definedName>
    <definedName name="_h1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31" hidden="1">{"'TDTGT (theo Dphuong)'!$A$4:$F$75"}</definedName>
    <definedName name="_h2" localSheetId="14" hidden="1">{"'TDTGT (theo Dphuong)'!$A$4:$F$75"}</definedName>
    <definedName name="_h2" localSheetId="16" hidden="1">{"'TDTGT (theo Dphuong)'!$A$4:$F$75"}</definedName>
    <definedName name="_h2" localSheetId="30" hidden="1">{"'TDTGT (theo Dphuong)'!$A$4:$F$75"}</definedName>
    <definedName name="_h2" hidden="1">{"'TDTGT (theo Dphuong)'!$A$4:$F$75"}</definedName>
    <definedName name="A" localSheetId="9">'[1]PNT-QUOT-#3'!#REF!</definedName>
    <definedName name="A" localSheetId="17">'[1]PNT-QUOT-#3'!#REF!</definedName>
    <definedName name="A" localSheetId="11">'[1]PNT-QUOT-#3'!#REF!</definedName>
    <definedName name="A" localSheetId="18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3">'[1]PNT-QUOT-#3'!#REF!</definedName>
    <definedName name="A" localSheetId="24">'[1]PNT-QUOT-#3'!#REF!</definedName>
    <definedName name="A" localSheetId="34">'[3]PNT-QUOT-#3'!#REF!</definedName>
    <definedName name="A" localSheetId="38">'[1]PNT-QUOT-#3'!#REF!</definedName>
    <definedName name="A" localSheetId="41">'[1]PNT-QUOT-#3'!#REF!</definedName>
    <definedName name="A" localSheetId="14">'[1]PNT-QUOT-#3'!#REF!</definedName>
    <definedName name="A" localSheetId="16">'[1]PNT-QUOT-#3'!#REF!</definedName>
    <definedName name="A">'[2]PNT-QUOT-#3'!#REF!</definedName>
    <definedName name="AAA" localSheetId="9">'[4]MTL$-INTER'!#REF!</definedName>
    <definedName name="AAA" localSheetId="17">'[4]MTL$-INTER'!#REF!</definedName>
    <definedName name="AAA" localSheetId="11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1">'[4]MTL$-INTER'!#REF!</definedName>
    <definedName name="AAA" localSheetId="22">'[4]MTL$-INTER'!#REF!</definedName>
    <definedName name="AAA" localSheetId="23">'[4]MTL$-INTER'!#REF!</definedName>
    <definedName name="AAA" localSheetId="24">'[4]MTL$-INTER'!#REF!</definedName>
    <definedName name="AAA" localSheetId="34">'[5]MTL$-INTER'!#REF!</definedName>
    <definedName name="AAA" localSheetId="38">'[4]MTL$-INTER'!#REF!</definedName>
    <definedName name="AAA" localSheetId="41">'[4]MTL$-INTER'!#REF!</definedName>
    <definedName name="AAA" localSheetId="14">'[4]MTL$-INTER'!#REF!</definedName>
    <definedName name="AAA" localSheetId="16">'[4]MTL$-INTER'!#REF!</definedName>
    <definedName name="AAA">'[5]MTL$-INTER'!#REF!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31" hidden="1">{"'TDTGT (theo Dphuong)'!$A$4:$F$75"}</definedName>
    <definedName name="abc" localSheetId="14" hidden="1">{"'TDTGT (theo Dphuong)'!$A$4:$F$75"}</definedName>
    <definedName name="abc" localSheetId="16" hidden="1">{"'TDTGT (theo Dphuong)'!$A$4:$F$75"}</definedName>
    <definedName name="abc" localSheetId="30" hidden="1">{"'TDTGT (theo Dphuong)'!$A$4:$F$75"}</definedName>
    <definedName name="abc" hidden="1">{"'TDTGT (theo Dphuong)'!$A$4:$F$75"}</definedName>
    <definedName name="adsf" localSheetId="9">#REF!</definedName>
    <definedName name="adsf" localSheetId="17">#REF!</definedName>
    <definedName name="adsf" localSheetId="11">#REF!</definedName>
    <definedName name="adsf" localSheetId="18">#REF!</definedName>
    <definedName name="adsf" localSheetId="19">#REF!</definedName>
    <definedName name="adsf" localSheetId="22">#REF!</definedName>
    <definedName name="adsf" localSheetId="23">#REF!</definedName>
    <definedName name="adsf" localSheetId="24">#REF!</definedName>
    <definedName name="adsf" localSheetId="34">#REF!</definedName>
    <definedName name="adsf" localSheetId="31">#REF!</definedName>
    <definedName name="adsf" localSheetId="38">#REF!</definedName>
    <definedName name="adsf" localSheetId="41">#REF!</definedName>
    <definedName name="adsf" localSheetId="14">#REF!</definedName>
    <definedName name="adsf" localSheetId="16">#REF!</definedName>
    <definedName name="adsf" localSheetId="30">#REF!</definedName>
    <definedName name="adsf">#REF!</definedName>
    <definedName name="anpha" localSheetId="9">#REF!</definedName>
    <definedName name="anpha" localSheetId="17">#REF!</definedName>
    <definedName name="anpha" localSheetId="1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3">#REF!</definedName>
    <definedName name="anpha" localSheetId="24">#REF!</definedName>
    <definedName name="anpha" localSheetId="34">#REF!</definedName>
    <definedName name="anpha" localSheetId="31">#REF!</definedName>
    <definedName name="anpha" localSheetId="38">#REF!</definedName>
    <definedName name="anpha" localSheetId="41">#REF!</definedName>
    <definedName name="anpha" localSheetId="14">#REF!</definedName>
    <definedName name="anpha" localSheetId="16">#REF!</definedName>
    <definedName name="anpha" localSheetId="30">#REF!</definedName>
    <definedName name="anpha">#REF!</definedName>
    <definedName name="B" localSheetId="9">'[1]PNT-QUOT-#3'!#REF!</definedName>
    <definedName name="B" localSheetId="17">'[1]PNT-QUOT-#3'!#REF!</definedName>
    <definedName name="B" localSheetId="11">'[1]PNT-QUOT-#3'!#REF!</definedName>
    <definedName name="B" localSheetId="18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3">'[1]PNT-QUOT-#3'!#REF!</definedName>
    <definedName name="B" localSheetId="24">'[1]PNT-QUOT-#3'!#REF!</definedName>
    <definedName name="B" localSheetId="34">'[3]PNT-QUOT-#3'!#REF!</definedName>
    <definedName name="B" localSheetId="31">'[2]PNT-QUOT-#3'!#REF!</definedName>
    <definedName name="B" localSheetId="38">'[1]PNT-QUOT-#3'!#REF!</definedName>
    <definedName name="B" localSheetId="41">'[1]PNT-QUOT-#3'!#REF!</definedName>
    <definedName name="B" localSheetId="14">'[1]PNT-QUOT-#3'!#REF!</definedName>
    <definedName name="B" localSheetId="16">'[1]PNT-QUOT-#3'!#REF!</definedName>
    <definedName name="B">'[2]PNT-QUOT-#3'!#REF!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31" hidden="1">{"'TDTGT (theo Dphuong)'!$A$4:$F$75"}</definedName>
    <definedName name="B5new" localSheetId="14" hidden="1">{"'TDTGT (theo Dphuong)'!$A$4:$F$75"}</definedName>
    <definedName name="B5new" localSheetId="16" hidden="1">{"'TDTGT (theo Dphuong)'!$A$4:$F$75"}</definedName>
    <definedName name="B5new" localSheetId="30" hidden="1">{"'TDTGT (theo Dphuong)'!$A$4:$F$75"}</definedName>
    <definedName name="B5new" hidden="1">{"'TDTGT (theo Dphuong)'!$A$4:$F$75"}</definedName>
    <definedName name="beta" localSheetId="9">#REF!</definedName>
    <definedName name="beta" localSheetId="17">#REF!</definedName>
    <definedName name="beta" localSheetId="11">#REF!</definedName>
    <definedName name="beta" localSheetId="18">#REF!</definedName>
    <definedName name="beta" localSheetId="19">#REF!</definedName>
    <definedName name="beta" localSheetId="22">#REF!</definedName>
    <definedName name="beta" localSheetId="23">#REF!</definedName>
    <definedName name="beta" localSheetId="24">#REF!</definedName>
    <definedName name="beta" localSheetId="34">#REF!</definedName>
    <definedName name="beta" localSheetId="31">#REF!</definedName>
    <definedName name="beta" localSheetId="38">#REF!</definedName>
    <definedName name="beta" localSheetId="41">#REF!</definedName>
    <definedName name="beta" localSheetId="14">#REF!</definedName>
    <definedName name="beta" localSheetId="16">#REF!</definedName>
    <definedName name="beta" localSheetId="30">#REF!</definedName>
    <definedName name="beta">#REF!</definedName>
    <definedName name="BT" localSheetId="9">#REF!</definedName>
    <definedName name="BT" localSheetId="17">#REF!</definedName>
    <definedName name="BT" localSheetId="1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3">#REF!</definedName>
    <definedName name="BT" localSheetId="24">#REF!</definedName>
    <definedName name="BT" localSheetId="34">#REF!</definedName>
    <definedName name="BT" localSheetId="31">#REF!</definedName>
    <definedName name="BT" localSheetId="38">#REF!</definedName>
    <definedName name="BT" localSheetId="41">#REF!</definedName>
    <definedName name="BT" localSheetId="43">#REF!</definedName>
    <definedName name="BT" localSheetId="14">#REF!</definedName>
    <definedName name="BT" localSheetId="16">#REF!</definedName>
    <definedName name="BT" localSheetId="30">#REF!</definedName>
    <definedName name="BT">#REF!</definedName>
    <definedName name="bv" localSheetId="9">#REF!</definedName>
    <definedName name="bv" localSheetId="17">#REF!</definedName>
    <definedName name="bv" localSheetId="1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3">#REF!</definedName>
    <definedName name="bv" localSheetId="24">#REF!</definedName>
    <definedName name="bv" localSheetId="34">#REF!</definedName>
    <definedName name="bv" localSheetId="31">#REF!</definedName>
    <definedName name="bv" localSheetId="38">#REF!</definedName>
    <definedName name="bv" localSheetId="41">#REF!</definedName>
    <definedName name="bv" localSheetId="14">#REF!</definedName>
    <definedName name="bv" localSheetId="16">#REF!</definedName>
    <definedName name="bv" localSheetId="30">#REF!</definedName>
    <definedName name="bv">#REF!</definedName>
    <definedName name="COAT" localSheetId="9">'[1]PNT-QUOT-#3'!#REF!</definedName>
    <definedName name="COAT" localSheetId="17">'[1]PNT-QUOT-#3'!#REF!</definedName>
    <definedName name="COAT" localSheetId="11">'[1]PNT-QUOT-#3'!#REF!</definedName>
    <definedName name="COAT" localSheetId="18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3">'[1]PNT-QUOT-#3'!#REF!</definedName>
    <definedName name="COAT" localSheetId="24">'[1]PNT-QUOT-#3'!#REF!</definedName>
    <definedName name="COAT" localSheetId="34">'[3]PNT-QUOT-#3'!#REF!</definedName>
    <definedName name="COAT" localSheetId="31">'[2]PNT-QUOT-#3'!#REF!</definedName>
    <definedName name="COAT" localSheetId="38">'[1]PNT-QUOT-#3'!#REF!</definedName>
    <definedName name="COAT" localSheetId="41">'[1]PNT-QUOT-#3'!#REF!</definedName>
    <definedName name="COAT" localSheetId="14">'[1]PNT-QUOT-#3'!#REF!</definedName>
    <definedName name="COAT" localSheetId="16">'[1]PNT-QUOT-#3'!#REF!</definedName>
    <definedName name="COAT">'[2]PNT-QUOT-#3'!#REF!</definedName>
    <definedName name="CS_10" localSheetId="9">#REF!</definedName>
    <definedName name="CS_10" localSheetId="17">#REF!</definedName>
    <definedName name="CS_10" localSheetId="1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3">#REF!</definedName>
    <definedName name="CS_10" localSheetId="24">#REF!</definedName>
    <definedName name="CS_10" localSheetId="34">#REF!</definedName>
    <definedName name="CS_10" localSheetId="31">#REF!</definedName>
    <definedName name="CS_10" localSheetId="38">#REF!</definedName>
    <definedName name="CS_10" localSheetId="41">#REF!</definedName>
    <definedName name="CS_10" localSheetId="43">#REF!</definedName>
    <definedName name="CS_10" localSheetId="14">#REF!</definedName>
    <definedName name="CS_10" localSheetId="16">#REF!</definedName>
    <definedName name="CS_10" localSheetId="30">#REF!</definedName>
    <definedName name="CS_10">#REF!</definedName>
    <definedName name="CS_100" localSheetId="9">#REF!</definedName>
    <definedName name="CS_100" localSheetId="17">#REF!</definedName>
    <definedName name="CS_100" localSheetId="1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3">#REF!</definedName>
    <definedName name="CS_100" localSheetId="24">#REF!</definedName>
    <definedName name="CS_100" localSheetId="34">#REF!</definedName>
    <definedName name="CS_100" localSheetId="31">#REF!</definedName>
    <definedName name="CS_100" localSheetId="38">#REF!</definedName>
    <definedName name="CS_100" localSheetId="41">#REF!</definedName>
    <definedName name="CS_100" localSheetId="43">#REF!</definedName>
    <definedName name="CS_100" localSheetId="14">#REF!</definedName>
    <definedName name="CS_100" localSheetId="16">#REF!</definedName>
    <definedName name="CS_100" localSheetId="30">#REF!</definedName>
    <definedName name="CS_100">#REF!</definedName>
    <definedName name="CS_10S" localSheetId="9">#REF!</definedName>
    <definedName name="CS_10S" localSheetId="17">#REF!</definedName>
    <definedName name="CS_10S" localSheetId="1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3">#REF!</definedName>
    <definedName name="CS_10S" localSheetId="24">#REF!</definedName>
    <definedName name="CS_10S" localSheetId="34">#REF!</definedName>
    <definedName name="CS_10S" localSheetId="31">#REF!</definedName>
    <definedName name="CS_10S" localSheetId="38">#REF!</definedName>
    <definedName name="CS_10S" localSheetId="41">#REF!</definedName>
    <definedName name="CS_10S" localSheetId="43">#REF!</definedName>
    <definedName name="CS_10S" localSheetId="14">#REF!</definedName>
    <definedName name="CS_10S" localSheetId="16">#REF!</definedName>
    <definedName name="CS_10S" localSheetId="30">#REF!</definedName>
    <definedName name="CS_10S">#REF!</definedName>
    <definedName name="CS_120" localSheetId="9">#REF!</definedName>
    <definedName name="CS_120" localSheetId="17">#REF!</definedName>
    <definedName name="CS_120" localSheetId="1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3">#REF!</definedName>
    <definedName name="CS_120" localSheetId="24">#REF!</definedName>
    <definedName name="CS_120" localSheetId="34">#REF!</definedName>
    <definedName name="CS_120" localSheetId="31">#REF!</definedName>
    <definedName name="CS_120" localSheetId="38">#REF!</definedName>
    <definedName name="CS_120" localSheetId="41">#REF!</definedName>
    <definedName name="CS_120" localSheetId="43">#REF!</definedName>
    <definedName name="CS_120" localSheetId="14">#REF!</definedName>
    <definedName name="CS_120" localSheetId="16">#REF!</definedName>
    <definedName name="CS_120" localSheetId="30">#REF!</definedName>
    <definedName name="CS_120">#REF!</definedName>
    <definedName name="CS_140" localSheetId="9">#REF!</definedName>
    <definedName name="CS_140" localSheetId="17">#REF!</definedName>
    <definedName name="CS_140" localSheetId="1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3">#REF!</definedName>
    <definedName name="CS_140" localSheetId="24">#REF!</definedName>
    <definedName name="CS_140" localSheetId="34">#REF!</definedName>
    <definedName name="CS_140" localSheetId="31">#REF!</definedName>
    <definedName name="CS_140" localSheetId="38">#REF!</definedName>
    <definedName name="CS_140" localSheetId="41">#REF!</definedName>
    <definedName name="CS_140" localSheetId="43">#REF!</definedName>
    <definedName name="CS_140" localSheetId="14">#REF!</definedName>
    <definedName name="CS_140" localSheetId="16">#REF!</definedName>
    <definedName name="CS_140" localSheetId="30">#REF!</definedName>
    <definedName name="CS_140">#REF!</definedName>
    <definedName name="CS_160" localSheetId="9">#REF!</definedName>
    <definedName name="CS_160" localSheetId="17">#REF!</definedName>
    <definedName name="CS_160" localSheetId="1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3">#REF!</definedName>
    <definedName name="CS_160" localSheetId="24">#REF!</definedName>
    <definedName name="CS_160" localSheetId="34">#REF!</definedName>
    <definedName name="CS_160" localSheetId="31">#REF!</definedName>
    <definedName name="CS_160" localSheetId="38">#REF!</definedName>
    <definedName name="CS_160" localSheetId="41">#REF!</definedName>
    <definedName name="CS_160" localSheetId="43">#REF!</definedName>
    <definedName name="CS_160" localSheetId="14">#REF!</definedName>
    <definedName name="CS_160" localSheetId="16">#REF!</definedName>
    <definedName name="CS_160" localSheetId="30">#REF!</definedName>
    <definedName name="CS_160">#REF!</definedName>
    <definedName name="CS_20" localSheetId="9">#REF!</definedName>
    <definedName name="CS_20" localSheetId="17">#REF!</definedName>
    <definedName name="CS_20" localSheetId="1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3">#REF!</definedName>
    <definedName name="CS_20" localSheetId="24">#REF!</definedName>
    <definedName name="CS_20" localSheetId="34">#REF!</definedName>
    <definedName name="CS_20" localSheetId="31">#REF!</definedName>
    <definedName name="CS_20" localSheetId="38">#REF!</definedName>
    <definedName name="CS_20" localSheetId="41">#REF!</definedName>
    <definedName name="CS_20" localSheetId="43">#REF!</definedName>
    <definedName name="CS_20" localSheetId="14">#REF!</definedName>
    <definedName name="CS_20" localSheetId="16">#REF!</definedName>
    <definedName name="CS_20" localSheetId="30">#REF!</definedName>
    <definedName name="CS_20">#REF!</definedName>
    <definedName name="CS_30" localSheetId="9">#REF!</definedName>
    <definedName name="CS_30" localSheetId="17">#REF!</definedName>
    <definedName name="CS_30" localSheetId="1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3">#REF!</definedName>
    <definedName name="CS_30" localSheetId="24">#REF!</definedName>
    <definedName name="CS_30" localSheetId="34">#REF!</definedName>
    <definedName name="CS_30" localSheetId="31">#REF!</definedName>
    <definedName name="CS_30" localSheetId="38">#REF!</definedName>
    <definedName name="CS_30" localSheetId="41">#REF!</definedName>
    <definedName name="CS_30" localSheetId="43">#REF!</definedName>
    <definedName name="CS_30" localSheetId="14">#REF!</definedName>
    <definedName name="CS_30" localSheetId="16">#REF!</definedName>
    <definedName name="CS_30" localSheetId="30">#REF!</definedName>
    <definedName name="CS_30">#REF!</definedName>
    <definedName name="CS_40" localSheetId="9">#REF!</definedName>
    <definedName name="CS_40" localSheetId="17">#REF!</definedName>
    <definedName name="CS_40" localSheetId="1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3">#REF!</definedName>
    <definedName name="CS_40" localSheetId="24">#REF!</definedName>
    <definedName name="CS_40" localSheetId="34">#REF!</definedName>
    <definedName name="CS_40" localSheetId="31">#REF!</definedName>
    <definedName name="CS_40" localSheetId="38">#REF!</definedName>
    <definedName name="CS_40" localSheetId="41">#REF!</definedName>
    <definedName name="CS_40" localSheetId="43">#REF!</definedName>
    <definedName name="CS_40" localSheetId="14">#REF!</definedName>
    <definedName name="CS_40" localSheetId="16">#REF!</definedName>
    <definedName name="CS_40" localSheetId="30">#REF!</definedName>
    <definedName name="CS_40">#REF!</definedName>
    <definedName name="CS_40S" localSheetId="9">#REF!</definedName>
    <definedName name="CS_40S" localSheetId="17">#REF!</definedName>
    <definedName name="CS_40S" localSheetId="1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3">#REF!</definedName>
    <definedName name="CS_40S" localSheetId="24">#REF!</definedName>
    <definedName name="CS_40S" localSheetId="34">#REF!</definedName>
    <definedName name="CS_40S" localSheetId="31">#REF!</definedName>
    <definedName name="CS_40S" localSheetId="38">#REF!</definedName>
    <definedName name="CS_40S" localSheetId="41">#REF!</definedName>
    <definedName name="CS_40S" localSheetId="43">#REF!</definedName>
    <definedName name="CS_40S" localSheetId="14">#REF!</definedName>
    <definedName name="CS_40S" localSheetId="16">#REF!</definedName>
    <definedName name="CS_40S" localSheetId="30">#REF!</definedName>
    <definedName name="CS_40S">#REF!</definedName>
    <definedName name="CS_5S" localSheetId="9">#REF!</definedName>
    <definedName name="CS_5S" localSheetId="17">#REF!</definedName>
    <definedName name="CS_5S" localSheetId="1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3">#REF!</definedName>
    <definedName name="CS_5S" localSheetId="24">#REF!</definedName>
    <definedName name="CS_5S" localSheetId="34">#REF!</definedName>
    <definedName name="CS_5S" localSheetId="31">#REF!</definedName>
    <definedName name="CS_5S" localSheetId="38">#REF!</definedName>
    <definedName name="CS_5S" localSheetId="41">#REF!</definedName>
    <definedName name="CS_5S" localSheetId="43">#REF!</definedName>
    <definedName name="CS_5S" localSheetId="14">#REF!</definedName>
    <definedName name="CS_5S" localSheetId="16">#REF!</definedName>
    <definedName name="CS_5S" localSheetId="30">#REF!</definedName>
    <definedName name="CS_5S">#REF!</definedName>
    <definedName name="CS_60" localSheetId="9">#REF!</definedName>
    <definedName name="CS_60" localSheetId="17">#REF!</definedName>
    <definedName name="CS_60" localSheetId="1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3">#REF!</definedName>
    <definedName name="CS_60" localSheetId="24">#REF!</definedName>
    <definedName name="CS_60" localSheetId="34">#REF!</definedName>
    <definedName name="CS_60" localSheetId="31">#REF!</definedName>
    <definedName name="CS_60" localSheetId="38">#REF!</definedName>
    <definedName name="CS_60" localSheetId="41">#REF!</definedName>
    <definedName name="CS_60" localSheetId="43">#REF!</definedName>
    <definedName name="CS_60" localSheetId="14">#REF!</definedName>
    <definedName name="CS_60" localSheetId="16">#REF!</definedName>
    <definedName name="CS_60" localSheetId="30">#REF!</definedName>
    <definedName name="CS_60">#REF!</definedName>
    <definedName name="CS_80" localSheetId="9">#REF!</definedName>
    <definedName name="CS_80" localSheetId="17">#REF!</definedName>
    <definedName name="CS_80" localSheetId="1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3">#REF!</definedName>
    <definedName name="CS_80" localSheetId="24">#REF!</definedName>
    <definedName name="CS_80" localSheetId="34">#REF!</definedName>
    <definedName name="CS_80" localSheetId="31">#REF!</definedName>
    <definedName name="CS_80" localSheetId="38">#REF!</definedName>
    <definedName name="CS_80" localSheetId="41">#REF!</definedName>
    <definedName name="CS_80" localSheetId="43">#REF!</definedName>
    <definedName name="CS_80" localSheetId="14">#REF!</definedName>
    <definedName name="CS_80" localSheetId="16">#REF!</definedName>
    <definedName name="CS_80" localSheetId="30">#REF!</definedName>
    <definedName name="CS_80">#REF!</definedName>
    <definedName name="CS_80S" localSheetId="9">#REF!</definedName>
    <definedName name="CS_80S" localSheetId="17">#REF!</definedName>
    <definedName name="CS_80S" localSheetId="1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3">#REF!</definedName>
    <definedName name="CS_80S" localSheetId="24">#REF!</definedName>
    <definedName name="CS_80S" localSheetId="34">#REF!</definedName>
    <definedName name="CS_80S" localSheetId="31">#REF!</definedName>
    <definedName name="CS_80S" localSheetId="38">#REF!</definedName>
    <definedName name="CS_80S" localSheetId="41">#REF!</definedName>
    <definedName name="CS_80S" localSheetId="43">#REF!</definedName>
    <definedName name="CS_80S" localSheetId="14">#REF!</definedName>
    <definedName name="CS_80S" localSheetId="16">#REF!</definedName>
    <definedName name="CS_80S" localSheetId="30">#REF!</definedName>
    <definedName name="CS_80S">#REF!</definedName>
    <definedName name="CS_STD" localSheetId="9">#REF!</definedName>
    <definedName name="CS_STD" localSheetId="17">#REF!</definedName>
    <definedName name="CS_STD" localSheetId="1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3">#REF!</definedName>
    <definedName name="CS_STD" localSheetId="24">#REF!</definedName>
    <definedName name="CS_STD" localSheetId="34">#REF!</definedName>
    <definedName name="CS_STD" localSheetId="31">#REF!</definedName>
    <definedName name="CS_STD" localSheetId="38">#REF!</definedName>
    <definedName name="CS_STD" localSheetId="41">#REF!</definedName>
    <definedName name="CS_STD" localSheetId="43">#REF!</definedName>
    <definedName name="CS_STD" localSheetId="14">#REF!</definedName>
    <definedName name="CS_STD" localSheetId="16">#REF!</definedName>
    <definedName name="CS_STD" localSheetId="30">#REF!</definedName>
    <definedName name="CS_STD">#REF!</definedName>
    <definedName name="CS_XS" localSheetId="9">#REF!</definedName>
    <definedName name="CS_XS" localSheetId="17">#REF!</definedName>
    <definedName name="CS_XS" localSheetId="1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3">#REF!</definedName>
    <definedName name="CS_XS" localSheetId="24">#REF!</definedName>
    <definedName name="CS_XS" localSheetId="34">#REF!</definedName>
    <definedName name="CS_XS" localSheetId="31">#REF!</definedName>
    <definedName name="CS_XS" localSheetId="38">#REF!</definedName>
    <definedName name="CS_XS" localSheetId="41">#REF!</definedName>
    <definedName name="CS_XS" localSheetId="43">#REF!</definedName>
    <definedName name="CS_XS" localSheetId="14">#REF!</definedName>
    <definedName name="CS_XS" localSheetId="16">#REF!</definedName>
    <definedName name="CS_XS" localSheetId="30">#REF!</definedName>
    <definedName name="CS_XS">#REF!</definedName>
    <definedName name="CS_XXS" localSheetId="9">#REF!</definedName>
    <definedName name="CS_XXS" localSheetId="17">#REF!</definedName>
    <definedName name="CS_XXS" localSheetId="1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3">#REF!</definedName>
    <definedName name="CS_XXS" localSheetId="24">#REF!</definedName>
    <definedName name="CS_XXS" localSheetId="34">#REF!</definedName>
    <definedName name="CS_XXS" localSheetId="31">#REF!</definedName>
    <definedName name="CS_XXS" localSheetId="38">#REF!</definedName>
    <definedName name="CS_XXS" localSheetId="41">#REF!</definedName>
    <definedName name="CS_XXS" localSheetId="43">#REF!</definedName>
    <definedName name="CS_XXS" localSheetId="14">#REF!</definedName>
    <definedName name="CS_XXS" localSheetId="16">#REF!</definedName>
    <definedName name="CS_XXS" localSheetId="30">#REF!</definedName>
    <definedName name="CS_XXS">#REF!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31" hidden="1">{"'TDTGT (theo Dphuong)'!$A$4:$F$75"}</definedName>
    <definedName name="cv" localSheetId="14" hidden="1">{"'TDTGT (theo Dphuong)'!$A$4:$F$75"}</definedName>
    <definedName name="cv" localSheetId="16" hidden="1">{"'TDTGT (theo Dphuong)'!$A$4:$F$75"}</definedName>
    <definedName name="cv" localSheetId="30" hidden="1">{"'TDTGT (theo Dphuong)'!$A$4:$F$75"}</definedName>
    <definedName name="cv" hidden="1">{"'TDTGT (theo Dphuong)'!$A$4:$F$75"}</definedName>
    <definedName name="cx" localSheetId="9">#REF!</definedName>
    <definedName name="cx" localSheetId="17">#REF!</definedName>
    <definedName name="cx" localSheetId="1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3">#REF!</definedName>
    <definedName name="cx" localSheetId="24">#REF!</definedName>
    <definedName name="cx" localSheetId="34">#REF!</definedName>
    <definedName name="cx" localSheetId="31">#REF!</definedName>
    <definedName name="cx" localSheetId="38">#REF!</definedName>
    <definedName name="cx" localSheetId="41">#REF!</definedName>
    <definedName name="cx" localSheetId="43">#REF!</definedName>
    <definedName name="cx" localSheetId="14">#REF!</definedName>
    <definedName name="cx" localSheetId="16">#REF!</definedName>
    <definedName name="cx" localSheetId="30">#REF!</definedName>
    <definedName name="cx">#REF!</definedName>
    <definedName name="d" localSheetId="9" hidden="1">#REF!</definedName>
    <definedName name="d" localSheetId="17" hidden="1">#REF!</definedName>
    <definedName name="d" localSheetId="1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3" hidden="1">#REF!</definedName>
    <definedName name="d" localSheetId="24" hidden="1">#REF!</definedName>
    <definedName name="d" localSheetId="34" hidden="1">#REF!</definedName>
    <definedName name="d" localSheetId="31" hidden="1">#REF!</definedName>
    <definedName name="d" localSheetId="38" hidden="1">#REF!</definedName>
    <definedName name="d" localSheetId="41" hidden="1">#REF!</definedName>
    <definedName name="d" localSheetId="43" hidden="1">#REF!</definedName>
    <definedName name="d" localSheetId="14" hidden="1">#REF!</definedName>
    <definedName name="d" localSheetId="16" hidden="1">#REF!</definedName>
    <definedName name="d" localSheetId="30" hidden="1">#REF!</definedName>
    <definedName name="d" hidden="1">#REF!</definedName>
    <definedName name="dd" localSheetId="9">#REF!</definedName>
    <definedName name="dd" localSheetId="17">#REF!</definedName>
    <definedName name="dd" localSheetId="1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3">#REF!</definedName>
    <definedName name="dd" localSheetId="24">#REF!</definedName>
    <definedName name="dd" localSheetId="34">#REF!</definedName>
    <definedName name="dd" localSheetId="31">#REF!</definedName>
    <definedName name="dd" localSheetId="38">#REF!</definedName>
    <definedName name="dd" localSheetId="41">#REF!</definedName>
    <definedName name="dd" localSheetId="14">#REF!</definedName>
    <definedName name="dd" localSheetId="16">#REF!</definedName>
    <definedName name="dd" localSheetId="30">#REF!</definedName>
    <definedName name="dd">#REF!</definedName>
    <definedName name="df" localSheetId="9" hidden="1">#REF!</definedName>
    <definedName name="df" localSheetId="17" hidden="1">#REF!</definedName>
    <definedName name="df" localSheetId="1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3" hidden="1">#REF!</definedName>
    <definedName name="df" localSheetId="24" hidden="1">#REF!</definedName>
    <definedName name="df" localSheetId="34" hidden="1">#REF!</definedName>
    <definedName name="df" localSheetId="31" hidden="1">#REF!</definedName>
    <definedName name="df" localSheetId="38" hidden="1">#REF!</definedName>
    <definedName name="df" localSheetId="41" hidden="1">#REF!</definedName>
    <definedName name="df" localSheetId="43" hidden="1">#REF!</definedName>
    <definedName name="df" localSheetId="14" hidden="1">#REF!</definedName>
    <definedName name="df" localSheetId="16" hidden="1">#REF!</definedName>
    <definedName name="df" localSheetId="30" hidden="1">#REF!</definedName>
    <definedName name="df" hidden="1">#REF!</definedName>
    <definedName name="dg" localSheetId="9">#REF!</definedName>
    <definedName name="dg" localSheetId="17">#REF!</definedName>
    <definedName name="dg" localSheetId="1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3">#REF!</definedName>
    <definedName name="dg" localSheetId="24">#REF!</definedName>
    <definedName name="dg" localSheetId="34">#REF!</definedName>
    <definedName name="dg" localSheetId="31">#REF!</definedName>
    <definedName name="dg" localSheetId="38">#REF!</definedName>
    <definedName name="dg" localSheetId="41">#REF!</definedName>
    <definedName name="dg" localSheetId="14">#REF!</definedName>
    <definedName name="dg" localSheetId="16">#REF!</definedName>
    <definedName name="dg" localSheetId="30">#REF!</definedName>
    <definedName name="dg">#REF!</definedName>
    <definedName name="dien" localSheetId="9">#REF!</definedName>
    <definedName name="dien" localSheetId="17">#REF!</definedName>
    <definedName name="dien" localSheetId="1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3">#REF!</definedName>
    <definedName name="dien" localSheetId="24">#REF!</definedName>
    <definedName name="dien" localSheetId="34">#REF!</definedName>
    <definedName name="dien" localSheetId="31">#REF!</definedName>
    <definedName name="dien" localSheetId="38">#REF!</definedName>
    <definedName name="dien" localSheetId="41">#REF!</definedName>
    <definedName name="dien" localSheetId="14">#REF!</definedName>
    <definedName name="dien" localSheetId="16">#REF!</definedName>
    <definedName name="dien" localSheetId="30">#REF!</definedName>
    <definedName name="dien">#REF!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31" hidden="1">{"'TDTGT (theo Dphuong)'!$A$4:$F$75"}</definedName>
    <definedName name="dn" localSheetId="14" hidden="1">{"'TDTGT (theo Dphuong)'!$A$4:$F$75"}</definedName>
    <definedName name="dn" localSheetId="16" hidden="1">{"'TDTGT (theo Dphuong)'!$A$4:$F$75"}</definedName>
    <definedName name="dn" localSheetId="30" hidden="1">{"'TDTGT (theo Dphuong)'!$A$4:$F$75"}</definedName>
    <definedName name="dn" hidden="1">{"'TDTGT (theo Dphuong)'!$A$4:$F$75"}</definedName>
    <definedName name="ffddg" localSheetId="9">#REF!</definedName>
    <definedName name="ffddg" localSheetId="17">#REF!</definedName>
    <definedName name="ffddg" localSheetId="11">#REF!</definedName>
    <definedName name="ffddg" localSheetId="18">#REF!</definedName>
    <definedName name="ffddg" localSheetId="19">#REF!</definedName>
    <definedName name="ffddg" localSheetId="22">#REF!</definedName>
    <definedName name="ffddg" localSheetId="23">#REF!</definedName>
    <definedName name="ffddg" localSheetId="24">#REF!</definedName>
    <definedName name="ffddg" localSheetId="34">#REF!</definedName>
    <definedName name="ffddg" localSheetId="31">#REF!</definedName>
    <definedName name="ffddg" localSheetId="38">#REF!</definedName>
    <definedName name="ffddg" localSheetId="41">#REF!</definedName>
    <definedName name="ffddg" localSheetId="14">#REF!</definedName>
    <definedName name="ffddg" localSheetId="16">#REF!</definedName>
    <definedName name="ffddg" localSheetId="30">#REF!</definedName>
    <definedName name="ffddg">#REF!</definedName>
    <definedName name="FP" localSheetId="9">'[1]COAT&amp;WRAP-QIOT-#3'!#REF!</definedName>
    <definedName name="FP" localSheetId="17">'[1]COAT&amp;WRAP-QIOT-#3'!#REF!</definedName>
    <definedName name="FP" localSheetId="11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3">'[1]COAT&amp;WRAP-QIOT-#3'!#REF!</definedName>
    <definedName name="FP" localSheetId="24">'[1]COAT&amp;WRAP-QIOT-#3'!#REF!</definedName>
    <definedName name="FP" localSheetId="34">'[3]COAT&amp;WRAP-QIOT-#3'!#REF!</definedName>
    <definedName name="FP" localSheetId="31">'[2]COAT&amp;WRAP-QIOT-#3'!#REF!</definedName>
    <definedName name="FP" localSheetId="38">'[1]COAT&amp;WRAP-QIOT-#3'!#REF!</definedName>
    <definedName name="FP" localSheetId="41">'[1]COAT&amp;WRAP-QIOT-#3'!#REF!</definedName>
    <definedName name="FP" localSheetId="14">'[1]COAT&amp;WRAP-QIOT-#3'!#REF!</definedName>
    <definedName name="FP" localSheetId="16">'[1]COAT&amp;WRAP-QIOT-#3'!#REF!</definedName>
    <definedName name="FP">'[2]COAT&amp;WRAP-QIOT-#3'!#REF!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31" hidden="1">{"'TDTGT (theo Dphuong)'!$A$4:$F$75"}</definedName>
    <definedName name="h" localSheetId="14" hidden="1">{"'TDTGT (theo Dphuong)'!$A$4:$F$75"}</definedName>
    <definedName name="h" localSheetId="16" hidden="1">{"'TDTGT (theo Dphuong)'!$A$4:$F$75"}</definedName>
    <definedName name="h" localSheetId="30" hidden="1">{"'TDTGT (theo Dphuong)'!$A$4:$F$75"}</definedName>
    <definedName name="h" hidden="1">{"'TDTGT (theo Dphuong)'!$A$4:$F$75"}</definedName>
    <definedName name="hab" localSheetId="9">#REF!</definedName>
    <definedName name="hab" localSheetId="17">#REF!</definedName>
    <definedName name="hab" localSheetId="1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3">#REF!</definedName>
    <definedName name="hab" localSheetId="24">#REF!</definedName>
    <definedName name="hab" localSheetId="34">#REF!</definedName>
    <definedName name="hab" localSheetId="31">#REF!</definedName>
    <definedName name="hab" localSheetId="38">#REF!</definedName>
    <definedName name="hab" localSheetId="41">#REF!</definedName>
    <definedName name="hab" localSheetId="43">#REF!</definedName>
    <definedName name="hab" localSheetId="14">#REF!</definedName>
    <definedName name="hab" localSheetId="16">#REF!</definedName>
    <definedName name="hab" localSheetId="30">#REF!</definedName>
    <definedName name="hab">#REF!</definedName>
    <definedName name="habac" localSheetId="9">#REF!</definedName>
    <definedName name="habac" localSheetId="17">#REF!</definedName>
    <definedName name="habac" localSheetId="1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3">#REF!</definedName>
    <definedName name="habac" localSheetId="24">#REF!</definedName>
    <definedName name="habac" localSheetId="34">#REF!</definedName>
    <definedName name="habac" localSheetId="31">#REF!</definedName>
    <definedName name="habac" localSheetId="38">#REF!</definedName>
    <definedName name="habac" localSheetId="41">#REF!</definedName>
    <definedName name="habac" localSheetId="43">#REF!</definedName>
    <definedName name="habac" localSheetId="14">#REF!</definedName>
    <definedName name="habac" localSheetId="16">#REF!</definedName>
    <definedName name="habac" localSheetId="30">#REF!</definedName>
    <definedName name="habac">#REF!</definedName>
    <definedName name="Habac1">'[6]7 THAI NGUYEN'!$A$11</definedName>
    <definedName name="hhg" localSheetId="9">#REF!</definedName>
    <definedName name="hhg" localSheetId="17">#REF!</definedName>
    <definedName name="hhg" localSheetId="1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3">#REF!</definedName>
    <definedName name="hhg" localSheetId="24">#REF!</definedName>
    <definedName name="hhg" localSheetId="34">#REF!</definedName>
    <definedName name="hhg" localSheetId="31">#REF!</definedName>
    <definedName name="hhg" localSheetId="38">#REF!</definedName>
    <definedName name="hhg" localSheetId="41">#REF!</definedName>
    <definedName name="hhg" localSheetId="43">#REF!</definedName>
    <definedName name="hhg" localSheetId="14">#REF!</definedName>
    <definedName name="hhg" localSheetId="16">#REF!</definedName>
    <definedName name="hhg" localSheetId="30">#REF!</definedName>
    <definedName name="hhg">#REF!</definedName>
    <definedName name="HTML_CodePage" hidden="1">1252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31" hidden="1">{"'TDTGT (theo Dphuong)'!$A$4:$F$75"}</definedName>
    <definedName name="HTML_Control" localSheetId="2" hidden="1">{"'TDTGT (theo Dphuong)'!$A$4:$F$75"}</definedName>
    <definedName name="HTML_Control" localSheetId="43" hidden="1">{"'TDTGT (theo Dphuong)'!$A$4:$F$75"}</definedName>
    <definedName name="HTML_Control" localSheetId="3" hidden="1">{"'TDTGT (theo Dphuong)'!$A$4:$F$75"}</definedName>
    <definedName name="HTML_Control" localSheetId="14" hidden="1">{"'TDTGT (theo Dphuong)'!$A$4:$F$75"}</definedName>
    <definedName name="HTML_Control" localSheetId="16" hidden="1">{"'TDTGT (theo Dphuong)'!$A$4:$F$75"}</definedName>
    <definedName name="HTML_Control" localSheetId="3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31" hidden="1">{#N/A,#N/A,FALSE,"Chung"}</definedName>
    <definedName name="i" localSheetId="14" hidden="1">{#N/A,#N/A,FALSE,"Chung"}</definedName>
    <definedName name="i" localSheetId="16" hidden="1">{#N/A,#N/A,FALSE,"Chung"}</definedName>
    <definedName name="i" localSheetId="30" hidden="1">{#N/A,#N/A,FALSE,"Chung"}</definedName>
    <definedName name="i" hidden="1">{#N/A,#N/A,FALSE,"Chung"}</definedName>
    <definedName name="IO" localSheetId="9">'[1]COAT&amp;WRAP-QIOT-#3'!#REF!</definedName>
    <definedName name="IO" localSheetId="17">'[1]COAT&amp;WRAP-QIOT-#3'!#REF!</definedName>
    <definedName name="IO" localSheetId="11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3">'[1]COAT&amp;WRAP-QIOT-#3'!#REF!</definedName>
    <definedName name="IO" localSheetId="24">'[1]COAT&amp;WRAP-QIOT-#3'!#REF!</definedName>
    <definedName name="IO" localSheetId="34">'[3]COAT&amp;WRAP-QIOT-#3'!#REF!</definedName>
    <definedName name="IO" localSheetId="38">'[1]COAT&amp;WRAP-QIOT-#3'!#REF!</definedName>
    <definedName name="IO" localSheetId="41">'[1]COAT&amp;WRAP-QIOT-#3'!#REF!</definedName>
    <definedName name="IO" localSheetId="14">'[1]COAT&amp;WRAP-QIOT-#3'!#REF!</definedName>
    <definedName name="IO" localSheetId="16">'[1]COAT&amp;WRAP-QIOT-#3'!#REF!</definedName>
    <definedName name="IO">'[2]COAT&amp;WRAP-QIOT-#3'!#REF!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31" hidden="1">{#N/A,#N/A,FALSE,"Chung"}</definedName>
    <definedName name="kjh" localSheetId="14" hidden="1">{#N/A,#N/A,FALSE,"Chung"}</definedName>
    <definedName name="kjh" localSheetId="16" hidden="1">{#N/A,#N/A,FALSE,"Chung"}</definedName>
    <definedName name="kjh" localSheetId="30" hidden="1">{#N/A,#N/A,FALSE,"Chung"}</definedName>
    <definedName name="kjh" hidden="1">{#N/A,#N/A,FALSE,"Chung"}</definedName>
    <definedName name="kjhjfhdjkfndfndf" localSheetId="9">#REF!</definedName>
    <definedName name="kjhjfhdjkfndfndf" localSheetId="17">#REF!</definedName>
    <definedName name="kjhjfhdjkfndfndf" localSheetId="1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3">#REF!</definedName>
    <definedName name="kjhjfhdjkfndfndf" localSheetId="24">#REF!</definedName>
    <definedName name="kjhjfhdjkfndfndf" localSheetId="34">#REF!</definedName>
    <definedName name="kjhjfhdjkfndfndf" localSheetId="31">#REF!</definedName>
    <definedName name="kjhjfhdjkfndfndf" localSheetId="38">#REF!</definedName>
    <definedName name="kjhjfhdjkfndfndf" localSheetId="41">#REF!</definedName>
    <definedName name="kjhjfhdjkfndfndf" localSheetId="43">#REF!</definedName>
    <definedName name="kjhjfhdjkfndfndf" localSheetId="14">#REF!</definedName>
    <definedName name="kjhjfhdjkfndfndf" localSheetId="16">#REF!</definedName>
    <definedName name="kjhjfhdjkfndfndf" localSheetId="30">#REF!</definedName>
    <definedName name="kjhjfhdjkfndfndf">#REF!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31" hidden="1">{"'TDTGT (theo Dphuong)'!$A$4:$F$75"}</definedName>
    <definedName name="m" localSheetId="14" hidden="1">{"'TDTGT (theo Dphuong)'!$A$4:$F$75"}</definedName>
    <definedName name="m" localSheetId="16" hidden="1">{"'TDTGT (theo Dphuong)'!$A$4:$F$75"}</definedName>
    <definedName name="m" localSheetId="30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7">'[1]COAT&amp;WRAP-QIOT-#3'!#REF!</definedName>
    <definedName name="MAT" localSheetId="11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3">'[1]COAT&amp;WRAP-QIOT-#3'!#REF!</definedName>
    <definedName name="MAT" localSheetId="24">'[1]COAT&amp;WRAP-QIOT-#3'!#REF!</definedName>
    <definedName name="MAT" localSheetId="34">'[3]COAT&amp;WRAP-QIOT-#3'!#REF!</definedName>
    <definedName name="MAT" localSheetId="38">'[1]COAT&amp;WRAP-QIOT-#3'!#REF!</definedName>
    <definedName name="MAT" localSheetId="41">'[1]COAT&amp;WRAP-QIOT-#3'!#REF!</definedName>
    <definedName name="MAT" localSheetId="14">'[1]COAT&amp;WRAP-QIOT-#3'!#REF!</definedName>
    <definedName name="MAT" localSheetId="16">'[1]COAT&amp;WRAP-QIOT-#3'!#REF!</definedName>
    <definedName name="MAT">'[2]COAT&amp;WRAP-QIOT-#3'!#REF!</definedName>
    <definedName name="mc" localSheetId="9">#REF!</definedName>
    <definedName name="mc" localSheetId="17">#REF!</definedName>
    <definedName name="mc" localSheetId="1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3">#REF!</definedName>
    <definedName name="mc" localSheetId="24">#REF!</definedName>
    <definedName name="mc" localSheetId="34">#REF!</definedName>
    <definedName name="mc" localSheetId="31">#REF!</definedName>
    <definedName name="mc" localSheetId="38">#REF!</definedName>
    <definedName name="mc" localSheetId="41">#REF!</definedName>
    <definedName name="mc" localSheetId="43">#REF!</definedName>
    <definedName name="mc" localSheetId="14">#REF!</definedName>
    <definedName name="mc" localSheetId="16">#REF!</definedName>
    <definedName name="mc" localSheetId="30">#REF!</definedName>
    <definedName name="mc">#REF!</definedName>
    <definedName name="MF" localSheetId="9">'[1]COAT&amp;WRAP-QIOT-#3'!#REF!</definedName>
    <definedName name="MF" localSheetId="17">'[1]COAT&amp;WRAP-QIOT-#3'!#REF!</definedName>
    <definedName name="MF" localSheetId="11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3">'[1]COAT&amp;WRAP-QIOT-#3'!#REF!</definedName>
    <definedName name="MF" localSheetId="24">'[1]COAT&amp;WRAP-QIOT-#3'!#REF!</definedName>
    <definedName name="MF" localSheetId="34">'[3]COAT&amp;WRAP-QIOT-#3'!#REF!</definedName>
    <definedName name="MF" localSheetId="31">'[2]COAT&amp;WRAP-QIOT-#3'!#REF!</definedName>
    <definedName name="MF" localSheetId="38">'[1]COAT&amp;WRAP-QIOT-#3'!#REF!</definedName>
    <definedName name="MF" localSheetId="41">'[1]COAT&amp;WRAP-QIOT-#3'!#REF!</definedName>
    <definedName name="MF" localSheetId="14">'[1]COAT&amp;WRAP-QIOT-#3'!#REF!</definedName>
    <definedName name="MF" localSheetId="16">'[1]COAT&amp;WRAP-QIOT-#3'!#REF!</definedName>
    <definedName name="MF">'[2]COAT&amp;WRAP-QIOT-#3'!#REF!</definedName>
    <definedName name="mnh" localSheetId="9">'[7]2.74'!#REF!</definedName>
    <definedName name="mnh" localSheetId="17">'[7]2.74'!#REF!</definedName>
    <definedName name="mnh" localSheetId="11">'[7]2.74'!#REF!</definedName>
    <definedName name="mnh" localSheetId="18">'[7]2.74'!#REF!</definedName>
    <definedName name="mnh" localSheetId="19">'[7]2.74'!#REF!</definedName>
    <definedName name="mnh" localSheetId="20">'[7]2.74'!#REF!</definedName>
    <definedName name="mnh" localSheetId="21">'[7]2.74'!#REF!</definedName>
    <definedName name="mnh" localSheetId="22">'[7]2.74'!#REF!</definedName>
    <definedName name="mnh" localSheetId="24">'[7]2.74'!#REF!</definedName>
    <definedName name="mnh" localSheetId="34">'[7]2.74'!#REF!</definedName>
    <definedName name="mnh" localSheetId="38">'[7]2.74'!#REF!</definedName>
    <definedName name="mnh" localSheetId="41">'[7]2.74'!#REF!</definedName>
    <definedName name="mnh" localSheetId="14">'[7]2.74'!#REF!</definedName>
    <definedName name="mnh" localSheetId="16">'[7]2.74'!#REF!</definedName>
    <definedName name="mnh">'[7]2.74'!#REF!</definedName>
    <definedName name="n" localSheetId="9">'[7]2.74'!#REF!</definedName>
    <definedName name="n" localSheetId="17">'[7]2.74'!#REF!</definedName>
    <definedName name="n" localSheetId="11">'[7]2.74'!#REF!</definedName>
    <definedName name="n" localSheetId="18">'[7]2.74'!#REF!</definedName>
    <definedName name="n" localSheetId="19">'[7]2.74'!#REF!</definedName>
    <definedName name="n" localSheetId="20">'[7]2.74'!#REF!</definedName>
    <definedName name="n" localSheetId="21">'[7]2.74'!#REF!</definedName>
    <definedName name="n" localSheetId="22">'[7]2.74'!#REF!</definedName>
    <definedName name="n" localSheetId="24">'[7]2.74'!#REF!</definedName>
    <definedName name="n" localSheetId="34">'[7]2.74'!#REF!</definedName>
    <definedName name="n" localSheetId="38">'[7]2.74'!#REF!</definedName>
    <definedName name="n" localSheetId="41">'[7]2.74'!#REF!</definedName>
    <definedName name="n" localSheetId="14">'[7]2.74'!#REF!</definedName>
    <definedName name="n">'[7]2.74'!#REF!</definedName>
    <definedName name="nhan" localSheetId="9">#REF!</definedName>
    <definedName name="nhan" localSheetId="17">#REF!</definedName>
    <definedName name="nhan" localSheetId="1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3">#REF!</definedName>
    <definedName name="nhan" localSheetId="24">#REF!</definedName>
    <definedName name="nhan" localSheetId="34">#REF!</definedName>
    <definedName name="nhan" localSheetId="31">#REF!</definedName>
    <definedName name="nhan" localSheetId="35">#REF!</definedName>
    <definedName name="nhan" localSheetId="36">#REF!</definedName>
    <definedName name="nhan" localSheetId="38">#REF!</definedName>
    <definedName name="nhan" localSheetId="41">#REF!</definedName>
    <definedName name="nhan" localSheetId="43">#REF!</definedName>
    <definedName name="nhan" localSheetId="14">#REF!</definedName>
    <definedName name="nhan" localSheetId="16">#REF!</definedName>
    <definedName name="nhan" localSheetId="30">#REF!</definedName>
    <definedName name="nhan">#REF!</definedName>
    <definedName name="Nhan_xet_cua_dai">"Picture 1"</definedName>
    <definedName name="nuoc" localSheetId="9">#REF!</definedName>
    <definedName name="nuoc" localSheetId="17">#REF!</definedName>
    <definedName name="nuoc" localSheetId="11">#REF!</definedName>
    <definedName name="nuoc" localSheetId="18">#REF!</definedName>
    <definedName name="nuoc" localSheetId="19">#REF!</definedName>
    <definedName name="nuoc" localSheetId="22">#REF!</definedName>
    <definedName name="nuoc" localSheetId="23">#REF!</definedName>
    <definedName name="nuoc" localSheetId="24">#REF!</definedName>
    <definedName name="nuoc" localSheetId="34">#REF!</definedName>
    <definedName name="nuoc" localSheetId="31">#REF!</definedName>
    <definedName name="nuoc" localSheetId="38">#REF!</definedName>
    <definedName name="nuoc" localSheetId="41">#REF!</definedName>
    <definedName name="nuoc" localSheetId="14">#REF!</definedName>
    <definedName name="nuoc" localSheetId="16">#REF!</definedName>
    <definedName name="nuoc" localSheetId="30">#REF!</definedName>
    <definedName name="nuoc">#REF!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31" hidden="1">{#N/A,#N/A,FALSE,"Chung"}</definedName>
    <definedName name="oanh" localSheetId="43" hidden="1">{#N/A,#N/A,FALSE,"Chung"}</definedName>
    <definedName name="oanh" localSheetId="14" hidden="1">{#N/A,#N/A,FALSE,"Chung"}</definedName>
    <definedName name="oanh" localSheetId="16" hidden="1">{#N/A,#N/A,FALSE,"Chung"}</definedName>
    <definedName name="oanh" localSheetId="30" hidden="1">{#N/A,#N/A,FALSE,"Chung"}</definedName>
    <definedName name="oanh" hidden="1">{#N/A,#N/A,FALSE,"Chung"}</definedName>
    <definedName name="P" localSheetId="9">'[1]PNT-QUOT-#3'!#REF!</definedName>
    <definedName name="P" localSheetId="17">'[1]PNT-QUOT-#3'!#REF!</definedName>
    <definedName name="P" localSheetId="11">'[1]PNT-QUOT-#3'!#REF!</definedName>
    <definedName name="P" localSheetId="18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3">'[1]PNT-QUOT-#3'!#REF!</definedName>
    <definedName name="P" localSheetId="24">'[1]PNT-QUOT-#3'!#REF!</definedName>
    <definedName name="P" localSheetId="34">'[3]PNT-QUOT-#3'!#REF!</definedName>
    <definedName name="P" localSheetId="38">'[1]PNT-QUOT-#3'!#REF!</definedName>
    <definedName name="P" localSheetId="41">'[1]PNT-QUOT-#3'!#REF!</definedName>
    <definedName name="P" localSheetId="14">'[1]PNT-QUOT-#3'!#REF!</definedName>
    <definedName name="P" localSheetId="16">'[1]PNT-QUOT-#3'!#REF!</definedName>
    <definedName name="P">'[2]PNT-QUOT-#3'!#REF!</definedName>
    <definedName name="PEJM" localSheetId="9">'[1]COAT&amp;WRAP-QIOT-#3'!#REF!</definedName>
    <definedName name="PEJM" localSheetId="17">'[1]COAT&amp;WRAP-QIOT-#3'!#REF!</definedName>
    <definedName name="PEJM" localSheetId="11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3">'[1]COAT&amp;WRAP-QIOT-#3'!#REF!</definedName>
    <definedName name="PEJM" localSheetId="24">'[1]COAT&amp;WRAP-QIOT-#3'!#REF!</definedName>
    <definedName name="PEJM" localSheetId="34">'[3]COAT&amp;WRAP-QIOT-#3'!#REF!</definedName>
    <definedName name="PEJM" localSheetId="38">'[1]COAT&amp;WRAP-QIOT-#3'!#REF!</definedName>
    <definedName name="PEJM" localSheetId="41">'[1]COAT&amp;WRAP-QIOT-#3'!#REF!</definedName>
    <definedName name="PEJM" localSheetId="14">'[1]COAT&amp;WRAP-QIOT-#3'!#REF!</definedName>
    <definedName name="PEJM" localSheetId="16">'[1]COAT&amp;WRAP-QIOT-#3'!#REF!</definedName>
    <definedName name="PEJM">'[2]COAT&amp;WRAP-QIOT-#3'!#REF!</definedName>
    <definedName name="PF" localSheetId="9">'[1]PNT-QUOT-#3'!#REF!</definedName>
    <definedName name="PF" localSheetId="17">'[1]PNT-QUOT-#3'!#REF!</definedName>
    <definedName name="PF" localSheetId="11">'[1]PNT-QUOT-#3'!#REF!</definedName>
    <definedName name="PF" localSheetId="18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3">'[1]PNT-QUOT-#3'!#REF!</definedName>
    <definedName name="PF" localSheetId="24">'[1]PNT-QUOT-#3'!#REF!</definedName>
    <definedName name="PF" localSheetId="34">'[3]PNT-QUOT-#3'!#REF!</definedName>
    <definedName name="PF" localSheetId="38">'[1]PNT-QUOT-#3'!#REF!</definedName>
    <definedName name="PF" localSheetId="41">'[1]PNT-QUOT-#3'!#REF!</definedName>
    <definedName name="PF" localSheetId="14">'[1]PNT-QUOT-#3'!#REF!</definedName>
    <definedName name="PF" localSheetId="16">'[1]PNT-QUOT-#3'!#REF!</definedName>
    <definedName name="PF">'[2]PNT-QUOT-#3'!#REF!</definedName>
    <definedName name="PM" localSheetId="19">[8]IBASE!$AH$16:$AV$110</definedName>
    <definedName name="PM" localSheetId="20">[9]IBASE!$AH$16:$AV$110</definedName>
    <definedName name="PM" localSheetId="21">[9]IBASE!$AH$16:$AV$110</definedName>
    <definedName name="PM" localSheetId="22">[9]IBASE!$AH$16:$AV$110</definedName>
    <definedName name="PM" localSheetId="23">[8]IBASE!$AH$16:$AV$110</definedName>
    <definedName name="PM" localSheetId="24">[8]IBASE!$AH$16:$AV$110</definedName>
    <definedName name="PM" localSheetId="14">[8]IBASE!$AH$16:$AV$110</definedName>
    <definedName name="PM" localSheetId="16">[8]IBASE!$AH$16:$AV$110</definedName>
    <definedName name="PM">[9]IBASE!$AH$16:$AV$110</definedName>
    <definedName name="Print_Area_MI" localSheetId="19">[10]ESTI.!$A$1:$U$52</definedName>
    <definedName name="Print_Area_MI" localSheetId="20">[10]ESTI.!$A$1:$U$52</definedName>
    <definedName name="Print_Area_MI" localSheetId="21">[10]ESTI.!$A$1:$U$52</definedName>
    <definedName name="Print_Area_MI" localSheetId="22">[10]ESTI.!$A$1:$U$52</definedName>
    <definedName name="Print_Area_MI" localSheetId="23">[10]ESTI.!$A$1:$U$52</definedName>
    <definedName name="Print_Area_MI" localSheetId="24">[10]ESTI.!$A$1:$U$52</definedName>
    <definedName name="Print_Area_MI" localSheetId="14">[10]ESTI.!$A$1:$U$52</definedName>
    <definedName name="Print_Area_MI" localSheetId="16">[10]ESTI.!$A$1:$U$52</definedName>
    <definedName name="Print_Area_MI">[11]ESTI.!$A$1:$U$52</definedName>
    <definedName name="_xlnm.Print_Titles" localSheetId="17">'[12]TiÕn ®é thùc hiÖn KC'!#REF!</definedName>
    <definedName name="_xlnm.Print_Titles" localSheetId="18">'[12]TiÕn ®é thùc hiÖn KC'!#REF!</definedName>
    <definedName name="_xlnm.Print_Titles" localSheetId="19">'[12]TiÕn ®é thùc hiÖn KC'!#REF!</definedName>
    <definedName name="_xlnm.Print_Titles" localSheetId="20">'[12]TiÕn ®é thùc hiÖn KC'!#REF!</definedName>
    <definedName name="_xlnm.Print_Titles" localSheetId="21">'[12]TiÕn ®é thùc hiÖn KC'!#REF!</definedName>
    <definedName name="_xlnm.Print_Titles" localSheetId="22">'[12]TiÕn ®é thùc hiÖn KC'!#REF!</definedName>
    <definedName name="_xlnm.Print_Titles" localSheetId="23">'[12]TiÕn ®é thùc hiÖn KC'!#REF!</definedName>
    <definedName name="_xlnm.Print_Titles" localSheetId="24">'[12]TiÕn ®é thùc hiÖn KC'!#REF!</definedName>
    <definedName name="_xlnm.Print_Titles" localSheetId="33">'31.Gia NVL'!#REF!,'31.Gia NVL'!#REF!</definedName>
    <definedName name="_xlnm.Print_Titles" localSheetId="34">'32.Gia Van tai'!#REF!,'32.Gia Van tai'!#REF!</definedName>
    <definedName name="_xlnm.Print_Titles" localSheetId="31">'[12]TiÕn ®é thùc hiÖn KC'!#REF!</definedName>
    <definedName name="_xlnm.Print_Titles" localSheetId="38">'[12]TiÕn ®é thùc hiÖn KC'!#REF!</definedName>
    <definedName name="_xlnm.Print_Titles" localSheetId="14">'[12]TiÕn ®é thùc hiÖn KC'!#REF!</definedName>
    <definedName name="_xlnm.Print_Titles">'[12]TiÕn ®é thùc hiÖn KC'!#REF!</definedName>
    <definedName name="pt" localSheetId="9">#REF!</definedName>
    <definedName name="pt" localSheetId="17">#REF!</definedName>
    <definedName name="pt" localSheetId="1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3">#REF!</definedName>
    <definedName name="pt" localSheetId="24">#REF!</definedName>
    <definedName name="pt" localSheetId="34">#REF!</definedName>
    <definedName name="pt" localSheetId="31">#REF!</definedName>
    <definedName name="pt" localSheetId="38">#REF!</definedName>
    <definedName name="pt" localSheetId="41">#REF!</definedName>
    <definedName name="pt" localSheetId="14">#REF!</definedName>
    <definedName name="pt" localSheetId="16">#REF!</definedName>
    <definedName name="pt" localSheetId="30">#REF!</definedName>
    <definedName name="pt">#REF!</definedName>
    <definedName name="ptr" localSheetId="9">#REF!</definedName>
    <definedName name="ptr" localSheetId="17">#REF!</definedName>
    <definedName name="ptr" localSheetId="1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3">#REF!</definedName>
    <definedName name="ptr" localSheetId="24">#REF!</definedName>
    <definedName name="ptr" localSheetId="34">#REF!</definedName>
    <definedName name="ptr" localSheetId="31">#REF!</definedName>
    <definedName name="ptr" localSheetId="38">#REF!</definedName>
    <definedName name="ptr" localSheetId="41">#REF!</definedName>
    <definedName name="ptr" localSheetId="14">#REF!</definedName>
    <definedName name="ptr" localSheetId="16">#REF!</definedName>
    <definedName name="ptr" localSheetId="30">#REF!</definedName>
    <definedName name="ptr">#REF!</definedName>
    <definedName name="ptvt">'[13]ma-pt'!$A$6:$IV$228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31" hidden="1">{#N/A,#N/A,FALSE,"Chung"}</definedName>
    <definedName name="qưeqwrqw" localSheetId="14" hidden="1">{#N/A,#N/A,FALSE,"Chung"}</definedName>
    <definedName name="qưeqwrqw" localSheetId="16" hidden="1">{#N/A,#N/A,FALSE,"Chung"}</definedName>
    <definedName name="qưeqwrqw" localSheetId="30" hidden="1">{#N/A,#N/A,FALSE,"Chung"}</definedName>
    <definedName name="qưeqwrqw" hidden="1">{#N/A,#N/A,FALSE,"Chung"}</definedName>
    <definedName name="RT" localSheetId="9">'[1]COAT&amp;WRAP-QIOT-#3'!#REF!</definedName>
    <definedName name="RT" localSheetId="17">'[1]COAT&amp;WRAP-QIOT-#3'!#REF!</definedName>
    <definedName name="RT" localSheetId="11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3">'[1]COAT&amp;WRAP-QIOT-#3'!#REF!</definedName>
    <definedName name="RT" localSheetId="24">'[1]COAT&amp;WRAP-QIOT-#3'!#REF!</definedName>
    <definedName name="RT" localSheetId="34">'[3]COAT&amp;WRAP-QIOT-#3'!#REF!</definedName>
    <definedName name="RT" localSheetId="38">'[1]COAT&amp;WRAP-QIOT-#3'!#REF!</definedName>
    <definedName name="RT" localSheetId="41">'[1]COAT&amp;WRAP-QIOT-#3'!#REF!</definedName>
    <definedName name="RT" localSheetId="14">'[1]COAT&amp;WRAP-QIOT-#3'!#REF!</definedName>
    <definedName name="RT" localSheetId="16">'[1]COAT&amp;WRAP-QIOT-#3'!#REF!</definedName>
    <definedName name="RT">'[2]COAT&amp;WRAP-QIOT-#3'!#REF!</definedName>
    <definedName name="SB" localSheetId="19">[8]IBASE!$AH$7:$AL$14</definedName>
    <definedName name="SB" localSheetId="20">[9]IBASE!$AH$7:$AL$14</definedName>
    <definedName name="SB" localSheetId="21">[9]IBASE!$AH$7:$AL$14</definedName>
    <definedName name="SB" localSheetId="22">[9]IBASE!$AH$7:$AL$14</definedName>
    <definedName name="SB" localSheetId="23">[8]IBASE!$AH$7:$AL$14</definedName>
    <definedName name="SB" localSheetId="24">[8]IBASE!$AH$7:$AL$14</definedName>
    <definedName name="SB" localSheetId="14">[8]IBASE!$AH$7:$AL$14</definedName>
    <definedName name="SB" localSheetId="16">[8]IBASE!$AH$7:$AL$14</definedName>
    <definedName name="SB">[9]IBASE!$AH$7:$AL$14</definedName>
    <definedName name="SORT" localSheetId="9">#REF!</definedName>
    <definedName name="SORT" localSheetId="17">#REF!</definedName>
    <definedName name="SORT" localSheetId="1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3">#REF!</definedName>
    <definedName name="SORT" localSheetId="24">#REF!</definedName>
    <definedName name="SORT" localSheetId="34">#REF!</definedName>
    <definedName name="SORT" localSheetId="31">#REF!</definedName>
    <definedName name="SORT" localSheetId="38">#REF!</definedName>
    <definedName name="SORT" localSheetId="41">#REF!</definedName>
    <definedName name="SORT" localSheetId="43">#REF!</definedName>
    <definedName name="SORT" localSheetId="14">#REF!</definedName>
    <definedName name="SORT" localSheetId="16">#REF!</definedName>
    <definedName name="SORT" localSheetId="30">#REF!</definedName>
    <definedName name="SORT">#REF!</definedName>
    <definedName name="SORT_AREA" localSheetId="19">'[10]DI-ESTI'!$A$8:$R$489</definedName>
    <definedName name="SORT_AREA" localSheetId="20">'[10]DI-ESTI'!$A$8:$R$489</definedName>
    <definedName name="SORT_AREA" localSheetId="21">'[10]DI-ESTI'!$A$8:$R$489</definedName>
    <definedName name="SORT_AREA" localSheetId="22">'[10]DI-ESTI'!$A$8:$R$489</definedName>
    <definedName name="SORT_AREA" localSheetId="23">'[10]DI-ESTI'!$A$8:$R$489</definedName>
    <definedName name="SORT_AREA" localSheetId="24">'[10]DI-ESTI'!$A$8:$R$489</definedName>
    <definedName name="SORT_AREA" localSheetId="14">'[10]DI-ESTI'!$A$8:$R$489</definedName>
    <definedName name="SORT_AREA" localSheetId="16">'[10]DI-ESTI'!$A$8:$R$489</definedName>
    <definedName name="SORT_AREA">'[11]DI-ESTI'!$A$8:$R$489</definedName>
    <definedName name="SP" localSheetId="9">'[1]PNT-QUOT-#3'!#REF!</definedName>
    <definedName name="SP" localSheetId="17">'[1]PNT-QUOT-#3'!#REF!</definedName>
    <definedName name="SP" localSheetId="11">'[1]PNT-QUOT-#3'!#REF!</definedName>
    <definedName name="SP" localSheetId="18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3">'[1]PNT-QUOT-#3'!#REF!</definedName>
    <definedName name="SP" localSheetId="24">'[1]PNT-QUOT-#3'!#REF!</definedName>
    <definedName name="SP" localSheetId="34">'[3]PNT-QUOT-#3'!#REF!</definedName>
    <definedName name="SP" localSheetId="31">'[2]PNT-QUOT-#3'!#REF!</definedName>
    <definedName name="SP" localSheetId="38">'[1]PNT-QUOT-#3'!#REF!</definedName>
    <definedName name="SP" localSheetId="41">'[1]PNT-QUOT-#3'!#REF!</definedName>
    <definedName name="SP" localSheetId="14">'[1]PNT-QUOT-#3'!#REF!</definedName>
    <definedName name="SP" localSheetId="16">'[1]PNT-QUOT-#3'!#REF!</definedName>
    <definedName name="SP">'[2]PNT-QUOT-#3'!#REF!</definedName>
    <definedName name="sss" localSheetId="9">#REF!</definedName>
    <definedName name="sss" localSheetId="17">#REF!</definedName>
    <definedName name="sss" localSheetId="1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3">#REF!</definedName>
    <definedName name="sss" localSheetId="24">#REF!</definedName>
    <definedName name="sss" localSheetId="34">#REF!</definedName>
    <definedName name="sss" localSheetId="31">#REF!</definedName>
    <definedName name="sss" localSheetId="38">#REF!</definedName>
    <definedName name="sss" localSheetId="41">#REF!</definedName>
    <definedName name="sss" localSheetId="43">#REF!</definedName>
    <definedName name="sss" localSheetId="14">#REF!</definedName>
    <definedName name="sss" localSheetId="16">#REF!</definedName>
    <definedName name="sss" localSheetId="30">#REF!</definedName>
    <definedName name="sss">#REF!</definedName>
    <definedName name="TBA" localSheetId="9">#REF!</definedName>
    <definedName name="TBA" localSheetId="17">#REF!</definedName>
    <definedName name="TBA" localSheetId="1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3">#REF!</definedName>
    <definedName name="TBA" localSheetId="24">#REF!</definedName>
    <definedName name="TBA" localSheetId="34">#REF!</definedName>
    <definedName name="TBA" localSheetId="31">#REF!</definedName>
    <definedName name="TBA" localSheetId="38">#REF!</definedName>
    <definedName name="TBA" localSheetId="41">#REF!</definedName>
    <definedName name="TBA" localSheetId="43">#REF!</definedName>
    <definedName name="TBA" localSheetId="14">#REF!</definedName>
    <definedName name="TBA" localSheetId="16">#REF!</definedName>
    <definedName name="TBA" localSheetId="30">#REF!</definedName>
    <definedName name="TBA">#REF!</definedName>
    <definedName name="td" localSheetId="9">#REF!</definedName>
    <definedName name="td" localSheetId="17">#REF!</definedName>
    <definedName name="td" localSheetId="1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3">#REF!</definedName>
    <definedName name="td" localSheetId="24">#REF!</definedName>
    <definedName name="td" localSheetId="34">#REF!</definedName>
    <definedName name="td" localSheetId="31">#REF!</definedName>
    <definedName name="td" localSheetId="38">#REF!</definedName>
    <definedName name="td" localSheetId="41">#REF!</definedName>
    <definedName name="td" localSheetId="14">#REF!</definedName>
    <definedName name="td" localSheetId="16">#REF!</definedName>
    <definedName name="td" localSheetId="30">#REF!</definedName>
    <definedName name="td">#REF!</definedName>
    <definedName name="th_bl" localSheetId="9">#REF!</definedName>
    <definedName name="th_bl" localSheetId="17">#REF!</definedName>
    <definedName name="th_bl" localSheetId="1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3">#REF!</definedName>
    <definedName name="th_bl" localSheetId="24">#REF!</definedName>
    <definedName name="th_bl" localSheetId="34">#REF!</definedName>
    <definedName name="th_bl" localSheetId="31">#REF!</definedName>
    <definedName name="th_bl" localSheetId="38">#REF!</definedName>
    <definedName name="th_bl" localSheetId="41">#REF!</definedName>
    <definedName name="th_bl" localSheetId="43">#REF!</definedName>
    <definedName name="th_bl" localSheetId="14">#REF!</definedName>
    <definedName name="th_bl" localSheetId="16">#REF!</definedName>
    <definedName name="th_bl" localSheetId="30">#REF!</definedName>
    <definedName name="th_bl">#REF!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31" hidden="1">{"'TDTGT (theo Dphuong)'!$A$4:$F$75"}</definedName>
    <definedName name="thanh" localSheetId="14" hidden="1">{"'TDTGT (theo Dphuong)'!$A$4:$F$75"}</definedName>
    <definedName name="thanh" localSheetId="16" hidden="1">{"'TDTGT (theo Dphuong)'!$A$4:$F$75"}</definedName>
    <definedName name="thanh" localSheetId="30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7">'[1]COAT&amp;WRAP-QIOT-#3'!#REF!</definedName>
    <definedName name="THK" localSheetId="11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3">'[1]COAT&amp;WRAP-QIOT-#3'!#REF!</definedName>
    <definedName name="THK" localSheetId="24">'[1]COAT&amp;WRAP-QIOT-#3'!#REF!</definedName>
    <definedName name="THK" localSheetId="34">'[3]COAT&amp;WRAP-QIOT-#3'!#REF!</definedName>
    <definedName name="THK" localSheetId="38">'[1]COAT&amp;WRAP-QIOT-#3'!#REF!</definedName>
    <definedName name="THK" localSheetId="41">'[1]COAT&amp;WRAP-QIOT-#3'!#REF!</definedName>
    <definedName name="THK" localSheetId="14">'[1]COAT&amp;WRAP-QIOT-#3'!#REF!</definedName>
    <definedName name="THK" localSheetId="16">'[1]COAT&amp;WRAP-QIOT-#3'!#REF!</definedName>
    <definedName name="THK">'[2]COAT&amp;WRAP-QIOT-#3'!#REF!</definedName>
    <definedName name="TMBLCSG" localSheetId="31">#REF!</definedName>
    <definedName name="TMBLCSG" localSheetId="14">#REF!</definedName>
    <definedName name="TMBLCSG" localSheetId="30">#REF!</definedName>
    <definedName name="TMBLCSG">#REF!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31" hidden="1">{"'TDTGT (theo Dphuong)'!$A$4:$F$75"}</definedName>
    <definedName name="Tnghiep" localSheetId="14" hidden="1">{"'TDTGT (theo Dphuong)'!$A$4:$F$75"}</definedName>
    <definedName name="Tnghiep" localSheetId="16" hidden="1">{"'TDTGT (theo Dphuong)'!$A$4:$F$75"}</definedName>
    <definedName name="Tnghiep" localSheetId="30" hidden="1">{"'TDTGT (theo Dphuong)'!$A$4:$F$75"}</definedName>
    <definedName name="Tnghiep" hidden="1">{"'TDTGT (theo Dphuong)'!$A$4:$F$75"}</definedName>
    <definedName name="ttt" localSheetId="9">#REF!</definedName>
    <definedName name="ttt" localSheetId="17">#REF!</definedName>
    <definedName name="ttt" localSheetId="11">#REF!</definedName>
    <definedName name="ttt" localSheetId="18">#REF!</definedName>
    <definedName name="ttt" localSheetId="19">#REF!</definedName>
    <definedName name="ttt" localSheetId="22">#REF!</definedName>
    <definedName name="ttt" localSheetId="23">#REF!</definedName>
    <definedName name="ttt" localSheetId="24">#REF!</definedName>
    <definedName name="ttt" localSheetId="34">#REF!</definedName>
    <definedName name="ttt" localSheetId="31">#REF!</definedName>
    <definedName name="ttt" localSheetId="38">#REF!</definedName>
    <definedName name="ttt" localSheetId="41">#REF!</definedName>
    <definedName name="ttt" localSheetId="14">#REF!</definedName>
    <definedName name="ttt" localSheetId="16">#REF!</definedName>
    <definedName name="ttt" localSheetId="30">#REF!</definedName>
    <definedName name="ttt">#REF!</definedName>
    <definedName name="vfff" localSheetId="9">#REF!</definedName>
    <definedName name="vfff" localSheetId="17">#REF!</definedName>
    <definedName name="vfff" localSheetId="1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3">#REF!</definedName>
    <definedName name="vfff" localSheetId="24">#REF!</definedName>
    <definedName name="vfff" localSheetId="34">#REF!</definedName>
    <definedName name="vfff" localSheetId="31">#REF!</definedName>
    <definedName name="vfff" localSheetId="38">#REF!</definedName>
    <definedName name="vfff" localSheetId="41">#REF!</definedName>
    <definedName name="vfff" localSheetId="43">#REF!</definedName>
    <definedName name="vfff" localSheetId="14">#REF!</definedName>
    <definedName name="vfff" localSheetId="16">#REF!</definedName>
    <definedName name="vfff" localSheetId="30">#REF!</definedName>
    <definedName name="vfff">#REF!</definedName>
    <definedName name="vn" localSheetId="31">#REF!</definedName>
    <definedName name="vn" localSheetId="14">#REF!</definedName>
    <definedName name="vn" localSheetId="30">#REF!</definedName>
    <definedName name="vn">#REF!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31" hidden="1">{"'TDTGT (theo Dphuong)'!$A$4:$F$75"}</definedName>
    <definedName name="vv" localSheetId="14" hidden="1">{"'TDTGT (theo Dphuong)'!$A$4:$F$75"}</definedName>
    <definedName name="vv" localSheetId="16" hidden="1">{"'TDTGT (theo Dphuong)'!$A$4:$F$75"}</definedName>
    <definedName name="vv" localSheetId="30" hidden="1">{"'TDTGT (theo Dphuong)'!$A$4:$F$75"}</definedName>
    <definedName name="vv" hidden="1">{"'TDTGT (theo Dphuong)'!$A$4:$F$75"}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31" hidden="1">{#N/A,#N/A,FALSE,"Chung"}</definedName>
    <definedName name="wrn.thu." localSheetId="2" hidden="1">{#N/A,#N/A,FALSE,"Chung"}</definedName>
    <definedName name="wrn.thu." localSheetId="43" hidden="1">{#N/A,#N/A,FALSE,"Chung"}</definedName>
    <definedName name="wrn.thu." localSheetId="3" hidden="1">{#N/A,#N/A,FALSE,"Chung"}</definedName>
    <definedName name="wrn.thu." localSheetId="14" hidden="1">{#N/A,#N/A,FALSE,"Chung"}</definedName>
    <definedName name="wrn.thu." localSheetId="16" hidden="1">{#N/A,#N/A,FALSE,"Chung"}</definedName>
    <definedName name="wrn.thu." localSheetId="30" hidden="1">{#N/A,#N/A,FALSE,"Chung"}</definedName>
    <definedName name="wrn.thu." hidden="1">{#N/A,#N/A,FALSE,"Chung"}</definedName>
    <definedName name="xd" localSheetId="19">'[14]7 THAI NGUYEN'!$A$11</definedName>
    <definedName name="xd" localSheetId="20">'[14]7 THAI NGUYEN'!$A$11</definedName>
    <definedName name="xd" localSheetId="21">'[14]7 THAI NGUYEN'!$A$11</definedName>
    <definedName name="xd" localSheetId="22">'[14]7 THAI NGUYEN'!$A$11</definedName>
    <definedName name="xd" localSheetId="23">'[14]7 THAI NGUYEN'!$A$11</definedName>
    <definedName name="xd" localSheetId="24">'[14]7 THAI NGUYEN'!$A$11</definedName>
    <definedName name="xd" localSheetId="14">'[14]7 THAI NGUYEN'!$A$11</definedName>
    <definedName name="xd">'[15]7 THAI NGUYEN'!$A$11</definedName>
    <definedName name="ZYX" localSheetId="9">#REF!</definedName>
    <definedName name="ZYX" localSheetId="17">#REF!</definedName>
    <definedName name="ZYX" localSheetId="1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3">#REF!</definedName>
    <definedName name="ZYX" localSheetId="24">#REF!</definedName>
    <definedName name="ZYX" localSheetId="34">#REF!</definedName>
    <definedName name="ZYX" localSheetId="31">#REF!</definedName>
    <definedName name="ZYX" localSheetId="38">#REF!</definedName>
    <definedName name="ZYX" localSheetId="41">#REF!</definedName>
    <definedName name="ZYX" localSheetId="43">#REF!</definedName>
    <definedName name="ZYX" localSheetId="14">#REF!</definedName>
    <definedName name="ZYX" localSheetId="16">#REF!</definedName>
    <definedName name="ZYX" localSheetId="30">#REF!</definedName>
    <definedName name="ZYX">#REF!</definedName>
    <definedName name="ZZZ" localSheetId="9">#REF!</definedName>
    <definedName name="ZZZ" localSheetId="17">#REF!</definedName>
    <definedName name="ZZZ" localSheetId="1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3">#REF!</definedName>
    <definedName name="ZZZ" localSheetId="24">#REF!</definedName>
    <definedName name="ZZZ" localSheetId="34">#REF!</definedName>
    <definedName name="ZZZ" localSheetId="31">#REF!</definedName>
    <definedName name="ZZZ" localSheetId="38">#REF!</definedName>
    <definedName name="ZZZ" localSheetId="41">#REF!</definedName>
    <definedName name="ZZZ" localSheetId="43">#REF!</definedName>
    <definedName name="ZZZ" localSheetId="14">#REF!</definedName>
    <definedName name="ZZZ" localSheetId="16">#REF!</definedName>
    <definedName name="ZZZ" localSheetId="30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6"/>
  <c r="E25"/>
  <c r="D25"/>
  <c r="F25" s="1"/>
  <c r="E24"/>
  <c r="D24"/>
  <c r="F24" s="1"/>
  <c r="F23"/>
  <c r="E23"/>
  <c r="D23"/>
  <c r="E22"/>
  <c r="D22"/>
  <c r="F22" s="1"/>
  <c r="E21"/>
  <c r="D21"/>
  <c r="F21" s="1"/>
  <c r="F20"/>
  <c r="E20"/>
  <c r="D20"/>
  <c r="F19"/>
  <c r="E19"/>
  <c r="D19"/>
  <c r="E18"/>
  <c r="D18"/>
  <c r="F18" s="1"/>
  <c r="E17"/>
  <c r="D17"/>
  <c r="F17" s="1"/>
  <c r="E16"/>
  <c r="D16"/>
  <c r="F16" s="1"/>
  <c r="F15"/>
  <c r="E15"/>
  <c r="D15"/>
  <c r="E14"/>
  <c r="C14"/>
  <c r="D14" s="1"/>
  <c r="F14" s="1"/>
  <c r="B14"/>
  <c r="F13"/>
  <c r="E13"/>
  <c r="D13"/>
  <c r="F12"/>
  <c r="E12"/>
  <c r="D12"/>
  <c r="E11"/>
  <c r="D11"/>
  <c r="F11" s="1"/>
  <c r="E10"/>
  <c r="D10"/>
  <c r="F10" s="1"/>
  <c r="C9"/>
  <c r="E9" s="1"/>
  <c r="B9"/>
  <c r="B7" s="1"/>
  <c r="D8"/>
  <c r="F8" s="1"/>
  <c r="C7"/>
  <c r="D7" s="1"/>
  <c r="D26" i="15"/>
  <c r="E25"/>
  <c r="D25"/>
  <c r="F25" s="1"/>
  <c r="E24"/>
  <c r="D24"/>
  <c r="F24" s="1"/>
  <c r="F23"/>
  <c r="E23"/>
  <c r="D23"/>
  <c r="E22"/>
  <c r="D22"/>
  <c r="F22" s="1"/>
  <c r="E21"/>
  <c r="D21"/>
  <c r="F21" s="1"/>
  <c r="F20"/>
  <c r="E20"/>
  <c r="D20"/>
  <c r="F19"/>
  <c r="E19"/>
  <c r="D19"/>
  <c r="E18"/>
  <c r="D18"/>
  <c r="F18" s="1"/>
  <c r="E17"/>
  <c r="D17"/>
  <c r="F17" s="1"/>
  <c r="F16"/>
  <c r="E16"/>
  <c r="D16"/>
  <c r="F15"/>
  <c r="E15"/>
  <c r="D15"/>
  <c r="E14"/>
  <c r="D14"/>
  <c r="F14" s="1"/>
  <c r="C14"/>
  <c r="B14"/>
  <c r="F13"/>
  <c r="E13"/>
  <c r="D13"/>
  <c r="E12"/>
  <c r="D12"/>
  <c r="F12" s="1"/>
  <c r="E11"/>
  <c r="D11"/>
  <c r="F11" s="1"/>
  <c r="F10"/>
  <c r="E10"/>
  <c r="D10"/>
  <c r="E9"/>
  <c r="C9"/>
  <c r="D9" s="1"/>
  <c r="F9" s="1"/>
  <c r="B9"/>
  <c r="B7" s="1"/>
  <c r="F8"/>
  <c r="D8"/>
  <c r="C7"/>
  <c r="D7" s="1"/>
  <c r="D26" i="14"/>
  <c r="D25"/>
  <c r="D24"/>
  <c r="D23"/>
  <c r="D22"/>
  <c r="D21"/>
  <c r="D20"/>
  <c r="D19"/>
  <c r="D18"/>
  <c r="D17"/>
  <c r="D16"/>
  <c r="D15"/>
  <c r="C14"/>
  <c r="D14" s="1"/>
  <c r="B14"/>
  <c r="D13"/>
  <c r="D12"/>
  <c r="D11"/>
  <c r="D10"/>
  <c r="C9"/>
  <c r="D9" s="1"/>
  <c r="B9"/>
  <c r="D8"/>
  <c r="C7"/>
  <c r="D7" s="1"/>
  <c r="B7"/>
  <c r="L38" i="13"/>
  <c r="K38"/>
  <c r="J38"/>
  <c r="L37"/>
  <c r="K37"/>
  <c r="J37"/>
  <c r="L36"/>
  <c r="K36"/>
  <c r="J36"/>
  <c r="L35"/>
  <c r="K35"/>
  <c r="J35"/>
  <c r="L34"/>
  <c r="K34"/>
  <c r="J34"/>
  <c r="L33"/>
  <c r="K33"/>
  <c r="J33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K18"/>
  <c r="H18"/>
  <c r="L18" s="1"/>
  <c r="G18"/>
  <c r="F18"/>
  <c r="J18" s="1"/>
  <c r="E18"/>
  <c r="D18"/>
  <c r="C18"/>
  <c r="L17"/>
  <c r="K17"/>
  <c r="J17"/>
  <c r="L16"/>
  <c r="K16"/>
  <c r="J16"/>
  <c r="L15"/>
  <c r="K15"/>
  <c r="J15"/>
  <c r="L14"/>
  <c r="K14"/>
  <c r="J14"/>
  <c r="L13"/>
  <c r="K13"/>
  <c r="H13"/>
  <c r="G13"/>
  <c r="F13"/>
  <c r="J13" s="1"/>
  <c r="E13"/>
  <c r="D13"/>
  <c r="C13"/>
  <c r="L12"/>
  <c r="K12"/>
  <c r="J12"/>
  <c r="L10"/>
  <c r="K10"/>
  <c r="H10"/>
  <c r="G10"/>
  <c r="F10"/>
  <c r="J10" s="1"/>
  <c r="E10"/>
  <c r="D10"/>
  <c r="C10"/>
  <c r="I17" i="12"/>
  <c r="H17"/>
  <c r="G17"/>
  <c r="I16"/>
  <c r="H16"/>
  <c r="G16"/>
  <c r="I15"/>
  <c r="H15"/>
  <c r="G15"/>
  <c r="I14"/>
  <c r="H14"/>
  <c r="G14"/>
  <c r="F13"/>
  <c r="E13"/>
  <c r="G13" s="1"/>
  <c r="D13"/>
  <c r="C13"/>
  <c r="B13"/>
  <c r="H13" s="1"/>
  <c r="I12"/>
  <c r="H12"/>
  <c r="G12"/>
  <c r="I11"/>
  <c r="H11"/>
  <c r="G11"/>
  <c r="I10"/>
  <c r="H10"/>
  <c r="G10"/>
  <c r="D9" i="16" l="1"/>
  <c r="F9" s="1"/>
  <c r="I13" i="12"/>
  <c r="F33" i="29" l="1"/>
  <c r="E33"/>
  <c r="D33"/>
  <c r="C33"/>
  <c r="B33"/>
  <c r="F32"/>
  <c r="E32"/>
  <c r="D32"/>
  <c r="C32"/>
  <c r="B32"/>
  <c r="F31"/>
  <c r="E31"/>
  <c r="D31"/>
  <c r="C31"/>
  <c r="B31"/>
  <c r="F29"/>
  <c r="E29"/>
  <c r="D29"/>
  <c r="C29"/>
  <c r="B29"/>
  <c r="F28"/>
  <c r="E28"/>
  <c r="D28"/>
  <c r="C28"/>
  <c r="B28"/>
  <c r="F26"/>
  <c r="E26"/>
  <c r="D26"/>
  <c r="C26"/>
  <c r="B26"/>
  <c r="F25"/>
  <c r="E25"/>
  <c r="D25"/>
  <c r="C25"/>
  <c r="B25"/>
  <c r="G11" i="20" l="1"/>
  <c r="G13" s="1"/>
  <c r="D11"/>
  <c r="D13" s="1"/>
  <c r="D29" i="26" l="1"/>
  <c r="C29"/>
  <c r="B29"/>
  <c r="D20" i="50" l="1"/>
  <c r="D19"/>
  <c r="D18"/>
  <c r="D17"/>
  <c r="D16"/>
  <c r="D15"/>
  <c r="H7" l="1"/>
  <c r="H8"/>
  <c r="H9"/>
  <c r="H10"/>
  <c r="H11"/>
  <c r="I11"/>
  <c r="H12"/>
  <c r="H11" i="24" l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</calcChain>
</file>

<file path=xl/comments1.xml><?xml version="1.0" encoding="utf-8"?>
<comments xmlns="http://schemas.openxmlformats.org/spreadsheetml/2006/main">
  <authors>
    <author>Nguyễn Thị Thảo</author>
    <author>Dương Danh Tuấn</author>
    <author>pdthuy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Công ty Samsung electronic và sam sung display tăng lao động nhiều</t>
        </r>
      </text>
    </comment>
    <comment ref="C17" authorId="1">
      <text>
        <r>
          <rPr>
            <b/>
            <sz val="9"/>
            <color indexed="81"/>
            <rFont val="Tahoma"/>
            <family val="2"/>
          </rPr>
          <t>Dương Danh Tuấn:</t>
        </r>
        <r>
          <rPr>
            <sz val="9"/>
            <color indexed="81"/>
            <rFont val="Tahoma"/>
            <family val="2"/>
          </rPr>
          <t xml:space="preserve">
Tháng 8/19 có bổ sung dn sửa bông sen 610ld, tháng 8/20 có 2175 
</t>
        </r>
      </text>
    </comment>
    <comment ref="C31" authorId="1">
      <text>
        <r>
          <rPr>
            <b/>
            <sz val="9"/>
            <color indexed="81"/>
            <rFont val="Tahoma"/>
            <family val="2"/>
          </rPr>
          <t>Dương Danh Tuấn:</t>
        </r>
        <r>
          <rPr>
            <sz val="9"/>
            <color indexed="81"/>
            <rFont val="Tahoma"/>
            <family val="2"/>
          </rPr>
          <t xml:space="preserve">
DN New wing số lao động tăng gấp đôi so với năm 2019 (24491/12675)
DN Luxshare ICT mới bổ sung tháng 2/2020 t8 27nghin lao động
</t>
        </r>
      </text>
    </comment>
    <comment ref="C38" authorId="1">
      <text>
        <r>
          <rPr>
            <b/>
            <sz val="9"/>
            <color indexed="81"/>
            <rFont val="Tahoma"/>
            <family val="2"/>
          </rPr>
          <t>Dương Danh Tuấn:</t>
        </r>
        <r>
          <rPr>
            <sz val="9"/>
            <color indexed="81"/>
            <rFont val="Tahoma"/>
            <family val="2"/>
          </rPr>
          <t xml:space="preserve">
Do 2 nhà máy giầy 
DN68 tăng 14620-20299
DN69 tăng 11607-18520
</t>
        </r>
      </text>
    </comment>
    <comment ref="C41" authorId="2">
      <text>
        <r>
          <rPr>
            <b/>
            <sz val="9"/>
            <color indexed="81"/>
            <rFont val="Tahoma"/>
            <family val="2"/>
          </rPr>
          <t>pdthuy:</t>
        </r>
        <r>
          <rPr>
            <sz val="9"/>
            <color indexed="81"/>
            <rFont val="Tahoma"/>
            <family val="2"/>
          </rPr>
          <t xml:space="preserve">
Bổ sung thêm 8 DN mới nên LĐ tăng cao</t>
        </r>
      </text>
    </comment>
    <comment ref="C61" authorId="1">
      <text>
        <r>
          <rPr>
            <b/>
            <sz val="9"/>
            <color indexed="81"/>
            <rFont val="Tahoma"/>
            <family val="2"/>
          </rPr>
          <t>Dương Danh Tuấn:</t>
        </r>
        <r>
          <rPr>
            <sz val="9"/>
            <color indexed="81"/>
            <rFont val="Tahoma"/>
            <family val="2"/>
          </rPr>
          <t xml:space="preserve">
Bổ sung thêm doanh nghiệp mới từ tháng 1/2020
</t>
        </r>
      </text>
    </comment>
    <comment ref="C64" authorId="1">
      <text>
        <r>
          <rPr>
            <b/>
            <sz val="9"/>
            <color indexed="81"/>
            <rFont val="Tahoma"/>
            <family val="2"/>
          </rPr>
          <t>Dương Danh Tuấn:</t>
        </r>
        <r>
          <rPr>
            <sz val="9"/>
            <color indexed="81"/>
            <rFont val="Tahoma"/>
            <family val="2"/>
          </rPr>
          <t xml:space="preserve">
Bổ sung doanh nghiệp từ tháng 1/2020
</t>
        </r>
      </text>
    </comment>
    <comment ref="C77" authorId="2">
      <text>
        <r>
          <rPr>
            <b/>
            <sz val="9"/>
            <color indexed="81"/>
            <rFont val="Tahoma"/>
            <family val="2"/>
          </rPr>
          <t>pdthuy:</t>
        </r>
        <r>
          <rPr>
            <sz val="9"/>
            <color indexed="81"/>
            <rFont val="Tahoma"/>
            <family val="2"/>
          </rPr>
          <t xml:space="preserve">
Cty FDI Mỹ Phương Da giầy IDI giảm mạnh LĐ từ trên 8.000 xuống còn 300 LĐ</t>
        </r>
      </text>
    </comment>
  </commentList>
</comments>
</file>

<file path=xl/sharedStrings.xml><?xml version="1.0" encoding="utf-8"?>
<sst xmlns="http://schemas.openxmlformats.org/spreadsheetml/2006/main" count="2060" uniqueCount="796">
  <si>
    <t>%</t>
  </si>
  <si>
    <t>Tháng 11</t>
  </si>
  <si>
    <t>Tháng 12</t>
  </si>
  <si>
    <t xml:space="preserve">Tháng 12 </t>
  </si>
  <si>
    <t>so với</t>
  </si>
  <si>
    <t>cùng kỳ</t>
  </si>
  <si>
    <t xml:space="preserve">tháng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</si>
  <si>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</si>
  <si>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</si>
  <si>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</si>
  <si>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</si>
  <si>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</si>
  <si>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</si>
  <si>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</si>
  <si>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</si>
  <si>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</si>
  <si>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</si>
  <si>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</si>
  <si>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</si>
  <si>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</si>
  <si>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</si>
  <si>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</si>
  <si>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</si>
  <si>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</si>
  <si>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</si>
  <si>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</si>
  <si>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</si>
  <si>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</si>
  <si>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</si>
  <si>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</si>
  <si>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</si>
  <si>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</si>
  <si>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</si>
  <si>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</si>
  <si>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</si>
  <si>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</si>
  <si>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</si>
  <si>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</si>
  <si>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</si>
  <si>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</si>
  <si>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</si>
  <si>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</si>
  <si>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</t>
  </si>
  <si>
    <t>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</si>
  <si>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</si>
  <si>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</si>
  <si>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</si>
  <si>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So với cùng kỳ năm trước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</si>
  <si>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</si>
  <si>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</si>
  <si>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</si>
  <si>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</si>
  <si>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</si>
  <si>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</si>
  <si>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</si>
  <si>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</si>
  <si>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</si>
  <si>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Đơn vị</t>
  </si>
  <si>
    <t>Thực hiện</t>
  </si>
  <si>
    <t>Ước tính</t>
  </si>
  <si>
    <t>tính</t>
  </si>
  <si>
    <t>tháng 11</t>
  </si>
  <si>
    <t>tháng 12</t>
  </si>
  <si>
    <t>năm</t>
  </si>
  <si>
    <t xml:space="preserve">so với cùng kỳ </t>
  </si>
  <si>
    <t>năm trước (%)</t>
  </si>
  <si>
    <t>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</si>
  <si>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</si>
  <si>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</si>
  <si>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</si>
  <si>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</si>
  <si>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</si>
  <si>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</si>
  <si>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</si>
  <si>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</si>
  <si>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</si>
  <si>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</si>
  <si>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</si>
  <si>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</si>
  <si>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</si>
  <si>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</si>
  <si>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</si>
  <si>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</si>
  <si>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</si>
  <si>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</si>
  <si>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</si>
  <si>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</si>
  <si>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</si>
  <si>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</si>
  <si>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</si>
  <si>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</si>
  <si>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</si>
  <si>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</si>
  <si>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</si>
  <si>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</si>
  <si>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</si>
  <si>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</si>
  <si>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</si>
  <si>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</si>
  <si>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</si>
  <si>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</si>
  <si>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</si>
  <si>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</si>
  <si>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</si>
  <si>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</si>
  <si>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</si>
  <si>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</si>
  <si>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</si>
  <si>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</si>
  <si>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</si>
  <si>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</si>
  <si>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</si>
  <si>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</si>
  <si>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So với cùng kỳ năm trước (%)</t>
  </si>
  <si>
    <t>quý III</t>
  </si>
  <si>
    <t>quý IV</t>
  </si>
  <si>
    <t>Quý III</t>
  </si>
  <si>
    <t>Quý IV</t>
  </si>
  <si>
    <t>Chỉ số tiêu thụ</t>
  </si>
  <si>
    <t>Chỉ số tồn kho</t>
  </si>
  <si>
    <t xml:space="preserve"> Tháng 12</t>
  </si>
  <si>
    <t>Năm</t>
  </si>
  <si>
    <t>thời điểm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</si>
  <si>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</si>
  <si>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</si>
  <si>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</si>
  <si>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</si>
  <si>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</si>
  <si>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</si>
  <si>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</si>
  <si>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</si>
  <si>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16. Chỉ số sử dụng lao động của doanh nghiệp công nghiệp </t>
  </si>
  <si>
    <t>Chỉ số sử dụng</t>
  </si>
  <si>
    <t>lao động thời điểm</t>
  </si>
  <si>
    <t>cùng thời điểm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</si>
  <si>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</si>
  <si>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</si>
  <si>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 khác</t>
  </si>
  <si>
    <t>năm 2019</t>
  </si>
  <si>
    <t>Năm 2019</t>
  </si>
  <si>
    <t xml:space="preserve">  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</si>
  <si>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</si>
  <si>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</si>
  <si>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</si>
  <si>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</si>
  <si>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</si>
  <si>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</si>
  <si>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</si>
  <si>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</si>
  <si>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</si>
  <si>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</si>
  <si>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</si>
  <si>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</si>
  <si>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</si>
  <si>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</si>
  <si>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</si>
  <si>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</si>
  <si>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Trung du và miền núi phía Bắc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</si>
  <si>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</si>
  <si>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</si>
  <si>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</si>
  <si>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</si>
  <si>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</si>
  <si>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</si>
  <si>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</si>
  <si>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</si>
  <si>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</si>
  <si>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</si>
  <si>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</si>
  <si>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</si>
  <si>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</si>
  <si>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</si>
  <si>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Bắc Trung Bộ và Duyên hải miền Trung</t>
  </si>
  <si>
    <t>Thanh Hóa</t>
  </si>
  <si>
    <t>Nghệ An</t>
  </si>
  <si>
    <t>Hà Tĩnh</t>
  </si>
  <si>
    <t>Quảng Bình</t>
  </si>
  <si>
    <t>Quảng Trị</t>
  </si>
  <si>
    <t>Thừa Thiên - 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</si>
  <si>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</si>
  <si>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</si>
  <si>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</si>
  <si>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</si>
  <si>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</si>
  <si>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</si>
  <si>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</si>
  <si>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</si>
  <si>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 xml:space="preserve">Tây Nguyên </t>
  </si>
  <si>
    <t>Kon Tum</t>
  </si>
  <si>
    <t>Gia Lai</t>
  </si>
  <si>
    <t>Đắk Lắk</t>
  </si>
  <si>
    <t>Đắk Nông</t>
  </si>
  <si>
    <t>Lâm Đồng</t>
  </si>
  <si>
    <t>Đông Nam Bộ</t>
  </si>
  <si>
    <t>Bình Phước</t>
  </si>
  <si>
    <t>Tây Ninh</t>
  </si>
  <si>
    <t>Bình Dương</t>
  </si>
  <si>
    <t>Đồng Nai</t>
  </si>
  <si>
    <t>Bà Rịa - Vũng Tàu</t>
  </si>
  <si>
    <t>TP. Hồ Chí Minh</t>
  </si>
  <si>
    <t>Đồng bằng sông Cửu Long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</si>
  <si>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</si>
  <si>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</si>
  <si>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</si>
  <si>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</si>
  <si>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</si>
  <si>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</si>
  <si>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</si>
  <si>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</si>
  <si>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</si>
  <si>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</si>
  <si>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</si>
  <si>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</si>
  <si>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</si>
  <si>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</si>
  <si>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</si>
  <si>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</si>
  <si>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</si>
  <si>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</si>
  <si>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</si>
  <si>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</si>
  <si>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</si>
  <si>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</si>
  <si>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 xml:space="preserve">Năm </t>
  </si>
  <si>
    <t>Nghìn tỷ đồng</t>
  </si>
  <si>
    <t>Đà Nẵng</t>
  </si>
  <si>
    <t>Thái Bình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</si>
  <si>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</si>
  <si>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</si>
  <si>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</si>
  <si>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</si>
  <si>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</si>
  <si>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</si>
  <si>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</si>
  <si>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Công thương</t>
  </si>
  <si>
    <t>Bộ Khoa học và Công nghệ</t>
  </si>
  <si>
    <t>Bộ Văn hóa, Thể thao và Du lịch</t>
  </si>
  <si>
    <t>Bộ Tài nguyên và Môi trường</t>
  </si>
  <si>
    <t>Bộ Giáo dục - Đào tạo</t>
  </si>
  <si>
    <t>Bộ NN và PTNT</t>
  </si>
  <si>
    <t>Bộ Y tế</t>
  </si>
  <si>
    <t>Bộ Giao thông vận tải</t>
  </si>
  <si>
    <t>Trong đó:</t>
  </si>
  <si>
    <t>Trung ương</t>
  </si>
  <si>
    <t>năm (%)</t>
  </si>
  <si>
    <t xml:space="preserve"> kế hoạch</t>
  </si>
  <si>
    <t>Tỷ đồng</t>
  </si>
  <si>
    <t>Tiền Giang</t>
  </si>
  <si>
    <t>Quý II</t>
  </si>
  <si>
    <t>quý II</t>
  </si>
  <si>
    <t>Vương quốc Anh</t>
  </si>
  <si>
    <t>Hoa Kỳ</t>
  </si>
  <si>
    <t>Hà Lan</t>
  </si>
  <si>
    <t>Xa-moa</t>
  </si>
  <si>
    <t>Thái Lan</t>
  </si>
  <si>
    <t>Đài Loan</t>
  </si>
  <si>
    <t>Nhật Bản</t>
  </si>
  <si>
    <t>Xin-ga-po</t>
  </si>
  <si>
    <t>CHND Trung Hoa</t>
  </si>
  <si>
    <t>Đặc khu Hành chính Hồng Công (TQ)</t>
  </si>
  <si>
    <t>Hàn Quốc</t>
  </si>
  <si>
    <t>Phân theo một số nước và vùng lãnh thổ</t>
  </si>
  <si>
    <t>Phân theo một số địa phương</t>
  </si>
  <si>
    <t>điều chỉnh</t>
  </si>
  <si>
    <t>cấp mới</t>
  </si>
  <si>
    <t>Vốn đăng ký</t>
  </si>
  <si>
    <t>Doanh nghiệp hoàn tất thủ tục giải thể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</si>
  <si>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</si>
  <si>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</si>
  <si>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</si>
  <si>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</si>
  <si>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</si>
  <si>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so với (%)</t>
  </si>
  <si>
    <t>Tây Nguyên</t>
  </si>
  <si>
    <t>Phân theo vùng</t>
  </si>
  <si>
    <t>Hoạt động dịch vụ khác</t>
  </si>
  <si>
    <t>Dịch vụ việc làm; du lịch; cho thuê máy móc thiết bị, đồ dùng và các dịch vụ hỗ trợ khác</t>
  </si>
  <si>
    <t>Nghệ thuật, vui chơi và giải trí</t>
  </si>
  <si>
    <t>Y tế và hoạt động trợ giúp xã hội</t>
  </si>
  <si>
    <t>Giáo dục và đào tạo</t>
  </si>
  <si>
    <t>Khoa học, công nghệ; dịch vụ tư vấn,
thiết kế; quảng cáo và chuyên môn khác</t>
  </si>
  <si>
    <t>Kinh doanh bất động sản</t>
  </si>
  <si>
    <t>Tài chính, ngân hàng và bảo hiểm</t>
  </si>
  <si>
    <t>Thông tin và truyền thông</t>
  </si>
  <si>
    <t>Dịch vụ lưu trú và ăn uống</t>
  </si>
  <si>
    <t>Vận tải kho bãi</t>
  </si>
  <si>
    <t>Bán buôn; bán lẻ; sửa chữa ô tô, xe máy</t>
  </si>
  <si>
    <t>Dịch vụ</t>
  </si>
  <si>
    <t>Xây dựng</t>
  </si>
  <si>
    <t>Sản xuất phân phối, điện, nước, gas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</si>
  <si>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</si>
  <si>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</si>
  <si>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</si>
  <si>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</si>
  <si>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</si>
  <si>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</si>
  <si>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</si>
  <si>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</si>
  <si>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</si>
  <si>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</si>
  <si>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</si>
  <si>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</si>
  <si>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</si>
  <si>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</si>
  <si>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</si>
  <si>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</si>
  <si>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Doanh nghiệp</t>
  </si>
  <si>
    <t>Dịch vụ khác</t>
  </si>
  <si>
    <t>Du lịch lữ hành</t>
  </si>
  <si>
    <t>Dịch vụ lưu trú, ăn uống</t>
  </si>
  <si>
    <t>Bán lẻ hàng hóa</t>
  </si>
  <si>
    <t>Cơ cấu</t>
  </si>
  <si>
    <t>Tổng mức</t>
  </si>
  <si>
    <t>So với cùng kỳ</t>
  </si>
  <si>
    <t>Phương tiện vận tải và phụ tùng</t>
  </si>
  <si>
    <t>Dây điện và cáp điện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</si>
  <si>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</si>
  <si>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</si>
  <si>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</si>
  <si>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</si>
  <si>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</si>
  <si>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Giày dép</t>
  </si>
  <si>
    <t>Dệt, may</t>
  </si>
  <si>
    <t>Xơ, sợi dệt các loại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</si>
  <si>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</si>
  <si>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</si>
  <si>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</si>
  <si>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</si>
  <si>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</si>
  <si>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</si>
  <si>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</si>
  <si>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</si>
  <si>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</si>
  <si>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</si>
  <si>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</si>
  <si>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</si>
  <si>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</si>
  <si>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</si>
  <si>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</si>
  <si>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</si>
  <si>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</si>
  <si>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</si>
  <si>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</si>
  <si>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</si>
  <si>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</si>
  <si>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</si>
  <si>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</si>
  <si>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</si>
  <si>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</si>
  <si>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so với cùng kỳ</t>
  </si>
  <si>
    <t>Ước</t>
  </si>
  <si>
    <t>Nghìn tấn; Triệu USD</t>
  </si>
  <si>
    <t>năm trước ( %)</t>
  </si>
  <si>
    <t>Phương tiện vận tải khác và PT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</si>
  <si>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</si>
  <si>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</si>
  <si>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</si>
  <si>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</si>
  <si>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</si>
  <si>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</si>
  <si>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</si>
  <si>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</si>
  <si>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</si>
  <si>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</si>
  <si>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</si>
  <si>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</si>
  <si>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</si>
  <si>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</si>
  <si>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Lúa mỳ</t>
  </si>
  <si>
    <t>Sữa và sản phẩm sữa</t>
  </si>
  <si>
    <t>Thủy sản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</si>
  <si>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</si>
  <si>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</si>
  <si>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</si>
  <si>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</si>
  <si>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</si>
  <si>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</si>
  <si>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Tổng số</t>
  </si>
  <si>
    <t>NHẬP KHẨU DỊCH VỤ</t>
  </si>
  <si>
    <t>XUẤT KHẨU DỊCH VỤ</t>
  </si>
  <si>
    <t>Cả</t>
  </si>
  <si>
    <t>Triệu USD</t>
  </si>
  <si>
    <t>Hàng không</t>
  </si>
  <si>
    <t>Đường bộ</t>
  </si>
  <si>
    <t>Đường thủy nội địa</t>
  </si>
  <si>
    <t>Đường biển</t>
  </si>
  <si>
    <t>Đường sắt</t>
  </si>
  <si>
    <t xml:space="preserve"> Phân theo ngành vận tải</t>
  </si>
  <si>
    <t>Ngoài nước</t>
  </si>
  <si>
    <t>Trong nước</t>
  </si>
  <si>
    <t xml:space="preserve"> Phân theo khu vực vận tải</t>
  </si>
  <si>
    <t>II. Luân chuyển (Triệu tấn.km)</t>
  </si>
  <si>
    <t>I. Vận chuyển (Nghìn tấn)</t>
  </si>
  <si>
    <t>B. HÀNG HÓA</t>
  </si>
  <si>
    <t>II. Luân chuyển (Triệu HK.km)</t>
  </si>
  <si>
    <t>I. Vận chuyển (Nghìn HK)</t>
  </si>
  <si>
    <t>A. HÀNH KHÁCH</t>
  </si>
  <si>
    <t xml:space="preserve">với cùng kỳ </t>
  </si>
  <si>
    <t xml:space="preserve"> so với</t>
  </si>
  <si>
    <t>Tháng 12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</si>
  <si>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</si>
  <si>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</si>
  <si>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</si>
  <si>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</si>
  <si>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</si>
  <si>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</si>
  <si>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</si>
  <si>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</si>
  <si>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</si>
  <si>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</si>
  <si>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</si>
  <si>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</si>
  <si>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</si>
  <si>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</si>
  <si>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</si>
  <si>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</si>
  <si>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</si>
  <si>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</si>
  <si>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</si>
  <si>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</si>
  <si>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</si>
  <si>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</si>
  <si>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</si>
  <si>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Lào</t>
  </si>
  <si>
    <t>Phi-li-pin</t>
  </si>
  <si>
    <t>Cam-pu-chia</t>
  </si>
  <si>
    <t>Ma-lai-xi-a</t>
  </si>
  <si>
    <t>Châu Á</t>
  </si>
  <si>
    <t>Đường không</t>
  </si>
  <si>
    <t>Phân theo phương tiện đến</t>
  </si>
  <si>
    <t>trước (%)</t>
  </si>
  <si>
    <t xml:space="preserve">năm </t>
  </si>
  <si>
    <t>cùng kỳ năm</t>
  </si>
  <si>
    <t>Tỷ suất chết của trẻ em dưới 5 tuổi (‰)</t>
  </si>
  <si>
    <t>Tỷ suất chết của trẻ em dưới 1 tuổi (‰)</t>
  </si>
  <si>
    <t>Tỷ suất chết thô (‰)</t>
  </si>
  <si>
    <t>Tỷ suất sinh thô (‰)</t>
  </si>
  <si>
    <t>Tổng tỷ suất sinh (Số con/phụ nữ)</t>
  </si>
  <si>
    <t>Tỷ lệ dân số thành thị (%)</t>
  </si>
  <si>
    <t>Tỷ số giới tính của trẻ em mới sinh (Số bé trai/100 bé gái)</t>
  </si>
  <si>
    <t>Tỷ số giới tính của dân số (Số nam/100 nữ)</t>
  </si>
  <si>
    <t>Tỷ lệ tăng dân số (%)</t>
  </si>
  <si>
    <t xml:space="preserve">  Nông thôn</t>
  </si>
  <si>
    <t xml:space="preserve">  Thành thị</t>
  </si>
  <si>
    <t>Phân theo khu vực</t>
  </si>
  <si>
    <t xml:space="preserve">   Nữ</t>
  </si>
  <si>
    <t xml:space="preserve">   Nam</t>
  </si>
  <si>
    <t>Phân theo giới tính</t>
  </si>
  <si>
    <t>Công nghiệp và xây dựng</t>
  </si>
  <si>
    <t xml:space="preserve">Lao động từ 15 tuổi trở lên 
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</si>
  <si>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</si>
  <si>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</si>
  <si>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</si>
  <si>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</si>
  <si>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</si>
  <si>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 xml:space="preserve">Lực lượng lao động từ 15 tuổi trở lên </t>
  </si>
  <si>
    <t>Cơ cấu - %</t>
  </si>
  <si>
    <t>Nghìn người</t>
  </si>
  <si>
    <t>Quý 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</si>
  <si>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</si>
  <si>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</si>
  <si>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</si>
  <si>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</si>
  <si>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</si>
  <si>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</si>
  <si>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</si>
  <si>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</si>
  <si>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</si>
  <si>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</si>
  <si>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</si>
  <si>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</si>
  <si>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</si>
  <si>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</si>
  <si>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</si>
  <si>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</si>
  <si>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</si>
  <si>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</si>
  <si>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</si>
  <si>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</si>
  <si>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</si>
  <si>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</si>
  <si>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</si>
  <si>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</si>
  <si>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</si>
  <si>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Lương thực hỗ trợ thiếu đói</t>
  </si>
  <si>
    <t>Số nhân khẩu thiếu đói</t>
  </si>
  <si>
    <t>Số hộ thiếu đói</t>
  </si>
  <si>
    <t>Thiếu đói trong nông dân</t>
  </si>
  <si>
    <t>Cung cấp nước, hoạt động quản lý và xử lý rác thải, nước thải</t>
  </si>
  <si>
    <t>hơi nước và điều hòa không khí</t>
  </si>
  <si>
    <t>Sản xuất và phân phối điện, khí đốt, nước nóng,</t>
  </si>
  <si>
    <t>Công nghiệp</t>
  </si>
  <si>
    <t>Lâm nghiệp</t>
  </si>
  <si>
    <t>Nông nghiệp</t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</si>
  <si>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</si>
  <si>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</si>
  <si>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</si>
  <si>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</si>
  <si>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</si>
  <si>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</si>
  <si>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</si>
  <si>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</si>
  <si>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</si>
  <si>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công nghiệp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</si>
  <si>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</si>
  <si>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</si>
  <si>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</si>
  <si>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</si>
  <si>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</si>
  <si>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</si>
  <si>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</si>
  <si>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kho bãi và các dịch vụ liên quan
đến hỗ trợ vận tải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</si>
  <si>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</si>
  <si>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</si>
  <si>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</si>
  <si>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</si>
  <si>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</si>
  <si>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</si>
  <si>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</si>
  <si>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Máy móc, thiết bị, dụng cụ &amp; phụ tùng khác</t>
  </si>
  <si>
    <t>Điện thoại và thiết bị di động</t>
  </si>
  <si>
    <t>Máy vi tính, sản phẩm điện tử và linh kiện</t>
  </si>
  <si>
    <t>Sắt, thép</t>
  </si>
  <si>
    <t>Giày dép các loại</t>
  </si>
  <si>
    <t>Gỗ &amp; sản phẩm gỗ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</si>
  <si>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</si>
  <si>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</si>
  <si>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</si>
  <si>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</si>
  <si>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</si>
  <si>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</si>
  <si>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</si>
  <si>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Máy móc, thiết bị, dụng cụ &amp; phụ tùng</t>
  </si>
  <si>
    <t>Điện thoại các loại và linh kiện</t>
  </si>
  <si>
    <t>Máy vi tính, sản phẩm điện tử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</si>
  <si>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</si>
  <si>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</si>
  <si>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</si>
  <si>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</si>
  <si>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</si>
  <si>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</si>
  <si>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Thức ăn gia súc &amp; nguyên liệu</t>
  </si>
  <si>
    <t>Sữa &amp; sản phẩm từ sữa</t>
  </si>
  <si>
    <t xml:space="preserve">CHỈ SỐ CHUNG </t>
  </si>
  <si>
    <t>Thuế sản phẩm trừ trợ cấp sản phẩm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</si>
  <si>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</si>
  <si>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</si>
  <si>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</si>
  <si>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</si>
  <si>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</si>
  <si>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</si>
  <si>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</si>
  <si>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</si>
  <si>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Cung cấp nước; hoạt động quản lý
và xử lý rác thải, nước thải</t>
  </si>
  <si>
    <t>cả năm</t>
  </si>
  <si>
    <t xml:space="preserve">Cộng dồn </t>
  </si>
  <si>
    <t>Sơ bộ</t>
  </si>
  <si>
    <t>1. Tổng sản phẩm trong nước theo giá hiện hành</t>
  </si>
  <si>
    <t>Hoạt động chuyên môn, khoa học
và công nghệ</t>
  </si>
  <si>
    <t>Sản xuất và phân phối điện, khí đốt, nước 
nóng, hơi nước và điều hòa không khí</t>
  </si>
  <si>
    <t>2. Tổng sản phẩm trong nước theo giá so sánh 2010</t>
  </si>
  <si>
    <t>Lạc</t>
  </si>
  <si>
    <t>Đậu tương</t>
  </si>
  <si>
    <t>Khoai lang</t>
  </si>
  <si>
    <t>Ngô</t>
  </si>
  <si>
    <t xml:space="preserve"> </t>
  </si>
  <si>
    <t>2. Gieo trồng một số cây vụ đông ở miền Bắc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</si>
  <si>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</si>
  <si>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1. Gieo cấy lúa đông xuân ở miền Nam</t>
  </si>
  <si>
    <t>kỳ này</t>
  </si>
  <si>
    <t>Thực hiện kỳ này</t>
  </si>
  <si>
    <t xml:space="preserve">    Sản lượng (Nghìn tấn)</t>
  </si>
  <si>
    <t xml:space="preserve">    Năng suất (Tạ/ha)</t>
  </si>
  <si>
    <t xml:space="preserve">    Diện tích (Nghìn ha)</t>
  </si>
  <si>
    <t>Sắn</t>
  </si>
  <si>
    <t>2. Cây chất bột có củ</t>
  </si>
  <si>
    <t xml:space="preserve">    Ngô</t>
  </si>
  <si>
    <t xml:space="preserve">    Lúa</t>
  </si>
  <si>
    <t>thực có hạt (Nghìn tấn)</t>
  </si>
  <si>
    <t>Tổng sản lượng lương</t>
  </si>
  <si>
    <t>Lúa mùa</t>
  </si>
  <si>
    <t>Lúa thu đông</t>
  </si>
  <si>
    <t>Lúa hè thu</t>
  </si>
  <si>
    <t>Lúa đông xuân</t>
  </si>
  <si>
    <t>Lúa cả năm</t>
  </si>
  <si>
    <t>1. Cây lương thực có hạt</t>
  </si>
  <si>
    <t>Miền Nam</t>
  </si>
  <si>
    <t>Miền Bắc</t>
  </si>
  <si>
    <t>số</t>
  </si>
  <si>
    <t>Tổng</t>
  </si>
  <si>
    <t xml:space="preserve">4. Diện tích, năng suất và sản lượng một số cây trồng chủ yếu </t>
  </si>
  <si>
    <t>Vừng</t>
  </si>
  <si>
    <t>Mía</t>
  </si>
  <si>
    <t xml:space="preserve">    một số cây công nghiệp hàng năm </t>
  </si>
  <si>
    <t>5. Diện tích, năng suất và sản lượng</t>
  </si>
  <si>
    <t>Điều</t>
  </si>
  <si>
    <t>Hồ tiêu</t>
  </si>
  <si>
    <t>Dừa</t>
  </si>
  <si>
    <t>Cao su (Mủ khô)</t>
  </si>
  <si>
    <t>Cà phê (Nhân)</t>
  </si>
  <si>
    <t>Chè (Búp tươi)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</si>
  <si>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</si>
  <si>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</si>
  <si>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6. Diện tích, sản lượng một số cây công nghiệp lâu năm</t>
  </si>
  <si>
    <t xml:space="preserve">quý IV </t>
  </si>
  <si>
    <t xml:space="preserve"> tính</t>
  </si>
  <si>
    <t>bộ</t>
  </si>
  <si>
    <t>Sơ</t>
  </si>
  <si>
    <t>Thủy sản khác</t>
  </si>
  <si>
    <t>Tôm</t>
  </si>
  <si>
    <t>Cá</t>
  </si>
  <si>
    <t>Khai thác</t>
  </si>
  <si>
    <t>Nuôi trồng</t>
  </si>
  <si>
    <t xml:space="preserve">hiện </t>
  </si>
  <si>
    <t>Thực</t>
  </si>
  <si>
    <t>Chặt phá rừng</t>
  </si>
  <si>
    <t>Cháy rừng</t>
  </si>
  <si>
    <t>Diện tích rừng bị thiệt hại (Ha)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</si>
  <si>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</si>
  <si>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</si>
  <si>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lâm nghiệp trồng phân tán (Triệu cây)</t>
  </si>
  <si>
    <t>Diện tích rừng trồng mới tập trung (Nghìn ha)</t>
  </si>
  <si>
    <t>(Dự án)</t>
  </si>
  <si>
    <t>so với tháng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</si>
  <si>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</si>
  <si>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</si>
  <si>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</si>
  <si>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</si>
  <si>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</si>
  <si>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</si>
  <si>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</si>
  <si>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</si>
  <si>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</si>
  <si>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</si>
  <si>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</si>
  <si>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</si>
  <si>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</si>
  <si>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 xml:space="preserve">May mặc, mũ nón và giày dép 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</si>
  <si>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</si>
  <si>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</si>
  <si>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</si>
  <si>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</si>
  <si>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</si>
  <si>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</si>
  <si>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 xml:space="preserve">so  với </t>
  </si>
  <si>
    <t>Kỳ gốc</t>
  </si>
  <si>
    <t>Bình quân quý IV</t>
  </si>
  <si>
    <t>Cơ cấu (%)</t>
  </si>
  <si>
    <t>Cộng</t>
  </si>
  <si>
    <t xml:space="preserve">dồn </t>
  </si>
  <si>
    <t xml:space="preserve">Rau, đậu các loại </t>
  </si>
  <si>
    <t>Rau các loại</t>
  </si>
  <si>
    <t xml:space="preserve"> Nghìn ha</t>
  </si>
  <si>
    <t>7. Sản phẩm chăn nuôi</t>
  </si>
  <si>
    <t xml:space="preserve">8. Kết quả sản xuất lâm nghiệp </t>
  </si>
  <si>
    <t xml:space="preserve">9. Sản lượng thuỷ sản </t>
  </si>
  <si>
    <t>12. Một số sản phẩm chủ yếu của ngành công nghiệp</t>
  </si>
  <si>
    <t>14. Chỉ số tiêu thụ và tồn kho ngành công nghiệp chế biến, chế tạo</t>
  </si>
  <si>
    <t xml:space="preserve">15. Chỉ số sử dụng lao động của doanh nghiệp công nghiệp </t>
  </si>
  <si>
    <t xml:space="preserve">17. Một số chỉ tiêu về doanh nghiệp 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</si>
  <si>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</si>
  <si>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19. Doanh nghiệp quay trở lại hoạt động</t>
  </si>
  <si>
    <t>20. Doanh nghiệp tạm ngừng kinh doanh có thời hạn</t>
  </si>
  <si>
    <t>21. Doanh nghiệp hoàn tất thủ tục giải thể</t>
  </si>
  <si>
    <t>26. Tổng mức bán lẻ hàng hóa và doanh thu dịch vụ tiêu dùng</t>
  </si>
  <si>
    <t>27. Tổng mức bán lẻ hàng hóa và doanh thu dịch vụ tiêu dùng</t>
  </si>
  <si>
    <t xml:space="preserve">33. Chỉ số giá tiêu dùng, chỉ số giá vàng, chỉ số giá đô la Mỹ </t>
  </si>
  <si>
    <t>34. Chỉ số giá sản xuất</t>
  </si>
  <si>
    <t>35. Chỉ số giá nguyên liệu, nhiên liệu, vật liệu dùng cho sản xuất</t>
  </si>
  <si>
    <t>36. Chỉ số giá vận tải, kho bãi</t>
  </si>
  <si>
    <t xml:space="preserve">37. Chỉ số giá xuất khẩu hàng hóa </t>
  </si>
  <si>
    <t xml:space="preserve">38. Chỉ số giá nhập khẩu hàng hóa </t>
  </si>
  <si>
    <t xml:space="preserve">39. Tỷ giá thương mại hàng hóa </t>
  </si>
  <si>
    <t>44. Một số chỉ tiêu dân số</t>
  </si>
  <si>
    <t xml:space="preserve">45. Một số chỉ tiêu lao động </t>
  </si>
  <si>
    <t>46. Tỷ lệ thất nghiệp và tỷ lệ thiếu việc làm</t>
  </si>
  <si>
    <t>3.Tiến độ gieo trồng cây nông nghiệp đến ngày 15 tháng 12 năm 2020</t>
  </si>
  <si>
    <t>Ước tính năm 2020</t>
  </si>
  <si>
    <t>Năm 2020 so với năm 2019 (%)</t>
  </si>
  <si>
    <t/>
  </si>
  <si>
    <t>Ước tính 
năm 2020</t>
  </si>
  <si>
    <t>Năm 2020 so với
năm 2019 (%)</t>
  </si>
  <si>
    <t>Ước tính
năm 2020</t>
  </si>
  <si>
    <t>Năm 2020 so
với năm 2019 (%)</t>
  </si>
  <si>
    <t xml:space="preserve">Sơ </t>
  </si>
  <si>
    <t xml:space="preserve">Ước
tính 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</si>
  <si>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</si>
  <si>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</si>
  <si>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</si>
  <si>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</si>
  <si>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</si>
  <si>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</si>
  <si>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</si>
  <si>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</si>
  <si>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10. Chỉ số sản xuất công nghiệp tháng 12 và cả năm 2020</t>
  </si>
  <si>
    <t>Năm 2020</t>
  </si>
  <si>
    <t>năm 2020</t>
  </si>
  <si>
    <t>Sản xuất và phân phối điện, khí đốt, nước nóng,
hơi nước và điều hòa không khí</t>
  </si>
  <si>
    <t>Cung cấp nước; hoạt động quản lý và xử lý rác thải,
nước thải</t>
  </si>
  <si>
    <t>11. Chỉ số sản xuất công nghiệp các quý năm 2020</t>
  </si>
  <si>
    <t xml:space="preserve">năm 2020 </t>
  </si>
  <si>
    <t xml:space="preserve">      tháng 12 và cả năm 2020</t>
  </si>
  <si>
    <t>1/12/2020 so với</t>
  </si>
  <si>
    <t xml:space="preserve"> thời điểm 1/12/2020 so với</t>
  </si>
  <si>
    <t>31/12/2020</t>
  </si>
  <si>
    <t>13. Một số sản phẩm chủ yếu của ngành công nghiệp các quý năm 2020</t>
  </si>
  <si>
    <t>40. Vận tải hành khách và hàng hoá tháng 12 và năm 2020</t>
  </si>
  <si>
    <t>năm 2020 so</t>
  </si>
  <si>
    <t>41. Vận tải hành khách và hàng hoá các quý năm 2020</t>
  </si>
  <si>
    <t>42. Khách quốc tế đến Việt Nam tháng 12 và năm 2020</t>
  </si>
  <si>
    <t>Lượt người</t>
  </si>
  <si>
    <t>2020 so với</t>
  </si>
  <si>
    <t>43. Khách quốc tế đến Việt Nam các quý năm 2020</t>
  </si>
  <si>
    <t>Tháng 12 năm 2020</t>
  </si>
  <si>
    <t>Clanhke và xi măng</t>
  </si>
  <si>
    <t>Giấy và các sản phẩm từ giấy</t>
  </si>
  <si>
    <t>Sản phẩm từ sắt thép</t>
  </si>
  <si>
    <t>Kim loại thường khác và sản phẩm</t>
  </si>
  <si>
    <t>Máy móc thiết bị, dụng cụ PT khác</t>
  </si>
  <si>
    <t>SP nội thất từ chất liệu khác gỗ</t>
  </si>
  <si>
    <t>Đồ chơi, dụng cụ thể thao và bộ phận</t>
  </si>
  <si>
    <t>Nghìn tấn; triệu USD</t>
  </si>
  <si>
    <t>Quý III năm 2020</t>
  </si>
  <si>
    <t>Quý IV năm 2020</t>
  </si>
  <si>
    <t>Thủy tinh và các SP từ thủy tinh</t>
  </si>
  <si>
    <t>Phế liệu sắt thép</t>
  </si>
  <si>
    <t>Sản phẩm từ kim loại thường khác</t>
  </si>
  <si>
    <t>Hàng điện gia dụng và linh kiện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</si>
  <si>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</si>
  <si>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r>
      <rPr>
        <i/>
        <sz val="9"/>
        <rFont val="Arial"/>
        <family val="2"/>
      </rPr>
      <t xml:space="preserve"> Trong đó:</t>
    </r>
    <r>
      <rPr>
        <sz val="9"/>
        <rFont val="Arial"/>
        <family val="2"/>
      </rPr>
      <t xml:space="preserve"> Nguyên chiếc</t>
    </r>
    <r>
      <rPr>
        <vertAlign val="superscript"/>
        <sz val="9"/>
        <rFont val="Arial"/>
        <family val="2"/>
      </rPr>
      <t>(*)</t>
    </r>
  </si>
  <si>
    <t xml:space="preserve">      các quý năm 2020</t>
  </si>
  <si>
    <t xml:space="preserve">       tháng 12 và năm 2020</t>
  </si>
  <si>
    <t xml:space="preserve"> 2020 so với</t>
  </si>
  <si>
    <t>Quý III năm</t>
  </si>
  <si>
    <t>Quý IV năm</t>
  </si>
  <si>
    <t>Quý IV năm 2020 so với</t>
  </si>
  <si>
    <t>Phân bón</t>
  </si>
  <si>
    <t>Quặng và khoáng sản</t>
  </si>
  <si>
    <t>Hàng may mặc</t>
  </si>
  <si>
    <t xml:space="preserve">  Đá quý và kim loại quý</t>
  </si>
  <si>
    <t>Thức ăn gia súc và nguyên liệu</t>
  </si>
  <si>
    <t xml:space="preserve">  Nguyên phụ liệu thuốc lá</t>
  </si>
  <si>
    <t>Nguyên phụ liệu dược phẩm</t>
  </si>
  <si>
    <t>Sản phẩm từ cao su</t>
  </si>
  <si>
    <t>Sản phẩm từ giấy</t>
  </si>
  <si>
    <t xml:space="preserve">     tháng 12 và năm 2020</t>
  </si>
  <si>
    <t>An Giang</t>
  </si>
  <si>
    <t xml:space="preserve">Số dự án </t>
  </si>
  <si>
    <t>Bến Tre</t>
  </si>
  <si>
    <t>Trung Quốc</t>
  </si>
  <si>
    <t>Đặc khu hành chính Hồng Công (TQ)</t>
  </si>
  <si>
    <t>Quần đảo Virgin thuộc Anh</t>
  </si>
  <si>
    <t>Phi-lip-pin</t>
  </si>
  <si>
    <t>Xây Sen</t>
  </si>
  <si>
    <t>Quần đảo Cay-man</t>
  </si>
  <si>
    <t>CHLB Đức</t>
  </si>
  <si>
    <t>Dân số trung bình (Nghìn người)</t>
  </si>
  <si>
    <t>Tuổi thọ trung bình tính từ lúc sinh (Tuổi)</t>
  </si>
  <si>
    <t>Quý I năm 2020</t>
  </si>
  <si>
    <t>Quý II năm 2020</t>
  </si>
  <si>
    <t>Dầu mỡ động thực vật</t>
  </si>
  <si>
    <t>Bánh kẹo và sản phẩm từ ngũ cốc</t>
  </si>
  <si>
    <t>Cả năm</t>
  </si>
  <si>
    <t>Lượt hộ</t>
  </si>
  <si>
    <t>Tai nạn giao thông</t>
  </si>
  <si>
    <t>Tổng số vụ tai nạn giao thông</t>
  </si>
  <si>
    <t>Từ ít nghiêm trọng trở lên</t>
  </si>
  <si>
    <t>Va chạm giao thông</t>
  </si>
  <si>
    <t>Số người bị thương nhẹ</t>
  </si>
  <si>
    <t>22. Vốn đầu tư phát triển toàn xã hội thực hiện theo giá hiện hành</t>
  </si>
  <si>
    <t>23. Vốn đầu tư thực hiện từ nguồn ngân sách Nhà nước</t>
  </si>
  <si>
    <t>24. Vốn đầu tư thực hiện từ nguồn ngân sách Nhà nước các quý năm 2020</t>
  </si>
  <si>
    <t>25. Đầu tư trực tiếp của nước ngoài được cấp phép từ 01/01- 20/12/2020</t>
  </si>
  <si>
    <t>28. Xuất khẩu hàng hóa</t>
  </si>
  <si>
    <t>29. Xuất khẩu hàng hóa các quý năm 2020</t>
  </si>
  <si>
    <t>30. Nhập khẩu hàng hóa</t>
  </si>
  <si>
    <t>31. Nhập khẩu hàng hóa các quý năm 2020</t>
  </si>
  <si>
    <t>32. Xuất, nhập khẩu dịch vụ các quý năm 2020</t>
  </si>
  <si>
    <t>47. Một số chỉ tiêu xã hội - môi trường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</si>
  <si>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</si>
  <si>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</si>
  <si>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Doanh nghiệp tạm ngừng kinh doanh
có thời hạn (DN)</t>
  </si>
  <si>
    <t>Doanh nghiệp tạm ngừng hoạt động
chờ làm thủ tục giải thể (DN)</t>
  </si>
  <si>
    <t xml:space="preserve">Năm 2020 so với </t>
  </si>
  <si>
    <t>năm 2019 (%)</t>
  </si>
  <si>
    <t>đăng</t>
  </si>
  <si>
    <t>lao</t>
  </si>
  <si>
    <t>ký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</si>
  <si>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</si>
  <si>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 xml:space="preserve">   trong tháng 1/2020 có vốn đăng ký 144 nghìn tỷ đồng</t>
  </si>
  <si>
    <t>Năm 2020 so với</t>
  </si>
  <si>
    <t>Năm 2019 (%)</t>
  </si>
  <si>
    <r>
      <t>18.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</si>
  <si>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 xml:space="preserve">       và lạm phát cơ bản tháng 12 năm 2020</t>
  </si>
  <si>
    <t>Tháng 12 năm 2020 so với</t>
  </si>
  <si>
    <t>(2019)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</si>
</sst>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_(* #,##0.0_);_(* \(#,##0.0\);_(* &quot;-&quot;??_);_(@_)"/>
    <numFmt numFmtId="167" formatCode="#,##0.0;\-#,##0.0"/>
    <numFmt numFmtId="168" formatCode="0.0%"/>
    <numFmt numFmtId="169" formatCode="_(* #,##0_);_(* \(#,##0\);_(* &quot;-&quot;??_);_(@_)"/>
    <numFmt numFmtId="170" formatCode="0.000"/>
    <numFmt numFmtId="171" formatCode="_-&quot;$&quot;* #,##0_-;\-&quot;$&quot;* #,##0_-;_-&quot;$&quot;* &quot;-&quot;_-;_-@_-"/>
    <numFmt numFmtId="172" formatCode="###\ ###\ ###"/>
    <numFmt numFmtId="173" formatCode="0.0000"/>
    <numFmt numFmtId="174" formatCode="\ \ ########"/>
    <numFmt numFmtId="175" formatCode="#,##0.0;[Red]\-#,##0.0;\ &quot;-&quot;;[Blue]@"/>
    <numFmt numFmtId="176" formatCode="0.0;[Red]0.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12"/>
      <name val=".VnTime"/>
      <family val="2"/>
    </font>
    <font>
      <sz val="10"/>
      <name val=".VnArial"/>
      <family val="2"/>
    </font>
    <font>
      <sz val="9"/>
      <name val=".VnArial"/>
      <family val="2"/>
    </font>
    <font>
      <b/>
      <i/>
      <sz val="10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.VnTime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1"/>
      <color indexed="8"/>
      <name val="Arial"/>
      <family val="2"/>
    </font>
    <font>
      <i/>
      <sz val="12"/>
      <name val="Arial"/>
      <family val="2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sz val="12"/>
      <color theme="1"/>
      <name val="Times New Roman"/>
      <family val="2"/>
    </font>
    <font>
      <b/>
      <i/>
      <sz val="10"/>
      <name val=".Vn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  <charset val="163"/>
    </font>
    <font>
      <b/>
      <sz val="10"/>
      <color indexed="8"/>
      <name val="Arial"/>
      <family val="2"/>
    </font>
    <font>
      <b/>
      <sz val="12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vertAlign val="superscript"/>
      <sz val="10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9.5"/>
      <name val="Arial"/>
      <family val="2"/>
    </font>
    <font>
      <sz val="9.5"/>
      <name val="Arial"/>
      <family val="2"/>
    </font>
    <font>
      <sz val="10"/>
      <name val="Times New Roman"/>
      <family val="1"/>
    </font>
    <font>
      <i/>
      <sz val="9.5"/>
      <name val="Arial"/>
      <family val="2"/>
    </font>
    <font>
      <sz val="12"/>
      <name val=".Vn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0"/>
      <color rgb="FFFF0000"/>
      <name val="Arial"/>
      <family val="2"/>
    </font>
    <font>
      <b/>
      <i/>
      <sz val="9.5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b/>
      <i/>
      <sz val="9.5"/>
      <color indexed="8"/>
      <name val="Arial"/>
      <family val="2"/>
    </font>
    <font>
      <sz val="9.5"/>
      <color indexed="8"/>
      <name val="Arial"/>
      <family val="2"/>
    </font>
    <font>
      <sz val="9.5"/>
      <name val=".VnTim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color rgb="FF000000"/>
      <name val="Arial"/>
      <family val="2"/>
    </font>
    <font>
      <vertAlign val="superscript"/>
      <sz val="9.5"/>
      <name val="Arial"/>
      <family val="2"/>
    </font>
    <font>
      <b/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9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0" fontId="2" fillId="0" borderId="0"/>
    <xf numFmtId="0" fontId="8" fillId="0" borderId="0"/>
    <xf numFmtId="0" fontId="10" fillId="0" borderId="0"/>
    <xf numFmtId="0" fontId="14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Alignment="0">
      <alignment vertical="top" wrapText="1"/>
      <protection locked="0"/>
    </xf>
    <xf numFmtId="0" fontId="2" fillId="0" borderId="0"/>
    <xf numFmtId="0" fontId="23" fillId="0" borderId="0"/>
    <xf numFmtId="0" fontId="25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0" borderId="0"/>
    <xf numFmtId="0" fontId="32" fillId="0" borderId="0"/>
    <xf numFmtId="0" fontId="18" fillId="0" borderId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33" fillId="0" borderId="0"/>
    <xf numFmtId="0" fontId="19" fillId="0" borderId="0"/>
    <xf numFmtId="0" fontId="35" fillId="0" borderId="0"/>
    <xf numFmtId="0" fontId="18" fillId="0" borderId="0"/>
    <xf numFmtId="0" fontId="23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9" fillId="0" borderId="0"/>
    <xf numFmtId="169" fontId="19" fillId="0" borderId="0" applyFont="0" applyFill="0" applyBorder="0" applyAlignment="0" applyProtection="0"/>
    <xf numFmtId="0" fontId="40" fillId="0" borderId="0"/>
    <xf numFmtId="0" fontId="1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33" fillId="0" borderId="0"/>
    <xf numFmtId="171" fontId="19" fillId="0" borderId="0" applyFont="0" applyFill="0" applyBorder="0" applyAlignment="0" applyProtection="0"/>
    <xf numFmtId="0" fontId="18" fillId="0" borderId="0"/>
    <xf numFmtId="16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1" fillId="0" borderId="0"/>
    <xf numFmtId="0" fontId="2" fillId="0" borderId="0"/>
    <xf numFmtId="0" fontId="25" fillId="0" borderId="0"/>
    <xf numFmtId="0" fontId="14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9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8" fillId="0" borderId="0"/>
    <xf numFmtId="0" fontId="18" fillId="0" borderId="0"/>
    <xf numFmtId="176" fontId="8" fillId="0" borderId="0"/>
    <xf numFmtId="0" fontId="19" fillId="0" borderId="0"/>
    <xf numFmtId="0" fontId="75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40" fillId="0" borderId="0"/>
  </cellStyleXfs>
  <cellXfs count="1109">
    <xf numFmtId="0" fontId="0" fillId="0" borderId="0" xfId="0"/>
    <xf numFmtId="0" fontId="4" fillId="0" borderId="0" xfId="1" applyFont="1" applyFill="1"/>
    <xf numFmtId="0" fontId="5" fillId="0" borderId="0" xfId="1" applyNumberFormat="1" applyFont="1" applyFill="1" applyAlignment="1">
      <alignment horizontal="left"/>
    </xf>
    <xf numFmtId="0" fontId="4" fillId="0" borderId="0" xfId="1" applyFont="1" applyFill="1" applyAlignment="1">
      <alignment horizontal="right"/>
    </xf>
    <xf numFmtId="0" fontId="6" fillId="0" borderId="1" xfId="1" applyFont="1" applyFill="1" applyBorder="1" applyAlignment="1">
      <alignment horizontal="right"/>
    </xf>
    <xf numFmtId="0" fontId="5" fillId="0" borderId="2" xfId="1" applyNumberFormat="1" applyFont="1" applyFill="1" applyBorder="1" applyAlignment="1">
      <alignment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5" fillId="0" borderId="0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wrapText="1"/>
    </xf>
    <xf numFmtId="0" fontId="4" fillId="0" borderId="0" xfId="1" applyFont="1" applyFill="1" applyAlignment="1">
      <alignment horizontal="center" vertical="center" wrapText="1"/>
    </xf>
    <xf numFmtId="0" fontId="9" fillId="0" borderId="0" xfId="2" applyFont="1" applyFill="1" applyBorder="1" applyAlignment="1">
      <alignment horizontal="left"/>
    </xf>
    <xf numFmtId="0" fontId="5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5" fontId="4" fillId="0" borderId="0" xfId="1" applyNumberFormat="1" applyFont="1" applyFill="1" applyBorder="1" applyAlignment="1">
      <alignment horizontal="right" indent="1"/>
    </xf>
    <xf numFmtId="0" fontId="5" fillId="0" borderId="0" xfId="1" applyFont="1" applyFill="1"/>
    <xf numFmtId="0" fontId="9" fillId="0" borderId="0" xfId="1" applyNumberFormat="1" applyFont="1" applyFill="1" applyBorder="1" applyAlignment="1">
      <alignment horizontal="left" wrapText="1"/>
    </xf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righ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Font="1" applyFill="1" applyAlignment="1">
      <alignment horizontal="center" vertical="center"/>
    </xf>
    <xf numFmtId="0" fontId="3" fillId="0" borderId="0" xfId="4" applyNumberFormat="1" applyFont="1" applyFill="1" applyBorder="1" applyAlignment="1">
      <alignment horizontal="left"/>
    </xf>
    <xf numFmtId="0" fontId="15" fillId="0" borderId="0" xfId="4" applyFont="1" applyFill="1" applyBorder="1" applyAlignment="1"/>
    <xf numFmtId="0" fontId="15" fillId="0" borderId="0" xfId="2" applyFont="1" applyFill="1" applyBorder="1"/>
    <xf numFmtId="0" fontId="15" fillId="0" borderId="0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centerContinuous"/>
    </xf>
    <xf numFmtId="0" fontId="15" fillId="0" borderId="1" xfId="2" applyFont="1" applyFill="1" applyBorder="1"/>
    <xf numFmtId="0" fontId="4" fillId="0" borderId="2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vertical="center"/>
    </xf>
    <xf numFmtId="0" fontId="4" fillId="0" borderId="0" xfId="4" quotePrefix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18" fillId="0" borderId="0" xfId="2" applyFont="1" applyFill="1" applyBorder="1"/>
    <xf numFmtId="0" fontId="3" fillId="0" borderId="0" xfId="6" applyFont="1" applyFill="1" applyBorder="1" applyAlignment="1">
      <alignment horizontal="left"/>
    </xf>
    <xf numFmtId="0" fontId="4" fillId="0" borderId="2" xfId="4" applyFont="1" applyFill="1" applyBorder="1" applyAlignment="1">
      <alignment horizontal="centerContinuous"/>
    </xf>
    <xf numFmtId="0" fontId="4" fillId="0" borderId="0" xfId="7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centerContinuous"/>
    </xf>
    <xf numFmtId="0" fontId="3" fillId="0" borderId="0" xfId="8" applyFont="1" applyFill="1" applyBorder="1" applyAlignment="1">
      <protection locked="0"/>
    </xf>
    <xf numFmtId="0" fontId="21" fillId="0" borderId="0" xfId="8" applyFont="1" applyFill="1" applyBorder="1">
      <alignment vertical="top" wrapText="1"/>
      <protection locked="0"/>
    </xf>
    <xf numFmtId="0" fontId="22" fillId="0" borderId="0" xfId="9" applyFont="1" applyFill="1" applyAlignment="1">
      <alignment horizontal="right"/>
    </xf>
    <xf numFmtId="0" fontId="5" fillId="0" borderId="2" xfId="8" applyFont="1" applyFill="1" applyBorder="1" applyAlignment="1">
      <alignment horizontal="center" vertical="center" wrapText="1"/>
      <protection locked="0"/>
    </xf>
    <xf numFmtId="0" fontId="4" fillId="0" borderId="2" xfId="8" applyFont="1" applyFill="1" applyBorder="1" applyAlignment="1">
      <alignment horizontal="center" vertical="center" wrapText="1"/>
      <protection locked="0"/>
    </xf>
    <xf numFmtId="0" fontId="5" fillId="0" borderId="0" xfId="8" applyFont="1" applyFill="1" applyBorder="1" applyAlignment="1">
      <alignment horizontal="center" vertical="center" wrapText="1"/>
      <protection locked="0"/>
    </xf>
    <xf numFmtId="0" fontId="4" fillId="0" borderId="0" xfId="8" applyFont="1" applyFill="1" applyBorder="1" applyAlignment="1">
      <alignment horizontal="center" vertical="center" wrapText="1"/>
      <protection locked="0"/>
    </xf>
    <xf numFmtId="0" fontId="4" fillId="0" borderId="0" xfId="8" applyFont="1" applyFill="1" applyBorder="1" applyAlignment="1">
      <alignment horizontal="center" vertical="center"/>
      <protection locked="0"/>
    </xf>
    <xf numFmtId="14" fontId="4" fillId="0" borderId="0" xfId="8" quotePrefix="1" applyNumberFormat="1" applyFont="1" applyFill="1" applyBorder="1" applyAlignment="1">
      <alignment horizontal="center" vertical="center" wrapText="1"/>
      <protection locked="0"/>
    </xf>
    <xf numFmtId="0" fontId="24" fillId="0" borderId="1" xfId="10" applyFont="1" applyFill="1" applyBorder="1"/>
    <xf numFmtId="0" fontId="4" fillId="0" borderId="1" xfId="8" applyFont="1" applyFill="1" applyBorder="1" applyAlignment="1">
      <alignment horizontal="center" vertical="center" wrapText="1"/>
      <protection locked="0"/>
    </xf>
    <xf numFmtId="39" fontId="7" fillId="0" borderId="0" xfId="1" applyNumberFormat="1" applyFont="1" applyFill="1" applyBorder="1" applyAlignment="1" applyProtection="1">
      <protection locked="0"/>
    </xf>
    <xf numFmtId="165" fontId="11" fillId="0" borderId="0" xfId="10" applyNumberFormat="1" applyFont="1" applyFill="1" applyAlignment="1">
      <alignment horizontal="right" indent="1"/>
    </xf>
    <xf numFmtId="165" fontId="11" fillId="0" borderId="0" xfId="10" applyNumberFormat="1" applyFont="1" applyFill="1" applyAlignment="1">
      <alignment horizontal="right" indent="2"/>
    </xf>
    <xf numFmtId="0" fontId="21" fillId="0" borderId="0" xfId="8" applyFont="1" applyFill="1" applyBorder="1" applyAlignment="1">
      <alignment vertical="top" wrapText="1"/>
      <protection locked="0"/>
    </xf>
    <xf numFmtId="0" fontId="4" fillId="0" borderId="0" xfId="9" applyFont="1"/>
    <xf numFmtId="0" fontId="5" fillId="0" borderId="0" xfId="9" applyNumberFormat="1" applyFont="1" applyFill="1" applyAlignment="1">
      <alignment horizontal="left"/>
    </xf>
    <xf numFmtId="0" fontId="4" fillId="0" borderId="0" xfId="9" applyFont="1" applyFill="1"/>
    <xf numFmtId="0" fontId="6" fillId="0" borderId="0" xfId="9" applyFont="1" applyFill="1" applyAlignment="1">
      <alignment horizontal="right"/>
    </xf>
    <xf numFmtId="0" fontId="25" fillId="0" borderId="0" xfId="11"/>
    <xf numFmtId="0" fontId="4" fillId="0" borderId="0" xfId="9" applyFont="1" applyFill="1" applyAlignment="1">
      <alignment horizontal="center" vertical="center" wrapText="1"/>
    </xf>
    <xf numFmtId="0" fontId="5" fillId="0" borderId="0" xfId="9" applyFont="1" applyFill="1" applyAlignment="1">
      <alignment horizontal="center" vertical="center" wrapText="1"/>
    </xf>
    <xf numFmtId="0" fontId="6" fillId="0" borderId="0" xfId="9" applyFont="1" applyFill="1" applyAlignment="1">
      <alignment horizontal="center" vertical="center" wrapText="1"/>
    </xf>
    <xf numFmtId="0" fontId="5" fillId="0" borderId="0" xfId="9" applyFont="1" applyFill="1"/>
    <xf numFmtId="0" fontId="12" fillId="0" borderId="0" xfId="9" applyFont="1" applyFill="1"/>
    <xf numFmtId="0" fontId="3" fillId="0" borderId="0" xfId="9" applyNumberFormat="1" applyFont="1" applyAlignment="1"/>
    <xf numFmtId="0" fontId="9" fillId="0" borderId="0" xfId="9" applyNumberFormat="1" applyFont="1" applyAlignment="1">
      <alignment wrapText="1"/>
    </xf>
    <xf numFmtId="0" fontId="18" fillId="0" borderId="0" xfId="9" applyFont="1"/>
    <xf numFmtId="0" fontId="9" fillId="0" borderId="0" xfId="9" applyNumberFormat="1" applyFont="1" applyAlignment="1">
      <alignment horizontal="left" wrapText="1"/>
    </xf>
    <xf numFmtId="0" fontId="9" fillId="0" borderId="0" xfId="9" applyNumberFormat="1" applyFont="1" applyFill="1" applyAlignment="1">
      <alignment horizontal="left"/>
    </xf>
    <xf numFmtId="0" fontId="18" fillId="0" borderId="0" xfId="9" applyFont="1" applyFill="1"/>
    <xf numFmtId="0" fontId="9" fillId="0" borderId="2" xfId="8" applyFont="1" applyFill="1" applyBorder="1" applyAlignment="1">
      <alignment horizontal="center" vertical="center" wrapText="1"/>
      <protection locked="0"/>
    </xf>
    <xf numFmtId="0" fontId="18" fillId="0" borderId="2" xfId="8" applyFont="1" applyFill="1" applyBorder="1" applyAlignment="1">
      <alignment horizontal="center" vertical="center" wrapText="1"/>
      <protection locked="0"/>
    </xf>
    <xf numFmtId="0" fontId="28" fillId="0" borderId="0" xfId="11" applyFont="1"/>
    <xf numFmtId="0" fontId="9" fillId="0" borderId="0" xfId="8" applyFont="1" applyFill="1" applyBorder="1" applyAlignment="1">
      <alignment horizontal="center" vertical="center" wrapText="1"/>
      <protection locked="0"/>
    </xf>
    <xf numFmtId="14" fontId="18" fillId="0" borderId="0" xfId="8" applyNumberFormat="1" applyFont="1" applyFill="1" applyBorder="1" applyAlignment="1">
      <alignment horizontal="center" vertical="center" wrapText="1"/>
      <protection locked="0"/>
    </xf>
    <xf numFmtId="0" fontId="18" fillId="0" borderId="1" xfId="8" applyFont="1" applyFill="1" applyBorder="1" applyAlignment="1">
      <alignment horizontal="center" vertical="center" wrapText="1"/>
      <protection locked="0"/>
    </xf>
    <xf numFmtId="0" fontId="18" fillId="0" borderId="0" xfId="8" applyFont="1" applyFill="1" applyBorder="1" applyAlignment="1">
      <alignment horizontal="center" vertical="center" wrapText="1"/>
      <protection locked="0"/>
    </xf>
    <xf numFmtId="0" fontId="27" fillId="0" borderId="0" xfId="16" applyFont="1" applyBorder="1"/>
    <xf numFmtId="167" fontId="27" fillId="0" borderId="0" xfId="17" applyNumberFormat="1" applyFont="1" applyFill="1" applyBorder="1" applyAlignment="1" applyProtection="1">
      <alignment horizontal="right" indent="4"/>
      <protection locked="0"/>
    </xf>
    <xf numFmtId="167" fontId="9" fillId="0" borderId="0" xfId="17" applyNumberFormat="1" applyFont="1" applyFill="1" applyBorder="1" applyAlignment="1" applyProtection="1">
      <alignment horizontal="right" indent="4"/>
      <protection locked="0"/>
    </xf>
    <xf numFmtId="167" fontId="27" fillId="0" borderId="0" xfId="16" applyNumberFormat="1" applyFont="1" applyFill="1" applyBorder="1" applyAlignment="1" applyProtection="1">
      <alignment horizontal="right" indent="4"/>
      <protection locked="0"/>
    </xf>
    <xf numFmtId="167" fontId="9" fillId="0" borderId="0" xfId="16" applyNumberFormat="1" applyFont="1" applyFill="1" applyBorder="1" applyAlignment="1" applyProtection="1">
      <alignment horizontal="right" indent="4"/>
      <protection locked="0"/>
    </xf>
    <xf numFmtId="0" fontId="28" fillId="0" borderId="0" xfId="16" applyFont="1" applyBorder="1" applyAlignment="1">
      <alignment horizontal="left" indent="2"/>
    </xf>
    <xf numFmtId="167" fontId="28" fillId="0" borderId="0" xfId="17" applyNumberFormat="1" applyFont="1" applyFill="1" applyBorder="1" applyAlignment="1" applyProtection="1">
      <alignment horizontal="right" indent="4"/>
      <protection locked="0"/>
    </xf>
    <xf numFmtId="0" fontId="28" fillId="0" borderId="0" xfId="16" applyFont="1"/>
    <xf numFmtId="0" fontId="9" fillId="0" borderId="0" xfId="18" applyFont="1" applyFill="1" applyBorder="1" applyAlignment="1"/>
    <xf numFmtId="167" fontId="18" fillId="0" borderId="0" xfId="17" applyNumberFormat="1" applyFont="1" applyFill="1" applyBorder="1" applyAlignment="1" applyProtection="1">
      <alignment horizontal="right" indent="4"/>
      <protection locked="0"/>
    </xf>
    <xf numFmtId="0" fontId="9" fillId="0" borderId="0" xfId="18" applyNumberFormat="1" applyFont="1" applyFill="1" applyBorder="1" applyAlignment="1"/>
    <xf numFmtId="0" fontId="3" fillId="0" borderId="0" xfId="9" applyNumberFormat="1" applyFont="1" applyAlignment="1">
      <alignment horizontal="left"/>
    </xf>
    <xf numFmtId="0" fontId="28" fillId="0" borderId="0" xfId="16" applyFont="1" applyBorder="1" applyAlignment="1">
      <alignment horizontal="left" indent="1"/>
    </xf>
    <xf numFmtId="167" fontId="28" fillId="0" borderId="0" xfId="16" applyNumberFormat="1" applyFont="1" applyFill="1" applyBorder="1" applyAlignment="1" applyProtection="1">
      <alignment horizontal="right" indent="4"/>
      <protection locked="0"/>
    </xf>
    <xf numFmtId="165" fontId="9" fillId="0" borderId="0" xfId="19" applyNumberFormat="1" applyFont="1" applyFill="1" applyBorder="1" applyAlignment="1"/>
    <xf numFmtId="0" fontId="9" fillId="0" borderId="0" xfId="19" applyNumberFormat="1" applyFont="1" applyFill="1" applyBorder="1" applyAlignment="1"/>
    <xf numFmtId="167" fontId="18" fillId="0" borderId="0" xfId="16" applyNumberFormat="1" applyFont="1" applyFill="1" applyBorder="1" applyAlignment="1" applyProtection="1">
      <alignment horizontal="right" indent="4"/>
      <protection locked="0"/>
    </xf>
    <xf numFmtId="0" fontId="19" fillId="0" borderId="0" xfId="27"/>
    <xf numFmtId="0" fontId="18" fillId="0" borderId="0" xfId="6" applyFont="1"/>
    <xf numFmtId="165" fontId="18" fillId="0" borderId="0" xfId="27" applyNumberFormat="1" applyFont="1" applyAlignment="1">
      <alignment horizontal="right" indent="1"/>
    </xf>
    <xf numFmtId="1" fontId="18" fillId="0" borderId="0" xfId="27" applyNumberFormat="1" applyFont="1" applyAlignment="1">
      <alignment horizontal="right"/>
    </xf>
    <xf numFmtId="0" fontId="18" fillId="0" borderId="0" xfId="6" applyFont="1" applyAlignment="1">
      <alignment horizontal="left" indent="1"/>
    </xf>
    <xf numFmtId="165" fontId="18" fillId="0" borderId="0" xfId="27" applyNumberFormat="1" applyFont="1" applyAlignment="1">
      <alignment horizontal="right"/>
    </xf>
    <xf numFmtId="0" fontId="22" fillId="0" borderId="0" xfId="28" applyFont="1"/>
    <xf numFmtId="165" fontId="19" fillId="0" borderId="0" xfId="27" applyNumberFormat="1"/>
    <xf numFmtId="165" fontId="36" fillId="0" borderId="0" xfId="29" applyNumberFormat="1" applyFont="1" applyAlignment="1">
      <alignment horizontal="right" indent="1"/>
    </xf>
    <xf numFmtId="1" fontId="18" fillId="0" borderId="0" xfId="29" applyNumberFormat="1" applyAlignment="1">
      <alignment horizontal="right"/>
    </xf>
    <xf numFmtId="0" fontId="18" fillId="0" borderId="0" xfId="30" applyFont="1" applyAlignment="1">
      <alignment horizontal="left" indent="1"/>
    </xf>
    <xf numFmtId="0" fontId="18" fillId="0" borderId="0" xfId="28" applyFont="1"/>
    <xf numFmtId="165" fontId="18" fillId="0" borderId="0" xfId="29" applyNumberFormat="1" applyAlignment="1">
      <alignment horizontal="right"/>
    </xf>
    <xf numFmtId="1" fontId="19" fillId="0" borderId="0" xfId="27" applyNumberFormat="1"/>
    <xf numFmtId="165" fontId="37" fillId="0" borderId="0" xfId="29" applyNumberFormat="1" applyFont="1" applyAlignment="1">
      <alignment horizontal="right" indent="1"/>
    </xf>
    <xf numFmtId="1" fontId="37" fillId="0" borderId="0" xfId="29" applyNumberFormat="1" applyFont="1" applyAlignment="1">
      <alignment horizontal="right"/>
    </xf>
    <xf numFmtId="1" fontId="22" fillId="0" borderId="0" xfId="29" applyNumberFormat="1" applyFont="1" applyAlignment="1">
      <alignment horizontal="right"/>
    </xf>
    <xf numFmtId="0" fontId="22" fillId="0" borderId="0" xfId="28" applyFont="1" applyAlignment="1">
      <alignment horizontal="left"/>
    </xf>
    <xf numFmtId="165" fontId="18" fillId="0" borderId="0" xfId="29" applyNumberFormat="1" applyAlignment="1">
      <alignment horizontal="right" indent="1"/>
    </xf>
    <xf numFmtId="0" fontId="18" fillId="0" borderId="0" xfId="28" applyFont="1" applyAlignment="1">
      <alignment wrapText="1"/>
    </xf>
    <xf numFmtId="0" fontId="18" fillId="0" borderId="0" xfId="28" applyFont="1" applyAlignment="1">
      <alignment horizontal="left" wrapText="1"/>
    </xf>
    <xf numFmtId="0" fontId="18" fillId="0" borderId="0" xfId="28" applyFont="1" applyAlignment="1">
      <alignment horizontal="left"/>
    </xf>
    <xf numFmtId="165" fontId="9" fillId="0" borderId="0" xfId="29" applyNumberFormat="1" applyFont="1" applyAlignment="1">
      <alignment horizontal="right" indent="1"/>
    </xf>
    <xf numFmtId="0" fontId="9" fillId="0" borderId="0" xfId="28" applyFont="1"/>
    <xf numFmtId="0" fontId="9" fillId="0" borderId="0" xfId="28" applyFont="1" applyAlignment="1">
      <alignment horizontal="left"/>
    </xf>
    <xf numFmtId="0" fontId="4" fillId="0" borderId="0" xfId="7" applyFont="1" applyAlignment="1">
      <alignment horizontal="center" vertical="center" wrapText="1"/>
    </xf>
    <xf numFmtId="0" fontId="18" fillId="0" borderId="0" xfId="27" applyFont="1"/>
    <xf numFmtId="0" fontId="4" fillId="0" borderId="0" xfId="27" applyFont="1" applyAlignment="1">
      <alignment horizontal="center" vertical="center" wrapText="1"/>
    </xf>
    <xf numFmtId="0" fontId="4" fillId="0" borderId="2" xfId="27" applyFont="1" applyBorder="1" applyAlignment="1">
      <alignment horizontal="center" vertical="center" wrapText="1"/>
    </xf>
    <xf numFmtId="0" fontId="18" fillId="0" borderId="2" xfId="27" applyFont="1" applyBorder="1"/>
    <xf numFmtId="0" fontId="6" fillId="0" borderId="1" xfId="27" applyFont="1" applyBorder="1" applyAlignment="1">
      <alignment horizontal="right"/>
    </xf>
    <xf numFmtId="0" fontId="4" fillId="0" borderId="0" xfId="27" applyFont="1"/>
    <xf numFmtId="0" fontId="38" fillId="0" borderId="0" xfId="31" applyFont="1"/>
    <xf numFmtId="0" fontId="3" fillId="0" borderId="0" xfId="32" applyFont="1" applyAlignment="1">
      <alignment horizontal="left"/>
    </xf>
    <xf numFmtId="0" fontId="20" fillId="0" borderId="0" xfId="27" applyFont="1"/>
    <xf numFmtId="165" fontId="18" fillId="0" borderId="0" xfId="27" applyNumberFormat="1" applyFont="1" applyAlignment="1">
      <alignment horizontal="right" indent="2"/>
    </xf>
    <xf numFmtId="1" fontId="18" fillId="0" borderId="0" xfId="27" applyNumberFormat="1" applyFont="1" applyAlignment="1">
      <alignment horizontal="right" indent="1"/>
    </xf>
    <xf numFmtId="165" fontId="36" fillId="0" borderId="0" xfId="29" applyNumberFormat="1" applyFont="1" applyAlignment="1">
      <alignment horizontal="right" indent="2"/>
    </xf>
    <xf numFmtId="1" fontId="36" fillId="0" borderId="0" xfId="29" applyNumberFormat="1" applyFont="1" applyAlignment="1">
      <alignment horizontal="right" indent="1"/>
    </xf>
    <xf numFmtId="1" fontId="18" fillId="0" borderId="0" xfId="29" applyNumberFormat="1" applyAlignment="1">
      <alignment horizontal="right" indent="1"/>
    </xf>
    <xf numFmtId="0" fontId="18" fillId="0" borderId="0" xfId="33" applyFont="1" applyAlignment="1">
      <alignment horizontal="left" indent="1"/>
    </xf>
    <xf numFmtId="165" fontId="37" fillId="0" borderId="0" xfId="29" applyNumberFormat="1" applyFont="1" applyAlignment="1">
      <alignment horizontal="right" indent="2"/>
    </xf>
    <xf numFmtId="1" fontId="37" fillId="0" borderId="0" xfId="29" applyNumberFormat="1" applyFont="1" applyAlignment="1">
      <alignment horizontal="right" indent="1"/>
    </xf>
    <xf numFmtId="1" fontId="22" fillId="0" borderId="0" xfId="29" applyNumberFormat="1" applyFont="1" applyAlignment="1">
      <alignment horizontal="right" indent="1"/>
    </xf>
    <xf numFmtId="0" fontId="18" fillId="0" borderId="0" xfId="28" applyFont="1" applyAlignment="1">
      <alignment horizontal="left" indent="1"/>
    </xf>
    <xf numFmtId="165" fontId="18" fillId="0" borderId="0" xfId="29" applyNumberFormat="1" applyAlignment="1">
      <alignment horizontal="right" indent="2"/>
    </xf>
    <xf numFmtId="0" fontId="39" fillId="0" borderId="0" xfId="28" applyFont="1"/>
    <xf numFmtId="165" fontId="9" fillId="0" borderId="0" xfId="29" applyNumberFormat="1" applyFont="1" applyAlignment="1">
      <alignment horizontal="right" indent="2"/>
    </xf>
    <xf numFmtId="1" fontId="9" fillId="0" borderId="0" xfId="29" applyNumberFormat="1" applyFont="1" applyAlignment="1">
      <alignment horizontal="right" indent="1"/>
    </xf>
    <xf numFmtId="0" fontId="4" fillId="0" borderId="1" xfId="27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1" fillId="0" borderId="0" xfId="34"/>
    <xf numFmtId="0" fontId="1" fillId="0" borderId="0" xfId="34" applyAlignment="1">
      <alignment horizontal="center"/>
    </xf>
    <xf numFmtId="0" fontId="18" fillId="0" borderId="0" xfId="35" applyAlignment="1">
      <alignment horizontal="center"/>
    </xf>
    <xf numFmtId="0" fontId="18" fillId="0" borderId="0" xfId="35"/>
    <xf numFmtId="168" fontId="18" fillId="0" borderId="0" xfId="36" applyNumberFormat="1" applyFont="1" applyFill="1"/>
    <xf numFmtId="0" fontId="18" fillId="0" borderId="0" xfId="37"/>
    <xf numFmtId="168" fontId="18" fillId="0" borderId="0" xfId="36" applyNumberFormat="1" applyFont="1"/>
    <xf numFmtId="165" fontId="18" fillId="0" borderId="0" xfId="38" applyNumberFormat="1" applyFont="1" applyAlignment="1">
      <alignment horizontal="right" indent="3"/>
    </xf>
    <xf numFmtId="1" fontId="1" fillId="0" borderId="0" xfId="34" applyNumberFormat="1"/>
    <xf numFmtId="165" fontId="40" fillId="0" borderId="0" xfId="40" applyNumberFormat="1"/>
    <xf numFmtId="0" fontId="42" fillId="0" borderId="0" xfId="15" applyFont="1"/>
    <xf numFmtId="0" fontId="27" fillId="0" borderId="0" xfId="15" applyFont="1"/>
    <xf numFmtId="0" fontId="28" fillId="0" borderId="0" xfId="15" applyFont="1"/>
    <xf numFmtId="0" fontId="28" fillId="0" borderId="0" xfId="15" applyFont="1" applyBorder="1"/>
    <xf numFmtId="0" fontId="28" fillId="0" borderId="0" xfId="41" applyFont="1" applyFill="1" applyBorder="1" applyAlignment="1">
      <alignment horizontal="center" vertical="center" wrapText="1"/>
    </xf>
    <xf numFmtId="0" fontId="28" fillId="0" borderId="2" xfId="15" applyFont="1" applyBorder="1"/>
    <xf numFmtId="0" fontId="44" fillId="0" borderId="0" xfId="41" applyFont="1" applyFill="1"/>
    <xf numFmtId="0" fontId="44" fillId="0" borderId="0" xfId="15" applyFont="1" applyFill="1"/>
    <xf numFmtId="0" fontId="28" fillId="0" borderId="0" xfId="41" applyFont="1" applyFill="1"/>
    <xf numFmtId="0" fontId="46" fillId="0" borderId="0" xfId="15" applyFont="1" applyFill="1"/>
    <xf numFmtId="0" fontId="47" fillId="0" borderId="0" xfId="41" applyFont="1" applyFill="1"/>
    <xf numFmtId="0" fontId="34" fillId="0" borderId="0" xfId="15" applyFont="1" applyFill="1"/>
    <xf numFmtId="0" fontId="28" fillId="0" borderId="0" xfId="15" applyFont="1" applyFill="1"/>
    <xf numFmtId="0" fontId="9" fillId="0" borderId="0" xfId="42" applyFont="1" applyFill="1" applyBorder="1" applyAlignment="1"/>
    <xf numFmtId="0" fontId="48" fillId="0" borderId="0" xfId="15" applyFont="1" applyFill="1" applyBorder="1" applyAlignment="1">
      <alignment horizontal="left" wrapText="1" indent="1"/>
    </xf>
    <xf numFmtId="165" fontId="28" fillId="0" borderId="0" xfId="41" applyNumberFormat="1" applyFont="1" applyFill="1" applyAlignment="1"/>
    <xf numFmtId="165" fontId="28" fillId="0" borderId="0" xfId="15" applyNumberFormat="1" applyFont="1" applyFill="1" applyBorder="1" applyAlignment="1">
      <alignment wrapText="1"/>
    </xf>
    <xf numFmtId="0" fontId="49" fillId="0" borderId="0" xfId="41" applyFont="1" applyFill="1"/>
    <xf numFmtId="0" fontId="44" fillId="0" borderId="0" xfId="15" applyFont="1" applyFill="1" applyBorder="1"/>
    <xf numFmtId="0" fontId="50" fillId="0" borderId="0" xfId="15" applyFont="1" applyFill="1" applyBorder="1" applyAlignment="1">
      <alignment horizontal="center" wrapText="1"/>
    </xf>
    <xf numFmtId="0" fontId="4" fillId="0" borderId="0" xfId="4" applyFont="1" applyFill="1" applyBorder="1" applyAlignment="1">
      <alignment horizontal="center" vertical="center" wrapText="1"/>
    </xf>
    <xf numFmtId="0" fontId="50" fillId="0" borderId="2" xfId="15" applyFont="1" applyFill="1" applyBorder="1" applyAlignment="1">
      <alignment horizontal="center" wrapText="1"/>
    </xf>
    <xf numFmtId="0" fontId="37" fillId="0" borderId="0" xfId="15" applyFont="1" applyFill="1" applyAlignment="1">
      <alignment horizontal="right"/>
    </xf>
    <xf numFmtId="0" fontId="47" fillId="0" borderId="0" xfId="15" applyFont="1" applyFill="1"/>
    <xf numFmtId="0" fontId="28" fillId="0" borderId="0" xfId="41" applyFont="1"/>
    <xf numFmtId="165" fontId="28" fillId="0" borderId="0" xfId="15" applyNumberFormat="1" applyFont="1" applyFill="1" applyBorder="1" applyAlignment="1">
      <alignment horizontal="right" indent="4"/>
    </xf>
    <xf numFmtId="0" fontId="28" fillId="0" borderId="0" xfId="15" applyNumberFormat="1" applyFont="1" applyFill="1" applyBorder="1" applyAlignment="1">
      <alignment horizontal="right" indent="1"/>
    </xf>
    <xf numFmtId="165" fontId="27" fillId="0" borderId="0" xfId="15" applyNumberFormat="1" applyFont="1" applyFill="1" applyBorder="1" applyAlignment="1">
      <alignment horizontal="right" indent="4"/>
    </xf>
    <xf numFmtId="0" fontId="27" fillId="0" borderId="0" xfId="15" applyNumberFormat="1" applyFont="1" applyFill="1" applyBorder="1" applyAlignment="1">
      <alignment horizontal="right" indent="1"/>
    </xf>
    <xf numFmtId="0" fontId="27" fillId="0" borderId="0" xfId="15" applyFont="1" applyFill="1" applyBorder="1" applyAlignment="1">
      <alignment horizontal="right" indent="1"/>
    </xf>
    <xf numFmtId="0" fontId="44" fillId="0" borderId="0" xfId="41" applyFont="1"/>
    <xf numFmtId="0" fontId="37" fillId="0" borderId="0" xfId="15" applyFont="1" applyAlignment="1">
      <alignment horizontal="right"/>
    </xf>
    <xf numFmtId="0" fontId="44" fillId="0" borderId="0" xfId="15" applyFont="1"/>
    <xf numFmtId="0" fontId="47" fillId="0" borderId="0" xfId="41" applyFont="1"/>
    <xf numFmtId="0" fontId="47" fillId="0" borderId="0" xfId="15" applyFont="1"/>
    <xf numFmtId="0" fontId="34" fillId="0" borderId="0" xfId="15" applyFont="1"/>
    <xf numFmtId="0" fontId="28" fillId="0" borderId="0" xfId="15" applyFont="1" applyFill="1" applyBorder="1"/>
    <xf numFmtId="165" fontId="28" fillId="0" borderId="0" xfId="15" applyNumberFormat="1" applyFont="1" applyFill="1" applyBorder="1" applyAlignment="1">
      <alignment horizontal="center"/>
    </xf>
    <xf numFmtId="165" fontId="27" fillId="0" borderId="0" xfId="15" applyNumberFormat="1" applyFont="1" applyFill="1" applyBorder="1" applyAlignment="1">
      <alignment horizontal="center"/>
    </xf>
    <xf numFmtId="0" fontId="18" fillId="0" borderId="0" xfId="43" applyFont="1" applyBorder="1"/>
    <xf numFmtId="165" fontId="18" fillId="0" borderId="0" xfId="43" applyNumberFormat="1" applyFont="1" applyFill="1" applyBorder="1"/>
    <xf numFmtId="1" fontId="18" fillId="0" borderId="0" xfId="43" applyNumberFormat="1" applyFont="1" applyFill="1" applyBorder="1"/>
    <xf numFmtId="165" fontId="18" fillId="0" borderId="0" xfId="43" applyNumberFormat="1" applyFont="1" applyBorder="1" applyAlignment="1"/>
    <xf numFmtId="1" fontId="18" fillId="0" borderId="0" xfId="43" applyNumberFormat="1" applyFont="1" applyBorder="1" applyAlignment="1"/>
    <xf numFmtId="0" fontId="18" fillId="0" borderId="0" xfId="43" applyFont="1" applyBorder="1" applyAlignment="1"/>
    <xf numFmtId="0" fontId="22" fillId="0" borderId="0" xfId="43" applyFont="1" applyBorder="1" applyAlignment="1"/>
    <xf numFmtId="1" fontId="18" fillId="0" borderId="0" xfId="43" applyNumberFormat="1" applyFont="1" applyBorder="1" applyAlignment="1">
      <alignment horizontal="right" indent="1"/>
    </xf>
    <xf numFmtId="165" fontId="18" fillId="0" borderId="0" xfId="43" applyNumberFormat="1" applyFont="1" applyBorder="1" applyAlignment="1">
      <alignment horizontal="right" indent="2"/>
    </xf>
    <xf numFmtId="165" fontId="18" fillId="0" borderId="0" xfId="43" applyNumberFormat="1" applyFont="1" applyBorder="1" applyAlignment="1">
      <alignment horizontal="right" indent="1"/>
    </xf>
    <xf numFmtId="1" fontId="18" fillId="0" borderId="0" xfId="43" applyNumberFormat="1" applyFont="1" applyBorder="1" applyAlignment="1">
      <alignment horizontal="right" indent="2"/>
    </xf>
    <xf numFmtId="0" fontId="18" fillId="0" borderId="0" xfId="43" applyFont="1" applyBorder="1" applyAlignment="1">
      <alignment horizontal="left" indent="1"/>
    </xf>
    <xf numFmtId="0" fontId="9" fillId="0" borderId="0" xfId="43" applyFont="1" applyBorder="1" applyAlignment="1"/>
    <xf numFmtId="0" fontId="40" fillId="0" borderId="0" xfId="44"/>
    <xf numFmtId="165" fontId="9" fillId="0" borderId="0" xfId="43" applyNumberFormat="1" applyFont="1" applyBorder="1" applyAlignment="1">
      <alignment horizontal="right" indent="2"/>
    </xf>
    <xf numFmtId="0" fontId="51" fillId="0" borderId="0" xfId="44" applyFont="1" applyAlignment="1">
      <alignment wrapText="1"/>
    </xf>
    <xf numFmtId="1" fontId="9" fillId="0" borderId="0" xfId="43" applyNumberFormat="1" applyFont="1" applyBorder="1" applyAlignment="1">
      <alignment horizontal="right" indent="1"/>
    </xf>
    <xf numFmtId="1" fontId="9" fillId="0" borderId="0" xfId="43" applyNumberFormat="1" applyFont="1" applyBorder="1" applyAlignment="1">
      <alignment horizontal="right" indent="2"/>
    </xf>
    <xf numFmtId="0" fontId="40" fillId="0" borderId="0" xfId="44" applyBorder="1" applyAlignment="1">
      <alignment wrapText="1"/>
    </xf>
    <xf numFmtId="0" fontId="44" fillId="0" borderId="1" xfId="44" applyFont="1" applyBorder="1" applyAlignment="1">
      <alignment horizontal="center" vertical="center" wrapText="1"/>
    </xf>
    <xf numFmtId="0" fontId="4" fillId="0" borderId="2" xfId="7" applyFont="1" applyBorder="1" applyAlignment="1">
      <alignment horizontal="center" vertical="center" wrapText="1"/>
    </xf>
    <xf numFmtId="0" fontId="44" fillId="0" borderId="0" xfId="44" applyFont="1" applyBorder="1" applyAlignment="1">
      <alignment horizontal="center" vertical="center" wrapText="1"/>
    </xf>
    <xf numFmtId="0" fontId="44" fillId="0" borderId="2" xfId="44" applyFont="1" applyBorder="1" applyAlignment="1">
      <alignment horizontal="center" vertical="center" wrapText="1"/>
    </xf>
    <xf numFmtId="0" fontId="22" fillId="0" borderId="0" xfId="43" applyFont="1" applyBorder="1" applyAlignment="1">
      <alignment horizontal="right"/>
    </xf>
    <xf numFmtId="0" fontId="18" fillId="0" borderId="1" xfId="43" applyFont="1" applyBorder="1"/>
    <xf numFmtId="0" fontId="15" fillId="0" borderId="0" xfId="43" applyFont="1" applyBorder="1"/>
    <xf numFmtId="0" fontId="3" fillId="0" borderId="0" xfId="43" applyFont="1" applyBorder="1" applyAlignment="1">
      <alignment horizontal="center"/>
    </xf>
    <xf numFmtId="0" fontId="3" fillId="0" borderId="0" xfId="43" applyFont="1" applyBorder="1" applyAlignment="1"/>
    <xf numFmtId="1" fontId="40" fillId="0" borderId="0" xfId="44" applyNumberFormat="1"/>
    <xf numFmtId="170" fontId="18" fillId="0" borderId="0" xfId="43" applyNumberFormat="1" applyFont="1" applyBorder="1" applyAlignment="1">
      <alignment horizontal="right" indent="2"/>
    </xf>
    <xf numFmtId="0" fontId="18" fillId="0" borderId="0" xfId="27" applyFont="1" applyBorder="1"/>
    <xf numFmtId="1" fontId="18" fillId="0" borderId="0" xfId="43" applyNumberFormat="1" applyFont="1" applyBorder="1"/>
    <xf numFmtId="0" fontId="52" fillId="0" borderId="0" xfId="46" applyFont="1" applyFill="1" applyBorder="1" applyAlignment="1"/>
    <xf numFmtId="0" fontId="52" fillId="0" borderId="0" xfId="47" applyFont="1" applyFill="1" applyBorder="1" applyAlignment="1"/>
    <xf numFmtId="0" fontId="53" fillId="0" borderId="0" xfId="46" applyFont="1" applyFill="1" applyBorder="1" applyAlignment="1"/>
    <xf numFmtId="0" fontId="18" fillId="0" borderId="0" xfId="46" applyFont="1" applyFill="1" applyBorder="1"/>
    <xf numFmtId="0" fontId="39" fillId="0" borderId="0" xfId="46" applyFont="1" applyFill="1" applyBorder="1"/>
    <xf numFmtId="0" fontId="18" fillId="0" borderId="0" xfId="47" applyFont="1" applyFill="1" applyBorder="1"/>
    <xf numFmtId="0" fontId="18" fillId="0" borderId="0" xfId="48" applyFont="1"/>
    <xf numFmtId="0" fontId="9" fillId="0" borderId="0" xfId="46" applyFont="1" applyFill="1" applyBorder="1"/>
    <xf numFmtId="0" fontId="18" fillId="0" borderId="0" xfId="46" applyFont="1" applyFill="1" applyBorder="1" applyAlignment="1">
      <alignment vertical="center"/>
    </xf>
    <xf numFmtId="0" fontId="19" fillId="0" borderId="0" xfId="46" applyFont="1" applyFill="1" applyBorder="1" applyAlignment="1"/>
    <xf numFmtId="0" fontId="19" fillId="0" borderId="0" xfId="47" applyFont="1" applyFill="1" applyBorder="1" applyAlignment="1"/>
    <xf numFmtId="165" fontId="57" fillId="0" borderId="0" xfId="46" applyNumberFormat="1" applyFont="1" applyFill="1" applyBorder="1" applyAlignment="1"/>
    <xf numFmtId="1" fontId="58" fillId="0" borderId="0" xfId="51" applyNumberFormat="1" applyFont="1" applyFill="1" applyBorder="1" applyAlignment="1"/>
    <xf numFmtId="172" fontId="58" fillId="0" borderId="0" xfId="51" applyNumberFormat="1" applyFont="1" applyFill="1" applyBorder="1" applyAlignment="1"/>
    <xf numFmtId="0" fontId="32" fillId="0" borderId="0" xfId="46" applyFont="1" applyFill="1" applyBorder="1" applyAlignment="1"/>
    <xf numFmtId="1" fontId="59" fillId="0" borderId="0" xfId="51" applyNumberFormat="1" applyFont="1" applyFill="1" applyBorder="1" applyAlignment="1"/>
    <xf numFmtId="170" fontId="59" fillId="0" borderId="0" xfId="51" applyNumberFormat="1" applyFont="1" applyFill="1" applyBorder="1" applyAlignment="1"/>
    <xf numFmtId="0" fontId="57" fillId="0" borderId="0" xfId="46" applyFont="1" applyFill="1" applyBorder="1" applyAlignment="1"/>
    <xf numFmtId="1" fontId="60" fillId="0" borderId="0" xfId="51" applyNumberFormat="1" applyFont="1" applyFill="1" applyBorder="1" applyAlignment="1"/>
    <xf numFmtId="165" fontId="9" fillId="0" borderId="0" xfId="46" applyNumberFormat="1" applyFont="1" applyFill="1" applyBorder="1"/>
    <xf numFmtId="0" fontId="63" fillId="0" borderId="0" xfId="27" applyFont="1"/>
    <xf numFmtId="0" fontId="1" fillId="0" borderId="0" xfId="54" applyFill="1"/>
    <xf numFmtId="0" fontId="52" fillId="0" borderId="0" xfId="55" applyFont="1" applyFill="1" applyBorder="1"/>
    <xf numFmtId="0" fontId="25" fillId="0" borderId="0" xfId="56" applyFill="1"/>
    <xf numFmtId="0" fontId="64" fillId="0" borderId="0" xfId="55" applyFont="1" applyFill="1" applyBorder="1"/>
    <xf numFmtId="0" fontId="65" fillId="0" borderId="0" xfId="55" applyFont="1" applyFill="1" applyBorder="1"/>
    <xf numFmtId="165" fontId="1" fillId="0" borderId="0" xfId="54" applyNumberFormat="1" applyFill="1"/>
    <xf numFmtId="165" fontId="18" fillId="0" borderId="0" xfId="15" applyNumberFormat="1" applyFont="1" applyBorder="1" applyAlignment="1">
      <alignment horizontal="right" indent="1"/>
    </xf>
    <xf numFmtId="165" fontId="18" fillId="0" borderId="0" xfId="15" applyNumberFormat="1" applyFont="1" applyBorder="1"/>
    <xf numFmtId="0" fontId="18" fillId="0" borderId="0" xfId="57" applyNumberFormat="1" applyFont="1" applyFill="1" applyBorder="1" applyAlignment="1">
      <alignment horizontal="left" indent="1"/>
    </xf>
    <xf numFmtId="0" fontId="9" fillId="0" borderId="0" xfId="57" applyNumberFormat="1" applyFont="1" applyFill="1" applyBorder="1" applyAlignment="1"/>
    <xf numFmtId="165" fontId="18" fillId="0" borderId="0" xfId="15" applyNumberFormat="1" applyFont="1" applyFill="1" applyBorder="1"/>
    <xf numFmtId="0" fontId="9" fillId="0" borderId="0" xfId="57" applyNumberFormat="1" applyFont="1" applyFill="1" applyBorder="1" applyAlignment="1">
      <alignment horizontal="left"/>
    </xf>
    <xf numFmtId="0" fontId="9" fillId="0" borderId="0" xfId="57" applyNumberFormat="1" applyFont="1" applyFill="1" applyBorder="1" applyAlignment="1">
      <alignment wrapText="1"/>
    </xf>
    <xf numFmtId="0" fontId="18" fillId="0" borderId="0" xfId="57" applyNumberFormat="1" applyFont="1" applyFill="1" applyBorder="1" applyAlignment="1">
      <alignment horizontal="left"/>
    </xf>
    <xf numFmtId="0" fontId="61" fillId="0" borderId="0" xfId="57" applyNumberFormat="1" applyFont="1" applyFill="1" applyBorder="1" applyAlignment="1"/>
    <xf numFmtId="0" fontId="61" fillId="0" borderId="0" xfId="57" applyNumberFormat="1" applyFont="1" applyFill="1" applyBorder="1" applyAlignment="1">
      <alignment horizontal="left"/>
    </xf>
    <xf numFmtId="0" fontId="4" fillId="0" borderId="0" xfId="43" applyFont="1" applyFill="1" applyBorder="1" applyAlignment="1">
      <alignment horizontal="center" vertical="top" wrapText="1"/>
    </xf>
    <xf numFmtId="1" fontId="4" fillId="0" borderId="0" xfId="47" applyNumberFormat="1" applyFont="1" applyFill="1" applyBorder="1" applyAlignment="1">
      <alignment horizontal="center" vertical="top" wrapText="1"/>
    </xf>
    <xf numFmtId="0" fontId="4" fillId="0" borderId="0" xfId="55" applyFont="1" applyFill="1" applyBorder="1" applyAlignment="1">
      <alignment horizontal="center" vertical="top" wrapText="1"/>
    </xf>
    <xf numFmtId="0" fontId="18" fillId="0" borderId="0" xfId="55" applyFont="1" applyFill="1" applyBorder="1" applyAlignment="1">
      <alignment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1" fillId="0" borderId="1" xfId="54" applyFill="1" applyBorder="1"/>
    <xf numFmtId="0" fontId="4" fillId="0" borderId="0" xfId="7" applyFont="1" applyFill="1" applyBorder="1" applyAlignment="1">
      <alignment horizontal="center" vertical="center" wrapText="1"/>
    </xf>
    <xf numFmtId="0" fontId="44" fillId="0" borderId="0" xfId="15" applyFont="1" applyFill="1" applyBorder="1" applyAlignment="1">
      <alignment horizontal="center" vertical="center" wrapText="1"/>
    </xf>
    <xf numFmtId="0" fontId="44" fillId="0" borderId="2" xfId="15" applyFont="1" applyFill="1" applyBorder="1" applyAlignment="1">
      <alignment horizontal="center" vertical="center" wrapText="1"/>
    </xf>
    <xf numFmtId="0" fontId="18" fillId="0" borderId="2" xfId="55" applyFont="1" applyFill="1" applyBorder="1" applyAlignment="1">
      <alignment vertical="center" wrapText="1"/>
    </xf>
    <xf numFmtId="0" fontId="22" fillId="0" borderId="0" xfId="55" applyNumberFormat="1" applyFont="1" applyFill="1" applyBorder="1" applyAlignment="1">
      <alignment horizontal="right"/>
    </xf>
    <xf numFmtId="0" fontId="18" fillId="0" borderId="0" xfId="55" applyFont="1" applyFill="1" applyBorder="1" applyAlignment="1">
      <alignment horizontal="center"/>
    </xf>
    <xf numFmtId="0" fontId="66" fillId="0" borderId="0" xfId="55" applyFont="1" applyFill="1" applyBorder="1" applyAlignment="1"/>
    <xf numFmtId="0" fontId="3" fillId="0" borderId="0" xfId="59" applyNumberFormat="1" applyFont="1" applyFill="1" applyBorder="1" applyAlignment="1"/>
    <xf numFmtId="0" fontId="19" fillId="0" borderId="0" xfId="59" applyFont="1" applyFill="1"/>
    <xf numFmtId="0" fontId="59" fillId="0" borderId="0" xfId="60" applyFont="1" applyFill="1" applyBorder="1"/>
    <xf numFmtId="165" fontId="18" fillId="0" borderId="0" xfId="60" applyNumberFormat="1" applyFont="1" applyFill="1" applyBorder="1"/>
    <xf numFmtId="165" fontId="18" fillId="0" borderId="0" xfId="15" applyNumberFormat="1" applyFont="1" applyBorder="1" applyAlignment="1">
      <alignment horizontal="right" indent="2"/>
    </xf>
    <xf numFmtId="165" fontId="18" fillId="0" borderId="0" xfId="15" applyNumberFormat="1" applyFont="1" applyFill="1" applyBorder="1" applyAlignment="1">
      <alignment horizontal="right" indent="2"/>
    </xf>
    <xf numFmtId="165" fontId="22" fillId="0" borderId="0" xfId="57" applyNumberFormat="1" applyFont="1" applyFill="1" applyBorder="1" applyAlignment="1">
      <alignment horizontal="center"/>
    </xf>
    <xf numFmtId="0" fontId="22" fillId="0" borderId="0" xfId="59" applyNumberFormat="1" applyFont="1" applyFill="1" applyBorder="1" applyAlignment="1">
      <alignment horizontal="center" wrapText="1"/>
    </xf>
    <xf numFmtId="0" fontId="18" fillId="0" borderId="0" xfId="27" applyFont="1" applyFill="1" applyBorder="1"/>
    <xf numFmtId="0" fontId="4" fillId="0" borderId="0" xfId="27" applyFont="1" applyFill="1" applyBorder="1" applyAlignment="1">
      <alignment horizontal="center" vertical="center" wrapText="1"/>
    </xf>
    <xf numFmtId="0" fontId="4" fillId="0" borderId="2" xfId="27" applyNumberFormat="1" applyFont="1" applyFill="1" applyBorder="1" applyAlignment="1">
      <alignment horizontal="center" vertical="center" wrapText="1"/>
    </xf>
    <xf numFmtId="0" fontId="18" fillId="0" borderId="2" xfId="27" applyFont="1" applyFill="1" applyBorder="1"/>
    <xf numFmtId="0" fontId="15" fillId="0" borderId="0" xfId="59" applyFont="1" applyFill="1" applyBorder="1" applyAlignment="1">
      <alignment vertical="center"/>
    </xf>
    <xf numFmtId="0" fontId="18" fillId="0" borderId="0" xfId="61" applyNumberFormat="1" applyFont="1" applyFill="1" applyBorder="1" applyAlignment="1">
      <alignment horizontal="left" indent="2"/>
    </xf>
    <xf numFmtId="0" fontId="9" fillId="0" borderId="0" xfId="61" applyNumberFormat="1" applyFont="1" applyFill="1" applyBorder="1"/>
    <xf numFmtId="0" fontId="38" fillId="0" borderId="0" xfId="55" applyNumberFormat="1" applyFont="1" applyFill="1" applyBorder="1" applyAlignment="1"/>
    <xf numFmtId="0" fontId="1" fillId="0" borderId="0" xfId="54"/>
    <xf numFmtId="0" fontId="52" fillId="0" borderId="0" xfId="55" applyFont="1" applyBorder="1"/>
    <xf numFmtId="0" fontId="25" fillId="0" borderId="0" xfId="56"/>
    <xf numFmtId="0" fontId="64" fillId="0" borderId="0" xfId="55" applyFont="1" applyBorder="1"/>
    <xf numFmtId="0" fontId="65" fillId="0" borderId="0" xfId="55" applyFont="1" applyBorder="1"/>
    <xf numFmtId="0" fontId="9" fillId="0" borderId="0" xfId="61" applyNumberFormat="1" applyFont="1" applyBorder="1" applyAlignment="1">
      <alignment horizontal="left" indent="1"/>
    </xf>
    <xf numFmtId="0" fontId="18" fillId="0" borderId="0" xfId="61" applyNumberFormat="1" applyFont="1" applyBorder="1" applyAlignment="1">
      <alignment horizontal="left" indent="2"/>
    </xf>
    <xf numFmtId="165" fontId="1" fillId="0" borderId="0" xfId="54" applyNumberFormat="1"/>
    <xf numFmtId="0" fontId="9" fillId="0" borderId="0" xfId="55" applyNumberFormat="1" applyFont="1" applyBorder="1" applyAlignment="1"/>
    <xf numFmtId="0" fontId="18" fillId="0" borderId="0" xfId="61" applyNumberFormat="1" applyFont="1" applyBorder="1" applyAlignment="1">
      <alignment horizontal="left" indent="1"/>
    </xf>
    <xf numFmtId="0" fontId="9" fillId="0" borderId="0" xfId="62" applyNumberFormat="1" applyFont="1" applyBorder="1" applyAlignment="1"/>
    <xf numFmtId="0" fontId="9" fillId="0" borderId="0" xfId="61" applyNumberFormat="1" applyFont="1" applyBorder="1"/>
    <xf numFmtId="0" fontId="4" fillId="0" borderId="0" xfId="55" applyFont="1" applyBorder="1" applyAlignment="1">
      <alignment horizontal="center" vertical="top" wrapText="1"/>
    </xf>
    <xf numFmtId="0" fontId="18" fillId="0" borderId="0" xfId="55" applyFont="1" applyBorder="1" applyAlignment="1">
      <alignment vertical="center" wrapText="1"/>
    </xf>
    <xf numFmtId="0" fontId="4" fillId="0" borderId="0" xfId="27" applyFont="1" applyBorder="1" applyAlignment="1">
      <alignment horizontal="center" vertical="center" wrapText="1"/>
    </xf>
    <xf numFmtId="0" fontId="4" fillId="0" borderId="2" xfId="27" applyNumberFormat="1" applyFont="1" applyBorder="1" applyAlignment="1">
      <alignment horizontal="center" vertical="center" wrapText="1"/>
    </xf>
    <xf numFmtId="0" fontId="18" fillId="0" borderId="2" xfId="55" applyFont="1" applyBorder="1" applyAlignment="1">
      <alignment vertical="center" wrapText="1"/>
    </xf>
    <xf numFmtId="0" fontId="22" fillId="0" borderId="0" xfId="55" applyNumberFormat="1" applyFont="1" applyBorder="1" applyAlignment="1">
      <alignment horizontal="right"/>
    </xf>
    <xf numFmtId="0" fontId="18" fillId="0" borderId="0" xfId="55" applyFont="1" applyBorder="1" applyAlignment="1">
      <alignment horizontal="center"/>
    </xf>
    <xf numFmtId="0" fontId="66" fillId="0" borderId="0" xfId="55" applyFont="1" applyBorder="1" applyAlignment="1"/>
    <xf numFmtId="0" fontId="38" fillId="0" borderId="0" xfId="55" applyNumberFormat="1" applyFont="1" applyBorder="1" applyAlignment="1"/>
    <xf numFmtId="0" fontId="18" fillId="0" borderId="0" xfId="64" applyFont="1" applyFill="1" applyBorder="1" applyAlignment="1">
      <alignment horizontal="center" vertical="center"/>
    </xf>
    <xf numFmtId="165" fontId="18" fillId="0" borderId="0" xfId="64" applyNumberFormat="1" applyFont="1" applyFill="1" applyBorder="1" applyAlignment="1">
      <alignment horizontal="center" vertical="center"/>
    </xf>
    <xf numFmtId="165" fontId="18" fillId="0" borderId="0" xfId="64" applyNumberFormat="1" applyFont="1" applyFill="1" applyBorder="1" applyAlignment="1">
      <alignment horizontal="right" vertical="center"/>
    </xf>
    <xf numFmtId="0" fontId="18" fillId="0" borderId="0" xfId="64" applyFont="1" applyFill="1" applyBorder="1" applyAlignment="1">
      <alignment horizontal="left" vertical="center"/>
    </xf>
    <xf numFmtId="165" fontId="18" fillId="0" borderId="0" xfId="64" applyNumberFormat="1" applyFont="1" applyFill="1" applyBorder="1" applyAlignment="1"/>
    <xf numFmtId="0" fontId="18" fillId="0" borderId="0" xfId="64" applyFont="1" applyFill="1" applyBorder="1" applyAlignment="1"/>
    <xf numFmtId="2" fontId="18" fillId="0" borderId="0" xfId="64" applyNumberFormat="1" applyFont="1" applyFill="1" applyBorder="1" applyAlignment="1"/>
    <xf numFmtId="2" fontId="18" fillId="0" borderId="0" xfId="64" applyNumberFormat="1" applyFont="1" applyFill="1" applyBorder="1" applyAlignment="1">
      <alignment horizontal="center" vertical="center"/>
    </xf>
    <xf numFmtId="0" fontId="18" fillId="0" borderId="0" xfId="64" applyFont="1" applyFill="1" applyBorder="1" applyAlignment="1">
      <alignment horizontal="left"/>
    </xf>
    <xf numFmtId="0" fontId="39" fillId="0" borderId="0" xfId="64" applyFont="1" applyFill="1" applyBorder="1" applyAlignment="1">
      <alignment horizontal="left"/>
    </xf>
    <xf numFmtId="173" fontId="18" fillId="0" borderId="0" xfId="64" applyNumberFormat="1" applyFont="1" applyFill="1" applyBorder="1" applyAlignment="1">
      <alignment horizontal="center" vertical="center"/>
    </xf>
    <xf numFmtId="165" fontId="9" fillId="0" borderId="0" xfId="64" applyNumberFormat="1" applyFont="1" applyFill="1" applyBorder="1" applyAlignment="1">
      <alignment horizontal="right" vertical="center"/>
    </xf>
    <xf numFmtId="165" fontId="9" fillId="0" borderId="0" xfId="64" applyNumberFormat="1" applyFont="1" applyFill="1" applyBorder="1" applyAlignment="1"/>
    <xf numFmtId="0" fontId="9" fillId="0" borderId="0" xfId="64" applyFont="1" applyFill="1" applyBorder="1" applyAlignment="1"/>
    <xf numFmtId="0" fontId="18" fillId="0" borderId="0" xfId="64" applyFont="1" applyFill="1" applyBorder="1" applyAlignment="1">
      <alignment horizontal="center" vertical="center" wrapText="1"/>
    </xf>
    <xf numFmtId="0" fontId="18" fillId="0" borderId="3" xfId="64" applyFont="1" applyFill="1" applyBorder="1" applyAlignment="1">
      <alignment horizontal="center" vertical="center" wrapText="1"/>
    </xf>
    <xf numFmtId="0" fontId="18" fillId="0" borderId="2" xfId="64" applyFont="1" applyFill="1" applyBorder="1" applyAlignment="1">
      <alignment horizontal="center" vertical="center"/>
    </xf>
    <xf numFmtId="0" fontId="3" fillId="0" borderId="0" xfId="65" applyFont="1" applyFill="1" applyBorder="1" applyAlignment="1"/>
    <xf numFmtId="165" fontId="18" fillId="0" borderId="0" xfId="64" applyNumberFormat="1" applyFont="1" applyFill="1" applyBorder="1" applyAlignment="1">
      <alignment horizontal="right"/>
    </xf>
    <xf numFmtId="0" fontId="18" fillId="0" borderId="0" xfId="64" applyFont="1" applyFill="1" applyBorder="1" applyAlignment="1">
      <alignment horizontal="left" indent="1"/>
    </xf>
    <xf numFmtId="0" fontId="9" fillId="0" borderId="0" xfId="64" applyFont="1" applyFill="1" applyBorder="1" applyAlignment="1">
      <alignment horizontal="center" vertical="center"/>
    </xf>
    <xf numFmtId="1" fontId="9" fillId="0" borderId="0" xfId="66" applyNumberFormat="1" applyFont="1" applyBorder="1" applyAlignment="1">
      <alignment horizontal="right" indent="1"/>
    </xf>
    <xf numFmtId="165" fontId="9" fillId="0" borderId="0" xfId="64" applyNumberFormat="1" applyFont="1" applyFill="1" applyBorder="1" applyAlignment="1">
      <alignment horizontal="center" vertical="center"/>
    </xf>
    <xf numFmtId="165" fontId="61" fillId="0" borderId="0" xfId="64" applyNumberFormat="1" applyFont="1" applyFill="1" applyBorder="1" applyAlignment="1"/>
    <xf numFmtId="0" fontId="9" fillId="0" borderId="0" xfId="64" applyFont="1" applyFill="1" applyBorder="1" applyAlignment="1">
      <alignment wrapText="1"/>
    </xf>
    <xf numFmtId="165" fontId="39" fillId="0" borderId="0" xfId="64" applyNumberFormat="1" applyFont="1" applyFill="1" applyBorder="1" applyAlignment="1"/>
    <xf numFmtId="0" fontId="39" fillId="0" borderId="0" xfId="64" applyFont="1" applyFill="1" applyBorder="1" applyAlignment="1"/>
    <xf numFmtId="165" fontId="9" fillId="0" borderId="0" xfId="64" applyNumberFormat="1" applyFont="1" applyFill="1" applyBorder="1" applyAlignment="1">
      <alignment wrapText="1"/>
    </xf>
    <xf numFmtId="0" fontId="61" fillId="0" borderId="0" xfId="64" applyFont="1" applyFill="1" applyBorder="1" applyAlignment="1"/>
    <xf numFmtId="165" fontId="29" fillId="0" borderId="0" xfId="64" applyNumberFormat="1" applyFont="1" applyFill="1" applyBorder="1" applyAlignment="1"/>
    <xf numFmtId="165" fontId="39" fillId="0" borderId="0" xfId="64" applyNumberFormat="1" applyFont="1" applyFill="1" applyBorder="1" applyAlignment="1">
      <alignment horizontal="left"/>
    </xf>
    <xf numFmtId="0" fontId="18" fillId="0" borderId="1" xfId="64" applyFont="1" applyFill="1" applyBorder="1" applyAlignment="1">
      <alignment horizontal="center" vertical="center" wrapText="1"/>
    </xf>
    <xf numFmtId="0" fontId="28" fillId="0" borderId="0" xfId="44" applyFont="1" applyBorder="1" applyAlignment="1">
      <alignment horizontal="center" vertical="center" wrapText="1"/>
    </xf>
    <xf numFmtId="0" fontId="28" fillId="0" borderId="2" xfId="44" applyFont="1" applyBorder="1" applyAlignment="1">
      <alignment horizontal="center" vertical="center" wrapText="1"/>
    </xf>
    <xf numFmtId="0" fontId="36" fillId="0" borderId="0" xfId="67" applyFont="1"/>
    <xf numFmtId="2" fontId="36" fillId="0" borderId="0" xfId="67" applyNumberFormat="1" applyFont="1" applyAlignment="1">
      <alignment horizontal="right" indent="2"/>
    </xf>
    <xf numFmtId="0" fontId="36" fillId="0" borderId="0" xfId="67" applyFont="1" applyBorder="1" applyAlignment="1">
      <alignment horizontal="left" indent="2"/>
    </xf>
    <xf numFmtId="2" fontId="62" fillId="0" borderId="0" xfId="67" applyNumberFormat="1" applyFont="1" applyAlignment="1">
      <alignment horizontal="right" indent="2"/>
    </xf>
    <xf numFmtId="0" fontId="62" fillId="0" borderId="0" xfId="67" applyFont="1"/>
    <xf numFmtId="0" fontId="62" fillId="0" borderId="0" xfId="67" applyFont="1" applyAlignment="1">
      <alignment horizontal="center"/>
    </xf>
    <xf numFmtId="0" fontId="36" fillId="0" borderId="0" xfId="67" applyFont="1" applyBorder="1"/>
    <xf numFmtId="0" fontId="36" fillId="0" borderId="2" xfId="67" applyFont="1" applyBorder="1"/>
    <xf numFmtId="0" fontId="22" fillId="0" borderId="1" xfId="68" applyNumberFormat="1" applyFont="1" applyBorder="1" applyAlignment="1">
      <alignment horizontal="right"/>
    </xf>
    <xf numFmtId="0" fontId="68" fillId="0" borderId="0" xfId="67" applyFont="1"/>
    <xf numFmtId="0" fontId="1" fillId="0" borderId="0" xfId="15"/>
    <xf numFmtId="0" fontId="1" fillId="0" borderId="0" xfId="15" applyFont="1"/>
    <xf numFmtId="0" fontId="48" fillId="0" borderId="0" xfId="0" applyFont="1" applyBorder="1" applyAlignment="1">
      <alignment horizontal="center" vertical="center" wrapText="1"/>
    </xf>
    <xf numFmtId="0" fontId="1" fillId="0" borderId="0" xfId="15" applyFont="1" applyBorder="1"/>
    <xf numFmtId="0" fontId="48" fillId="0" borderId="1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1" fillId="0" borderId="2" xfId="15" applyBorder="1"/>
    <xf numFmtId="0" fontId="1" fillId="0" borderId="1" xfId="15" applyBorder="1"/>
    <xf numFmtId="0" fontId="69" fillId="0" borderId="0" xfId="15" applyFont="1"/>
    <xf numFmtId="2" fontId="28" fillId="0" borderId="0" xfId="15" applyNumberFormat="1" applyFont="1" applyAlignment="1">
      <alignment horizontal="right" indent="2"/>
    </xf>
    <xf numFmtId="2" fontId="28" fillId="0" borderId="0" xfId="15" applyNumberFormat="1" applyFont="1" applyAlignment="1">
      <alignment horizontal="right" indent="1"/>
    </xf>
    <xf numFmtId="0" fontId="18" fillId="0" borderId="0" xfId="69" applyNumberFormat="1" applyFont="1" applyBorder="1" applyAlignment="1">
      <alignment horizontal="left" indent="1"/>
    </xf>
    <xf numFmtId="2" fontId="28" fillId="0" borderId="0" xfId="15" applyNumberFormat="1" applyFont="1"/>
    <xf numFmtId="2" fontId="18" fillId="0" borderId="0" xfId="69" applyNumberFormat="1" applyFont="1" applyBorder="1" applyAlignment="1">
      <alignment horizontal="right" indent="1"/>
    </xf>
    <xf numFmtId="0" fontId="39" fillId="0" borderId="0" xfId="69" applyNumberFormat="1" applyFont="1" applyBorder="1" applyAlignment="1">
      <alignment horizontal="left" indent="1"/>
    </xf>
    <xf numFmtId="2" fontId="9" fillId="0" borderId="0" xfId="69" applyNumberFormat="1" applyFont="1" applyBorder="1" applyAlignment="1">
      <alignment horizontal="right" indent="2"/>
    </xf>
    <xf numFmtId="2" fontId="9" fillId="0" borderId="0" xfId="69" applyNumberFormat="1" applyFont="1" applyBorder="1" applyAlignment="1">
      <alignment horizontal="right" indent="1"/>
    </xf>
    <xf numFmtId="0" fontId="9" fillId="0" borderId="0" xfId="69" applyNumberFormat="1" applyFont="1" applyBorder="1" applyAlignment="1"/>
    <xf numFmtId="0" fontId="18" fillId="0" borderId="0" xfId="65" applyFont="1" applyFill="1" applyAlignment="1">
      <alignment horizontal="center" vertical="center" wrapText="1"/>
    </xf>
    <xf numFmtId="0" fontId="4" fillId="0" borderId="1" xfId="70" applyFont="1" applyBorder="1" applyAlignment="1">
      <alignment horizontal="center" vertical="center"/>
    </xf>
    <xf numFmtId="0" fontId="4" fillId="0" borderId="1" xfId="70" applyNumberFormat="1" applyFont="1" applyBorder="1" applyAlignment="1">
      <alignment horizontal="center" vertical="center"/>
    </xf>
    <xf numFmtId="0" fontId="18" fillId="0" borderId="0" xfId="71" applyFont="1" applyFill="1" applyBorder="1" applyAlignment="1">
      <alignment vertical="center"/>
    </xf>
    <xf numFmtId="0" fontId="4" fillId="0" borderId="0" xfId="70" applyFont="1" applyBorder="1" applyAlignment="1">
      <alignment horizontal="center" vertical="center"/>
    </xf>
    <xf numFmtId="0" fontId="4" fillId="0" borderId="0" xfId="70" applyNumberFormat="1" applyFont="1" applyBorder="1" applyAlignment="1">
      <alignment horizontal="center" vertical="center"/>
    </xf>
    <xf numFmtId="0" fontId="18" fillId="0" borderId="0" xfId="65" applyFont="1" applyFill="1"/>
    <xf numFmtId="0" fontId="4" fillId="0" borderId="2" xfId="70" applyFont="1" applyBorder="1" applyAlignment="1">
      <alignment horizontal="center" vertical="center"/>
    </xf>
    <xf numFmtId="0" fontId="18" fillId="0" borderId="2" xfId="71" applyFont="1" applyFill="1" applyBorder="1" applyAlignment="1">
      <alignment vertical="center"/>
    </xf>
    <xf numFmtId="0" fontId="18" fillId="0" borderId="0" xfId="65" applyFont="1" applyFill="1" applyBorder="1"/>
    <xf numFmtId="0" fontId="22" fillId="0" borderId="0" xfId="70" applyFont="1" applyBorder="1" applyAlignment="1">
      <alignment horizontal="right"/>
    </xf>
    <xf numFmtId="0" fontId="18" fillId="0" borderId="1" xfId="71" applyFont="1" applyFill="1" applyBorder="1" applyAlignment="1">
      <alignment vertical="center"/>
    </xf>
    <xf numFmtId="0" fontId="9" fillId="0" borderId="0" xfId="71" applyFont="1" applyFill="1" applyBorder="1" applyAlignment="1">
      <alignment horizontal="center" vertical="center"/>
    </xf>
    <xf numFmtId="0" fontId="9" fillId="0" borderId="0" xfId="71" applyFont="1" applyFill="1" applyBorder="1" applyAlignment="1">
      <alignment vertical="center"/>
    </xf>
    <xf numFmtId="0" fontId="3" fillId="0" borderId="0" xfId="65" applyFont="1" applyFill="1"/>
    <xf numFmtId="0" fontId="65" fillId="0" borderId="0" xfId="71" applyFont="1" applyFill="1"/>
    <xf numFmtId="0" fontId="65" fillId="0" borderId="0" xfId="71" applyFont="1" applyFill="1" applyBorder="1"/>
    <xf numFmtId="4" fontId="65" fillId="0" borderId="0" xfId="71" applyNumberFormat="1" applyFont="1" applyFill="1"/>
    <xf numFmtId="0" fontId="65" fillId="0" borderId="0" xfId="71" applyFont="1" applyFill="1" applyAlignment="1">
      <alignment horizontal="left"/>
    </xf>
    <xf numFmtId="4" fontId="65" fillId="0" borderId="0" xfId="71" applyNumberFormat="1" applyFont="1"/>
    <xf numFmtId="0" fontId="65" fillId="0" borderId="0" xfId="71" applyFont="1" applyAlignment="1">
      <alignment horizontal="left"/>
    </xf>
    <xf numFmtId="0" fontId="65" fillId="0" borderId="0" xfId="71" applyFont="1"/>
    <xf numFmtId="0" fontId="65" fillId="0" borderId="0" xfId="71" applyFont="1" applyAlignment="1">
      <alignment wrapText="1"/>
    </xf>
    <xf numFmtId="49" fontId="65" fillId="0" borderId="0" xfId="71" applyNumberFormat="1" applyFont="1" applyFill="1" applyAlignment="1">
      <alignment horizontal="left" wrapText="1"/>
    </xf>
    <xf numFmtId="4" fontId="18" fillId="0" borderId="0" xfId="71" applyNumberFormat="1" applyFont="1" applyBorder="1"/>
    <xf numFmtId="49" fontId="18" fillId="0" borderId="0" xfId="71" applyNumberFormat="1" applyFont="1" applyFill="1" applyBorder="1" applyAlignment="1">
      <alignment horizontal="left" wrapText="1"/>
    </xf>
    <xf numFmtId="4" fontId="18" fillId="0" borderId="0" xfId="71" applyNumberFormat="1" applyFont="1" applyBorder="1" applyAlignment="1">
      <alignment horizontal="right" indent="1"/>
    </xf>
    <xf numFmtId="0" fontId="18" fillId="0" borderId="0" xfId="71" applyFont="1" applyFill="1" applyBorder="1" applyAlignment="1">
      <alignment horizontal="left" indent="1"/>
    </xf>
    <xf numFmtId="4" fontId="18" fillId="0" borderId="0" xfId="71" applyNumberFormat="1" applyFont="1" applyFill="1" applyBorder="1" applyAlignment="1">
      <alignment horizontal="right" indent="2"/>
    </xf>
    <xf numFmtId="4" fontId="18" fillId="0" borderId="0" xfId="71" applyNumberFormat="1" applyFont="1" applyFill="1" applyBorder="1" applyAlignment="1">
      <alignment horizontal="right" indent="1"/>
    </xf>
    <xf numFmtId="49" fontId="9" fillId="0" borderId="0" xfId="71" applyNumberFormat="1" applyFont="1" applyFill="1" applyBorder="1" applyAlignment="1">
      <alignment horizontal="left" wrapText="1"/>
    </xf>
    <xf numFmtId="0" fontId="70" fillId="0" borderId="0" xfId="71" applyFont="1" applyFill="1"/>
    <xf numFmtId="0" fontId="70" fillId="0" borderId="0" xfId="71" applyFont="1" applyFill="1" applyBorder="1"/>
    <xf numFmtId="4" fontId="9" fillId="0" borderId="0" xfId="71" applyNumberFormat="1" applyFont="1" applyFill="1" applyBorder="1" applyAlignment="1">
      <alignment horizontal="right" indent="2"/>
    </xf>
    <xf numFmtId="4" fontId="9" fillId="0" borderId="0" xfId="71" applyNumberFormat="1" applyFont="1" applyFill="1" applyBorder="1" applyAlignment="1">
      <alignment horizontal="right" indent="1"/>
    </xf>
    <xf numFmtId="0" fontId="18" fillId="0" borderId="0" xfId="70" applyNumberFormat="1" applyFont="1" applyBorder="1" applyAlignment="1">
      <alignment horizontal="center" vertical="center"/>
    </xf>
    <xf numFmtId="0" fontId="18" fillId="0" borderId="0" xfId="70" applyFont="1" applyBorder="1" applyAlignment="1">
      <alignment horizontal="right"/>
    </xf>
    <xf numFmtId="0" fontId="59" fillId="0" borderId="1" xfId="71" applyFont="1" applyFill="1" applyBorder="1" applyAlignment="1">
      <alignment vertical="center"/>
    </xf>
    <xf numFmtId="0" fontId="60" fillId="0" borderId="0" xfId="71" applyFont="1" applyFill="1" applyBorder="1" applyAlignment="1">
      <alignment horizontal="center" vertical="center"/>
    </xf>
    <xf numFmtId="0" fontId="60" fillId="0" borderId="0" xfId="71" applyNumberFormat="1" applyFont="1" applyFill="1" applyBorder="1" applyAlignment="1"/>
    <xf numFmtId="0" fontId="3" fillId="0" borderId="0" xfId="65" applyFont="1" applyFill="1" applyBorder="1"/>
    <xf numFmtId="0" fontId="9" fillId="0" borderId="0" xfId="71" applyFont="1" applyBorder="1"/>
    <xf numFmtId="0" fontId="39" fillId="0" borderId="0" xfId="71" applyFont="1" applyBorder="1"/>
    <xf numFmtId="0" fontId="9" fillId="0" borderId="0" xfId="69" applyNumberFormat="1" applyFont="1" applyBorder="1" applyAlignment="1">
      <alignment horizontal="left" wrapText="1"/>
    </xf>
    <xf numFmtId="0" fontId="9" fillId="0" borderId="0" xfId="69" applyNumberFormat="1" applyFont="1" applyBorder="1" applyAlignment="1">
      <alignment horizontal="left"/>
    </xf>
    <xf numFmtId="0" fontId="19" fillId="0" borderId="0" xfId="72"/>
    <xf numFmtId="2" fontId="63" fillId="0" borderId="0" xfId="72" applyNumberFormat="1" applyFont="1"/>
    <xf numFmtId="2" fontId="18" fillId="0" borderId="0" xfId="72" applyNumberFormat="1" applyFont="1" applyBorder="1" applyAlignment="1">
      <alignment horizontal="right" indent="2"/>
    </xf>
    <xf numFmtId="2" fontId="18" fillId="0" borderId="0" xfId="72" applyNumberFormat="1" applyFont="1" applyFill="1" applyAlignment="1">
      <alignment horizontal="right" indent="2"/>
    </xf>
    <xf numFmtId="2" fontId="18" fillId="0" borderId="0" xfId="72" applyNumberFormat="1" applyFont="1" applyFill="1" applyBorder="1" applyAlignment="1">
      <alignment horizontal="right" indent="1"/>
    </xf>
    <xf numFmtId="0" fontId="18" fillId="0" borderId="0" xfId="69" applyNumberFormat="1" applyFont="1" applyBorder="1" applyAlignment="1">
      <alignment horizontal="left" indent="2"/>
    </xf>
    <xf numFmtId="0" fontId="63" fillId="0" borderId="0" xfId="72" applyFont="1"/>
    <xf numFmtId="2" fontId="9" fillId="0" borderId="0" xfId="72" applyNumberFormat="1" applyFont="1" applyFill="1" applyAlignment="1">
      <alignment horizontal="right" indent="2"/>
    </xf>
    <xf numFmtId="2" fontId="9" fillId="0" borderId="0" xfId="72" applyNumberFormat="1" applyFont="1" applyFill="1" applyBorder="1" applyAlignment="1">
      <alignment horizontal="right" indent="1"/>
    </xf>
    <xf numFmtId="0" fontId="19" fillId="0" borderId="0" xfId="73" applyFont="1"/>
    <xf numFmtId="0" fontId="63" fillId="0" borderId="0" xfId="73" applyFont="1"/>
    <xf numFmtId="2" fontId="19" fillId="0" borderId="0" xfId="73" applyNumberFormat="1" applyFont="1"/>
    <xf numFmtId="2" fontId="4" fillId="0" borderId="0" xfId="73" applyNumberFormat="1" applyFont="1" applyBorder="1" applyAlignment="1">
      <alignment horizontal="right" indent="2"/>
    </xf>
    <xf numFmtId="0" fontId="4" fillId="0" borderId="0" xfId="69" applyNumberFormat="1" applyFont="1" applyBorder="1" applyAlignment="1">
      <alignment horizontal="left" indent="1"/>
    </xf>
    <xf numFmtId="2" fontId="18" fillId="0" borderId="0" xfId="73" applyNumberFormat="1" applyFont="1" applyFill="1" applyAlignment="1">
      <alignment horizontal="right" indent="2"/>
    </xf>
    <xf numFmtId="2" fontId="18" fillId="0" borderId="0" xfId="73" applyNumberFormat="1" applyFont="1" applyFill="1" applyBorder="1" applyAlignment="1">
      <alignment horizontal="right" indent="1"/>
    </xf>
    <xf numFmtId="2" fontId="9" fillId="0" borderId="0" xfId="73" applyNumberFormat="1" applyFont="1" applyFill="1" applyAlignment="1">
      <alignment horizontal="right" indent="2"/>
    </xf>
    <xf numFmtId="2" fontId="9" fillId="0" borderId="0" xfId="73" applyNumberFormat="1" applyFont="1" applyFill="1" applyBorder="1" applyAlignment="1">
      <alignment horizontal="right" indent="1"/>
    </xf>
    <xf numFmtId="0" fontId="15" fillId="0" borderId="0" xfId="74" applyFont="1"/>
    <xf numFmtId="0" fontId="18" fillId="0" borderId="0" xfId="74" applyFont="1"/>
    <xf numFmtId="2" fontId="5" fillId="0" borderId="0" xfId="75" applyNumberFormat="1" applyFont="1" applyBorder="1" applyAlignment="1">
      <alignment horizontal="right"/>
    </xf>
    <xf numFmtId="0" fontId="71" fillId="0" borderId="0" xfId="70" applyFont="1" applyBorder="1" applyAlignment="1">
      <alignment horizontal="left"/>
    </xf>
    <xf numFmtId="0" fontId="72" fillId="0" borderId="0" xfId="70" applyFont="1" applyBorder="1"/>
    <xf numFmtId="2" fontId="4" fillId="0" borderId="0" xfId="75" applyNumberFormat="1" applyFont="1" applyBorder="1" applyAlignment="1">
      <alignment horizontal="right"/>
    </xf>
    <xf numFmtId="2" fontId="15" fillId="0" borderId="0" xfId="74" applyNumberFormat="1" applyFont="1"/>
    <xf numFmtId="2" fontId="63" fillId="0" borderId="0" xfId="73" applyNumberFormat="1" applyFont="1"/>
    <xf numFmtId="2" fontId="18" fillId="0" borderId="0" xfId="75" applyNumberFormat="1" applyFont="1" applyBorder="1" applyAlignment="1">
      <alignment horizontal="right"/>
    </xf>
    <xf numFmtId="0" fontId="18" fillId="0" borderId="0" xfId="70" applyFont="1" applyBorder="1"/>
    <xf numFmtId="2" fontId="18" fillId="0" borderId="0" xfId="75" applyNumberFormat="1" applyFont="1" applyBorder="1" applyAlignment="1">
      <alignment horizontal="right" indent="1"/>
    </xf>
    <xf numFmtId="2" fontId="22" fillId="0" borderId="0" xfId="75" applyNumberFormat="1" applyFont="1" applyBorder="1" applyAlignment="1">
      <alignment horizontal="right" indent="1"/>
    </xf>
    <xf numFmtId="0" fontId="22" fillId="0" borderId="0" xfId="70" applyNumberFormat="1" applyFont="1" applyBorder="1" applyAlignment="1">
      <alignment horizontal="left" indent="2"/>
    </xf>
    <xf numFmtId="0" fontId="3" fillId="0" borderId="0" xfId="74" applyFont="1"/>
    <xf numFmtId="2" fontId="18" fillId="0" borderId="0" xfId="73" applyNumberFormat="1" applyFont="1" applyBorder="1" applyAlignment="1">
      <alignment horizontal="center"/>
    </xf>
    <xf numFmtId="168" fontId="18" fillId="0" borderId="0" xfId="70" applyNumberFormat="1" applyFont="1" applyBorder="1" applyAlignment="1">
      <alignment horizontal="left" indent="1"/>
    </xf>
    <xf numFmtId="2" fontId="18" fillId="0" borderId="0" xfId="73" applyNumberFormat="1" applyFont="1" applyBorder="1" applyAlignment="1">
      <alignment horizontal="right" indent="2"/>
    </xf>
    <xf numFmtId="2" fontId="18" fillId="0" borderId="0" xfId="74" applyNumberFormat="1" applyFont="1" applyFill="1" applyAlignment="1">
      <alignment horizontal="right" indent="2"/>
    </xf>
    <xf numFmtId="168" fontId="18" fillId="0" borderId="0" xfId="70" applyNumberFormat="1" applyFont="1" applyBorder="1" applyAlignment="1">
      <alignment horizontal="left" indent="2"/>
    </xf>
    <xf numFmtId="168" fontId="39" fillId="0" borderId="0" xfId="70" applyNumberFormat="1" applyFont="1" applyBorder="1" applyAlignment="1">
      <alignment horizontal="left" indent="1"/>
    </xf>
    <xf numFmtId="2" fontId="9" fillId="0" borderId="0" xfId="74" applyNumberFormat="1" applyFont="1" applyFill="1" applyAlignment="1">
      <alignment horizontal="right" indent="2"/>
    </xf>
    <xf numFmtId="0" fontId="9" fillId="0" borderId="0" xfId="70" applyFont="1" applyBorder="1"/>
    <xf numFmtId="0" fontId="18" fillId="0" borderId="2" xfId="70" applyFont="1" applyBorder="1"/>
    <xf numFmtId="0" fontId="15" fillId="0" borderId="0" xfId="70" applyFont="1" applyBorder="1"/>
    <xf numFmtId="0" fontId="3" fillId="0" borderId="0" xfId="70" applyFont="1" applyBorder="1" applyAlignment="1">
      <alignment horizontal="left"/>
    </xf>
    <xf numFmtId="0" fontId="3" fillId="0" borderId="0" xfId="70" applyNumberFormat="1" applyFont="1" applyBorder="1" applyAlignment="1">
      <alignment horizontal="left"/>
    </xf>
    <xf numFmtId="0" fontId="19" fillId="0" borderId="0" xfId="7"/>
    <xf numFmtId="0" fontId="26" fillId="0" borderId="0" xfId="7" applyFont="1"/>
    <xf numFmtId="2" fontId="5" fillId="0" borderId="0" xfId="7" applyNumberFormat="1" applyFont="1" applyBorder="1" applyAlignment="1">
      <alignment horizontal="right" wrapText="1"/>
    </xf>
    <xf numFmtId="0" fontId="5" fillId="0" borderId="0" xfId="7" applyFont="1" applyBorder="1"/>
    <xf numFmtId="2" fontId="4" fillId="0" borderId="0" xfId="7" applyNumberFormat="1" applyFont="1" applyBorder="1" applyAlignment="1">
      <alignment horizontal="right" wrapText="1"/>
    </xf>
    <xf numFmtId="0" fontId="4" fillId="0" borderId="0" xfId="7" applyFont="1" applyBorder="1" applyAlignment="1">
      <alignment horizontal="left" wrapText="1" indent="1"/>
    </xf>
    <xf numFmtId="0" fontId="18" fillId="0" borderId="0" xfId="7" applyFont="1"/>
    <xf numFmtId="0" fontId="4" fillId="0" borderId="0" xfId="7" applyFont="1" applyBorder="1" applyAlignment="1">
      <alignment horizontal="left" indent="1"/>
    </xf>
    <xf numFmtId="0" fontId="5" fillId="0" borderId="0" xfId="7" applyFont="1" applyBorder="1" applyAlignment="1">
      <alignment horizontal="left"/>
    </xf>
    <xf numFmtId="0" fontId="4" fillId="0" borderId="0" xfId="7" applyFont="1" applyBorder="1" applyAlignment="1">
      <alignment horizontal="left" wrapText="1" indent="2"/>
    </xf>
    <xf numFmtId="0" fontId="4" fillId="0" borderId="0" xfId="7" applyFont="1" applyBorder="1" applyAlignment="1">
      <alignment horizontal="left" indent="2"/>
    </xf>
    <xf numFmtId="1" fontId="19" fillId="0" borderId="0" xfId="7" applyNumberFormat="1"/>
    <xf numFmtId="0" fontId="18" fillId="0" borderId="0" xfId="7" applyFont="1" applyBorder="1" applyAlignment="1">
      <alignment horizontal="center"/>
    </xf>
    <xf numFmtId="0" fontId="18" fillId="0" borderId="0" xfId="7" applyFont="1" applyBorder="1" applyAlignment="1">
      <alignment horizontal="center" vertical="center"/>
    </xf>
    <xf numFmtId="0" fontId="59" fillId="0" borderId="0" xfId="7" applyFont="1" applyAlignment="1">
      <alignment horizontal="center" vertical="center" wrapText="1"/>
    </xf>
    <xf numFmtId="0" fontId="73" fillId="0" borderId="0" xfId="7" applyFont="1" applyBorder="1" applyAlignment="1">
      <alignment horizontal="center" vertical="center"/>
    </xf>
    <xf numFmtId="0" fontId="18" fillId="0" borderId="0" xfId="7" applyFont="1" applyBorder="1"/>
    <xf numFmtId="0" fontId="73" fillId="0" borderId="2" xfId="7" applyFont="1" applyBorder="1" applyAlignment="1">
      <alignment horizontal="center" vertical="center"/>
    </xf>
    <xf numFmtId="0" fontId="18" fillId="0" borderId="2" xfId="7" applyFont="1" applyBorder="1"/>
    <xf numFmtId="0" fontId="22" fillId="0" borderId="1" xfId="7" applyFont="1" applyBorder="1" applyAlignment="1">
      <alignment horizontal="right"/>
    </xf>
    <xf numFmtId="0" fontId="19" fillId="0" borderId="1" xfId="7" applyBorder="1"/>
    <xf numFmtId="0" fontId="18" fillId="0" borderId="1" xfId="7" applyFont="1" applyBorder="1"/>
    <xf numFmtId="0" fontId="3" fillId="0" borderId="0" xfId="7" applyFont="1" applyAlignment="1"/>
    <xf numFmtId="2" fontId="19" fillId="0" borderId="0" xfId="7" applyNumberFormat="1"/>
    <xf numFmtId="0" fontId="19" fillId="0" borderId="0" xfId="76" applyBorder="1"/>
    <xf numFmtId="0" fontId="19" fillId="0" borderId="0" xfId="76" applyFont="1" applyBorder="1"/>
    <xf numFmtId="165" fontId="19" fillId="0" borderId="0" xfId="76" applyNumberFormat="1" applyBorder="1"/>
    <xf numFmtId="165" fontId="19" fillId="0" borderId="0" xfId="76" applyNumberFormat="1" applyFont="1" applyBorder="1"/>
    <xf numFmtId="165" fontId="18" fillId="0" borderId="0" xfId="76" applyNumberFormat="1" applyFont="1" applyBorder="1" applyAlignment="1">
      <alignment horizontal="right" indent="4"/>
    </xf>
    <xf numFmtId="165" fontId="18" fillId="0" borderId="0" xfId="77" applyNumberFormat="1" applyFont="1" applyAlignment="1">
      <alignment horizontal="right" indent="2"/>
    </xf>
    <xf numFmtId="165" fontId="18" fillId="0" borderId="0" xfId="77" applyNumberFormat="1" applyFont="1" applyAlignment="1">
      <alignment horizontal="right" indent="3"/>
    </xf>
    <xf numFmtId="0" fontId="21" fillId="0" borderId="0" xfId="76" applyFont="1" applyBorder="1"/>
    <xf numFmtId="165" fontId="9" fillId="0" borderId="0" xfId="76" applyNumberFormat="1" applyFont="1" applyBorder="1" applyAlignment="1">
      <alignment horizontal="right" indent="4"/>
    </xf>
    <xf numFmtId="165" fontId="9" fillId="0" borderId="0" xfId="77" applyNumberFormat="1" applyFont="1" applyAlignment="1">
      <alignment horizontal="right" indent="2"/>
    </xf>
    <xf numFmtId="165" fontId="9" fillId="0" borderId="0" xfId="77" applyNumberFormat="1" applyFont="1" applyAlignment="1">
      <alignment horizontal="right" indent="3"/>
    </xf>
    <xf numFmtId="165" fontId="20" fillId="0" borderId="0" xfId="76" applyNumberFormat="1" applyFont="1" applyBorder="1"/>
    <xf numFmtId="0" fontId="18" fillId="0" borderId="0" xfId="76" applyFont="1" applyBorder="1"/>
    <xf numFmtId="0" fontId="9" fillId="0" borderId="0" xfId="76" applyFont="1" applyBorder="1"/>
    <xf numFmtId="174" fontId="9" fillId="0" borderId="0" xfId="78" applyNumberFormat="1" applyFont="1" applyBorder="1" applyAlignment="1"/>
    <xf numFmtId="175" fontId="9" fillId="0" borderId="0" xfId="78" applyNumberFormat="1" applyFont="1" applyBorder="1" applyAlignment="1"/>
    <xf numFmtId="174" fontId="39" fillId="0" borderId="0" xfId="78" applyNumberFormat="1" applyFont="1" applyBorder="1" applyAlignment="1"/>
    <xf numFmtId="0" fontId="21" fillId="0" borderId="0" xfId="76" applyFont="1" applyBorder="1" applyAlignment="1">
      <alignment horizontal="center"/>
    </xf>
    <xf numFmtId="0" fontId="59" fillId="0" borderId="0" xfId="76" applyFont="1" applyBorder="1"/>
    <xf numFmtId="0" fontId="18" fillId="0" borderId="1" xfId="76" applyNumberFormat="1" applyFont="1" applyBorder="1" applyAlignment="1">
      <alignment horizontal="center" vertical="center"/>
    </xf>
    <xf numFmtId="0" fontId="18" fillId="0" borderId="0" xfId="76" applyNumberFormat="1" applyFont="1" applyBorder="1" applyAlignment="1">
      <alignment horizontal="center" vertical="center"/>
    </xf>
    <xf numFmtId="0" fontId="18" fillId="0" borderId="2" xfId="76" applyNumberFormat="1" applyFont="1" applyBorder="1" applyAlignment="1">
      <alignment horizontal="center" vertical="center"/>
    </xf>
    <xf numFmtId="0" fontId="18" fillId="0" borderId="2" xfId="76" applyFont="1" applyBorder="1"/>
    <xf numFmtId="0" fontId="22" fillId="0" borderId="0" xfId="76" applyFont="1" applyBorder="1" applyAlignment="1">
      <alignment horizontal="right"/>
    </xf>
    <xf numFmtId="0" fontId="18" fillId="0" borderId="1" xfId="76" applyFont="1" applyBorder="1"/>
    <xf numFmtId="0" fontId="4" fillId="0" borderId="0" xfId="76" applyFont="1" applyBorder="1"/>
    <xf numFmtId="0" fontId="66" fillId="0" borderId="0" xfId="76" applyFont="1" applyBorder="1" applyAlignment="1">
      <alignment horizontal="left"/>
    </xf>
    <xf numFmtId="0" fontId="38" fillId="0" borderId="0" xfId="76" applyNumberFormat="1" applyFont="1" applyBorder="1" applyAlignment="1">
      <alignment horizontal="left"/>
    </xf>
    <xf numFmtId="165" fontId="72" fillId="0" borderId="0" xfId="79" applyNumberFormat="1" applyFont="1" applyBorder="1" applyAlignment="1"/>
    <xf numFmtId="165" fontId="18" fillId="0" borderId="0" xfId="79" applyNumberFormat="1" applyFont="1" applyBorder="1" applyAlignment="1"/>
    <xf numFmtId="0" fontId="72" fillId="0" borderId="0" xfId="76" applyFont="1" applyBorder="1"/>
    <xf numFmtId="165" fontId="18" fillId="0" borderId="0" xfId="76" applyNumberFormat="1" applyFont="1" applyBorder="1"/>
    <xf numFmtId="0" fontId="72" fillId="0" borderId="0" xfId="76" applyFont="1" applyBorder="1" applyAlignment="1"/>
    <xf numFmtId="165" fontId="71" fillId="0" borderId="0" xfId="76" applyNumberFormat="1" applyFont="1" applyBorder="1" applyAlignment="1"/>
    <xf numFmtId="165" fontId="71" fillId="0" borderId="0" xfId="79" applyNumberFormat="1" applyFont="1" applyBorder="1" applyAlignment="1">
      <alignment horizontal="left"/>
    </xf>
    <xf numFmtId="0" fontId="9" fillId="0" borderId="0" xfId="79" applyFont="1" applyAlignment="1">
      <alignment horizontal="center"/>
    </xf>
    <xf numFmtId="0" fontId="72" fillId="0" borderId="0" xfId="76" applyFont="1" applyBorder="1" applyAlignment="1">
      <alignment horizontal="center" vertical="justify"/>
    </xf>
    <xf numFmtId="0" fontId="38" fillId="0" borderId="0" xfId="76" applyFont="1" applyBorder="1" applyAlignment="1"/>
    <xf numFmtId="0" fontId="38" fillId="0" borderId="0" xfId="76" applyNumberFormat="1" applyFont="1" applyBorder="1" applyAlignment="1"/>
    <xf numFmtId="0" fontId="38" fillId="0" borderId="0" xfId="79" applyFont="1" applyAlignment="1"/>
    <xf numFmtId="0" fontId="38" fillId="0" borderId="0" xfId="79" applyNumberFormat="1" applyFont="1" applyAlignment="1"/>
    <xf numFmtId="165" fontId="18" fillId="0" borderId="0" xfId="77" applyNumberFormat="1" applyFont="1" applyAlignment="1">
      <alignment horizontal="right" indent="5"/>
    </xf>
    <xf numFmtId="0" fontId="18" fillId="0" borderId="0" xfId="77" applyNumberFormat="1" applyFont="1" applyBorder="1" applyAlignment="1">
      <alignment horizontal="left"/>
    </xf>
    <xf numFmtId="0" fontId="18" fillId="0" borderId="0" xfId="77" applyNumberFormat="1" applyFont="1" applyBorder="1" applyAlignment="1"/>
    <xf numFmtId="165" fontId="18" fillId="0" borderId="0" xfId="77" applyNumberFormat="1" applyFont="1" applyBorder="1" applyAlignment="1">
      <alignment horizontal="right" indent="3"/>
    </xf>
    <xf numFmtId="0" fontId="9" fillId="0" borderId="0" xfId="77" applyNumberFormat="1" applyFont="1" applyBorder="1" applyAlignment="1"/>
    <xf numFmtId="165" fontId="18" fillId="0" borderId="0" xfId="80" applyNumberFormat="1" applyFont="1" applyBorder="1" applyAlignment="1" applyProtection="1">
      <alignment horizontal="right" indent="3"/>
    </xf>
    <xf numFmtId="0" fontId="9" fillId="0" borderId="0" xfId="76" applyFont="1" applyBorder="1" applyAlignment="1">
      <alignment horizontal="right" indent="2"/>
    </xf>
    <xf numFmtId="0" fontId="18" fillId="0" borderId="0" xfId="77" applyNumberFormat="1" applyFont="1" applyBorder="1" applyAlignment="1">
      <alignment horizontal="right" indent="3"/>
    </xf>
    <xf numFmtId="165" fontId="18" fillId="0" borderId="0" xfId="77" applyNumberFormat="1" applyFont="1" applyAlignment="1">
      <alignment horizontal="right"/>
    </xf>
    <xf numFmtId="0" fontId="18" fillId="0" borderId="0" xfId="76" applyFont="1" applyBorder="1" applyAlignment="1"/>
    <xf numFmtId="0" fontId="72" fillId="0" borderId="3" xfId="77" applyNumberFormat="1" applyFont="1" applyBorder="1" applyAlignment="1">
      <alignment horizontal="center" vertical="justify" wrapText="1"/>
    </xf>
    <xf numFmtId="0" fontId="72" fillId="0" borderId="3" xfId="77" applyNumberFormat="1" applyFont="1" applyBorder="1" applyAlignment="1">
      <alignment horizontal="center" vertical="center" wrapText="1"/>
    </xf>
    <xf numFmtId="0" fontId="72" fillId="0" borderId="3" xfId="76" applyNumberFormat="1" applyFont="1" applyBorder="1" applyAlignment="1">
      <alignment horizontal="center" vertical="center"/>
    </xf>
    <xf numFmtId="0" fontId="18" fillId="0" borderId="2" xfId="77" applyFont="1" applyBorder="1" applyAlignment="1">
      <alignment horizontal="center" vertical="center"/>
    </xf>
    <xf numFmtId="0" fontId="9" fillId="0" borderId="0" xfId="77" applyFont="1" applyAlignment="1">
      <alignment horizontal="center"/>
    </xf>
    <xf numFmtId="0" fontId="38" fillId="0" borderId="0" xfId="77" applyFont="1" applyAlignment="1"/>
    <xf numFmtId="0" fontId="38" fillId="0" borderId="0" xfId="77" applyNumberFormat="1" applyFont="1" applyAlignment="1"/>
    <xf numFmtId="0" fontId="18" fillId="0" borderId="0" xfId="77" applyFont="1"/>
    <xf numFmtId="165" fontId="18" fillId="0" borderId="0" xfId="77" applyNumberFormat="1" applyFont="1" applyAlignment="1">
      <alignment horizontal="right" indent="4"/>
    </xf>
    <xf numFmtId="0" fontId="18" fillId="0" borderId="0" xfId="81" applyFont="1" applyBorder="1"/>
    <xf numFmtId="165" fontId="72" fillId="0" borderId="3" xfId="77" applyNumberFormat="1" applyFont="1" applyBorder="1" applyAlignment="1">
      <alignment horizontal="center" vertical="center" wrapText="1"/>
    </xf>
    <xf numFmtId="0" fontId="9" fillId="0" borderId="0" xfId="77" applyFont="1"/>
    <xf numFmtId="165" fontId="72" fillId="0" borderId="0" xfId="77" applyNumberFormat="1" applyFont="1" applyBorder="1" applyAlignment="1">
      <alignment horizontal="center" vertical="center"/>
    </xf>
    <xf numFmtId="165" fontId="36" fillId="0" borderId="0" xfId="77" applyNumberFormat="1" applyFont="1" applyFill="1" applyBorder="1" applyAlignment="1">
      <alignment horizontal="right" wrapText="1" indent="5"/>
    </xf>
    <xf numFmtId="165" fontId="36" fillId="0" borderId="0" xfId="77" applyNumberFormat="1" applyFont="1" applyFill="1" applyBorder="1" applyAlignment="1">
      <alignment horizontal="right" wrapText="1" indent="2"/>
    </xf>
    <xf numFmtId="0" fontId="36" fillId="0" borderId="0" xfId="77" applyNumberFormat="1" applyFont="1" applyFill="1" applyBorder="1" applyAlignment="1">
      <alignment wrapText="1"/>
    </xf>
    <xf numFmtId="165" fontId="18" fillId="0" borderId="0" xfId="77" applyNumberFormat="1" applyFont="1" applyBorder="1" applyAlignment="1">
      <alignment horizontal="center" vertical="center"/>
    </xf>
    <xf numFmtId="165" fontId="18" fillId="0" borderId="0" xfId="77" applyNumberFormat="1" applyFont="1" applyAlignment="1">
      <alignment horizontal="right" wrapText="1" indent="3"/>
    </xf>
    <xf numFmtId="0" fontId="36" fillId="0" borderId="0" xfId="77" applyNumberFormat="1" applyFont="1" applyFill="1" applyBorder="1" applyAlignment="1">
      <alignment horizontal="left" wrapText="1" indent="1"/>
    </xf>
    <xf numFmtId="176" fontId="18" fillId="0" borderId="0" xfId="77" applyNumberFormat="1" applyFont="1" applyAlignment="1">
      <alignment horizontal="right" wrapText="1" indent="3"/>
    </xf>
    <xf numFmtId="165" fontId="9" fillId="0" borderId="0" xfId="77" applyNumberFormat="1" applyFont="1" applyBorder="1" applyAlignment="1">
      <alignment horizontal="center" vertical="center"/>
    </xf>
    <xf numFmtId="165" fontId="62" fillId="0" borderId="0" xfId="77" applyNumberFormat="1" applyFont="1" applyFill="1" applyBorder="1" applyAlignment="1">
      <alignment horizontal="right" wrapText="1" indent="6"/>
    </xf>
    <xf numFmtId="165" fontId="36" fillId="0" borderId="0" xfId="77" applyNumberFormat="1" applyFont="1" applyFill="1" applyBorder="1" applyAlignment="1">
      <alignment horizontal="right" wrapText="1" indent="3"/>
    </xf>
    <xf numFmtId="0" fontId="9" fillId="0" borderId="0" xfId="81" applyNumberFormat="1" applyFont="1" applyBorder="1"/>
    <xf numFmtId="0" fontId="36" fillId="0" borderId="0" xfId="77" applyFont="1" applyFill="1" applyBorder="1" applyAlignment="1">
      <alignment horizontal="left" wrapText="1" indent="1"/>
    </xf>
    <xf numFmtId="165" fontId="36" fillId="0" borderId="0" xfId="77" applyNumberFormat="1" applyFont="1" applyFill="1" applyBorder="1" applyAlignment="1">
      <alignment horizontal="left" wrapText="1" indent="1"/>
    </xf>
    <xf numFmtId="165" fontId="9" fillId="0" borderId="0" xfId="81" applyNumberFormat="1" applyFont="1" applyBorder="1"/>
    <xf numFmtId="165" fontId="9" fillId="0" borderId="0" xfId="82" applyNumberFormat="1" applyFont="1" applyBorder="1"/>
    <xf numFmtId="0" fontId="76" fillId="0" borderId="0" xfId="81" applyFont="1" applyBorder="1"/>
    <xf numFmtId="165" fontId="72" fillId="0" borderId="0" xfId="77" applyNumberFormat="1" applyFont="1" applyAlignment="1">
      <alignment horizontal="right"/>
    </xf>
    <xf numFmtId="165" fontId="74" fillId="0" borderId="0" xfId="77" applyNumberFormat="1" applyFont="1" applyAlignment="1">
      <alignment horizontal="right"/>
    </xf>
    <xf numFmtId="0" fontId="77" fillId="0" borderId="0" xfId="0" applyFont="1"/>
    <xf numFmtId="0" fontId="18" fillId="0" borderId="0" xfId="83" applyFont="1" applyBorder="1" applyAlignment="1">
      <alignment horizontal="center" vertical="center"/>
    </xf>
    <xf numFmtId="0" fontId="9" fillId="0" borderId="0" xfId="83" applyFont="1" applyBorder="1" applyAlignment="1">
      <alignment horizontal="center" vertical="center"/>
    </xf>
    <xf numFmtId="0" fontId="9" fillId="0" borderId="0" xfId="83" applyFont="1" applyBorder="1" applyAlignment="1">
      <alignment horizontal="center"/>
    </xf>
    <xf numFmtId="0" fontId="9" fillId="0" borderId="2" xfId="83" applyFont="1" applyBorder="1" applyAlignment="1">
      <alignment horizontal="center"/>
    </xf>
    <xf numFmtId="0" fontId="75" fillId="0" borderId="0" xfId="84" applyFont="1" applyBorder="1"/>
    <xf numFmtId="0" fontId="18" fillId="0" borderId="0" xfId="77" applyNumberFormat="1" applyFont="1" applyBorder="1" applyAlignment="1">
      <alignment horizontal="left" indent="3"/>
    </xf>
    <xf numFmtId="0" fontId="18" fillId="0" borderId="0" xfId="85"/>
    <xf numFmtId="165" fontId="18" fillId="0" borderId="0" xfId="85" applyNumberFormat="1" applyFill="1"/>
    <xf numFmtId="165" fontId="18" fillId="0" borderId="0" xfId="79" applyNumberFormat="1" applyFont="1" applyFill="1" applyAlignment="1"/>
    <xf numFmtId="0" fontId="18" fillId="0" borderId="0" xfId="85" applyNumberFormat="1" applyFont="1" applyFill="1" applyBorder="1" applyAlignment="1">
      <alignment horizontal="left" indent="2"/>
    </xf>
    <xf numFmtId="165" fontId="9" fillId="0" borderId="0" xfId="79" applyNumberFormat="1" applyFont="1" applyFill="1" applyAlignment="1"/>
    <xf numFmtId="0" fontId="9" fillId="0" borderId="0" xfId="76" applyNumberFormat="1" applyFont="1" applyFill="1" applyBorder="1" applyAlignment="1">
      <alignment horizontal="left" indent="1"/>
    </xf>
    <xf numFmtId="0" fontId="18" fillId="0" borderId="0" xfId="85" applyFill="1"/>
    <xf numFmtId="0" fontId="9" fillId="0" borderId="0" xfId="85" applyNumberFormat="1" applyFont="1" applyFill="1" applyBorder="1" applyAlignment="1">
      <alignment horizontal="left"/>
    </xf>
    <xf numFmtId="0" fontId="18" fillId="0" borderId="0" xfId="85" applyFont="1" applyFill="1" applyBorder="1" applyAlignment="1">
      <alignment horizontal="left"/>
    </xf>
    <xf numFmtId="0" fontId="18" fillId="0" borderId="0" xfId="85" applyAlignment="1">
      <alignment vertical="center"/>
    </xf>
    <xf numFmtId="0" fontId="18" fillId="0" borderId="0" xfId="85" applyFill="1" applyAlignment="1">
      <alignment vertical="center"/>
    </xf>
    <xf numFmtId="0" fontId="22" fillId="0" borderId="0" xfId="85" applyFont="1" applyFill="1" applyAlignment="1">
      <alignment horizontal="right"/>
    </xf>
    <xf numFmtId="0" fontId="18" fillId="0" borderId="0" xfId="85" applyFont="1" applyFill="1" applyBorder="1" applyAlignment="1">
      <alignment horizontal="center"/>
    </xf>
    <xf numFmtId="0" fontId="18" fillId="0" borderId="1" xfId="76" applyFont="1" applyFill="1" applyBorder="1"/>
    <xf numFmtId="0" fontId="18" fillId="0" borderId="0" xfId="83" applyFont="1"/>
    <xf numFmtId="0" fontId="38" fillId="0" borderId="0" xfId="83" applyFont="1" applyAlignment="1"/>
    <xf numFmtId="165" fontId="75" fillId="0" borderId="0" xfId="84" applyNumberFormat="1" applyFont="1" applyBorder="1"/>
    <xf numFmtId="165" fontId="18" fillId="0" borderId="0" xfId="83" applyNumberFormat="1" applyFont="1" applyBorder="1" applyAlignment="1"/>
    <xf numFmtId="165" fontId="72" fillId="0" borderId="0" xfId="79" applyNumberFormat="1" applyFont="1" applyBorder="1" applyAlignment="1">
      <alignment horizontal="left" indent="2"/>
    </xf>
    <xf numFmtId="0" fontId="18" fillId="0" borderId="0" xfId="83" applyNumberFormat="1" applyFont="1" applyBorder="1" applyAlignment="1"/>
    <xf numFmtId="0" fontId="18" fillId="0" borderId="0" xfId="76" applyNumberFormat="1" applyFont="1" applyBorder="1" applyAlignment="1"/>
    <xf numFmtId="0" fontId="4" fillId="0" borderId="0" xfId="7" applyFont="1" applyBorder="1" applyAlignment="1">
      <alignment vertical="center" wrapText="1"/>
    </xf>
    <xf numFmtId="0" fontId="9" fillId="0" borderId="0" xfId="83" applyFont="1" applyAlignment="1"/>
    <xf numFmtId="0" fontId="18" fillId="0" borderId="0" xfId="76" applyNumberFormat="1" applyFont="1" applyBorder="1" applyAlignment="1">
      <alignment horizontal="left" indent="1"/>
    </xf>
    <xf numFmtId="0" fontId="4" fillId="0" borderId="0" xfId="1" applyNumberFormat="1" applyFont="1" applyFill="1" applyBorder="1" applyAlignment="1">
      <alignment horizontal="left"/>
    </xf>
    <xf numFmtId="0" fontId="4" fillId="0" borderId="0" xfId="2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left" vertical="center"/>
    </xf>
    <xf numFmtId="0" fontId="4" fillId="0" borderId="0" xfId="2" applyNumberFormat="1" applyFont="1" applyFill="1" applyBorder="1" applyAlignment="1">
      <alignment horizontal="center" vertical="center" wrapText="1"/>
    </xf>
    <xf numFmtId="167" fontId="27" fillId="0" borderId="0" xfId="17" applyNumberFormat="1" applyFont="1" applyFill="1" applyBorder="1" applyAlignment="1" applyProtection="1">
      <alignment horizontal="right" indent="8"/>
      <protection locked="0"/>
    </xf>
    <xf numFmtId="167" fontId="9" fillId="0" borderId="0" xfId="17" applyNumberFormat="1" applyFont="1" applyFill="1" applyBorder="1" applyAlignment="1" applyProtection="1">
      <alignment horizontal="right" indent="8"/>
      <protection locked="0"/>
    </xf>
    <xf numFmtId="0" fontId="78" fillId="0" borderId="0" xfId="41" applyFont="1" applyFill="1" applyAlignment="1">
      <alignment horizontal="right"/>
    </xf>
    <xf numFmtId="165" fontId="9" fillId="0" borderId="0" xfId="29" applyNumberFormat="1" applyFont="1" applyAlignment="1"/>
    <xf numFmtId="165" fontId="18" fillId="0" borderId="0" xfId="29" applyNumberFormat="1" applyAlignment="1"/>
    <xf numFmtId="0" fontId="18" fillId="0" borderId="0" xfId="86"/>
    <xf numFmtId="0" fontId="9" fillId="0" borderId="0" xfId="86" applyFont="1" applyAlignment="1">
      <alignment horizontal="right" indent="2"/>
    </xf>
    <xf numFmtId="0" fontId="9" fillId="0" borderId="0" xfId="86" applyFont="1"/>
    <xf numFmtId="2" fontId="9" fillId="0" borderId="0" xfId="75" applyNumberFormat="1" applyFont="1" applyBorder="1" applyAlignment="1">
      <alignment horizontal="right" indent="1"/>
    </xf>
    <xf numFmtId="165" fontId="71" fillId="0" borderId="0" xfId="70" applyNumberFormat="1" applyFont="1" applyBorder="1" applyAlignment="1">
      <alignment horizontal="center"/>
    </xf>
    <xf numFmtId="2" fontId="9" fillId="0" borderId="0" xfId="86" applyNumberFormat="1" applyFont="1" applyAlignment="1">
      <alignment horizontal="right" indent="2"/>
    </xf>
    <xf numFmtId="2" fontId="9" fillId="0" borderId="0" xfId="75" applyNumberFormat="1" applyFont="1" applyBorder="1" applyAlignment="1">
      <alignment horizontal="right" indent="3"/>
    </xf>
    <xf numFmtId="2" fontId="18" fillId="0" borderId="0" xfId="86" applyNumberFormat="1" applyAlignment="1">
      <alignment horizontal="right" indent="2"/>
    </xf>
    <xf numFmtId="2" fontId="18" fillId="0" borderId="0" xfId="75" applyNumberFormat="1" applyFont="1" applyBorder="1" applyAlignment="1">
      <alignment horizontal="right" indent="3"/>
    </xf>
    <xf numFmtId="2" fontId="18" fillId="0" borderId="0" xfId="86" applyNumberFormat="1"/>
    <xf numFmtId="2" fontId="18" fillId="0" borderId="0" xfId="86" applyNumberFormat="1" applyAlignment="1">
      <alignment horizontal="left" indent="2"/>
    </xf>
    <xf numFmtId="0" fontId="72" fillId="0" borderId="0" xfId="70" applyFont="1" applyBorder="1" applyAlignment="1"/>
    <xf numFmtId="2" fontId="18" fillId="0" borderId="0" xfId="75" quotePrefix="1" applyNumberFormat="1" applyFont="1" applyBorder="1" applyAlignment="1">
      <alignment horizontal="right" indent="1"/>
    </xf>
    <xf numFmtId="0" fontId="72" fillId="0" borderId="0" xfId="70" applyFont="1" applyBorder="1" applyAlignment="1">
      <alignment horizontal="left" indent="1"/>
    </xf>
    <xf numFmtId="0" fontId="74" fillId="0" borderId="0" xfId="70" applyFont="1" applyBorder="1" applyAlignment="1">
      <alignment horizontal="left" indent="1"/>
    </xf>
    <xf numFmtId="2" fontId="18" fillId="0" borderId="0" xfId="86" applyNumberFormat="1" applyFont="1" applyAlignment="1">
      <alignment horizontal="right" indent="1"/>
    </xf>
    <xf numFmtId="2" fontId="9" fillId="0" borderId="0" xfId="86" applyNumberFormat="1" applyFont="1" applyAlignment="1">
      <alignment horizontal="right" indent="1"/>
    </xf>
    <xf numFmtId="2" fontId="18" fillId="0" borderId="0" xfId="86" applyNumberFormat="1" applyFont="1"/>
    <xf numFmtId="0" fontId="20" fillId="0" borderId="0" xfId="70" applyFont="1" applyBorder="1"/>
    <xf numFmtId="0" fontId="20" fillId="0" borderId="1" xfId="70" applyFont="1" applyBorder="1" applyAlignment="1">
      <alignment vertical="center"/>
    </xf>
    <xf numFmtId="0" fontId="4" fillId="0" borderId="0" xfId="70" quotePrefix="1" applyNumberFormat="1" applyFont="1" applyBorder="1" applyAlignment="1">
      <alignment horizontal="center" vertical="center"/>
    </xf>
    <xf numFmtId="0" fontId="4" fillId="0" borderId="0" xfId="70" applyNumberFormat="1" applyFont="1" applyBorder="1" applyAlignment="1">
      <alignment horizontal="center" vertical="center" wrapText="1"/>
    </xf>
    <xf numFmtId="0" fontId="4" fillId="0" borderId="2" xfId="70" applyNumberFormat="1" applyFont="1" applyBorder="1" applyAlignment="1">
      <alignment horizontal="center" vertical="center" wrapText="1"/>
    </xf>
    <xf numFmtId="0" fontId="15" fillId="0" borderId="0" xfId="86" applyFont="1"/>
    <xf numFmtId="0" fontId="19" fillId="0" borderId="0" xfId="70" applyFont="1" applyBorder="1"/>
    <xf numFmtId="0" fontId="55" fillId="0" borderId="0" xfId="70" applyFont="1" applyBorder="1" applyAlignment="1">
      <alignment horizontal="left"/>
    </xf>
    <xf numFmtId="0" fontId="3" fillId="0" borderId="0" xfId="86" applyFont="1"/>
    <xf numFmtId="1" fontId="5" fillId="0" borderId="0" xfId="83" applyNumberFormat="1" applyFont="1" applyFill="1" applyBorder="1"/>
    <xf numFmtId="165" fontId="9" fillId="0" borderId="0" xfId="64" applyNumberFormat="1" applyFont="1" applyFill="1" applyBorder="1" applyAlignment="1">
      <alignment horizontal="right" indent="1"/>
    </xf>
    <xf numFmtId="1" fontId="4" fillId="0" borderId="0" xfId="83" applyNumberFormat="1" applyFont="1" applyFill="1" applyBorder="1"/>
    <xf numFmtId="1" fontId="4" fillId="0" borderId="0" xfId="83" applyNumberFormat="1" applyFont="1" applyBorder="1"/>
    <xf numFmtId="1" fontId="4" fillId="0" borderId="0" xfId="83" applyNumberFormat="1" applyFont="1"/>
    <xf numFmtId="1" fontId="5" fillId="0" borderId="0" xfId="83" applyNumberFormat="1" applyFont="1" applyFill="1"/>
    <xf numFmtId="1" fontId="5" fillId="0" borderId="0" xfId="83" applyNumberFormat="1" applyFont="1"/>
    <xf numFmtId="1" fontId="5" fillId="0" borderId="0" xfId="83" applyNumberFormat="1" applyFont="1" applyBorder="1"/>
    <xf numFmtId="0" fontId="18" fillId="0" borderId="0" xfId="79" applyNumberFormat="1" applyFont="1" applyBorder="1" applyAlignment="1">
      <alignment horizontal="left"/>
    </xf>
    <xf numFmtId="0" fontId="18" fillId="0" borderId="0" xfId="79" applyNumberFormat="1" applyFont="1" applyBorder="1" applyAlignment="1"/>
    <xf numFmtId="0" fontId="22" fillId="0" borderId="0" xfId="79" applyNumberFormat="1" applyFont="1" applyBorder="1" applyAlignment="1"/>
    <xf numFmtId="0" fontId="22" fillId="0" borderId="0" xfId="79" applyFont="1" applyBorder="1" applyAlignment="1"/>
    <xf numFmtId="0" fontId="9" fillId="0" borderId="0" xfId="79" applyFont="1" applyBorder="1" applyAlignment="1">
      <alignment horizontal="left"/>
    </xf>
    <xf numFmtId="165" fontId="39" fillId="0" borderId="0" xfId="79" applyNumberFormat="1" applyFont="1" applyBorder="1" applyAlignment="1">
      <alignment horizontal="left"/>
    </xf>
    <xf numFmtId="0" fontId="39" fillId="0" borderId="0" xfId="76" applyFont="1" applyBorder="1" applyAlignment="1"/>
    <xf numFmtId="165" fontId="22" fillId="0" borderId="0" xfId="79" applyNumberFormat="1" applyFont="1" applyBorder="1" applyAlignment="1">
      <alignment horizontal="left"/>
    </xf>
    <xf numFmtId="165" fontId="18" fillId="0" borderId="0" xfId="79" applyNumberFormat="1" applyFont="1" applyBorder="1" applyAlignment="1">
      <alignment horizontal="left"/>
    </xf>
    <xf numFmtId="165" fontId="22" fillId="0" borderId="0" xfId="79" applyNumberFormat="1" applyFont="1" applyBorder="1" applyAlignment="1"/>
    <xf numFmtId="0" fontId="9" fillId="0" borderId="0" xfId="76" applyFont="1" applyBorder="1" applyAlignment="1"/>
    <xf numFmtId="165" fontId="18" fillId="0" borderId="0" xfId="79" applyNumberFormat="1" applyFont="1" applyAlignment="1">
      <alignment horizontal="right"/>
    </xf>
    <xf numFmtId="165" fontId="18" fillId="0" borderId="1" xfId="79" applyNumberFormat="1" applyFont="1" applyBorder="1" applyAlignment="1">
      <alignment horizontal="right" vertical="center"/>
    </xf>
    <xf numFmtId="165" fontId="18" fillId="0" borderId="1" xfId="79" applyNumberFormat="1" applyFont="1" applyBorder="1" applyAlignment="1">
      <alignment horizontal="center" vertical="center"/>
    </xf>
    <xf numFmtId="165" fontId="18" fillId="0" borderId="0" xfId="76" applyNumberFormat="1" applyFont="1" applyBorder="1" applyAlignment="1">
      <alignment horizontal="center" vertical="center"/>
    </xf>
    <xf numFmtId="0" fontId="18" fillId="0" borderId="0" xfId="76" applyFont="1" applyBorder="1" applyAlignment="1">
      <alignment horizontal="center" vertical="center"/>
    </xf>
    <xf numFmtId="0" fontId="18" fillId="0" borderId="0" xfId="79" applyFont="1" applyBorder="1" applyAlignment="1">
      <alignment horizontal="center" vertical="center"/>
    </xf>
    <xf numFmtId="0" fontId="18" fillId="0" borderId="2" xfId="79" applyFont="1" applyBorder="1" applyAlignment="1">
      <alignment horizontal="center" vertical="center"/>
    </xf>
    <xf numFmtId="0" fontId="79" fillId="0" borderId="4" xfId="0" applyFont="1" applyBorder="1" applyAlignment="1">
      <alignment horizontal="right"/>
    </xf>
    <xf numFmtId="0" fontId="80" fillId="0" borderId="4" xfId="0" applyFont="1" applyBorder="1" applyAlignment="1">
      <alignment horizontal="right"/>
    </xf>
    <xf numFmtId="0" fontId="81" fillId="0" borderId="4" xfId="0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0" fontId="79" fillId="0" borderId="4" xfId="0" applyFont="1" applyBorder="1"/>
    <xf numFmtId="0" fontId="80" fillId="0" borderId="4" xfId="0" applyFont="1" applyBorder="1"/>
    <xf numFmtId="4" fontId="79" fillId="0" borderId="4" xfId="0" applyNumberFormat="1" applyFont="1" applyBorder="1" applyAlignment="1">
      <alignment horizontal="right"/>
    </xf>
    <xf numFmtId="4" fontId="80" fillId="0" borderId="4" xfId="0" applyNumberFormat="1" applyFont="1" applyBorder="1" applyAlignment="1">
      <alignment horizontal="right"/>
    </xf>
    <xf numFmtId="0" fontId="0" fillId="0" borderId="4" xfId="0" applyBorder="1"/>
    <xf numFmtId="165" fontId="83" fillId="0" borderId="0" xfId="77" applyNumberFormat="1" applyFont="1" applyAlignment="1">
      <alignment horizontal="right" indent="4"/>
    </xf>
    <xf numFmtId="176" fontId="83" fillId="0" borderId="0" xfId="77" applyNumberFormat="1" applyFont="1" applyAlignment="1">
      <alignment horizontal="right" wrapText="1" indent="3"/>
    </xf>
    <xf numFmtId="165" fontId="18" fillId="0" borderId="0" xfId="77" applyNumberFormat="1" applyFont="1"/>
    <xf numFmtId="165" fontId="83" fillId="0" borderId="0" xfId="77" applyNumberFormat="1" applyFont="1"/>
    <xf numFmtId="165" fontId="83" fillId="0" borderId="0" xfId="77" applyNumberFormat="1" applyFont="1" applyAlignment="1">
      <alignment horizontal="right" wrapText="1" indent="3"/>
    </xf>
    <xf numFmtId="165" fontId="1" fillId="0" borderId="0" xfId="15" applyNumberFormat="1" applyFont="1"/>
    <xf numFmtId="0" fontId="3" fillId="0" borderId="0" xfId="9" applyNumberFormat="1" applyFont="1" applyAlignment="1">
      <alignment horizontal="left" wrapText="1"/>
    </xf>
    <xf numFmtId="0" fontId="18" fillId="0" borderId="1" xfId="7" applyFont="1" applyBorder="1" applyAlignment="1">
      <alignment horizontal="center" vertical="center" wrapText="1"/>
    </xf>
    <xf numFmtId="0" fontId="44" fillId="0" borderId="2" xfId="49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165" fontId="72" fillId="0" borderId="0" xfId="77" applyNumberFormat="1" applyFont="1" applyAlignment="1">
      <alignment horizontal="right" indent="1"/>
    </xf>
    <xf numFmtId="165" fontId="72" fillId="0" borderId="0" xfId="76" applyNumberFormat="1" applyFont="1" applyBorder="1"/>
    <xf numFmtId="165" fontId="72" fillId="0" borderId="0" xfId="77" applyNumberFormat="1" applyFont="1" applyAlignment="1">
      <alignment horizontal="right" indent="2"/>
    </xf>
    <xf numFmtId="165" fontId="72" fillId="0" borderId="0" xfId="79" applyNumberFormat="1" applyFont="1" applyBorder="1" applyAlignment="1">
      <alignment horizontal="right" indent="1"/>
    </xf>
    <xf numFmtId="165" fontId="72" fillId="0" borderId="0" xfId="76" applyNumberFormat="1" applyFont="1" applyBorder="1" applyAlignment="1">
      <alignment horizontal="right" indent="2"/>
    </xf>
    <xf numFmtId="165" fontId="72" fillId="0" borderId="0" xfId="76" applyNumberFormat="1" applyFont="1" applyBorder="1" applyAlignment="1">
      <alignment horizontal="right" indent="1"/>
    </xf>
    <xf numFmtId="165" fontId="72" fillId="0" borderId="0" xfId="77" applyNumberFormat="1" applyFont="1" applyBorder="1" applyAlignment="1">
      <alignment horizontal="right" indent="1"/>
    </xf>
    <xf numFmtId="165" fontId="72" fillId="0" borderId="0" xfId="77" applyNumberFormat="1" applyFont="1" applyBorder="1" applyAlignment="1">
      <alignment horizontal="right" indent="2"/>
    </xf>
    <xf numFmtId="165" fontId="84" fillId="0" borderId="0" xfId="77" applyNumberFormat="1" applyFont="1" applyAlignment="1">
      <alignment horizontal="right" indent="1"/>
    </xf>
    <xf numFmtId="165" fontId="84" fillId="0" borderId="0" xfId="76" applyNumberFormat="1" applyFont="1" applyBorder="1"/>
    <xf numFmtId="165" fontId="84" fillId="0" borderId="0" xfId="77" applyNumberFormat="1" applyFont="1" applyAlignment="1">
      <alignment horizontal="right" indent="2"/>
    </xf>
    <xf numFmtId="0" fontId="38" fillId="0" borderId="0" xfId="83" applyNumberFormat="1" applyFont="1" applyAlignment="1"/>
    <xf numFmtId="0" fontId="27" fillId="0" borderId="0" xfId="35" applyFont="1"/>
    <xf numFmtId="0" fontId="18" fillId="0" borderId="0" xfId="76" applyNumberFormat="1" applyFont="1" applyBorder="1" applyAlignment="1">
      <alignment horizontal="left" wrapText="1" indent="1"/>
    </xf>
    <xf numFmtId="0" fontId="18" fillId="0" borderId="0" xfId="83" applyNumberFormat="1" applyFont="1" applyBorder="1" applyAlignment="1">
      <alignment horizontal="left" wrapText="1" indent="1"/>
    </xf>
    <xf numFmtId="0" fontId="18" fillId="0" borderId="0" xfId="35" applyAlignment="1">
      <alignment horizontal="left" indent="1"/>
    </xf>
    <xf numFmtId="165" fontId="72" fillId="0" borderId="0" xfId="83" applyNumberFormat="1" applyFont="1" applyFill="1" applyBorder="1" applyAlignment="1"/>
    <xf numFmtId="165" fontId="72" fillId="0" borderId="0" xfId="83" applyNumberFormat="1" applyFont="1" applyFill="1" applyAlignment="1"/>
    <xf numFmtId="165" fontId="72" fillId="0" borderId="0" xfId="83" applyNumberFormat="1" applyFont="1" applyFill="1" applyAlignment="1">
      <alignment horizontal="left" indent="1"/>
    </xf>
    <xf numFmtId="165" fontId="72" fillId="0" borderId="0" xfId="83" applyNumberFormat="1" applyFont="1" applyFill="1" applyBorder="1" applyAlignment="1">
      <alignment horizontal="left" indent="1"/>
    </xf>
    <xf numFmtId="0" fontId="85" fillId="0" borderId="0" xfId="0" applyFont="1" applyAlignment="1"/>
    <xf numFmtId="0" fontId="85" fillId="0" borderId="0" xfId="0" applyFont="1"/>
    <xf numFmtId="165" fontId="49" fillId="0" borderId="0" xfId="24" applyNumberFormat="1" applyFont="1" applyFill="1" applyBorder="1" applyAlignment="1">
      <alignment horizontal="right" wrapText="1" indent="2"/>
    </xf>
    <xf numFmtId="165" fontId="49" fillId="0" borderId="0" xfId="0" applyNumberFormat="1" applyFont="1" applyFill="1" applyBorder="1" applyAlignment="1">
      <alignment horizontal="right" wrapText="1" indent="1"/>
    </xf>
    <xf numFmtId="166" fontId="49" fillId="0" borderId="0" xfId="21" applyNumberFormat="1" applyFont="1" applyBorder="1" applyAlignment="1">
      <alignment horizontal="right" wrapText="1" indent="1"/>
    </xf>
    <xf numFmtId="165" fontId="44" fillId="0" borderId="0" xfId="24" applyNumberFormat="1" applyFont="1" applyFill="1" applyBorder="1" applyAlignment="1">
      <alignment horizontal="right" wrapText="1" indent="2"/>
    </xf>
    <xf numFmtId="166" fontId="44" fillId="0" borderId="0" xfId="21" applyNumberFormat="1" applyFont="1" applyBorder="1" applyAlignment="1">
      <alignment horizontal="right" wrapText="1" indent="1"/>
    </xf>
    <xf numFmtId="165" fontId="5" fillId="0" borderId="0" xfId="24" applyNumberFormat="1" applyFont="1" applyFill="1" applyBorder="1" applyAlignment="1">
      <alignment horizontal="right" wrapText="1" indent="2"/>
    </xf>
    <xf numFmtId="165" fontId="4" fillId="0" borderId="0" xfId="24" applyNumberFormat="1" applyFont="1" applyFill="1" applyBorder="1" applyAlignment="1">
      <alignment horizontal="right" wrapText="1" indent="2"/>
    </xf>
    <xf numFmtId="0" fontId="13" fillId="0" borderId="0" xfId="3" applyNumberFormat="1" applyFont="1" applyFill="1" applyBorder="1" applyAlignment="1">
      <alignment horizontal="left" vertical="center" wrapText="1"/>
    </xf>
    <xf numFmtId="165" fontId="5" fillId="0" borderId="0" xfId="24" applyNumberFormat="1" applyFont="1" applyFill="1" applyBorder="1" applyAlignment="1">
      <alignment horizontal="right" vertical="center" wrapText="1" indent="2"/>
    </xf>
    <xf numFmtId="165" fontId="5" fillId="0" borderId="0" xfId="24" applyNumberFormat="1" applyFont="1" applyFill="1" applyBorder="1" applyAlignment="1">
      <alignment horizontal="right" vertical="center" wrapText="1" indent="1"/>
    </xf>
    <xf numFmtId="165" fontId="4" fillId="0" borderId="0" xfId="24" applyNumberFormat="1" applyFont="1" applyFill="1" applyBorder="1" applyAlignment="1">
      <alignment horizontal="right" vertical="center" wrapText="1" indent="2"/>
    </xf>
    <xf numFmtId="166" fontId="44" fillId="0" borderId="0" xfId="21" applyNumberFormat="1" applyFont="1" applyBorder="1" applyAlignment="1">
      <alignment horizontal="right" vertical="center" wrapText="1" indent="1"/>
    </xf>
    <xf numFmtId="165" fontId="49" fillId="0" borderId="0" xfId="0" applyNumberFormat="1" applyFont="1" applyFill="1" applyBorder="1" applyAlignment="1">
      <alignment horizontal="right" wrapText="1" indent="2"/>
    </xf>
    <xf numFmtId="166" fontId="49" fillId="0" borderId="0" xfId="21" applyNumberFormat="1" applyFont="1" applyBorder="1" applyAlignment="1">
      <alignment horizontal="right" wrapText="1" indent="2"/>
    </xf>
    <xf numFmtId="166" fontId="44" fillId="0" borderId="0" xfId="21" applyNumberFormat="1" applyFont="1" applyBorder="1" applyAlignment="1">
      <alignment horizontal="right" wrapText="1" indent="2"/>
    </xf>
    <xf numFmtId="166" fontId="49" fillId="0" borderId="0" xfId="21" applyNumberFormat="1" applyFont="1" applyBorder="1" applyAlignment="1">
      <alignment horizontal="right" vertical="center" wrapText="1" indent="2"/>
    </xf>
    <xf numFmtId="0" fontId="4" fillId="0" borderId="0" xfId="1" applyNumberFormat="1" applyFont="1" applyFill="1" applyBorder="1" applyAlignment="1">
      <alignment horizontal="left" vertical="center" wrapText="1"/>
    </xf>
    <xf numFmtId="165" fontId="72" fillId="0" borderId="0" xfId="17" applyNumberFormat="1" applyFont="1" applyFill="1" applyBorder="1" applyAlignment="1">
      <alignment horizontal="right" wrapText="1" indent="1"/>
    </xf>
    <xf numFmtId="165" fontId="72" fillId="0" borderId="0" xfId="17" applyNumberFormat="1" applyFont="1" applyFill="1" applyBorder="1" applyAlignment="1" applyProtection="1">
      <alignment horizontal="right" wrapText="1"/>
    </xf>
    <xf numFmtId="165" fontId="72" fillId="0" borderId="0" xfId="17" applyNumberFormat="1" applyFont="1" applyFill="1" applyBorder="1" applyAlignment="1">
      <alignment horizontal="right" wrapText="1" indent="3"/>
    </xf>
    <xf numFmtId="165" fontId="72" fillId="0" borderId="0" xfId="17" applyNumberFormat="1" applyFont="1" applyFill="1" applyBorder="1" applyAlignment="1">
      <alignment horizontal="right" wrapText="1" indent="2"/>
    </xf>
    <xf numFmtId="165" fontId="72" fillId="0" borderId="0" xfId="21" applyNumberFormat="1" applyFont="1" applyFill="1" applyBorder="1" applyAlignment="1">
      <alignment horizontal="right" wrapText="1" indent="1"/>
    </xf>
    <xf numFmtId="165" fontId="72" fillId="0" borderId="0" xfId="22" applyNumberFormat="1" applyFont="1" applyFill="1" applyBorder="1" applyAlignment="1">
      <alignment horizontal="right" indent="1"/>
    </xf>
    <xf numFmtId="165" fontId="72" fillId="0" borderId="0" xfId="23" applyNumberFormat="1" applyFont="1" applyFill="1" applyBorder="1" applyAlignment="1">
      <alignment horizontal="right" wrapText="1" indent="2"/>
    </xf>
    <xf numFmtId="165" fontId="72" fillId="0" borderId="0" xfId="17" applyNumberFormat="1" applyFont="1" applyFill="1" applyBorder="1" applyAlignment="1" applyProtection="1">
      <alignment horizontal="right" wrapText="1" indent="1"/>
    </xf>
    <xf numFmtId="165" fontId="72" fillId="0" borderId="0" xfId="17" applyNumberFormat="1" applyFont="1" applyFill="1" applyBorder="1" applyAlignment="1">
      <alignment horizontal="right" vertical="center" wrapText="1" indent="1"/>
    </xf>
    <xf numFmtId="165" fontId="72" fillId="0" borderId="0" xfId="17" applyNumberFormat="1" applyFont="1" applyFill="1" applyBorder="1" applyAlignment="1" applyProtection="1">
      <alignment horizontal="right" vertical="center" wrapText="1"/>
    </xf>
    <xf numFmtId="165" fontId="72" fillId="0" borderId="0" xfId="17" applyNumberFormat="1" applyFont="1" applyFill="1" applyBorder="1" applyAlignment="1">
      <alignment horizontal="right" vertical="center" wrapText="1" indent="3"/>
    </xf>
    <xf numFmtId="165" fontId="72" fillId="0" borderId="0" xfId="17" applyNumberFormat="1" applyFont="1" applyFill="1" applyBorder="1" applyAlignment="1">
      <alignment horizontal="right" vertical="center" wrapText="1" indent="2"/>
    </xf>
    <xf numFmtId="165" fontId="72" fillId="0" borderId="0" xfId="23" applyNumberFormat="1" applyFont="1" applyFill="1" applyBorder="1" applyAlignment="1">
      <alignment horizontal="right" vertical="center" wrapText="1" indent="1"/>
    </xf>
    <xf numFmtId="165" fontId="72" fillId="0" borderId="0" xfId="17" applyNumberFormat="1" applyFont="1" applyFill="1" applyBorder="1" applyAlignment="1" applyProtection="1">
      <alignment horizontal="right" vertical="center" wrapText="1" indent="1"/>
    </xf>
    <xf numFmtId="165" fontId="72" fillId="0" borderId="0" xfId="23" applyNumberFormat="1" applyFont="1" applyFill="1" applyBorder="1" applyAlignment="1">
      <alignment horizontal="right" wrapText="1" indent="1"/>
    </xf>
    <xf numFmtId="165" fontId="86" fillId="0" borderId="0" xfId="25" applyNumberFormat="1" applyFont="1" applyAlignment="1">
      <alignment horizontal="right" wrapText="1" indent="1"/>
    </xf>
    <xf numFmtId="165" fontId="86" fillId="0" borderId="0" xfId="25" applyNumberFormat="1" applyFont="1" applyAlignment="1">
      <alignment wrapText="1"/>
    </xf>
    <xf numFmtId="165" fontId="86" fillId="0" borderId="0" xfId="15" applyNumberFormat="1" applyFont="1" applyAlignment="1">
      <alignment horizontal="right" wrapText="1" indent="1"/>
    </xf>
    <xf numFmtId="165" fontId="87" fillId="0" borderId="0" xfId="25" applyNumberFormat="1" applyFont="1" applyAlignment="1">
      <alignment horizontal="right" wrapText="1" indent="1"/>
    </xf>
    <xf numFmtId="165" fontId="87" fillId="0" borderId="0" xfId="25" applyNumberFormat="1" applyFont="1" applyAlignment="1">
      <alignment wrapText="1"/>
    </xf>
    <xf numFmtId="165" fontId="87" fillId="0" borderId="0" xfId="15" applyNumberFormat="1" applyFont="1" applyAlignment="1">
      <alignment horizontal="right" wrapText="1" indent="1"/>
    </xf>
    <xf numFmtId="165" fontId="9" fillId="0" borderId="0" xfId="87" applyNumberFormat="1" applyFont="1" applyBorder="1"/>
    <xf numFmtId="165" fontId="9" fillId="0" borderId="0" xfId="87" applyNumberFormat="1" applyFont="1" applyBorder="1" applyAlignment="1">
      <alignment horizontal="right" indent="2"/>
    </xf>
    <xf numFmtId="165" fontId="18" fillId="0" borderId="0" xfId="87" applyNumberFormat="1" applyFont="1" applyBorder="1"/>
    <xf numFmtId="165" fontId="18" fillId="0" borderId="0" xfId="87" applyNumberFormat="1" applyFont="1" applyBorder="1" applyAlignment="1">
      <alignment horizontal="right" indent="2"/>
    </xf>
    <xf numFmtId="165" fontId="9" fillId="0" borderId="0" xfId="87" applyNumberFormat="1" applyFont="1" applyFill="1" applyBorder="1"/>
    <xf numFmtId="165" fontId="9" fillId="0" borderId="0" xfId="87" applyNumberFormat="1" applyFont="1" applyFill="1" applyBorder="1" applyAlignment="1">
      <alignment horizontal="right" indent="2"/>
    </xf>
    <xf numFmtId="165" fontId="18" fillId="0" borderId="0" xfId="87" applyNumberFormat="1" applyFont="1" applyFill="1" applyBorder="1"/>
    <xf numFmtId="165" fontId="18" fillId="0" borderId="0" xfId="87" applyNumberFormat="1" applyFont="1" applyFill="1" applyBorder="1" applyAlignment="1">
      <alignment horizontal="right" indent="2"/>
    </xf>
    <xf numFmtId="0" fontId="77" fillId="0" borderId="0" xfId="58" applyFont="1" applyBorder="1" applyAlignment="1">
      <alignment horizontal="right" indent="1"/>
    </xf>
    <xf numFmtId="165" fontId="77" fillId="0" borderId="0" xfId="58" applyNumberFormat="1" applyFont="1" applyBorder="1" applyAlignment="1">
      <alignment horizontal="right" indent="1"/>
    </xf>
    <xf numFmtId="0" fontId="77" fillId="0" borderId="0" xfId="58" applyFont="1" applyBorder="1" applyAlignment="1">
      <alignment horizontal="right" indent="2"/>
    </xf>
    <xf numFmtId="165" fontId="77" fillId="0" borderId="0" xfId="58" applyNumberFormat="1" applyFont="1" applyBorder="1" applyAlignment="1">
      <alignment horizontal="right" indent="2"/>
    </xf>
    <xf numFmtId="0" fontId="5" fillId="0" borderId="0" xfId="62" applyNumberFormat="1" applyFont="1" applyFill="1" applyBorder="1" applyAlignment="1"/>
    <xf numFmtId="0" fontId="4" fillId="0" borderId="0" xfId="61" applyNumberFormat="1" applyFont="1" applyFill="1" applyBorder="1" applyAlignment="1">
      <alignment horizontal="left" indent="1"/>
    </xf>
    <xf numFmtId="0" fontId="5" fillId="0" borderId="0" xfId="55" applyNumberFormat="1" applyFont="1" applyFill="1" applyBorder="1" applyAlignment="1"/>
    <xf numFmtId="0" fontId="5" fillId="0" borderId="0" xfId="61" applyNumberFormat="1" applyFont="1" applyFill="1" applyBorder="1" applyAlignment="1">
      <alignment horizontal="left" indent="1"/>
    </xf>
    <xf numFmtId="0" fontId="4" fillId="0" borderId="0" xfId="61" applyNumberFormat="1" applyFont="1" applyFill="1" applyBorder="1" applyAlignment="1">
      <alignment horizontal="left" indent="2"/>
    </xf>
    <xf numFmtId="1" fontId="5" fillId="0" borderId="0" xfId="55" applyNumberFormat="1" applyFont="1" applyFill="1" applyBorder="1" applyAlignment="1">
      <alignment horizontal="right" indent="1"/>
    </xf>
    <xf numFmtId="165" fontId="5" fillId="0" borderId="0" xfId="55" applyNumberFormat="1" applyFont="1" applyFill="1" applyBorder="1" applyAlignment="1">
      <alignment horizontal="right" indent="2"/>
    </xf>
    <xf numFmtId="1" fontId="4" fillId="0" borderId="0" xfId="61" applyNumberFormat="1" applyFont="1" applyFill="1" applyBorder="1" applyAlignment="1">
      <alignment horizontal="right" indent="1"/>
    </xf>
    <xf numFmtId="165" fontId="4" fillId="0" borderId="0" xfId="61" applyNumberFormat="1" applyFont="1" applyFill="1" applyBorder="1" applyAlignment="1">
      <alignment horizontal="right" indent="2"/>
    </xf>
    <xf numFmtId="1" fontId="4" fillId="0" borderId="0" xfId="55" applyNumberFormat="1" applyFont="1" applyFill="1" applyBorder="1" applyAlignment="1">
      <alignment horizontal="right" indent="1"/>
    </xf>
    <xf numFmtId="165" fontId="4" fillId="0" borderId="0" xfId="55" applyNumberFormat="1" applyFont="1" applyFill="1" applyBorder="1" applyAlignment="1">
      <alignment horizontal="right" indent="2"/>
    </xf>
    <xf numFmtId="1" fontId="9" fillId="0" borderId="0" xfId="63" applyNumberFormat="1" applyFont="1" applyBorder="1" applyAlignment="1">
      <alignment horizontal="right" vertical="center" wrapText="1" indent="2"/>
    </xf>
    <xf numFmtId="165" fontId="9" fillId="0" borderId="0" xfId="63" applyNumberFormat="1" applyFont="1" applyBorder="1" applyAlignment="1">
      <alignment horizontal="right" indent="3"/>
    </xf>
    <xf numFmtId="1" fontId="18" fillId="0" borderId="0" xfId="63" applyNumberFormat="1" applyFont="1" applyBorder="1" applyAlignment="1">
      <alignment horizontal="right" vertical="center" wrapText="1" indent="2"/>
    </xf>
    <xf numFmtId="165" fontId="18" fillId="0" borderId="0" xfId="63" applyNumberFormat="1" applyFont="1" applyBorder="1" applyAlignment="1">
      <alignment horizontal="right" indent="3"/>
    </xf>
    <xf numFmtId="1" fontId="9" fillId="0" borderId="0" xfId="63" applyNumberFormat="1" applyFont="1" applyBorder="1" applyAlignment="1">
      <alignment horizontal="right" indent="2"/>
    </xf>
    <xf numFmtId="1" fontId="18" fillId="0" borderId="0" xfId="63" applyNumberFormat="1" applyFont="1" applyFill="1" applyBorder="1" applyAlignment="1">
      <alignment horizontal="right" vertical="center" wrapText="1" indent="2"/>
    </xf>
    <xf numFmtId="165" fontId="18" fillId="0" borderId="0" xfId="63" applyNumberFormat="1" applyFont="1" applyFill="1" applyBorder="1" applyAlignment="1">
      <alignment horizontal="right" indent="3"/>
    </xf>
    <xf numFmtId="1" fontId="9" fillId="0" borderId="0" xfId="63" applyNumberFormat="1" applyFont="1" applyFill="1" applyBorder="1" applyAlignment="1">
      <alignment horizontal="right" indent="2"/>
    </xf>
    <xf numFmtId="165" fontId="9" fillId="0" borderId="0" xfId="63" applyNumberFormat="1" applyFont="1" applyFill="1" applyBorder="1" applyAlignment="1">
      <alignment horizontal="right" indent="3"/>
    </xf>
    <xf numFmtId="1" fontId="38" fillId="0" borderId="0" xfId="46" applyNumberFormat="1" applyFont="1"/>
    <xf numFmtId="0" fontId="88" fillId="0" borderId="0" xfId="47" applyFont="1"/>
    <xf numFmtId="0" fontId="88" fillId="0" borderId="0" xfId="46" applyFont="1"/>
    <xf numFmtId="1" fontId="89" fillId="0" borderId="0" xfId="46" applyNumberFormat="1" applyFont="1" applyAlignment="1">
      <alignment horizontal="center"/>
    </xf>
    <xf numFmtId="0" fontId="88" fillId="0" borderId="0" xfId="46" applyFont="1" applyAlignment="1"/>
    <xf numFmtId="0" fontId="4" fillId="0" borderId="0" xfId="47" applyFont="1" applyAlignment="1"/>
    <xf numFmtId="0" fontId="4" fillId="0" borderId="0" xfId="46" applyFont="1" applyAlignment="1"/>
    <xf numFmtId="0" fontId="6" fillId="0" borderId="1" xfId="46" applyFont="1" applyBorder="1" applyAlignment="1"/>
    <xf numFmtId="0" fontId="4" fillId="0" borderId="1" xfId="46" applyFont="1" applyBorder="1" applyAlignment="1"/>
    <xf numFmtId="0" fontId="6" fillId="0" borderId="1" xfId="46" applyFont="1" applyBorder="1" applyAlignment="1">
      <alignment horizontal="right"/>
    </xf>
    <xf numFmtId="0" fontId="4" fillId="0" borderId="2" xfId="46" applyFont="1" applyBorder="1" applyAlignment="1"/>
    <xf numFmtId="0" fontId="4" fillId="0" borderId="2" xfId="47" applyFont="1" applyBorder="1" applyAlignment="1">
      <alignment horizontal="center"/>
    </xf>
    <xf numFmtId="0" fontId="4" fillId="0" borderId="0" xfId="47" applyFont="1" applyAlignment="1">
      <alignment horizontal="center"/>
    </xf>
    <xf numFmtId="0" fontId="54" fillId="0" borderId="0" xfId="47" applyFont="1" applyAlignment="1">
      <alignment horizontal="center" wrapText="1"/>
    </xf>
    <xf numFmtId="165" fontId="4" fillId="0" borderId="0" xfId="46" applyNumberFormat="1" applyFont="1" applyAlignment="1"/>
    <xf numFmtId="49" fontId="5" fillId="0" borderId="0" xfId="52" applyNumberFormat="1" applyFont="1" applyFill="1" applyBorder="1" applyAlignment="1"/>
    <xf numFmtId="0" fontId="5" fillId="0" borderId="0" xfId="46" applyFont="1" applyAlignment="1"/>
    <xf numFmtId="1" fontId="5" fillId="0" borderId="0" xfId="46" applyNumberFormat="1" applyFont="1" applyAlignment="1"/>
    <xf numFmtId="165" fontId="5" fillId="0" borderId="0" xfId="46" applyNumberFormat="1" applyFont="1" applyAlignment="1"/>
    <xf numFmtId="49" fontId="5" fillId="0" borderId="0" xfId="47" applyNumberFormat="1" applyFont="1" applyAlignment="1">
      <alignment horizontal="left"/>
    </xf>
    <xf numFmtId="49" fontId="4" fillId="0" borderId="0" xfId="47" applyNumberFormat="1" applyFont="1" applyAlignment="1">
      <alignment horizontal="left"/>
    </xf>
    <xf numFmtId="1" fontId="4" fillId="0" borderId="0" xfId="46" applyNumberFormat="1" applyFont="1" applyAlignment="1"/>
    <xf numFmtId="0" fontId="4" fillId="0" borderId="0" xfId="47" applyFont="1" applyAlignment="1">
      <alignment horizontal="left"/>
    </xf>
    <xf numFmtId="0" fontId="5" fillId="0" borderId="0" xfId="47" applyFont="1" applyAlignment="1"/>
    <xf numFmtId="0" fontId="4" fillId="0" borderId="0" xfId="47" applyFont="1" applyAlignment="1">
      <alignment horizontal="left" wrapText="1"/>
    </xf>
    <xf numFmtId="0" fontId="4" fillId="0" borderId="0" xfId="48" applyFont="1" applyAlignment="1"/>
    <xf numFmtId="0" fontId="4" fillId="0" borderId="2" xfId="46" applyFont="1" applyBorder="1" applyAlignment="1">
      <alignment vertical="center"/>
    </xf>
    <xf numFmtId="0" fontId="44" fillId="0" borderId="0" xfId="49" applyFont="1" applyAlignment="1">
      <alignment horizontal="center" vertical="center" wrapText="1"/>
    </xf>
    <xf numFmtId="0" fontId="4" fillId="0" borderId="0" xfId="46" applyFont="1" applyAlignment="1">
      <alignment vertical="center"/>
    </xf>
    <xf numFmtId="0" fontId="44" fillId="0" borderId="0" xfId="49" applyFont="1" applyAlignment="1">
      <alignment vertical="center" wrapText="1"/>
    </xf>
    <xf numFmtId="1" fontId="4" fillId="0" borderId="1" xfId="47" applyNumberFormat="1" applyFont="1" applyBorder="1" applyAlignment="1">
      <alignment horizontal="center" vertical="center"/>
    </xf>
    <xf numFmtId="165" fontId="4" fillId="0" borderId="1" xfId="47" applyNumberFormat="1" applyFont="1" applyBorder="1" applyAlignment="1">
      <alignment horizontal="center" vertical="center"/>
    </xf>
    <xf numFmtId="1" fontId="4" fillId="0" borderId="1" xfId="46" applyNumberFormat="1" applyFont="1" applyBorder="1" applyAlignment="1">
      <alignment horizontal="center" vertical="center"/>
    </xf>
    <xf numFmtId="1" fontId="9" fillId="0" borderId="0" xfId="46" applyNumberFormat="1" applyFont="1"/>
    <xf numFmtId="1" fontId="22" fillId="0" borderId="0" xfId="46" applyNumberFormat="1" applyFont="1"/>
    <xf numFmtId="1" fontId="9" fillId="0" borderId="0" xfId="46" applyNumberFormat="1" applyFont="1" applyAlignment="1">
      <alignment horizontal="center"/>
    </xf>
    <xf numFmtId="1" fontId="22" fillId="0" borderId="0" xfId="46" applyNumberFormat="1" applyFont="1" applyAlignment="1">
      <alignment horizontal="center"/>
    </xf>
    <xf numFmtId="0" fontId="18" fillId="0" borderId="0" xfId="46" applyFont="1" applyAlignment="1"/>
    <xf numFmtId="0" fontId="18" fillId="0" borderId="0" xfId="47" applyFont="1" applyAlignment="1"/>
    <xf numFmtId="0" fontId="22" fillId="0" borderId="1" xfId="46" applyFont="1" applyBorder="1" applyAlignment="1"/>
    <xf numFmtId="0" fontId="39" fillId="0" borderId="1" xfId="46" applyFont="1" applyBorder="1" applyAlignment="1"/>
    <xf numFmtId="0" fontId="22" fillId="0" borderId="1" xfId="46" applyFont="1" applyBorder="1" applyAlignment="1">
      <alignment horizontal="right"/>
    </xf>
    <xf numFmtId="0" fontId="12" fillId="0" borderId="0" xfId="46" applyFont="1" applyAlignment="1"/>
    <xf numFmtId="1" fontId="5" fillId="0" borderId="0" xfId="46" applyNumberFormat="1" applyFont="1" applyFill="1" applyAlignment="1"/>
    <xf numFmtId="165" fontId="5" fillId="0" borderId="0" xfId="46" applyNumberFormat="1" applyFont="1" applyFill="1" applyAlignment="1"/>
    <xf numFmtId="1" fontId="4" fillId="0" borderId="0" xfId="46" applyNumberFormat="1" applyFont="1" applyFill="1" applyAlignment="1"/>
    <xf numFmtId="165" fontId="4" fillId="0" borderId="0" xfId="46" applyNumberFormat="1" applyFont="1" applyFill="1" applyAlignment="1"/>
    <xf numFmtId="0" fontId="4" fillId="0" borderId="0" xfId="47" applyFont="1" applyAlignment="1">
      <alignment wrapText="1"/>
    </xf>
    <xf numFmtId="1" fontId="4" fillId="0" borderId="0" xfId="48" applyNumberFormat="1" applyFont="1" applyAlignment="1"/>
    <xf numFmtId="165" fontId="4" fillId="0" borderId="0" xfId="48" applyNumberFormat="1" applyFont="1" applyAlignment="1"/>
    <xf numFmtId="0" fontId="39" fillId="0" borderId="0" xfId="48" applyFont="1"/>
    <xf numFmtId="0" fontId="18" fillId="0" borderId="0" xfId="46" applyFont="1"/>
    <xf numFmtId="0" fontId="39" fillId="0" borderId="0" xfId="46" applyFont="1"/>
    <xf numFmtId="0" fontId="18" fillId="0" borderId="0" xfId="47" applyFont="1"/>
    <xf numFmtId="0" fontId="4" fillId="0" borderId="0" xfId="47" applyFont="1"/>
    <xf numFmtId="0" fontId="4" fillId="0" borderId="0" xfId="46" applyFont="1"/>
    <xf numFmtId="0" fontId="6" fillId="0" borderId="1" xfId="46" applyFont="1" applyBorder="1"/>
    <xf numFmtId="0" fontId="4" fillId="0" borderId="1" xfId="46" applyFont="1" applyBorder="1"/>
    <xf numFmtId="0" fontId="4" fillId="0" borderId="2" xfId="46" applyFont="1" applyBorder="1"/>
    <xf numFmtId="165" fontId="4" fillId="0" borderId="0" xfId="46" applyNumberFormat="1" applyFont="1"/>
    <xf numFmtId="1" fontId="4" fillId="0" borderId="0" xfId="48" applyNumberFormat="1" applyFont="1"/>
    <xf numFmtId="1" fontId="5" fillId="0" borderId="0" xfId="48" applyNumberFormat="1" applyFont="1"/>
    <xf numFmtId="165" fontId="5" fillId="0" borderId="0" xfId="48" applyNumberFormat="1" applyFont="1"/>
    <xf numFmtId="1" fontId="5" fillId="0" borderId="0" xfId="47" applyNumberFormat="1" applyFont="1"/>
    <xf numFmtId="0" fontId="5" fillId="0" borderId="0" xfId="47" applyFont="1"/>
    <xf numFmtId="165" fontId="4" fillId="0" borderId="0" xfId="48" applyNumberFormat="1" applyFont="1"/>
    <xf numFmtId="165" fontId="4" fillId="0" borderId="0" xfId="48" applyNumberFormat="1" applyFont="1" applyAlignment="1">
      <alignment horizontal="right"/>
    </xf>
    <xf numFmtId="1" fontId="4" fillId="0" borderId="0" xfId="47" applyNumberFormat="1" applyFont="1"/>
    <xf numFmtId="0" fontId="12" fillId="0" borderId="2" xfId="47" applyFont="1" applyBorder="1"/>
    <xf numFmtId="0" fontId="15" fillId="0" borderId="0" xfId="46" applyFont="1"/>
    <xf numFmtId="0" fontId="56" fillId="0" borderId="0" xfId="47" applyFont="1"/>
    <xf numFmtId="0" fontId="72" fillId="0" borderId="0" xfId="46" applyFont="1"/>
    <xf numFmtId="0" fontId="72" fillId="0" borderId="0" xfId="47" applyFont="1"/>
    <xf numFmtId="0" fontId="15" fillId="0" borderId="0" xfId="47" applyFont="1"/>
    <xf numFmtId="0" fontId="18" fillId="0" borderId="0" xfId="46" applyFont="1" applyAlignment="1">
      <alignment vertical="center"/>
    </xf>
    <xf numFmtId="0" fontId="18" fillId="0" borderId="0" xfId="47" applyFont="1" applyAlignment="1">
      <alignment vertical="center"/>
    </xf>
    <xf numFmtId="0" fontId="22" fillId="0" borderId="1" xfId="46" applyFont="1" applyBorder="1"/>
    <xf numFmtId="0" fontId="39" fillId="0" borderId="1" xfId="46" applyFont="1" applyBorder="1"/>
    <xf numFmtId="0" fontId="44" fillId="0" borderId="0" xfId="0" applyFont="1" applyAlignment="1">
      <alignment horizontal="center" vertical="center" wrapText="1"/>
    </xf>
    <xf numFmtId="0" fontId="12" fillId="0" borderId="0" xfId="46" applyFont="1"/>
    <xf numFmtId="1" fontId="5" fillId="0" borderId="0" xfId="46" applyNumberFormat="1" applyFont="1"/>
    <xf numFmtId="1" fontId="5" fillId="0" borderId="0" xfId="48" applyNumberFormat="1" applyFont="1" applyAlignment="1">
      <alignment horizontal="right"/>
    </xf>
    <xf numFmtId="172" fontId="5" fillId="0" borderId="0" xfId="48" applyNumberFormat="1" applyFont="1" applyAlignment="1">
      <alignment horizontal="right"/>
    </xf>
    <xf numFmtId="165" fontId="5" fillId="0" borderId="0" xfId="46" applyNumberFormat="1" applyFont="1"/>
    <xf numFmtId="1" fontId="4" fillId="0" borderId="0" xfId="46" applyNumberFormat="1" applyFont="1"/>
    <xf numFmtId="1" fontId="4" fillId="0" borderId="0" xfId="48" applyNumberFormat="1" applyFont="1" applyAlignment="1">
      <alignment horizontal="right"/>
    </xf>
    <xf numFmtId="172" fontId="4" fillId="0" borderId="0" xfId="48" applyNumberFormat="1" applyFont="1" applyAlignment="1">
      <alignment horizontal="right"/>
    </xf>
    <xf numFmtId="0" fontId="4" fillId="0" borderId="0" xfId="48" applyFont="1"/>
    <xf numFmtId="0" fontId="15" fillId="0" borderId="0" xfId="27" applyFont="1"/>
    <xf numFmtId="165" fontId="15" fillId="0" borderId="0" xfId="27" applyNumberFormat="1" applyFont="1"/>
    <xf numFmtId="0" fontId="9" fillId="0" borderId="0" xfId="27" applyFont="1" applyAlignment="1">
      <alignment horizontal="right" indent="1"/>
    </xf>
    <xf numFmtId="165" fontId="9" fillId="0" borderId="0" xfId="27" applyNumberFormat="1" applyFont="1" applyAlignment="1">
      <alignment horizontal="right" indent="1"/>
    </xf>
    <xf numFmtId="1" fontId="18" fillId="0" borderId="0" xfId="29" applyNumberFormat="1" applyFont="1" applyAlignment="1">
      <alignment horizontal="right" indent="1"/>
    </xf>
    <xf numFmtId="1" fontId="62" fillId="0" borderId="0" xfId="29" applyNumberFormat="1" applyFont="1" applyAlignment="1">
      <alignment horizontal="right" indent="1"/>
    </xf>
    <xf numFmtId="165" fontId="62" fillId="0" borderId="0" xfId="29" applyNumberFormat="1" applyFont="1" applyAlignment="1">
      <alignment horizontal="right" indent="1"/>
    </xf>
    <xf numFmtId="0" fontId="22" fillId="0" borderId="1" xfId="43" applyFont="1" applyBorder="1" applyAlignment="1">
      <alignment horizontal="right"/>
    </xf>
    <xf numFmtId="165" fontId="9" fillId="0" borderId="0" xfId="43" applyNumberFormat="1" applyFont="1" applyBorder="1" applyAlignment="1">
      <alignment horizontal="right" indent="1"/>
    </xf>
    <xf numFmtId="165" fontId="9" fillId="0" borderId="0" xfId="43" applyNumberFormat="1" applyFont="1" applyBorder="1" applyAlignment="1">
      <alignment horizontal="right" indent="3"/>
    </xf>
    <xf numFmtId="165" fontId="18" fillId="0" borderId="0" xfId="43" applyNumberFormat="1" applyFont="1" applyBorder="1" applyAlignment="1">
      <alignment horizontal="right" indent="3"/>
    </xf>
    <xf numFmtId="0" fontId="87" fillId="0" borderId="2" xfId="44" applyFont="1" applyBorder="1" applyAlignment="1">
      <alignment horizontal="center" vertical="center" wrapText="1"/>
    </xf>
    <xf numFmtId="0" fontId="72" fillId="0" borderId="2" xfId="7" applyFont="1" applyBorder="1" applyAlignment="1">
      <alignment horizontal="center" vertical="center" wrapText="1"/>
    </xf>
    <xf numFmtId="0" fontId="72" fillId="0" borderId="2" xfId="43" applyFont="1" applyBorder="1" applyAlignment="1">
      <alignment horizontal="center"/>
    </xf>
    <xf numFmtId="0" fontId="87" fillId="0" borderId="0" xfId="44" applyFont="1" applyBorder="1" applyAlignment="1">
      <alignment horizontal="center" vertical="center" wrapText="1"/>
    </xf>
    <xf numFmtId="0" fontId="72" fillId="0" borderId="0" xfId="7" applyFont="1" applyBorder="1" applyAlignment="1">
      <alignment horizontal="center" vertical="center" wrapText="1"/>
    </xf>
    <xf numFmtId="0" fontId="72" fillId="0" borderId="0" xfId="43" applyFont="1" applyBorder="1" applyAlignment="1">
      <alignment horizontal="center"/>
    </xf>
    <xf numFmtId="0" fontId="87" fillId="0" borderId="1" xfId="44" applyFont="1" applyBorder="1" applyAlignment="1">
      <alignment horizontal="center" vertical="center" wrapText="1"/>
    </xf>
    <xf numFmtId="0" fontId="72" fillId="0" borderId="1" xfId="43" applyFont="1" applyBorder="1" applyAlignment="1">
      <alignment horizontal="center"/>
    </xf>
    <xf numFmtId="0" fontId="72" fillId="0" borderId="1" xfId="7" applyFont="1" applyBorder="1" applyAlignment="1">
      <alignment horizontal="center" vertical="center" wrapText="1"/>
    </xf>
    <xf numFmtId="0" fontId="18" fillId="0" borderId="2" xfId="4" applyFont="1" applyFill="1" applyBorder="1" applyAlignment="1">
      <alignment horizontal="center" vertical="center"/>
    </xf>
    <xf numFmtId="0" fontId="18" fillId="0" borderId="2" xfId="7" applyFont="1" applyBorder="1" applyAlignment="1">
      <alignment horizontal="center" vertical="center" wrapText="1"/>
    </xf>
    <xf numFmtId="0" fontId="18" fillId="0" borderId="0" xfId="4" applyFont="1" applyFill="1" applyBorder="1" applyAlignment="1">
      <alignment horizontal="center" vertical="center"/>
    </xf>
    <xf numFmtId="0" fontId="18" fillId="0" borderId="0" xfId="7" applyFont="1" applyBorder="1" applyAlignment="1">
      <alignment horizontal="center" vertical="center" wrapText="1"/>
    </xf>
    <xf numFmtId="0" fontId="18" fillId="0" borderId="0" xfId="43" applyFont="1" applyBorder="1" applyAlignment="1">
      <alignment horizontal="center" vertical="center"/>
    </xf>
    <xf numFmtId="0" fontId="18" fillId="0" borderId="1" xfId="43" applyFont="1" applyBorder="1" applyAlignment="1">
      <alignment horizontal="center" vertical="center"/>
    </xf>
    <xf numFmtId="0" fontId="4" fillId="0" borderId="2" xfId="7" applyFont="1" applyBorder="1" applyAlignment="1">
      <alignment horizontal="center" vertical="center" wrapText="1"/>
    </xf>
    <xf numFmtId="0" fontId="4" fillId="0" borderId="0" xfId="7" applyFont="1" applyBorder="1" applyAlignment="1">
      <alignment horizontal="center" vertical="center" wrapText="1"/>
    </xf>
    <xf numFmtId="0" fontId="36" fillId="0" borderId="1" xfId="67" applyFont="1" applyBorder="1" applyAlignment="1">
      <alignment horizontal="center" vertical="center"/>
    </xf>
    <xf numFmtId="2" fontId="9" fillId="0" borderId="0" xfId="69" applyNumberFormat="1" applyFont="1" applyBorder="1" applyAlignment="1">
      <alignment horizontal="left"/>
    </xf>
    <xf numFmtId="0" fontId="76" fillId="0" borderId="0" xfId="69" applyNumberFormat="1" applyFont="1" applyBorder="1" applyAlignment="1">
      <alignment horizontal="left" indent="1"/>
    </xf>
    <xf numFmtId="0" fontId="22" fillId="0" borderId="1" xfId="27" applyFont="1" applyBorder="1" applyAlignment="1">
      <alignment horizontal="right"/>
    </xf>
    <xf numFmtId="0" fontId="18" fillId="0" borderId="0" xfId="6" applyFont="1" applyBorder="1"/>
    <xf numFmtId="0" fontId="18" fillId="0" borderId="0" xfId="6" applyFont="1" applyFill="1" applyBorder="1" applyAlignment="1">
      <alignment horizontal="left" indent="1"/>
    </xf>
    <xf numFmtId="1" fontId="18" fillId="0" borderId="0" xfId="27" applyNumberFormat="1" applyFont="1" applyFill="1" applyAlignment="1">
      <alignment horizontal="right"/>
    </xf>
    <xf numFmtId="0" fontId="4" fillId="0" borderId="2" xfId="27" quotePrefix="1" applyNumberFormat="1" applyFont="1" applyBorder="1" applyAlignment="1">
      <alignment horizontal="center" vertical="center" wrapText="1"/>
    </xf>
    <xf numFmtId="0" fontId="18" fillId="0" borderId="0" xfId="6" applyFont="1" applyFill="1" applyAlignment="1">
      <alignment horizontal="left" indent="1"/>
    </xf>
    <xf numFmtId="1" fontId="18" fillId="0" borderId="0" xfId="27" applyNumberFormat="1" applyFont="1" applyFill="1" applyAlignment="1">
      <alignment horizontal="right" indent="1"/>
    </xf>
    <xf numFmtId="165" fontId="18" fillId="0" borderId="0" xfId="27" applyNumberFormat="1" applyFont="1" applyFill="1" applyAlignment="1">
      <alignment horizontal="right" indent="2"/>
    </xf>
    <xf numFmtId="0" fontId="71" fillId="0" borderId="0" xfId="28" applyFont="1" applyAlignment="1">
      <alignment horizontal="left"/>
    </xf>
    <xf numFmtId="0" fontId="71" fillId="0" borderId="0" xfId="28" applyFont="1"/>
    <xf numFmtId="1" fontId="71" fillId="0" borderId="0" xfId="29" applyNumberFormat="1" applyFont="1" applyAlignment="1">
      <alignment horizontal="right" indent="1"/>
    </xf>
    <xf numFmtId="165" fontId="71" fillId="0" borderId="0" xfId="29" applyNumberFormat="1" applyFont="1" applyAlignment="1">
      <alignment horizontal="right" indent="1"/>
    </xf>
    <xf numFmtId="0" fontId="72" fillId="0" borderId="0" xfId="28" applyFont="1"/>
    <xf numFmtId="0" fontId="84" fillId="0" borderId="0" xfId="28" applyFont="1" applyAlignment="1">
      <alignment horizontal="left"/>
    </xf>
    <xf numFmtId="1" fontId="84" fillId="0" borderId="0" xfId="29" applyNumberFormat="1" applyFont="1" applyAlignment="1">
      <alignment horizontal="right" indent="1"/>
    </xf>
    <xf numFmtId="1" fontId="90" fillId="0" borderId="0" xfId="29" applyNumberFormat="1" applyFont="1" applyAlignment="1">
      <alignment horizontal="right" indent="1"/>
    </xf>
    <xf numFmtId="165" fontId="90" fillId="0" borderId="0" xfId="29" applyNumberFormat="1" applyFont="1" applyAlignment="1">
      <alignment horizontal="right" indent="1"/>
    </xf>
    <xf numFmtId="0" fontId="74" fillId="0" borderId="0" xfId="28" applyFont="1"/>
    <xf numFmtId="0" fontId="72" fillId="0" borderId="0" xfId="28" applyFont="1" applyAlignment="1">
      <alignment horizontal="left" indent="1"/>
    </xf>
    <xf numFmtId="1" fontId="72" fillId="0" borderId="0" xfId="29" applyNumberFormat="1" applyFont="1" applyAlignment="1">
      <alignment horizontal="right" indent="1"/>
    </xf>
    <xf numFmtId="1" fontId="91" fillId="0" borderId="0" xfId="29" applyNumberFormat="1" applyFont="1" applyAlignment="1">
      <alignment horizontal="right" indent="1"/>
    </xf>
    <xf numFmtId="165" fontId="91" fillId="0" borderId="0" xfId="29" applyNumberFormat="1" applyFont="1" applyAlignment="1">
      <alignment horizontal="right" indent="1"/>
    </xf>
    <xf numFmtId="165" fontId="72" fillId="0" borderId="0" xfId="29" applyNumberFormat="1" applyFont="1" applyAlignment="1">
      <alignment horizontal="right" indent="1"/>
    </xf>
    <xf numFmtId="1" fontId="72" fillId="0" borderId="0" xfId="27" applyNumberFormat="1" applyFont="1" applyAlignment="1">
      <alignment horizontal="right" indent="1"/>
    </xf>
    <xf numFmtId="165" fontId="72" fillId="0" borderId="0" xfId="27" applyNumberFormat="1" applyFont="1" applyAlignment="1">
      <alignment horizontal="right" indent="1"/>
    </xf>
    <xf numFmtId="0" fontId="72" fillId="0" borderId="0" xfId="33" applyFont="1" applyAlignment="1">
      <alignment horizontal="left" indent="1"/>
    </xf>
    <xf numFmtId="0" fontId="92" fillId="0" borderId="0" xfId="27" applyFont="1"/>
    <xf numFmtId="0" fontId="84" fillId="0" borderId="0" xfId="28" applyFont="1"/>
    <xf numFmtId="0" fontId="72" fillId="0" borderId="0" xfId="6" applyFont="1"/>
    <xf numFmtId="0" fontId="72" fillId="0" borderId="0" xfId="6" applyFont="1" applyFill="1" applyAlignment="1">
      <alignment horizontal="left" indent="1"/>
    </xf>
    <xf numFmtId="1" fontId="72" fillId="0" borderId="0" xfId="27" applyNumberFormat="1" applyFont="1" applyFill="1" applyAlignment="1">
      <alignment horizontal="right" indent="1"/>
    </xf>
    <xf numFmtId="165" fontId="72" fillId="0" borderId="0" xfId="27" applyNumberFormat="1" applyFont="1" applyFill="1" applyAlignment="1">
      <alignment horizontal="right" indent="1"/>
    </xf>
    <xf numFmtId="0" fontId="3" fillId="0" borderId="0" xfId="38" applyFont="1" applyFill="1" applyAlignment="1">
      <alignment horizontal="left"/>
    </xf>
    <xf numFmtId="0" fontId="15" fillId="0" borderId="0" xfId="38" applyFont="1" applyFill="1" applyAlignment="1">
      <alignment horizontal="left"/>
    </xf>
    <xf numFmtId="0" fontId="15" fillId="0" borderId="0" xfId="38" applyFont="1" applyFill="1" applyAlignment="1">
      <alignment horizontal="center"/>
    </xf>
    <xf numFmtId="0" fontId="19" fillId="0" borderId="0" xfId="38" applyFill="1"/>
    <xf numFmtId="0" fontId="15" fillId="0" borderId="0" xfId="38" applyFont="1" applyFill="1"/>
    <xf numFmtId="0" fontId="20" fillId="0" borderId="0" xfId="38" applyFont="1" applyFill="1"/>
    <xf numFmtId="0" fontId="20" fillId="0" borderId="0" xfId="38" applyFont="1" applyFill="1" applyAlignment="1">
      <alignment horizontal="center"/>
    </xf>
    <xf numFmtId="0" fontId="22" fillId="0" borderId="0" xfId="38" applyFont="1" applyFill="1" applyAlignment="1">
      <alignment horizontal="right"/>
    </xf>
    <xf numFmtId="0" fontId="20" fillId="0" borderId="2" xfId="38" applyFont="1" applyFill="1" applyBorder="1"/>
    <xf numFmtId="0" fontId="20" fillId="0" borderId="2" xfId="38" applyFont="1" applyFill="1" applyBorder="1" applyAlignment="1">
      <alignment vertical="center"/>
    </xf>
    <xf numFmtId="0" fontId="18" fillId="0" borderId="2" xfId="38" applyFont="1" applyFill="1" applyBorder="1" applyAlignment="1">
      <alignment horizontal="center" vertical="center"/>
    </xf>
    <xf numFmtId="0" fontId="20" fillId="0" borderId="0" xfId="38" applyFont="1" applyFill="1" applyAlignment="1">
      <alignment vertical="center"/>
    </xf>
    <xf numFmtId="0" fontId="18" fillId="0" borderId="1" xfId="38" applyFont="1" applyFill="1" applyBorder="1" applyAlignment="1">
      <alignment horizontal="center" vertical="center"/>
    </xf>
    <xf numFmtId="0" fontId="9" fillId="0" borderId="0" xfId="38" applyFont="1" applyFill="1"/>
    <xf numFmtId="0" fontId="18" fillId="0" borderId="0" xfId="35" applyFill="1"/>
    <xf numFmtId="0" fontId="25" fillId="0" borderId="0" xfId="11" applyFill="1" applyAlignment="1">
      <alignment vertical="center" wrapText="1"/>
    </xf>
    <xf numFmtId="165" fontId="19" fillId="0" borderId="0" xfId="38" applyNumberFormat="1" applyFill="1"/>
    <xf numFmtId="169" fontId="41" fillId="0" borderId="0" xfId="39" applyFont="1" applyFill="1" applyBorder="1" applyAlignment="1">
      <alignment horizontal="center"/>
    </xf>
    <xf numFmtId="0" fontId="18" fillId="0" borderId="0" xfId="37" applyFill="1"/>
    <xf numFmtId="0" fontId="1" fillId="0" borderId="0" xfId="34" applyFill="1"/>
    <xf numFmtId="1" fontId="18" fillId="0" borderId="0" xfId="38" applyNumberFormat="1" applyFont="1" applyFill="1" applyAlignment="1">
      <alignment horizontal="right" indent="3"/>
    </xf>
    <xf numFmtId="165" fontId="18" fillId="0" borderId="0" xfId="38" applyNumberFormat="1" applyFont="1" applyFill="1" applyAlignment="1">
      <alignment horizontal="right" indent="3"/>
    </xf>
    <xf numFmtId="0" fontId="1" fillId="0" borderId="0" xfId="34" applyFill="1" applyAlignment="1">
      <alignment horizontal="center"/>
    </xf>
    <xf numFmtId="0" fontId="25" fillId="0" borderId="0" xfId="11" applyFill="1"/>
    <xf numFmtId="0" fontId="25" fillId="0" borderId="0" xfId="11" applyFill="1" applyAlignment="1">
      <alignment horizontal="center"/>
    </xf>
    <xf numFmtId="1" fontId="9" fillId="0" borderId="0" xfId="38" applyNumberFormat="1" applyFont="1" applyFill="1" applyAlignment="1">
      <alignment horizontal="right" indent="3"/>
    </xf>
    <xf numFmtId="165" fontId="9" fillId="0" borderId="0" xfId="38" applyNumberFormat="1" applyFont="1" applyFill="1" applyAlignment="1">
      <alignment horizontal="right" indent="3"/>
    </xf>
    <xf numFmtId="0" fontId="1" fillId="0" borderId="0" xfId="34" applyFill="1" applyAlignment="1">
      <alignment horizontal="right" indent="3"/>
    </xf>
    <xf numFmtId="0" fontId="18" fillId="0" borderId="0" xfId="39" applyNumberFormat="1" applyFont="1" applyFill="1" applyBorder="1" applyAlignment="1">
      <alignment horizontal="right" indent="3"/>
    </xf>
    <xf numFmtId="169" fontId="22" fillId="0" borderId="0" xfId="39" applyFont="1" applyFill="1" applyBorder="1" applyAlignment="1">
      <alignment horizontal="right" indent="3"/>
    </xf>
    <xf numFmtId="165" fontId="22" fillId="0" borderId="0" xfId="39" applyNumberFormat="1" applyFont="1" applyFill="1" applyBorder="1" applyAlignment="1">
      <alignment horizontal="right" indent="3"/>
    </xf>
    <xf numFmtId="0" fontId="4" fillId="0" borderId="0" xfId="7" applyFont="1" applyBorder="1" applyAlignment="1">
      <alignment horizontal="center" vertical="center" wrapText="1"/>
    </xf>
    <xf numFmtId="0" fontId="3" fillId="0" borderId="0" xfId="1" applyNumberFormat="1" applyFont="1" applyFill="1" applyAlignment="1">
      <alignment horizontal="left" wrapText="1"/>
    </xf>
    <xf numFmtId="0" fontId="3" fillId="0" borderId="0" xfId="9" applyNumberFormat="1" applyFont="1" applyAlignment="1">
      <alignment horizontal="left" wrapText="1"/>
    </xf>
    <xf numFmtId="165" fontId="28" fillId="0" borderId="0" xfId="88" applyNumberFormat="1" applyFont="1" applyBorder="1" applyAlignment="1">
      <alignment horizontal="right" indent="8"/>
    </xf>
    <xf numFmtId="0" fontId="28" fillId="0" borderId="1" xfId="44" applyFont="1" applyBorder="1" applyAlignment="1">
      <alignment horizontal="center" vertical="center" wrapText="1"/>
    </xf>
    <xf numFmtId="0" fontId="87" fillId="0" borderId="0" xfId="15" applyFont="1" applyBorder="1"/>
    <xf numFmtId="0" fontId="95" fillId="0" borderId="0" xfId="0" applyFont="1" applyBorder="1" applyAlignment="1">
      <alignment horizontal="center" vertical="center" wrapText="1"/>
    </xf>
    <xf numFmtId="0" fontId="72" fillId="0" borderId="0" xfId="64" applyFont="1" applyFill="1" applyBorder="1" applyAlignment="1">
      <alignment horizontal="center" vertical="center" wrapText="1"/>
    </xf>
    <xf numFmtId="0" fontId="86" fillId="0" borderId="0" xfId="15" applyFont="1"/>
    <xf numFmtId="0" fontId="87" fillId="0" borderId="0" xfId="15" applyFont="1"/>
    <xf numFmtId="0" fontId="87" fillId="0" borderId="0" xfId="15" applyFont="1" applyAlignment="1">
      <alignment horizontal="center"/>
    </xf>
    <xf numFmtId="0" fontId="87" fillId="0" borderId="0" xfId="15" applyFont="1" applyAlignment="1"/>
    <xf numFmtId="165" fontId="95" fillId="0" borderId="0" xfId="0" applyNumberFormat="1" applyFont="1" applyBorder="1" applyAlignment="1">
      <alignment wrapText="1"/>
    </xf>
    <xf numFmtId="1" fontId="87" fillId="0" borderId="0" xfId="15" applyNumberFormat="1" applyFont="1" applyAlignment="1"/>
    <xf numFmtId="165" fontId="87" fillId="0" borderId="0" xfId="15" applyNumberFormat="1" applyFont="1"/>
    <xf numFmtId="0" fontId="95" fillId="0" borderId="0" xfId="0" applyFont="1" applyBorder="1" applyAlignment="1">
      <alignment horizontal="right" vertical="center" wrapText="1"/>
    </xf>
    <xf numFmtId="165" fontId="95" fillId="0" borderId="0" xfId="0" applyNumberFormat="1" applyFont="1" applyBorder="1" applyAlignment="1">
      <alignment horizontal="right" wrapText="1"/>
    </xf>
    <xf numFmtId="1" fontId="95" fillId="0" borderId="0" xfId="0" applyNumberFormat="1" applyFont="1" applyBorder="1" applyAlignment="1">
      <alignment horizontal="right" wrapText="1"/>
    </xf>
    <xf numFmtId="0" fontId="87" fillId="0" borderId="0" xfId="15" applyFont="1" applyAlignment="1">
      <alignment horizontal="right"/>
    </xf>
    <xf numFmtId="165" fontId="87" fillId="0" borderId="0" xfId="15" applyNumberFormat="1" applyFont="1" applyAlignment="1">
      <alignment horizontal="right"/>
    </xf>
    <xf numFmtId="167" fontId="28" fillId="0" borderId="0" xfId="17" applyNumberFormat="1" applyFont="1" applyFill="1" applyBorder="1" applyAlignment="1" applyProtection="1">
      <alignment horizontal="right" indent="8"/>
      <protection locked="0"/>
    </xf>
    <xf numFmtId="167" fontId="18" fillId="0" borderId="0" xfId="17" applyNumberFormat="1" applyFont="1" applyFill="1" applyBorder="1" applyAlignment="1" applyProtection="1">
      <alignment horizontal="right" indent="8"/>
      <protection locked="0"/>
    </xf>
    <xf numFmtId="0" fontId="72" fillId="0" borderId="0" xfId="1" applyNumberFormat="1" applyFont="1" applyBorder="1" applyAlignment="1">
      <alignment horizontal="left"/>
    </xf>
    <xf numFmtId="0" fontId="72" fillId="0" borderId="0" xfId="1" applyNumberFormat="1" applyFont="1" applyBorder="1" applyAlignment="1"/>
    <xf numFmtId="0" fontId="72" fillId="0" borderId="0" xfId="1" applyNumberFormat="1" applyFont="1" applyBorder="1" applyAlignment="1">
      <alignment horizontal="left" wrapText="1"/>
    </xf>
    <xf numFmtId="0" fontId="91" fillId="0" borderId="0" xfId="1" applyNumberFormat="1" applyFont="1" applyBorder="1" applyAlignment="1">
      <alignment horizontal="left" wrapText="1"/>
    </xf>
    <xf numFmtId="0" fontId="72" fillId="0" borderId="0" xfId="1" applyNumberFormat="1" applyFont="1" applyBorder="1" applyAlignment="1">
      <alignment horizontal="left" vertical="center"/>
    </xf>
    <xf numFmtId="0" fontId="72" fillId="0" borderId="0" xfId="2" applyNumberFormat="1" applyFont="1" applyBorder="1" applyAlignment="1">
      <alignment horizontal="center"/>
    </xf>
    <xf numFmtId="165" fontId="72" fillId="0" borderId="0" xfId="26" applyNumberFormat="1" applyFont="1" applyFill="1" applyBorder="1" applyAlignment="1" applyProtection="1">
      <alignment horizontal="right" wrapText="1" indent="1"/>
    </xf>
    <xf numFmtId="165" fontId="72" fillId="0" borderId="0" xfId="26" applyNumberFormat="1" applyFont="1" applyFill="1" applyBorder="1" applyAlignment="1">
      <alignment horizontal="right" wrapText="1" indent="1"/>
    </xf>
    <xf numFmtId="165" fontId="72" fillId="0" borderId="0" xfId="26" applyNumberFormat="1" applyFont="1" applyFill="1" applyBorder="1" applyAlignment="1" applyProtection="1">
      <alignment horizontal="right" wrapText="1" indent="3"/>
    </xf>
    <xf numFmtId="165" fontId="72" fillId="0" borderId="0" xfId="26" applyNumberFormat="1" applyFont="1" applyFill="1" applyBorder="1" applyAlignment="1">
      <alignment horizontal="right" wrapText="1" indent="3"/>
    </xf>
    <xf numFmtId="0" fontId="72" fillId="0" borderId="0" xfId="1" applyNumberFormat="1" applyFont="1" applyBorder="1" applyAlignment="1">
      <alignment horizontal="center"/>
    </xf>
    <xf numFmtId="0" fontId="72" fillId="0" borderId="0" xfId="2" applyNumberFormat="1" applyFont="1" applyBorder="1" applyAlignment="1">
      <alignment horizontal="center" vertical="center"/>
    </xf>
    <xf numFmtId="165" fontId="72" fillId="0" borderId="0" xfId="26" applyNumberFormat="1" applyFont="1" applyFill="1" applyBorder="1" applyAlignment="1" applyProtection="1">
      <alignment horizontal="right" vertical="center" wrapText="1" indent="1"/>
    </xf>
    <xf numFmtId="165" fontId="72" fillId="0" borderId="0" xfId="26" applyNumberFormat="1" applyFont="1" applyFill="1" applyBorder="1" applyAlignment="1">
      <alignment horizontal="right" vertical="center" wrapText="1" indent="1"/>
    </xf>
    <xf numFmtId="165" fontId="72" fillId="0" borderId="0" xfId="26" applyNumberFormat="1" applyFont="1" applyFill="1" applyBorder="1" applyAlignment="1" applyProtection="1">
      <alignment horizontal="right" vertical="center" wrapText="1" indent="3"/>
    </xf>
    <xf numFmtId="165" fontId="72" fillId="0" borderId="0" xfId="26" applyNumberFormat="1" applyFont="1" applyFill="1" applyBorder="1" applyAlignment="1">
      <alignment horizontal="right" vertical="center" wrapText="1" indent="3"/>
    </xf>
    <xf numFmtId="0" fontId="72" fillId="0" borderId="0" xfId="2" applyNumberFormat="1" applyFont="1" applyBorder="1" applyAlignment="1">
      <alignment horizontal="center" vertical="center" wrapText="1"/>
    </xf>
    <xf numFmtId="0" fontId="72" fillId="0" borderId="2" xfId="4" applyFont="1" applyFill="1" applyBorder="1" applyAlignment="1">
      <alignment horizontal="center" vertical="center"/>
    </xf>
    <xf numFmtId="0" fontId="72" fillId="0" borderId="0" xfId="4" applyFont="1" applyFill="1" applyBorder="1" applyAlignment="1">
      <alignment horizontal="center" vertical="center"/>
    </xf>
    <xf numFmtId="0" fontId="72" fillId="0" borderId="1" xfId="4" applyFont="1" applyFill="1" applyBorder="1" applyAlignment="1">
      <alignment horizontal="centerContinuous" vertical="center"/>
    </xf>
    <xf numFmtId="0" fontId="4" fillId="0" borderId="2" xfId="7" applyFont="1" applyBorder="1" applyAlignment="1">
      <alignment horizontal="center" vertical="center" wrapText="1"/>
    </xf>
    <xf numFmtId="0" fontId="4" fillId="0" borderId="0" xfId="7" applyFont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5" fillId="0" borderId="0" xfId="41" applyFont="1" applyFill="1" applyBorder="1" applyAlignment="1"/>
    <xf numFmtId="0" fontId="45" fillId="0" borderId="0" xfId="41" applyFont="1" applyFill="1" applyBorder="1" applyAlignment="1">
      <alignment horizontal="right"/>
    </xf>
    <xf numFmtId="0" fontId="43" fillId="0" borderId="2" xfId="89" applyFont="1" applyBorder="1" applyAlignment="1">
      <alignment horizontal="center" vertical="center" wrapText="1"/>
    </xf>
    <xf numFmtId="0" fontId="44" fillId="0" borderId="2" xfId="15" applyFont="1" applyBorder="1" applyAlignment="1">
      <alignment horizontal="center" vertical="center"/>
    </xf>
    <xf numFmtId="0" fontId="43" fillId="0" borderId="0" xfId="89" applyFont="1" applyBorder="1" applyAlignment="1">
      <alignment horizontal="center" vertical="center" wrapText="1"/>
    </xf>
    <xf numFmtId="0" fontId="44" fillId="0" borderId="0" xfId="15" applyFont="1" applyBorder="1" applyAlignment="1">
      <alignment horizontal="center" vertical="center"/>
    </xf>
    <xf numFmtId="0" fontId="43" fillId="0" borderId="1" xfId="89" applyFont="1" applyBorder="1" applyAlignment="1">
      <alignment horizontal="center" vertical="center" wrapText="1"/>
    </xf>
    <xf numFmtId="165" fontId="1" fillId="0" borderId="0" xfId="15" applyNumberFormat="1"/>
    <xf numFmtId="0" fontId="87" fillId="0" borderId="0" xfId="15" applyFont="1" applyFill="1"/>
    <xf numFmtId="165" fontId="87" fillId="0" borderId="0" xfId="15" applyNumberFormat="1" applyFont="1" applyFill="1" applyAlignment="1">
      <alignment horizontal="right" indent="1"/>
    </xf>
    <xf numFmtId="1" fontId="72" fillId="0" borderId="0" xfId="15" applyNumberFormat="1" applyFont="1"/>
    <xf numFmtId="1" fontId="87" fillId="0" borderId="0" xfId="15" applyNumberFormat="1" applyFont="1" applyFill="1"/>
    <xf numFmtId="0" fontId="72" fillId="0" borderId="0" xfId="15" applyFont="1"/>
    <xf numFmtId="165" fontId="87" fillId="0" borderId="0" xfId="15" applyNumberFormat="1" applyFont="1" applyFill="1"/>
    <xf numFmtId="0" fontId="87" fillId="0" borderId="0" xfId="15" applyFont="1" applyAlignment="1">
      <alignment wrapText="1"/>
    </xf>
    <xf numFmtId="165" fontId="49" fillId="0" borderId="0" xfId="41" applyNumberFormat="1" applyFont="1" applyFill="1"/>
    <xf numFmtId="0" fontId="42" fillId="0" borderId="1" xfId="15" applyFont="1" applyBorder="1"/>
    <xf numFmtId="0" fontId="42" fillId="0" borderId="0" xfId="15" applyFont="1" applyBorder="1"/>
    <xf numFmtId="1" fontId="42" fillId="0" borderId="0" xfId="15" applyNumberFormat="1" applyFont="1" applyBorder="1"/>
    <xf numFmtId="1" fontId="42" fillId="0" borderId="0" xfId="15" applyNumberFormat="1" applyFont="1"/>
    <xf numFmtId="0" fontId="98" fillId="0" borderId="0" xfId="15" applyFont="1"/>
    <xf numFmtId="0" fontId="71" fillId="0" borderId="0" xfId="42" applyFont="1" applyFill="1" applyBorder="1" applyAlignment="1"/>
    <xf numFmtId="1" fontId="86" fillId="0" borderId="0" xfId="15" applyNumberFormat="1" applyFont="1" applyFill="1" applyBorder="1" applyAlignment="1"/>
    <xf numFmtId="165" fontId="86" fillId="0" borderId="0" xfId="15" applyNumberFormat="1" applyFont="1" applyFill="1" applyBorder="1" applyAlignment="1">
      <alignment horizontal="right" wrapText="1"/>
    </xf>
    <xf numFmtId="0" fontId="86" fillId="0" borderId="0" xfId="15" applyNumberFormat="1" applyFont="1" applyFill="1" applyBorder="1" applyAlignment="1"/>
    <xf numFmtId="0" fontId="86" fillId="0" borderId="0" xfId="15" applyFont="1" applyFill="1" applyBorder="1" applyAlignment="1"/>
    <xf numFmtId="165" fontId="86" fillId="0" borderId="0" xfId="41" applyNumberFormat="1" applyFont="1" applyFill="1" applyAlignment="1">
      <alignment horizontal="right"/>
    </xf>
    <xf numFmtId="0" fontId="86" fillId="0" borderId="0" xfId="41" applyFont="1" applyFill="1"/>
    <xf numFmtId="0" fontId="100" fillId="0" borderId="0" xfId="15" applyFont="1" applyFill="1"/>
    <xf numFmtId="0" fontId="100" fillId="0" borderId="0" xfId="15" applyFont="1"/>
    <xf numFmtId="1" fontId="86" fillId="0" borderId="0" xfId="15" applyNumberFormat="1" applyFont="1" applyAlignment="1"/>
    <xf numFmtId="0" fontId="95" fillId="0" borderId="0" xfId="15" applyFont="1" applyFill="1" applyBorder="1" applyAlignment="1">
      <alignment horizontal="left" wrapText="1" indent="1"/>
    </xf>
    <xf numFmtId="1" fontId="87" fillId="0" borderId="0" xfId="15" applyNumberFormat="1" applyFont="1" applyFill="1" applyBorder="1" applyAlignment="1"/>
    <xf numFmtId="0" fontId="87" fillId="0" borderId="0" xfId="15" applyNumberFormat="1" applyFont="1" applyFill="1" applyBorder="1" applyAlignment="1"/>
    <xf numFmtId="165" fontId="87" fillId="0" borderId="0" xfId="15" applyNumberFormat="1" applyFont="1" applyFill="1" applyBorder="1" applyAlignment="1">
      <alignment horizontal="right" wrapText="1"/>
    </xf>
    <xf numFmtId="1" fontId="87" fillId="0" borderId="0" xfId="15" applyNumberFormat="1" applyFont="1" applyFill="1" applyAlignment="1"/>
    <xf numFmtId="0" fontId="87" fillId="0" borderId="0" xfId="41" applyFont="1" applyFill="1"/>
    <xf numFmtId="0" fontId="87" fillId="0" borderId="0" xfId="15" applyFont="1" applyFill="1" applyBorder="1" applyAlignment="1"/>
    <xf numFmtId="0" fontId="87" fillId="0" borderId="0" xfId="15" applyFont="1" applyFill="1" applyAlignment="1"/>
    <xf numFmtId="165" fontId="87" fillId="0" borderId="0" xfId="41" applyNumberFormat="1" applyFont="1" applyFill="1" applyAlignment="1">
      <alignment horizontal="right"/>
    </xf>
    <xf numFmtId="0" fontId="87" fillId="0" borderId="0" xfId="41" applyFont="1" applyFill="1" applyAlignment="1">
      <alignment horizontal="left" indent="1"/>
    </xf>
    <xf numFmtId="0" fontId="87" fillId="0" borderId="0" xfId="41" applyFont="1" applyFill="1" applyAlignment="1">
      <alignment horizontal="right"/>
    </xf>
    <xf numFmtId="1" fontId="87" fillId="0" borderId="0" xfId="41" applyNumberFormat="1" applyFont="1" applyFill="1" applyAlignment="1">
      <alignment horizontal="right"/>
    </xf>
    <xf numFmtId="1" fontId="87" fillId="0" borderId="0" xfId="41" applyNumberFormat="1" applyFont="1" applyFill="1"/>
    <xf numFmtId="0" fontId="87" fillId="0" borderId="0" xfId="41" applyFont="1" applyFill="1" applyAlignment="1"/>
    <xf numFmtId="0" fontId="49" fillId="0" borderId="0" xfId="41" applyFont="1"/>
    <xf numFmtId="165" fontId="49" fillId="0" borderId="0" xfId="41" applyNumberFormat="1" applyFont="1"/>
    <xf numFmtId="165" fontId="44" fillId="0" borderId="0" xfId="41" applyNumberFormat="1" applyFont="1"/>
    <xf numFmtId="165" fontId="27" fillId="0" borderId="0" xfId="15" applyNumberFormat="1" applyFont="1" applyFill="1" applyBorder="1" applyAlignment="1">
      <alignment horizontal="right" indent="6"/>
    </xf>
    <xf numFmtId="165" fontId="28" fillId="0" borderId="0" xfId="15" applyNumberFormat="1" applyFont="1" applyFill="1" applyBorder="1" applyAlignment="1">
      <alignment horizontal="right" indent="6"/>
    </xf>
    <xf numFmtId="0" fontId="9" fillId="0" borderId="0" xfId="86" applyFont="1" applyAlignment="1">
      <alignment horizontal="right" indent="1"/>
    </xf>
    <xf numFmtId="165" fontId="87" fillId="0" borderId="0" xfId="15" applyNumberFormat="1" applyFont="1" applyAlignment="1"/>
    <xf numFmtId="0" fontId="4" fillId="0" borderId="3" xfId="7" applyFont="1" applyBorder="1" applyAlignment="1">
      <alignment horizontal="center" vertical="center"/>
    </xf>
    <xf numFmtId="0" fontId="9" fillId="0" borderId="0" xfId="7" applyFont="1" applyBorder="1" applyAlignment="1">
      <alignment horizontal="left"/>
    </xf>
    <xf numFmtId="0" fontId="18" fillId="0" borderId="3" xfId="79" applyNumberFormat="1" applyFont="1" applyBorder="1" applyAlignment="1">
      <alignment horizontal="center" vertical="center"/>
    </xf>
    <xf numFmtId="0" fontId="18" fillId="0" borderId="3" xfId="79" applyFont="1" applyBorder="1" applyAlignment="1">
      <alignment horizontal="center" vertical="center"/>
    </xf>
    <xf numFmtId="165" fontId="18" fillId="0" borderId="3" xfId="79" applyNumberFormat="1" applyFont="1" applyBorder="1" applyAlignment="1">
      <alignment horizontal="center" vertical="center"/>
    </xf>
    <xf numFmtId="0" fontId="18" fillId="0" borderId="3" xfId="76" applyFont="1" applyBorder="1" applyAlignment="1">
      <alignment horizontal="center" vertical="center"/>
    </xf>
    <xf numFmtId="0" fontId="4" fillId="0" borderId="2" xfId="7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2" xfId="7" applyFont="1" applyBorder="1" applyAlignment="1">
      <alignment horizontal="center" vertical="center" wrapText="1"/>
    </xf>
    <xf numFmtId="0" fontId="4" fillId="0" borderId="0" xfId="7" applyFont="1" applyBorder="1" applyAlignment="1">
      <alignment horizontal="center" vertical="center" wrapText="1"/>
    </xf>
    <xf numFmtId="0" fontId="3" fillId="0" borderId="0" xfId="1" applyNumberFormat="1" applyFont="1" applyFill="1" applyAlignment="1">
      <alignment horizontal="left" wrapText="1"/>
    </xf>
    <xf numFmtId="0" fontId="4" fillId="0" borderId="3" xfId="1" applyFont="1" applyFill="1" applyBorder="1" applyAlignment="1">
      <alignment horizontal="center" vertical="center"/>
    </xf>
    <xf numFmtId="0" fontId="72" fillId="0" borderId="3" xfId="4" applyFont="1" applyFill="1" applyBorder="1" applyAlignment="1">
      <alignment horizontal="center" vertical="center"/>
    </xf>
    <xf numFmtId="0" fontId="4" fillId="0" borderId="3" xfId="8" applyFont="1" applyFill="1" applyBorder="1" applyAlignment="1">
      <alignment horizontal="center" vertical="center" wrapText="1"/>
      <protection locked="0"/>
    </xf>
    <xf numFmtId="0" fontId="4" fillId="0" borderId="3" xfId="8" applyFont="1" applyFill="1" applyBorder="1" applyAlignment="1">
      <alignment horizontal="center" vertical="center"/>
      <protection locked="0"/>
    </xf>
    <xf numFmtId="0" fontId="3" fillId="0" borderId="0" xfId="9" applyNumberFormat="1" applyFont="1" applyAlignment="1">
      <alignment horizontal="left" wrapText="1"/>
    </xf>
    <xf numFmtId="0" fontId="4" fillId="0" borderId="2" xfId="4" quotePrefix="1" applyFont="1" applyFill="1" applyBorder="1" applyAlignment="1">
      <alignment horizontal="center" vertical="center"/>
    </xf>
    <xf numFmtId="0" fontId="4" fillId="0" borderId="1" xfId="4" quotePrefix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3" xfId="27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/>
    </xf>
    <xf numFmtId="1" fontId="72" fillId="0" borderId="1" xfId="45" applyNumberFormat="1" applyFont="1" applyBorder="1" applyAlignment="1">
      <alignment horizontal="center" vertical="center" wrapText="1"/>
    </xf>
    <xf numFmtId="0" fontId="87" fillId="0" borderId="2" xfId="44" applyFont="1" applyBorder="1" applyAlignment="1">
      <alignment horizontal="center" wrapText="1"/>
    </xf>
    <xf numFmtId="0" fontId="44" fillId="0" borderId="1" xfId="49" applyFont="1" applyBorder="1" applyAlignment="1">
      <alignment horizontal="center" vertical="center" wrapText="1"/>
    </xf>
    <xf numFmtId="0" fontId="44" fillId="0" borderId="2" xfId="49" applyFont="1" applyBorder="1" applyAlignment="1">
      <alignment horizontal="center" vertical="center" wrapText="1"/>
    </xf>
    <xf numFmtId="0" fontId="44" fillId="0" borderId="0" xfId="49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49" fontId="5" fillId="0" borderId="0" xfId="50" applyNumberFormat="1" applyFont="1" applyFill="1" applyBorder="1" applyAlignment="1">
      <alignment horizontal="left" wrapText="1"/>
    </xf>
    <xf numFmtId="0" fontId="5" fillId="0" borderId="0" xfId="47" applyFont="1" applyAlignment="1">
      <alignment horizontal="left"/>
    </xf>
    <xf numFmtId="0" fontId="44" fillId="0" borderId="1" xfId="0" applyFont="1" applyBorder="1" applyAlignment="1">
      <alignment horizontal="center" vertical="center" wrapText="1"/>
    </xf>
    <xf numFmtId="49" fontId="5" fillId="0" borderId="0" xfId="53" applyNumberFormat="1" applyFont="1" applyFill="1" applyBorder="1" applyAlignment="1">
      <alignment horizontal="left" wrapText="1"/>
    </xf>
    <xf numFmtId="0" fontId="4" fillId="0" borderId="3" xfId="4" quotePrefix="1" applyFont="1" applyBorder="1" applyAlignment="1">
      <alignment horizontal="center" vertical="center"/>
    </xf>
    <xf numFmtId="0" fontId="4" fillId="0" borderId="3" xfId="70" applyNumberFormat="1" applyFont="1" applyBorder="1" applyAlignment="1">
      <alignment horizontal="center" vertical="center"/>
    </xf>
    <xf numFmtId="0" fontId="4" fillId="0" borderId="3" xfId="27" applyNumberFormat="1" applyFont="1" applyFill="1" applyBorder="1" applyAlignment="1">
      <alignment horizontal="center" vertical="center" wrapText="1"/>
    </xf>
    <xf numFmtId="165" fontId="22" fillId="0" borderId="0" xfId="64" applyNumberFormat="1" applyFont="1" applyFill="1" applyBorder="1" applyAlignment="1">
      <alignment horizontal="center" vertical="center"/>
    </xf>
    <xf numFmtId="0" fontId="36" fillId="0" borderId="2" xfId="67" applyFont="1" applyBorder="1" applyAlignment="1">
      <alignment horizontal="center" vertical="center"/>
    </xf>
    <xf numFmtId="0" fontId="36" fillId="0" borderId="1" xfId="67" applyFont="1" applyBorder="1" applyAlignment="1">
      <alignment horizontal="center" vertical="center"/>
    </xf>
    <xf numFmtId="0" fontId="36" fillId="0" borderId="3" xfId="67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</cellXfs>
  <cellStyles count="90">
    <cellStyle name="Comma 10 2" xfId="21"/>
    <cellStyle name="Comma 13" xfId="23"/>
    <cellStyle name="Comma 17" xfId="5"/>
    <cellStyle name="Comma 3 2 5 4" xfId="39"/>
    <cellStyle name="Comma_Bieu 012011 2" xfId="50"/>
    <cellStyle name="Comma_Bieu 012011 2 3" xfId="52"/>
    <cellStyle name="Comma_Bieu 012011 3" xfId="53"/>
    <cellStyle name="Normal" xfId="0" builtinId="0"/>
    <cellStyle name="Normal - Style1" xfId="77"/>
    <cellStyle name="Normal - Style1 3" xfId="83"/>
    <cellStyle name="Normal 10 2" xfId="25"/>
    <cellStyle name="Normal 10 2 2" xfId="13"/>
    <cellStyle name="Normal 10 2 2 2" xfId="15"/>
    <cellStyle name="Normal 10 2 2 2 2" xfId="88"/>
    <cellStyle name="Normal 10 4" xfId="14"/>
    <cellStyle name="Normal 10 4 2" xfId="41"/>
    <cellStyle name="Normal 11 4" xfId="11"/>
    <cellStyle name="Normal 12" xfId="20"/>
    <cellStyle name="Normal 12 2" xfId="18"/>
    <cellStyle name="Normal 12 3" xfId="24"/>
    <cellStyle name="Normal 15" xfId="12"/>
    <cellStyle name="Normal 15 2" xfId="17"/>
    <cellStyle name="Normal 153 2" xfId="34"/>
    <cellStyle name="Normal 156" xfId="44"/>
    <cellStyle name="Normal 157" xfId="26"/>
    <cellStyle name="Normal 157 2" xfId="49"/>
    <cellStyle name="Normal 158" xfId="16"/>
    <cellStyle name="Normal 2" xfId="40"/>
    <cellStyle name="Normal 2 13 2" xfId="35"/>
    <cellStyle name="Normal 2 16 2" xfId="89"/>
    <cellStyle name="Normal 2 3 8" xfId="87"/>
    <cellStyle name="Normal 2 5" xfId="79"/>
    <cellStyle name="Normal 2 7 2" xfId="56"/>
    <cellStyle name="Normal 2_Copy of CSGSX Qui IV. 2011" xfId="73"/>
    <cellStyle name="Normal 3" xfId="63"/>
    <cellStyle name="Normal 3 2" xfId="72"/>
    <cellStyle name="Normal 3 2 2 2 2" xfId="54"/>
    <cellStyle name="Normal 4" xfId="58"/>
    <cellStyle name="Normal 7 4" xfId="33"/>
    <cellStyle name="Normal 7 7" xfId="85"/>
    <cellStyle name="Normal 7_Xl0000108" xfId="64"/>
    <cellStyle name="Normal_02NN" xfId="76"/>
    <cellStyle name="Normal_03&amp;04CN" xfId="2"/>
    <cellStyle name="Normal_05XD 2" xfId="27"/>
    <cellStyle name="Normal_05XD_Dautu(6-2011)" xfId="6"/>
    <cellStyle name="Normal_06DTNN" xfId="38"/>
    <cellStyle name="Normal_07Dulich11 2" xfId="61"/>
    <cellStyle name="Normal_07gia 2" xfId="70"/>
    <cellStyle name="Normal_07gia_chi so gia PPI3.2012" xfId="69"/>
    <cellStyle name="Normal_07VT" xfId="59"/>
    <cellStyle name="Normal_08-12TM" xfId="46"/>
    <cellStyle name="Normal_08tmt3" xfId="43"/>
    <cellStyle name="Normal_08tmt3_VT- TM Diep" xfId="45"/>
    <cellStyle name="Normal_6-11nlnts" xfId="81"/>
    <cellStyle name="Normal_BC CSG NLTS Qui 1  2011 2" xfId="65"/>
    <cellStyle name="Normal_Bctiendo2000" xfId="78"/>
    <cellStyle name="Normal_Bieu04.072" xfId="37"/>
    <cellStyle name="Normal_Book2" xfId="75"/>
    <cellStyle name="Normal_Chinh thuc 2002" xfId="80"/>
    <cellStyle name="Normal_Copy of CSGSX Qui IV. 2011" xfId="71"/>
    <cellStyle name="Normal_Dau tu 2" xfId="29"/>
    <cellStyle name="Normal_Dautu" xfId="30"/>
    <cellStyle name="Normal_GDP 9 thang" xfId="66"/>
    <cellStyle name="Normal_Gui Vu TH-Bao cao nhanh VDT 2006" xfId="28"/>
    <cellStyle name="Normal_Mau-NGTK-day-du-2006" xfId="19"/>
    <cellStyle name="Normal_nhanh sap xep lai 2 2" xfId="51"/>
    <cellStyle name="Normal_nhanh sap xep lai 3" xfId="47"/>
    <cellStyle name="Normal_Sheet1" xfId="3"/>
    <cellStyle name="Normal_Sheet4" xfId="82"/>
    <cellStyle name="Normal_solieu gdp 2" xfId="7"/>
    <cellStyle name="Normal_solieu gdp 2 2" xfId="42"/>
    <cellStyle name="Normal_SPT3-96" xfId="4"/>
    <cellStyle name="Normal_SPT3-96_Bieu 012011 2" xfId="31"/>
    <cellStyle name="Normal_SPT3-96_Bieudautu_Dautu(6-2011)" xfId="32"/>
    <cellStyle name="Normal_SPT3-96_Van tai12.2010" xfId="57"/>
    <cellStyle name="Normal_Tieu thu-Ton kho thang 7.2012 (dieu chinh)" xfId="8"/>
    <cellStyle name="Normal_VT- TM Diep" xfId="60"/>
    <cellStyle name="Normal_VTAI 2" xfId="84"/>
    <cellStyle name="Normal_Xl0000008" xfId="62"/>
    <cellStyle name="Normal_Xl0000107" xfId="9"/>
    <cellStyle name="Normal_Xl0000109" xfId="74"/>
    <cellStyle name="Normal_Xl0000109_1" xfId="10"/>
    <cellStyle name="Normal_Xl0000110" xfId="68"/>
    <cellStyle name="Normal_Xl0000117" xfId="67"/>
    <cellStyle name="Normal_Xl0000141" xfId="1"/>
    <cellStyle name="Normal_Xl0000156" xfId="55"/>
    <cellStyle name="Normal_Xl0000163" xfId="86"/>
    <cellStyle name="Normal_Xl0000203" xfId="48"/>
    <cellStyle name="Percent 2" xfId="22"/>
    <cellStyle name="Percent 4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61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 refreshError="1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ColWidth="10.28515625" defaultRowHeight="15.75"/>
  <cols>
    <col min="1" max="1" width="1.7109375" style="471" customWidth="1"/>
    <col min="2" max="2" width="40.7109375" style="471" customWidth="1"/>
    <col min="3" max="5" width="8.5703125" style="471" customWidth="1"/>
    <col min="6" max="6" width="7" style="471" customWidth="1"/>
    <col min="7" max="7" width="6.42578125" style="471" customWidth="1"/>
    <col min="8" max="8" width="6.42578125" customWidth="1"/>
    <col min="9" max="16384" width="10.28515625" style="471"/>
  </cols>
  <sheetData>
    <row r="1" spans="1:10" ht="18" customHeight="1">
      <c r="A1" s="493" t="s">
        <v>557</v>
      </c>
      <c r="B1" s="493"/>
    </row>
    <row r="2" spans="1:10" ht="18" customHeight="1">
      <c r="A2" s="493"/>
      <c r="B2" s="493"/>
    </row>
    <row r="3" spans="1:10" ht="18" customHeight="1">
      <c r="A3" s="477"/>
      <c r="B3" s="492"/>
      <c r="C3" s="491"/>
      <c r="D3" s="491"/>
      <c r="E3" s="491"/>
      <c r="F3" s="491"/>
      <c r="G3" s="491"/>
      <c r="H3" s="490" t="s">
        <v>246</v>
      </c>
    </row>
    <row r="4" spans="1:10" ht="15.95" customHeight="1">
      <c r="A4" s="489"/>
      <c r="B4" s="488"/>
      <c r="C4" s="1008" t="s">
        <v>556</v>
      </c>
      <c r="D4" s="1008" t="s">
        <v>59</v>
      </c>
      <c r="E4" s="1008" t="s">
        <v>555</v>
      </c>
      <c r="F4" s="1066" t="s">
        <v>647</v>
      </c>
      <c r="G4" s="1066"/>
      <c r="H4" s="1066"/>
      <c r="I4" s="485"/>
    </row>
    <row r="5" spans="1:10" ht="15.95" customHeight="1">
      <c r="A5" s="487"/>
      <c r="B5" s="486"/>
      <c r="C5" s="1009" t="s">
        <v>114</v>
      </c>
      <c r="D5" s="1009" t="s">
        <v>115</v>
      </c>
      <c r="E5" s="1009" t="s">
        <v>554</v>
      </c>
      <c r="F5" s="1009" t="s">
        <v>116</v>
      </c>
      <c r="G5" s="1009" t="s">
        <v>117</v>
      </c>
      <c r="H5" s="276" t="s">
        <v>380</v>
      </c>
      <c r="I5" s="485"/>
    </row>
    <row r="6" spans="1:10" ht="15.95" customHeight="1">
      <c r="A6" s="487"/>
      <c r="B6" s="486"/>
      <c r="C6" s="1009" t="s">
        <v>63</v>
      </c>
      <c r="D6" s="1009" t="s">
        <v>63</v>
      </c>
      <c r="E6" s="1009">
        <v>2020</v>
      </c>
      <c r="F6" s="1009" t="s">
        <v>63</v>
      </c>
      <c r="G6" s="1009" t="s">
        <v>63</v>
      </c>
      <c r="H6" s="1009" t="s">
        <v>63</v>
      </c>
      <c r="I6" s="485"/>
    </row>
    <row r="7" spans="1:10" ht="15.95" customHeight="1">
      <c r="A7" s="487"/>
      <c r="B7" s="486"/>
      <c r="C7" s="43">
        <v>2020</v>
      </c>
      <c r="D7" s="43">
        <v>2020</v>
      </c>
      <c r="E7" s="43"/>
      <c r="F7" s="43">
        <v>2020</v>
      </c>
      <c r="G7" s="43">
        <v>2020</v>
      </c>
      <c r="H7" s="43">
        <v>2020</v>
      </c>
      <c r="I7" s="485"/>
    </row>
    <row r="8" spans="1:10" ht="13.5" customHeight="1">
      <c r="A8" s="477"/>
      <c r="B8" s="484"/>
      <c r="C8" s="483"/>
      <c r="D8" s="483"/>
      <c r="E8" s="483"/>
      <c r="F8" s="483"/>
    </row>
    <row r="9" spans="1:10" ht="20.100000000000001" customHeight="1">
      <c r="A9" s="1067" t="s">
        <v>222</v>
      </c>
      <c r="B9" s="1067"/>
      <c r="C9" s="646">
        <v>1595202.0573564027</v>
      </c>
      <c r="D9" s="646">
        <v>2121414.5381488078</v>
      </c>
      <c r="E9" s="646">
        <v>6293144.8962814389</v>
      </c>
      <c r="F9" s="473">
        <v>100</v>
      </c>
      <c r="G9" s="473">
        <v>100</v>
      </c>
      <c r="H9" s="473">
        <v>100</v>
      </c>
      <c r="I9" s="647"/>
    </row>
    <row r="10" spans="1:10" ht="20.100000000000001" customHeight="1">
      <c r="A10" s="472"/>
      <c r="B10" s="474" t="s">
        <v>291</v>
      </c>
      <c r="C10" s="646">
        <v>220601.17019964589</v>
      </c>
      <c r="D10" s="646">
        <v>349207.40220781037</v>
      </c>
      <c r="E10" s="646">
        <v>934731.00855008245</v>
      </c>
      <c r="F10" s="473">
        <v>13.829042482883333</v>
      </c>
      <c r="G10" s="473">
        <v>16.461063876395244</v>
      </c>
      <c r="H10" s="473">
        <v>14.853162035128198</v>
      </c>
      <c r="I10" s="482"/>
      <c r="J10" s="482"/>
    </row>
    <row r="11" spans="1:10" ht="20.100000000000001" customHeight="1">
      <c r="A11" s="477"/>
      <c r="B11" s="478" t="s">
        <v>493</v>
      </c>
      <c r="C11" s="648">
        <v>153197</v>
      </c>
      <c r="D11" s="648">
        <v>258329.06371653569</v>
      </c>
      <c r="E11" s="648">
        <v>680827.32406173053</v>
      </c>
      <c r="F11" s="475">
        <v>9.6036482681553181</v>
      </c>
      <c r="G11" s="475">
        <v>12.177208135000301</v>
      </c>
      <c r="H11" s="475">
        <v>10.818554717594777</v>
      </c>
      <c r="I11" s="482"/>
      <c r="J11" s="482"/>
    </row>
    <row r="12" spans="1:10" ht="20.100000000000001" customHeight="1">
      <c r="A12" s="477"/>
      <c r="B12" s="478" t="s">
        <v>492</v>
      </c>
      <c r="C12" s="648">
        <v>11988.881068548293</v>
      </c>
      <c r="D12" s="648">
        <v>15374</v>
      </c>
      <c r="E12" s="648">
        <v>45063.882936936599</v>
      </c>
      <c r="F12" s="475">
        <v>0.75155877672427773</v>
      </c>
      <c r="G12" s="475">
        <v>0.72473210411091227</v>
      </c>
      <c r="H12" s="475">
        <v>0.71</v>
      </c>
    </row>
    <row r="13" spans="1:10" ht="20.100000000000001" customHeight="1">
      <c r="A13" s="477"/>
      <c r="B13" s="478" t="s">
        <v>370</v>
      </c>
      <c r="C13" s="648">
        <v>55414.69437621141</v>
      </c>
      <c r="D13" s="648">
        <v>75503.76627203403</v>
      </c>
      <c r="E13" s="648">
        <v>208839.80155141535</v>
      </c>
      <c r="F13" s="475">
        <v>3.48</v>
      </c>
      <c r="G13" s="475">
        <v>3.5591236372840291</v>
      </c>
      <c r="H13" s="475">
        <v>3.3185284145422567</v>
      </c>
    </row>
    <row r="14" spans="1:10" ht="20.100000000000001" customHeight="1">
      <c r="A14" s="472"/>
      <c r="B14" s="474" t="s">
        <v>448</v>
      </c>
      <c r="C14" s="646">
        <v>520678.16428426252</v>
      </c>
      <c r="D14" s="646">
        <v>738350.81489747902</v>
      </c>
      <c r="E14" s="646">
        <v>2122306.8788424563</v>
      </c>
      <c r="F14" s="473">
        <v>32.640264089625084</v>
      </c>
      <c r="G14" s="473">
        <v>34.81</v>
      </c>
      <c r="H14" s="473">
        <v>33.724106370036196</v>
      </c>
      <c r="I14" s="482"/>
    </row>
    <row r="15" spans="1:10" ht="20.100000000000001" customHeight="1">
      <c r="A15" s="477"/>
      <c r="B15" s="478" t="s">
        <v>491</v>
      </c>
      <c r="C15" s="648">
        <v>427560.81292950106</v>
      </c>
      <c r="D15" s="648">
        <v>582148.6214812923</v>
      </c>
      <c r="E15" s="648">
        <v>1732818.8082747401</v>
      </c>
      <c r="F15" s="475">
        <v>26.802925118969721</v>
      </c>
      <c r="G15" s="475">
        <v>27.441530686844818</v>
      </c>
      <c r="H15" s="475">
        <v>27.53</v>
      </c>
      <c r="I15" s="482"/>
      <c r="J15" s="482"/>
    </row>
    <row r="16" spans="1:10" ht="20.100000000000001" customHeight="1">
      <c r="A16" s="477"/>
      <c r="B16" s="481" t="s">
        <v>10</v>
      </c>
      <c r="C16" s="648">
        <v>84856.054550052329</v>
      </c>
      <c r="D16" s="648">
        <v>116274.92101759865</v>
      </c>
      <c r="E16" s="648">
        <v>349424.93947555887</v>
      </c>
      <c r="F16" s="475">
        <v>5.3194549341716177</v>
      </c>
      <c r="G16" s="475">
        <v>5.4810089648514744</v>
      </c>
      <c r="H16" s="475">
        <v>5.5524693175590292</v>
      </c>
      <c r="I16" s="482"/>
      <c r="J16" s="482"/>
    </row>
    <row r="17" spans="1:9" ht="20.100000000000001" customHeight="1">
      <c r="A17" s="477"/>
      <c r="B17" s="481" t="s">
        <v>16</v>
      </c>
      <c r="C17" s="648">
        <v>260743.19257077313</v>
      </c>
      <c r="D17" s="648">
        <v>354883.99946861691</v>
      </c>
      <c r="E17" s="648">
        <v>1050711.8882502215</v>
      </c>
      <c r="F17" s="475">
        <v>16.345464912631908</v>
      </c>
      <c r="G17" s="475">
        <v>16.728649355740551</v>
      </c>
      <c r="H17" s="475">
        <v>16.690000000000001</v>
      </c>
    </row>
    <row r="18" spans="1:9" ht="27" customHeight="1">
      <c r="A18" s="477"/>
      <c r="B18" s="480" t="s">
        <v>697</v>
      </c>
      <c r="C18" s="648">
        <v>73406.047229418284</v>
      </c>
      <c r="D18" s="648">
        <v>100741.83235928023</v>
      </c>
      <c r="E18" s="648">
        <v>298902.70394844702</v>
      </c>
      <c r="F18" s="475">
        <v>4.601677065980474</v>
      </c>
      <c r="G18" s="475">
        <v>4.7488046559344186</v>
      </c>
      <c r="H18" s="475">
        <v>4.7496555200098101</v>
      </c>
    </row>
    <row r="19" spans="1:9" ht="27" customHeight="1">
      <c r="A19" s="477"/>
      <c r="B19" s="480" t="s">
        <v>553</v>
      </c>
      <c r="C19" s="649">
        <v>8555.5185792573611</v>
      </c>
      <c r="D19" s="648">
        <v>10247.868635796422</v>
      </c>
      <c r="E19" s="649">
        <v>33779.276600512574</v>
      </c>
      <c r="F19" s="475">
        <v>0.53632820618572408</v>
      </c>
      <c r="G19" s="475">
        <v>0.4830677103183677</v>
      </c>
      <c r="H19" s="475">
        <v>0.53676305181646844</v>
      </c>
    </row>
    <row r="20" spans="1:9" ht="20.100000000000001" customHeight="1">
      <c r="A20" s="477"/>
      <c r="B20" s="478" t="s">
        <v>288</v>
      </c>
      <c r="C20" s="649">
        <v>93117.351354761457</v>
      </c>
      <c r="D20" s="650">
        <v>156202.19341618675</v>
      </c>
      <c r="E20" s="649">
        <v>389488.0705677162</v>
      </c>
      <c r="F20" s="475">
        <v>5.8373389706553658</v>
      </c>
      <c r="G20" s="475">
        <v>7.37</v>
      </c>
      <c r="H20" s="475">
        <v>6.1890847420001585</v>
      </c>
    </row>
    <row r="21" spans="1:9" ht="20.100000000000001" customHeight="1">
      <c r="A21" s="472"/>
      <c r="B21" s="479" t="s">
        <v>287</v>
      </c>
      <c r="C21" s="651">
        <v>700640.96862927312</v>
      </c>
      <c r="D21" s="652">
        <v>836983</v>
      </c>
      <c r="E21" s="653">
        <v>2619538.803497517</v>
      </c>
      <c r="F21" s="473">
        <v>43.921769370733372</v>
      </c>
      <c r="G21" s="473">
        <v>39.453981436615337</v>
      </c>
      <c r="H21" s="473">
        <v>41.625273955560409</v>
      </c>
      <c r="I21" s="482"/>
    </row>
    <row r="22" spans="1:9" ht="27" customHeight="1">
      <c r="A22" s="477"/>
      <c r="B22" s="476" t="s">
        <v>552</v>
      </c>
      <c r="C22" s="650">
        <v>186660.46827147593</v>
      </c>
      <c r="D22" s="650">
        <v>256433.71261659212</v>
      </c>
      <c r="E22" s="649">
        <v>734077.01122438698</v>
      </c>
      <c r="F22" s="475">
        <v>11.70136832576639</v>
      </c>
      <c r="G22" s="475">
        <v>12.087864394497915</v>
      </c>
      <c r="H22" s="475">
        <v>11.664708557054619</v>
      </c>
    </row>
    <row r="23" spans="1:9" ht="18" customHeight="1">
      <c r="A23" s="477"/>
      <c r="B23" s="478" t="s">
        <v>551</v>
      </c>
      <c r="C23" s="650">
        <v>45912.932789519131</v>
      </c>
      <c r="D23" s="650">
        <v>48347.013324886444</v>
      </c>
      <c r="E23" s="649">
        <v>155963.82299330685</v>
      </c>
      <c r="F23" s="475">
        <v>2.8781891659296668</v>
      </c>
      <c r="G23" s="475">
        <v>2.2789988687017813</v>
      </c>
      <c r="H23" s="475">
        <v>2.4783129192760911</v>
      </c>
    </row>
    <row r="24" spans="1:9" ht="18" customHeight="1">
      <c r="A24" s="477"/>
      <c r="B24" s="478" t="s">
        <v>284</v>
      </c>
      <c r="C24" s="650">
        <v>61236.199523555231</v>
      </c>
      <c r="D24" s="650">
        <v>56426.881717237935</v>
      </c>
      <c r="E24" s="649">
        <v>197332.87177402579</v>
      </c>
      <c r="F24" s="475">
        <v>3.8387738557106017</v>
      </c>
      <c r="G24" s="475">
        <v>2.6598706053215442</v>
      </c>
      <c r="H24" s="475">
        <v>3.135679775792672</v>
      </c>
    </row>
    <row r="25" spans="1:9" ht="18" customHeight="1">
      <c r="A25" s="477"/>
      <c r="B25" s="478" t="s">
        <v>283</v>
      </c>
      <c r="C25" s="650">
        <v>10451.520179820818</v>
      </c>
      <c r="D25" s="650">
        <v>14634.76221756712</v>
      </c>
      <c r="E25" s="649">
        <v>42493.149151570957</v>
      </c>
      <c r="F25" s="475">
        <v>0.65518472293981767</v>
      </c>
      <c r="G25" s="475">
        <v>0.68985867469060191</v>
      </c>
      <c r="H25" s="475">
        <v>0.67522915572275732</v>
      </c>
    </row>
    <row r="26" spans="1:9" ht="18" customHeight="1">
      <c r="A26" s="477"/>
      <c r="B26" s="478" t="s">
        <v>550</v>
      </c>
      <c r="C26" s="650">
        <v>101971.70035999309</v>
      </c>
      <c r="D26" s="650">
        <v>132808.60410786478</v>
      </c>
      <c r="E26" s="649">
        <v>338150.01406161196</v>
      </c>
      <c r="F26" s="475">
        <v>6.3924002536068949</v>
      </c>
      <c r="G26" s="475">
        <v>6.2603796532740104</v>
      </c>
      <c r="H26" s="475">
        <v>5.3733072992077728</v>
      </c>
    </row>
    <row r="27" spans="1:9" ht="18" customHeight="1">
      <c r="A27" s="477"/>
      <c r="B27" s="476" t="s">
        <v>549</v>
      </c>
      <c r="C27" s="650">
        <v>75911.947317362981</v>
      </c>
      <c r="D27" s="650">
        <v>74877.933413315259</v>
      </c>
      <c r="E27" s="649">
        <v>277990.08302558446</v>
      </c>
      <c r="F27" s="475">
        <v>4.7587668889523389</v>
      </c>
      <c r="G27" s="475">
        <v>3.5296229033414352</v>
      </c>
      <c r="H27" s="475">
        <v>4.4173475679837955</v>
      </c>
    </row>
    <row r="28" spans="1:9" ht="18" customHeight="1">
      <c r="A28" s="477"/>
      <c r="B28" s="478" t="s">
        <v>548</v>
      </c>
      <c r="C28" s="650">
        <v>22190.757022547143</v>
      </c>
      <c r="D28" s="650">
        <v>28352.463155207952</v>
      </c>
      <c r="E28" s="649">
        <v>81012.967714783153</v>
      </c>
      <c r="F28" s="475">
        <v>1.3910938065941352</v>
      </c>
      <c r="G28" s="475">
        <v>1.3364885855806816</v>
      </c>
      <c r="H28" s="475">
        <v>1.2873208713604063</v>
      </c>
    </row>
    <row r="29" spans="1:9" ht="18" customHeight="1">
      <c r="A29" s="477"/>
      <c r="B29" s="478" t="s">
        <v>547</v>
      </c>
      <c r="C29" s="650">
        <v>5348.0960195584012</v>
      </c>
      <c r="D29" s="650">
        <v>5095.4024342124449</v>
      </c>
      <c r="E29" s="649">
        <v>19213.162772758864</v>
      </c>
      <c r="F29" s="475">
        <v>0.33526135418991126</v>
      </c>
      <c r="G29" s="475">
        <v>0.24018890898422915</v>
      </c>
      <c r="H29" s="475">
        <v>0.3053030414747282</v>
      </c>
    </row>
    <row r="30" spans="1:9" ht="39.75" customHeight="1">
      <c r="A30" s="477"/>
      <c r="B30" s="476" t="s">
        <v>546</v>
      </c>
      <c r="C30" s="650">
        <v>41841.209373340535</v>
      </c>
      <c r="D30" s="650">
        <v>59863.52646205663</v>
      </c>
      <c r="E30" s="649">
        <v>180527.27035423732</v>
      </c>
      <c r="F30" s="475">
        <v>2.6229410362396681</v>
      </c>
      <c r="G30" s="475">
        <v>2.8218683989172071</v>
      </c>
      <c r="H30" s="475">
        <v>2.8686336216556718</v>
      </c>
    </row>
    <row r="31" spans="1:9" ht="18" customHeight="1">
      <c r="A31" s="477"/>
      <c r="B31" s="476" t="s">
        <v>279</v>
      </c>
      <c r="C31" s="650">
        <v>54606.381531200197</v>
      </c>
      <c r="D31" s="650">
        <v>69753.168854269083</v>
      </c>
      <c r="E31" s="649">
        <v>253322.55462317145</v>
      </c>
      <c r="F31" s="475">
        <v>3.4231639358398813</v>
      </c>
      <c r="G31" s="475">
        <v>3.2880499119769966</v>
      </c>
      <c r="H31" s="475">
        <v>4.0253729859749043</v>
      </c>
    </row>
    <row r="32" spans="1:9" ht="18" customHeight="1">
      <c r="A32" s="477"/>
      <c r="B32" s="478" t="s">
        <v>278</v>
      </c>
      <c r="C32" s="650">
        <v>55504.121050908958</v>
      </c>
      <c r="D32" s="650">
        <v>45135.201112803654</v>
      </c>
      <c r="E32" s="649">
        <v>188750.63827354656</v>
      </c>
      <c r="F32" s="475">
        <v>3.4794414158975808</v>
      </c>
      <c r="G32" s="475">
        <v>2.1275993117398735</v>
      </c>
      <c r="H32" s="475">
        <v>2.9993054567212898</v>
      </c>
    </row>
    <row r="33" spans="1:8" ht="18" customHeight="1">
      <c r="A33" s="477"/>
      <c r="B33" s="478" t="s">
        <v>277</v>
      </c>
      <c r="C33" s="650">
        <v>9216.4169863653824</v>
      </c>
      <c r="D33" s="650">
        <v>10702.148119133744</v>
      </c>
      <c r="E33" s="649">
        <v>35573.156556183887</v>
      </c>
      <c r="F33" s="475">
        <v>0.577758594521812</v>
      </c>
      <c r="G33" s="475">
        <v>0.50448169967161016</v>
      </c>
      <c r="H33" s="475">
        <v>0.56526835377974116</v>
      </c>
    </row>
    <row r="34" spans="1:8" ht="18" customHeight="1">
      <c r="A34" s="477"/>
      <c r="B34" s="478" t="s">
        <v>275</v>
      </c>
      <c r="C34" s="650">
        <v>27188.317719847917</v>
      </c>
      <c r="D34" s="650">
        <v>31085.830583137154</v>
      </c>
      <c r="E34" s="649">
        <v>104383.64057914697</v>
      </c>
      <c r="F34" s="475">
        <v>1.7043808083412881</v>
      </c>
      <c r="G34" s="475">
        <v>1.4653350405651184</v>
      </c>
      <c r="H34" s="475">
        <v>1.6586880216412354</v>
      </c>
    </row>
    <row r="35" spans="1:8" ht="39.75" customHeight="1">
      <c r="A35" s="477"/>
      <c r="B35" s="476" t="s">
        <v>545</v>
      </c>
      <c r="C35" s="650">
        <v>2600.9004837774637</v>
      </c>
      <c r="D35" s="650">
        <v>3465.8499566051842</v>
      </c>
      <c r="E35" s="649">
        <v>10748.460393201685</v>
      </c>
      <c r="F35" s="475">
        <v>0.16304520620338983</v>
      </c>
      <c r="G35" s="475">
        <v>0.16337447935232685</v>
      </c>
      <c r="H35" s="475">
        <v>0.17079632791472593</v>
      </c>
    </row>
    <row r="36" spans="1:8" ht="20.100000000000001" customHeight="1">
      <c r="A36" s="472"/>
      <c r="B36" s="474" t="s">
        <v>544</v>
      </c>
      <c r="C36" s="652">
        <v>153281.75424322122</v>
      </c>
      <c r="D36" s="646">
        <v>196873.82296862881</v>
      </c>
      <c r="E36" s="653">
        <v>616568.20539138408</v>
      </c>
      <c r="F36" s="473">
        <v>9.6089240567582053</v>
      </c>
      <c r="G36" s="473">
        <v>9.2803089367165921</v>
      </c>
      <c r="H36" s="473">
        <v>9.7974576392752137</v>
      </c>
    </row>
    <row r="37" spans="1:8" ht="15">
      <c r="A37" s="472"/>
      <c r="B37" s="472"/>
      <c r="C37" s="1009"/>
      <c r="D37" s="1009"/>
      <c r="E37" s="1009"/>
      <c r="F37" s="1009"/>
      <c r="G37" s="1009"/>
      <c r="H37" s="1009"/>
    </row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4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J44"/>
  <sheetViews>
    <sheetView workbookViewId="0"/>
  </sheetViews>
  <sheetFormatPr defaultColWidth="14.7109375" defaultRowHeight="16.5" customHeight="1"/>
  <cols>
    <col min="1" max="1" width="45.85546875" style="1" customWidth="1"/>
    <col min="2" max="2" width="10.7109375" style="1" customWidth="1"/>
    <col min="3" max="4" width="9.85546875" style="1" customWidth="1"/>
    <col min="5" max="5" width="10.28515625" style="1" customWidth="1"/>
    <col min="6" max="16384" width="14.7109375" style="1"/>
  </cols>
  <sheetData>
    <row r="1" spans="1:114" ht="18" customHeight="1">
      <c r="A1" s="1076" t="s">
        <v>699</v>
      </c>
      <c r="B1" s="1076"/>
      <c r="C1" s="1076"/>
      <c r="D1" s="1076"/>
      <c r="E1" s="967"/>
    </row>
    <row r="2" spans="1:114" ht="15.6" customHeight="1">
      <c r="A2" s="2"/>
      <c r="C2" s="3"/>
      <c r="E2" s="22" t="s">
        <v>0</v>
      </c>
    </row>
    <row r="3" spans="1:114" ht="15" customHeight="1">
      <c r="A3" s="23"/>
      <c r="B3" s="1077" t="s">
        <v>47</v>
      </c>
      <c r="C3" s="1077"/>
      <c r="D3" s="1077"/>
      <c r="E3" s="1077"/>
    </row>
    <row r="4" spans="1:114" s="8" customFormat="1" ht="15" customHeight="1">
      <c r="A4" s="9"/>
      <c r="B4" s="7" t="s">
        <v>48</v>
      </c>
      <c r="C4" s="7" t="s">
        <v>48</v>
      </c>
      <c r="D4" s="7" t="s">
        <v>48</v>
      </c>
      <c r="E4" s="7" t="s">
        <v>49</v>
      </c>
    </row>
    <row r="5" spans="1:114" s="8" customFormat="1" ht="15" customHeight="1">
      <c r="A5" s="9"/>
      <c r="B5" s="24" t="s">
        <v>50</v>
      </c>
      <c r="C5" s="24" t="s">
        <v>51</v>
      </c>
      <c r="D5" s="24" t="s">
        <v>52</v>
      </c>
      <c r="E5" s="24" t="s">
        <v>53</v>
      </c>
    </row>
    <row r="6" spans="1:114" s="8" customFormat="1" ht="15" customHeight="1">
      <c r="A6" s="9"/>
      <c r="B6" s="10" t="s">
        <v>700</v>
      </c>
      <c r="C6" s="10" t="s">
        <v>700</v>
      </c>
      <c r="D6" s="10" t="s">
        <v>700</v>
      </c>
      <c r="E6" s="10" t="s">
        <v>700</v>
      </c>
    </row>
    <row r="7" spans="1:114" s="8" customFormat="1" ht="9.75" customHeight="1">
      <c r="A7" s="9"/>
      <c r="B7" s="7"/>
      <c r="C7" s="7"/>
      <c r="D7" s="7"/>
      <c r="E7" s="7"/>
    </row>
    <row r="8" spans="1:114" s="12" customFormat="1" ht="16.149999999999999" customHeight="1">
      <c r="A8" s="11" t="s">
        <v>9</v>
      </c>
      <c r="B8" s="714">
        <v>105.57067982554823</v>
      </c>
      <c r="C8" s="726">
        <v>100.16921884020179</v>
      </c>
      <c r="D8" s="726">
        <v>102.0001213023594</v>
      </c>
      <c r="E8" s="726">
        <v>106.31141425739165</v>
      </c>
    </row>
    <row r="9" spans="1:114" s="15" customFormat="1" ht="15.6" customHeight="1">
      <c r="A9" s="13" t="s">
        <v>10</v>
      </c>
      <c r="B9" s="714">
        <v>94.54</v>
      </c>
      <c r="C9" s="727">
        <v>89.97</v>
      </c>
      <c r="D9" s="727">
        <v>93.33</v>
      </c>
      <c r="E9" s="727">
        <v>87.99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</row>
    <row r="10" spans="1:114" ht="15" customHeight="1">
      <c r="A10" s="16" t="s">
        <v>11</v>
      </c>
      <c r="B10" s="717">
        <v>108.47</v>
      </c>
      <c r="C10" s="728">
        <v>102.4</v>
      </c>
      <c r="D10" s="728">
        <v>102.12</v>
      </c>
      <c r="E10" s="728">
        <v>93.25</v>
      </c>
    </row>
    <row r="11" spans="1:114" ht="15" customHeight="1">
      <c r="A11" s="16" t="s">
        <v>12</v>
      </c>
      <c r="B11" s="717">
        <v>89.48</v>
      </c>
      <c r="C11" s="728">
        <v>87.65</v>
      </c>
      <c r="D11" s="728">
        <v>89.24</v>
      </c>
      <c r="E11" s="728">
        <v>85.54</v>
      </c>
    </row>
    <row r="12" spans="1:114" ht="15" customHeight="1">
      <c r="A12" s="16" t="s">
        <v>13</v>
      </c>
      <c r="B12" s="717">
        <v>120.59</v>
      </c>
      <c r="C12" s="728">
        <v>106.95</v>
      </c>
      <c r="D12" s="728">
        <v>118.34</v>
      </c>
      <c r="E12" s="728">
        <v>108.61</v>
      </c>
    </row>
    <row r="13" spans="1:114" s="18" customFormat="1" ht="15" customHeight="1">
      <c r="A13" s="16" t="s">
        <v>14</v>
      </c>
      <c r="B13" s="717">
        <v>99.53</v>
      </c>
      <c r="C13" s="728">
        <v>98.13</v>
      </c>
      <c r="D13" s="728">
        <v>101.18</v>
      </c>
      <c r="E13" s="728">
        <v>96.32</v>
      </c>
    </row>
    <row r="14" spans="1:114" ht="15" customHeight="1">
      <c r="A14" s="16" t="s">
        <v>15</v>
      </c>
      <c r="B14" s="717">
        <v>83.35</v>
      </c>
      <c r="C14" s="728">
        <v>39.869999999999997</v>
      </c>
      <c r="D14" s="728">
        <v>83.78</v>
      </c>
      <c r="E14" s="728">
        <v>63.67</v>
      </c>
    </row>
    <row r="15" spans="1:114" ht="15.6" customHeight="1">
      <c r="A15" s="19" t="s">
        <v>16</v>
      </c>
      <c r="B15" s="719">
        <v>107.23</v>
      </c>
      <c r="C15" s="727">
        <v>101.920087413234</v>
      </c>
      <c r="D15" s="727">
        <v>102.54115996926465</v>
      </c>
      <c r="E15" s="727">
        <v>109.04</v>
      </c>
    </row>
    <row r="16" spans="1:114" ht="15.6" customHeight="1">
      <c r="A16" s="16" t="s">
        <v>17</v>
      </c>
      <c r="B16" s="720">
        <v>104.08</v>
      </c>
      <c r="C16" s="728">
        <v>102.1</v>
      </c>
      <c r="D16" s="728">
        <v>105.6</v>
      </c>
      <c r="E16" s="728">
        <v>108.96</v>
      </c>
    </row>
    <row r="17" spans="1:5" ht="15.6" customHeight="1">
      <c r="A17" s="16" t="s">
        <v>18</v>
      </c>
      <c r="B17" s="720">
        <v>89.79</v>
      </c>
      <c r="C17" s="728">
        <v>93.67</v>
      </c>
      <c r="D17" s="728">
        <v>97.07</v>
      </c>
      <c r="E17" s="728">
        <v>97.67</v>
      </c>
    </row>
    <row r="18" spans="1:5" ht="15.6" customHeight="1">
      <c r="A18" s="16" t="s">
        <v>19</v>
      </c>
      <c r="B18" s="720">
        <v>107.92</v>
      </c>
      <c r="C18" s="728">
        <v>107.12</v>
      </c>
      <c r="D18" s="728">
        <v>107.19</v>
      </c>
      <c r="E18" s="728">
        <v>91.25</v>
      </c>
    </row>
    <row r="19" spans="1:5" ht="15.6" customHeight="1">
      <c r="A19" s="16" t="s">
        <v>20</v>
      </c>
      <c r="B19" s="720">
        <v>104.15</v>
      </c>
      <c r="C19" s="728">
        <v>99.23</v>
      </c>
      <c r="D19" s="728">
        <v>96.95</v>
      </c>
      <c r="E19" s="728">
        <v>98.56</v>
      </c>
    </row>
    <row r="20" spans="1:5" ht="15.6" customHeight="1">
      <c r="A20" s="16" t="s">
        <v>21</v>
      </c>
      <c r="B20" s="720">
        <v>97.76</v>
      </c>
      <c r="C20" s="728">
        <v>89.54</v>
      </c>
      <c r="D20" s="728">
        <v>96.22</v>
      </c>
      <c r="E20" s="728">
        <v>99.58</v>
      </c>
    </row>
    <row r="21" spans="1:5" ht="15.6" customHeight="1">
      <c r="A21" s="16" t="s">
        <v>22</v>
      </c>
      <c r="B21" s="720">
        <v>105.58</v>
      </c>
      <c r="C21" s="728">
        <v>87.52</v>
      </c>
      <c r="D21" s="728">
        <v>95.78</v>
      </c>
      <c r="E21" s="728">
        <v>98.68</v>
      </c>
    </row>
    <row r="22" spans="1:5" ht="39" customHeight="1">
      <c r="A22" s="16" t="s">
        <v>54</v>
      </c>
      <c r="B22" s="720">
        <v>96.88</v>
      </c>
      <c r="C22" s="728">
        <v>91.09</v>
      </c>
      <c r="D22" s="728">
        <v>91.04</v>
      </c>
      <c r="E22" s="728">
        <v>96.84</v>
      </c>
    </row>
    <row r="23" spans="1:5" ht="15.6" customHeight="1">
      <c r="A23" s="16" t="s">
        <v>24</v>
      </c>
      <c r="B23" s="720">
        <v>111.17</v>
      </c>
      <c r="C23" s="728">
        <v>105.78</v>
      </c>
      <c r="D23" s="728">
        <v>107.05</v>
      </c>
      <c r="E23" s="728">
        <v>107.85</v>
      </c>
    </row>
    <row r="24" spans="1:5" ht="15.6" customHeight="1">
      <c r="A24" s="16" t="s">
        <v>25</v>
      </c>
      <c r="B24" s="720">
        <v>107.03</v>
      </c>
      <c r="C24" s="728">
        <v>92.18</v>
      </c>
      <c r="D24" s="728">
        <v>96.21</v>
      </c>
      <c r="E24" s="728">
        <v>97.85</v>
      </c>
    </row>
    <row r="25" spans="1:5" ht="15.6" customHeight="1">
      <c r="A25" s="16" t="s">
        <v>26</v>
      </c>
      <c r="B25" s="720">
        <v>121.71</v>
      </c>
      <c r="C25" s="728">
        <v>107.21</v>
      </c>
      <c r="D25" s="728">
        <v>85.88</v>
      </c>
      <c r="E25" s="728">
        <v>136.66</v>
      </c>
    </row>
    <row r="26" spans="1:5" ht="15.6" customHeight="1">
      <c r="A26" s="16" t="s">
        <v>27</v>
      </c>
      <c r="B26" s="720">
        <v>108.25</v>
      </c>
      <c r="C26" s="728">
        <v>106.99</v>
      </c>
      <c r="D26" s="728">
        <v>107.33</v>
      </c>
      <c r="E26" s="728">
        <v>106.4</v>
      </c>
    </row>
    <row r="27" spans="1:5" ht="15.6" customHeight="1">
      <c r="A27" s="16" t="s">
        <v>28</v>
      </c>
      <c r="B27" s="720">
        <v>124.7</v>
      </c>
      <c r="C27" s="728">
        <v>124.2</v>
      </c>
      <c r="D27" s="728">
        <v>145.32</v>
      </c>
      <c r="E27" s="728">
        <v>116.41</v>
      </c>
    </row>
    <row r="28" spans="1:5" ht="15.6" customHeight="1">
      <c r="A28" s="16" t="s">
        <v>29</v>
      </c>
      <c r="B28" s="720">
        <v>102.45</v>
      </c>
      <c r="C28" s="728">
        <v>100.4</v>
      </c>
      <c r="D28" s="728">
        <v>108.52</v>
      </c>
      <c r="E28" s="728">
        <v>108.57</v>
      </c>
    </row>
    <row r="29" spans="1:5" ht="15.6" customHeight="1">
      <c r="A29" s="16" t="s">
        <v>30</v>
      </c>
      <c r="B29" s="720">
        <v>100.49</v>
      </c>
      <c r="C29" s="728">
        <v>101.65</v>
      </c>
      <c r="D29" s="728">
        <v>101.61</v>
      </c>
      <c r="E29" s="728">
        <v>102.86</v>
      </c>
    </row>
    <row r="30" spans="1:5" s="18" customFormat="1" ht="15.6" customHeight="1">
      <c r="A30" s="16" t="s">
        <v>31</v>
      </c>
      <c r="B30" s="720">
        <v>100.23</v>
      </c>
      <c r="C30" s="728">
        <v>95.47</v>
      </c>
      <c r="D30" s="728">
        <v>108.12</v>
      </c>
      <c r="E30" s="728">
        <v>127.85</v>
      </c>
    </row>
    <row r="31" spans="1:5" s="18" customFormat="1" ht="25.15" customHeight="1">
      <c r="A31" s="16" t="s">
        <v>32</v>
      </c>
      <c r="B31" s="720">
        <v>104.98</v>
      </c>
      <c r="C31" s="728">
        <v>100.24</v>
      </c>
      <c r="D31" s="728">
        <v>105.42</v>
      </c>
      <c r="E31" s="728">
        <v>106.6</v>
      </c>
    </row>
    <row r="32" spans="1:5" ht="25.15" customHeight="1">
      <c r="A32" s="16" t="s">
        <v>33</v>
      </c>
      <c r="B32" s="720">
        <v>114.31</v>
      </c>
      <c r="C32" s="728">
        <v>102.64006332528599</v>
      </c>
      <c r="D32" s="728">
        <v>107.23746254077</v>
      </c>
      <c r="E32" s="728">
        <v>118.16</v>
      </c>
    </row>
    <row r="33" spans="1:5" ht="15" customHeight="1">
      <c r="A33" s="16" t="s">
        <v>34</v>
      </c>
      <c r="B33" s="720">
        <v>97.44</v>
      </c>
      <c r="C33" s="728">
        <v>96.1</v>
      </c>
      <c r="D33" s="728">
        <v>107.28</v>
      </c>
      <c r="E33" s="728">
        <v>111.54</v>
      </c>
    </row>
    <row r="34" spans="1:5" ht="15" customHeight="1">
      <c r="A34" s="16" t="s">
        <v>35</v>
      </c>
      <c r="B34" s="720">
        <v>87.04</v>
      </c>
      <c r="C34" s="728">
        <v>99.22</v>
      </c>
      <c r="D34" s="728">
        <v>107.43</v>
      </c>
      <c r="E34" s="728">
        <v>113.7</v>
      </c>
    </row>
    <row r="35" spans="1:5" ht="15" customHeight="1">
      <c r="A35" s="16" t="s">
        <v>36</v>
      </c>
      <c r="B35" s="720">
        <v>95.19</v>
      </c>
      <c r="C35" s="728">
        <v>73.47</v>
      </c>
      <c r="D35" s="728">
        <v>94.49</v>
      </c>
      <c r="E35" s="728">
        <v>107.89</v>
      </c>
    </row>
    <row r="36" spans="1:5" ht="15" customHeight="1">
      <c r="A36" s="16" t="s">
        <v>37</v>
      </c>
      <c r="B36" s="720">
        <v>100.58</v>
      </c>
      <c r="C36" s="728">
        <v>76.290000000000006</v>
      </c>
      <c r="D36" s="728">
        <v>94.43</v>
      </c>
      <c r="E36" s="728">
        <v>88.31</v>
      </c>
    </row>
    <row r="37" spans="1:5" ht="15" customHeight="1">
      <c r="A37" s="16" t="s">
        <v>38</v>
      </c>
      <c r="B37" s="720">
        <v>104.71</v>
      </c>
      <c r="C37" s="728">
        <v>98.38</v>
      </c>
      <c r="D37" s="728">
        <v>114.27</v>
      </c>
      <c r="E37" s="728">
        <v>109.54</v>
      </c>
    </row>
    <row r="38" spans="1:5" ht="15" customHeight="1">
      <c r="A38" s="16" t="s">
        <v>39</v>
      </c>
      <c r="B38" s="720">
        <v>130.11000000000001</v>
      </c>
      <c r="C38" s="728">
        <v>58.34</v>
      </c>
      <c r="D38" s="728">
        <v>48.1</v>
      </c>
      <c r="E38" s="728">
        <v>55.44</v>
      </c>
    </row>
    <row r="39" spans="1:5" ht="15" customHeight="1">
      <c r="A39" s="16" t="s">
        <v>40</v>
      </c>
      <c r="B39" s="720">
        <v>94.12</v>
      </c>
      <c r="C39" s="728">
        <v>83.81</v>
      </c>
      <c r="D39" s="728">
        <v>102.51</v>
      </c>
      <c r="E39" s="728">
        <v>85.11</v>
      </c>
    </row>
    <row r="40" spans="1:5" ht="25.15" customHeight="1">
      <c r="A40" s="721" t="s">
        <v>697</v>
      </c>
      <c r="B40" s="722">
        <v>106.67</v>
      </c>
      <c r="C40" s="729">
        <v>98.47</v>
      </c>
      <c r="D40" s="729">
        <v>104.93</v>
      </c>
      <c r="E40" s="729">
        <v>102.54</v>
      </c>
    </row>
    <row r="41" spans="1:5" ht="25.15" customHeight="1">
      <c r="A41" s="21" t="s">
        <v>55</v>
      </c>
      <c r="B41" s="714">
        <v>104.1</v>
      </c>
      <c r="C41" s="727">
        <v>102.12</v>
      </c>
      <c r="D41" s="727">
        <v>104.05</v>
      </c>
      <c r="E41" s="727">
        <v>106.47</v>
      </c>
    </row>
    <row r="42" spans="1:5" ht="14.25" customHeight="1">
      <c r="A42" s="16" t="s">
        <v>44</v>
      </c>
      <c r="B42" s="717">
        <v>106.5</v>
      </c>
      <c r="C42" s="728">
        <v>103.88</v>
      </c>
      <c r="D42" s="728">
        <v>103.33</v>
      </c>
      <c r="E42" s="728">
        <v>104.2</v>
      </c>
    </row>
    <row r="43" spans="1:5" ht="14.25" customHeight="1">
      <c r="A43" s="16" t="s">
        <v>45</v>
      </c>
      <c r="B43" s="717">
        <v>101.59</v>
      </c>
      <c r="C43" s="728">
        <v>98.16</v>
      </c>
      <c r="D43" s="728">
        <v>94.06</v>
      </c>
      <c r="E43" s="728">
        <v>87.9</v>
      </c>
    </row>
    <row r="44" spans="1:5" ht="25.15" customHeight="1">
      <c r="A44" s="16" t="s">
        <v>56</v>
      </c>
      <c r="B44" s="717">
        <v>100.96</v>
      </c>
      <c r="C44" s="728">
        <v>100.04</v>
      </c>
      <c r="D44" s="728">
        <v>107.24</v>
      </c>
      <c r="E44" s="728">
        <v>114.14</v>
      </c>
    </row>
  </sheetData>
  <mergeCells count="2">
    <mergeCell ref="A1:D1"/>
    <mergeCell ref="B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65"/>
  <sheetViews>
    <sheetView workbookViewId="0"/>
  </sheetViews>
  <sheetFormatPr defaultColWidth="9.140625" defaultRowHeight="18" customHeight="1"/>
  <cols>
    <col min="1" max="1" width="24.28515625" style="27" customWidth="1"/>
    <col min="2" max="2" width="11.28515625" style="27" customWidth="1"/>
    <col min="3" max="3" width="9.7109375" style="27" customWidth="1"/>
    <col min="4" max="4" width="10.28515625" style="27" customWidth="1"/>
    <col min="5" max="5" width="8.85546875" style="27" customWidth="1"/>
    <col min="6" max="6" width="12.85546875" style="27" customWidth="1"/>
    <col min="7" max="7" width="10.42578125" style="27" customWidth="1"/>
    <col min="8" max="222" width="9.140625" style="27"/>
    <col min="223" max="223" width="33.85546875" style="27" customWidth="1"/>
    <col min="224" max="224" width="10.28515625" style="27" bestFit="1" customWidth="1"/>
    <col min="225" max="225" width="7.85546875" style="27" bestFit="1" customWidth="1"/>
    <col min="226" max="226" width="7" style="27" bestFit="1" customWidth="1"/>
    <col min="227" max="227" width="7.5703125" style="27" bestFit="1" customWidth="1"/>
    <col min="228" max="229" width="10.7109375" style="27" customWidth="1"/>
    <col min="230" max="16384" width="9.140625" style="27"/>
  </cols>
  <sheetData>
    <row r="1" spans="1:7" ht="24" customHeight="1">
      <c r="A1" s="25" t="s">
        <v>656</v>
      </c>
      <c r="B1" s="26"/>
      <c r="C1" s="26"/>
      <c r="D1" s="26"/>
      <c r="E1" s="26"/>
      <c r="F1" s="26"/>
      <c r="G1" s="26"/>
    </row>
    <row r="2" spans="1:7" ht="20.100000000000001" customHeight="1">
      <c r="A2" s="25" t="s">
        <v>701</v>
      </c>
      <c r="B2" s="28"/>
    </row>
    <row r="3" spans="1:7" ht="20.100000000000001" customHeight="1">
      <c r="A3" s="29"/>
      <c r="B3" s="29"/>
      <c r="E3" s="30"/>
      <c r="F3" s="30"/>
      <c r="G3" s="30"/>
    </row>
    <row r="4" spans="1:7" s="33" customFormat="1" ht="15" customHeight="1">
      <c r="A4" s="31"/>
      <c r="B4" s="31" t="s">
        <v>57</v>
      </c>
      <c r="C4" s="31" t="s">
        <v>58</v>
      </c>
      <c r="D4" s="31" t="s">
        <v>59</v>
      </c>
      <c r="E4" s="31" t="s">
        <v>59</v>
      </c>
      <c r="F4" s="32" t="s">
        <v>3</v>
      </c>
      <c r="G4" s="32" t="s">
        <v>695</v>
      </c>
    </row>
    <row r="5" spans="1:7" s="33" customFormat="1" ht="15" customHeight="1">
      <c r="A5" s="32"/>
      <c r="B5" s="32" t="s">
        <v>60</v>
      </c>
      <c r="C5" s="32" t="s">
        <v>61</v>
      </c>
      <c r="D5" s="34" t="s">
        <v>62</v>
      </c>
      <c r="E5" s="34" t="s">
        <v>63</v>
      </c>
      <c r="F5" s="32" t="s">
        <v>696</v>
      </c>
      <c r="G5" s="32" t="s">
        <v>4</v>
      </c>
    </row>
    <row r="6" spans="1:7" s="33" customFormat="1" ht="15" customHeight="1">
      <c r="A6" s="32"/>
      <c r="B6" s="32"/>
      <c r="C6" s="32" t="s">
        <v>696</v>
      </c>
      <c r="D6" s="32" t="s">
        <v>696</v>
      </c>
      <c r="E6" s="32" t="s">
        <v>696</v>
      </c>
      <c r="F6" s="32" t="s">
        <v>64</v>
      </c>
      <c r="G6" s="32" t="s">
        <v>138</v>
      </c>
    </row>
    <row r="7" spans="1:7" s="33" customFormat="1" ht="15" customHeight="1">
      <c r="A7" s="32"/>
      <c r="B7" s="35"/>
      <c r="C7" s="35"/>
      <c r="D7" s="35"/>
      <c r="E7" s="35"/>
      <c r="F7" s="36" t="s">
        <v>65</v>
      </c>
      <c r="G7" s="35" t="s">
        <v>66</v>
      </c>
    </row>
    <row r="8" spans="1:7" s="33" customFormat="1" ht="7.9" customHeight="1">
      <c r="A8" s="32"/>
      <c r="B8" s="37"/>
      <c r="C8" s="37"/>
      <c r="D8" s="37"/>
      <c r="E8" s="37"/>
      <c r="F8" s="38"/>
      <c r="G8" s="37"/>
    </row>
    <row r="9" spans="1:7" ht="18" customHeight="1">
      <c r="A9" s="608" t="s">
        <v>67</v>
      </c>
      <c r="B9" s="609" t="s">
        <v>68</v>
      </c>
      <c r="C9" s="731">
        <v>3792.4500552570098</v>
      </c>
      <c r="D9" s="731">
        <v>3560.5058859271298</v>
      </c>
      <c r="E9" s="732">
        <v>48617.42568836546</v>
      </c>
      <c r="F9" s="733">
        <v>90.631714420504721</v>
      </c>
      <c r="G9" s="734">
        <v>105.10563389903211</v>
      </c>
    </row>
    <row r="10" spans="1:7" ht="18" customHeight="1">
      <c r="A10" s="608" t="s">
        <v>69</v>
      </c>
      <c r="B10" s="609" t="s">
        <v>70</v>
      </c>
      <c r="C10" s="735">
        <v>770</v>
      </c>
      <c r="D10" s="735">
        <v>830</v>
      </c>
      <c r="E10" s="732">
        <v>9653.3000000000011</v>
      </c>
      <c r="F10" s="733">
        <v>97.162389960667099</v>
      </c>
      <c r="G10" s="734">
        <v>87.416032324725137</v>
      </c>
    </row>
    <row r="11" spans="1:7" ht="18" customHeight="1">
      <c r="A11" s="608" t="s">
        <v>71</v>
      </c>
      <c r="B11" s="609" t="s">
        <v>72</v>
      </c>
      <c r="C11" s="735">
        <v>600</v>
      </c>
      <c r="D11" s="735">
        <v>690</v>
      </c>
      <c r="E11" s="732">
        <v>9028.5999999999985</v>
      </c>
      <c r="F11" s="733">
        <v>82.89283998077849</v>
      </c>
      <c r="G11" s="734">
        <v>88.51568627450979</v>
      </c>
    </row>
    <row r="12" spans="1:7" ht="18" customHeight="1">
      <c r="A12" s="608" t="s">
        <v>73</v>
      </c>
      <c r="B12" s="609" t="s">
        <v>68</v>
      </c>
      <c r="C12" s="736">
        <v>69.810549000000009</v>
      </c>
      <c r="D12" s="735">
        <v>75.093000000000004</v>
      </c>
      <c r="E12" s="732">
        <v>775.36545399999977</v>
      </c>
      <c r="F12" s="733">
        <v>95.598500809575853</v>
      </c>
      <c r="G12" s="734">
        <v>86.993622053428155</v>
      </c>
    </row>
    <row r="13" spans="1:7" ht="18" customHeight="1">
      <c r="A13" s="608" t="s">
        <v>74</v>
      </c>
      <c r="B13" s="609" t="s">
        <v>70</v>
      </c>
      <c r="C13" s="736">
        <v>1001</v>
      </c>
      <c r="D13" s="735">
        <v>1012</v>
      </c>
      <c r="E13" s="732">
        <v>11963.866022064518</v>
      </c>
      <c r="F13" s="733">
        <v>71.656796116740949</v>
      </c>
      <c r="G13" s="734">
        <v>104.03361758316971</v>
      </c>
    </row>
    <row r="14" spans="1:7" ht="18" customHeight="1">
      <c r="A14" s="608" t="s">
        <v>75</v>
      </c>
      <c r="B14" s="609" t="s">
        <v>70</v>
      </c>
      <c r="C14" s="731">
        <v>116.55969999999999</v>
      </c>
      <c r="D14" s="731">
        <v>119</v>
      </c>
      <c r="E14" s="732">
        <v>1384.7057000000002</v>
      </c>
      <c r="F14" s="733">
        <v>101.01181583593643</v>
      </c>
      <c r="G14" s="737">
        <v>102.05063671758982</v>
      </c>
    </row>
    <row r="15" spans="1:7" ht="18" customHeight="1">
      <c r="A15" s="608" t="s">
        <v>76</v>
      </c>
      <c r="B15" s="609" t="s">
        <v>70</v>
      </c>
      <c r="C15" s="731">
        <v>259.81888373381787</v>
      </c>
      <c r="D15" s="731">
        <v>281.1918867743837</v>
      </c>
      <c r="E15" s="732">
        <v>2825.6034732900234</v>
      </c>
      <c r="F15" s="733">
        <v>115.10105885156925</v>
      </c>
      <c r="G15" s="734">
        <v>105.87073479625819</v>
      </c>
    </row>
    <row r="16" spans="1:7" ht="18" customHeight="1">
      <c r="A16" s="608" t="s">
        <v>77</v>
      </c>
      <c r="B16" s="609" t="s">
        <v>78</v>
      </c>
      <c r="C16" s="731">
        <v>152.49711886846464</v>
      </c>
      <c r="D16" s="731">
        <v>159.60346711034728</v>
      </c>
      <c r="E16" s="732">
        <v>1702.424238766547</v>
      </c>
      <c r="F16" s="733">
        <v>113.65585720566665</v>
      </c>
      <c r="G16" s="734">
        <v>100.97067439539494</v>
      </c>
    </row>
    <row r="17" spans="1:7" ht="18" customHeight="1">
      <c r="A17" s="608" t="s">
        <v>79</v>
      </c>
      <c r="B17" s="609" t="s">
        <v>68</v>
      </c>
      <c r="C17" s="731">
        <v>10.88898503123429</v>
      </c>
      <c r="D17" s="731">
        <v>11.860800896724601</v>
      </c>
      <c r="E17" s="732">
        <v>131.56218216437188</v>
      </c>
      <c r="F17" s="733">
        <v>123.03735370046267</v>
      </c>
      <c r="G17" s="734">
        <v>109.09099558173554</v>
      </c>
    </row>
    <row r="18" spans="1:7" ht="18" customHeight="1">
      <c r="A18" s="608" t="s">
        <v>80</v>
      </c>
      <c r="B18" s="609" t="s">
        <v>70</v>
      </c>
      <c r="C18" s="738">
        <v>25.951334969607828</v>
      </c>
      <c r="D18" s="738">
        <v>90.234332169629113</v>
      </c>
      <c r="E18" s="732">
        <v>995.30194745682957</v>
      </c>
      <c r="F18" s="733">
        <v>71.409213168809188</v>
      </c>
      <c r="G18" s="734">
        <v>77.113096707888246</v>
      </c>
    </row>
    <row r="19" spans="1:7" ht="18" customHeight="1">
      <c r="A19" s="608" t="s">
        <v>81</v>
      </c>
      <c r="B19" s="609" t="s">
        <v>70</v>
      </c>
      <c r="C19" s="731">
        <v>27.516122696080203</v>
      </c>
      <c r="D19" s="731">
        <v>28.604218948729901</v>
      </c>
      <c r="E19" s="732">
        <v>348.7967644163403</v>
      </c>
      <c r="F19" s="733">
        <v>99.564173365452618</v>
      </c>
      <c r="G19" s="734">
        <v>106.32660838867001</v>
      </c>
    </row>
    <row r="20" spans="1:7" ht="18" customHeight="1">
      <c r="A20" s="608" t="s">
        <v>82</v>
      </c>
      <c r="B20" s="609" t="s">
        <v>70</v>
      </c>
      <c r="C20" s="731">
        <v>922.57003757429766</v>
      </c>
      <c r="D20" s="731">
        <v>961.46733586783705</v>
      </c>
      <c r="E20" s="732">
        <v>11581.353006457419</v>
      </c>
      <c r="F20" s="733">
        <v>101.8503533758302</v>
      </c>
      <c r="G20" s="734">
        <v>97.958788600661478</v>
      </c>
    </row>
    <row r="21" spans="1:7" ht="18" customHeight="1">
      <c r="A21" s="608" t="s">
        <v>83</v>
      </c>
      <c r="B21" s="609" t="s">
        <v>70</v>
      </c>
      <c r="C21" s="731">
        <v>518.04114419055179</v>
      </c>
      <c r="D21" s="731">
        <v>531.2564713151537</v>
      </c>
      <c r="E21" s="732">
        <v>6245.8056507367473</v>
      </c>
      <c r="F21" s="733">
        <v>107.97895758438084</v>
      </c>
      <c r="G21" s="734">
        <v>102.31422847602923</v>
      </c>
    </row>
    <row r="22" spans="1:7" ht="18" customHeight="1">
      <c r="A22" s="608" t="s">
        <v>84</v>
      </c>
      <c r="B22" s="609" t="s">
        <v>78</v>
      </c>
      <c r="C22" s="738">
        <v>355.88700546082589</v>
      </c>
      <c r="D22" s="738">
        <v>387.84999320882304</v>
      </c>
      <c r="E22" s="732">
        <v>4388.6579874067747</v>
      </c>
      <c r="F22" s="733">
        <v>90.876392688374466</v>
      </c>
      <c r="G22" s="734">
        <v>86.106424204584158</v>
      </c>
    </row>
    <row r="23" spans="1:7" ht="18" customHeight="1">
      <c r="A23" s="610" t="s">
        <v>85</v>
      </c>
      <c r="B23" s="609" t="s">
        <v>86</v>
      </c>
      <c r="C23" s="731">
        <v>482.44530927028961</v>
      </c>
      <c r="D23" s="731">
        <v>517.4501080377587</v>
      </c>
      <c r="E23" s="732">
        <v>6072.0823537038214</v>
      </c>
      <c r="F23" s="733">
        <v>95.912902323958988</v>
      </c>
      <c r="G23" s="734">
        <v>102.75164302826327</v>
      </c>
    </row>
    <row r="24" spans="1:7" ht="18" customHeight="1">
      <c r="A24" s="610" t="s">
        <v>87</v>
      </c>
      <c r="B24" s="609" t="s">
        <v>88</v>
      </c>
      <c r="C24" s="731">
        <v>68.961273543209515</v>
      </c>
      <c r="D24" s="731">
        <v>73.37575532252815</v>
      </c>
      <c r="E24" s="732">
        <v>683.89796073915568</v>
      </c>
      <c r="F24" s="733">
        <v>131.07494698558085</v>
      </c>
      <c r="G24" s="734">
        <v>108.11733650674023</v>
      </c>
    </row>
    <row r="25" spans="1:7" ht="27" customHeight="1">
      <c r="A25" s="730" t="s">
        <v>89</v>
      </c>
      <c r="B25" s="613" t="s">
        <v>70</v>
      </c>
      <c r="C25" s="739">
        <v>82.229135602475282</v>
      </c>
      <c r="D25" s="739">
        <v>81.889295024233903</v>
      </c>
      <c r="E25" s="740">
        <v>938.33145882380165</v>
      </c>
      <c r="F25" s="741">
        <v>95.442068792813402</v>
      </c>
      <c r="G25" s="742">
        <v>91.087934666315249</v>
      </c>
    </row>
    <row r="26" spans="1:7" ht="18" customHeight="1">
      <c r="A26" s="608" t="s">
        <v>90</v>
      </c>
      <c r="B26" s="609" t="s">
        <v>91</v>
      </c>
      <c r="C26" s="731">
        <v>395.08379459974202</v>
      </c>
      <c r="D26" s="731">
        <v>416.76524781853033</v>
      </c>
      <c r="E26" s="732">
        <v>4446.1170013046012</v>
      </c>
      <c r="F26" s="733">
        <v>103.03219970791851</v>
      </c>
      <c r="G26" s="734">
        <v>95.08787667618904</v>
      </c>
    </row>
    <row r="27" spans="1:7" ht="18" customHeight="1">
      <c r="A27" s="611" t="s">
        <v>92</v>
      </c>
      <c r="B27" s="609" t="s">
        <v>93</v>
      </c>
      <c r="C27" s="731">
        <v>21.025826945272588</v>
      </c>
      <c r="D27" s="731">
        <v>21.767256828411053</v>
      </c>
      <c r="E27" s="732">
        <v>287.91402861417527</v>
      </c>
      <c r="F27" s="733">
        <v>91.076388403393537</v>
      </c>
      <c r="G27" s="734">
        <v>97.117403748709918</v>
      </c>
    </row>
    <row r="28" spans="1:7" ht="18" customHeight="1">
      <c r="A28" s="608" t="s">
        <v>94</v>
      </c>
      <c r="B28" s="609" t="s">
        <v>68</v>
      </c>
      <c r="C28" s="738">
        <v>193.56827799999999</v>
      </c>
      <c r="D28" s="731">
        <v>192.905</v>
      </c>
      <c r="E28" s="732">
        <v>2433.8293753655385</v>
      </c>
      <c r="F28" s="733">
        <v>83.479631150992844</v>
      </c>
      <c r="G28" s="734">
        <v>105.71846277239736</v>
      </c>
    </row>
    <row r="29" spans="1:7" ht="18" customHeight="1">
      <c r="A29" s="608" t="s">
        <v>95</v>
      </c>
      <c r="B29" s="609" t="s">
        <v>70</v>
      </c>
      <c r="C29" s="731">
        <v>268.26106058171797</v>
      </c>
      <c r="D29" s="731">
        <v>295.8860753475895</v>
      </c>
      <c r="E29" s="732">
        <v>2931.2298307997057</v>
      </c>
      <c r="F29" s="733">
        <v>111.27720020593814</v>
      </c>
      <c r="G29" s="734">
        <v>104.07934412893529</v>
      </c>
    </row>
    <row r="30" spans="1:7" ht="18" customHeight="1">
      <c r="A30" s="608" t="s">
        <v>96</v>
      </c>
      <c r="B30" s="609" t="s">
        <v>70</v>
      </c>
      <c r="C30" s="731">
        <v>91.826051793746913</v>
      </c>
      <c r="D30" s="731">
        <v>96.005473104963514</v>
      </c>
      <c r="E30" s="732">
        <v>950.33664636858282</v>
      </c>
      <c r="F30" s="733">
        <v>116.79497944642763</v>
      </c>
      <c r="G30" s="734">
        <v>106.819255481932</v>
      </c>
    </row>
    <row r="31" spans="1:7" ht="18" customHeight="1">
      <c r="A31" s="608" t="s">
        <v>97</v>
      </c>
      <c r="B31" s="609" t="s">
        <v>98</v>
      </c>
      <c r="C31" s="731">
        <v>9.5545849530263443</v>
      </c>
      <c r="D31" s="731">
        <v>9.9296889707259837</v>
      </c>
      <c r="E31" s="732">
        <v>100.11543708459811</v>
      </c>
      <c r="F31" s="733">
        <v>106.65616509909756</v>
      </c>
      <c r="G31" s="734">
        <v>103.59947271043617</v>
      </c>
    </row>
    <row r="32" spans="1:7" ht="18" customHeight="1">
      <c r="A32" s="608" t="s">
        <v>99</v>
      </c>
      <c r="B32" s="609" t="s">
        <v>68</v>
      </c>
      <c r="C32" s="731">
        <v>4173.613661098072</v>
      </c>
      <c r="D32" s="731">
        <v>4331.0544297847309</v>
      </c>
      <c r="E32" s="732">
        <v>30672.849220903481</v>
      </c>
      <c r="F32" s="733">
        <v>115.03464620942181</v>
      </c>
      <c r="G32" s="734">
        <v>105.31769405452678</v>
      </c>
    </row>
    <row r="33" spans="1:7" ht="18" customHeight="1">
      <c r="A33" s="610" t="s">
        <v>100</v>
      </c>
      <c r="B33" s="609" t="s">
        <v>70</v>
      </c>
      <c r="C33" s="731">
        <v>1107.6288816218782</v>
      </c>
      <c r="D33" s="731">
        <v>1115.4249322210781</v>
      </c>
      <c r="E33" s="732">
        <v>7959.0599557473261</v>
      </c>
      <c r="F33" s="733">
        <v>148.42647135343688</v>
      </c>
      <c r="G33" s="734">
        <v>116.36341028566429</v>
      </c>
    </row>
    <row r="34" spans="1:7" ht="18" customHeight="1">
      <c r="A34" s="608" t="s">
        <v>101</v>
      </c>
      <c r="B34" s="609" t="s">
        <v>70</v>
      </c>
      <c r="C34" s="731">
        <v>1295.6223898484498</v>
      </c>
      <c r="D34" s="731">
        <v>1312.0354789619853</v>
      </c>
      <c r="E34" s="732">
        <v>10403.829834862623</v>
      </c>
      <c r="F34" s="733">
        <v>101.78708137796629</v>
      </c>
      <c r="G34" s="734">
        <v>109.10839192463524</v>
      </c>
    </row>
    <row r="35" spans="1:7" ht="18" customHeight="1">
      <c r="A35" s="608" t="s">
        <v>102</v>
      </c>
      <c r="B35" s="609" t="s">
        <v>91</v>
      </c>
      <c r="C35" s="738">
        <v>22.530386</v>
      </c>
      <c r="D35" s="738">
        <v>16.325315</v>
      </c>
      <c r="E35" s="732">
        <v>229.25288000000006</v>
      </c>
      <c r="F35" s="733">
        <v>100</v>
      </c>
      <c r="G35" s="734">
        <v>99.945901717796275</v>
      </c>
    </row>
    <row r="36" spans="1:7" ht="27" customHeight="1">
      <c r="A36" s="612" t="s">
        <v>103</v>
      </c>
      <c r="B36" s="613" t="s">
        <v>104</v>
      </c>
      <c r="C36" s="743">
        <v>54.619151969191201</v>
      </c>
      <c r="D36" s="743">
        <v>67.542791586899909</v>
      </c>
      <c r="E36" s="744">
        <v>452.62928157390212</v>
      </c>
      <c r="F36" s="741">
        <v>202.53370159393111</v>
      </c>
      <c r="G36" s="742">
        <v>121.96599890530726</v>
      </c>
    </row>
    <row r="37" spans="1:7" ht="18" customHeight="1">
      <c r="A37" s="608" t="s">
        <v>105</v>
      </c>
      <c r="B37" s="609" t="s">
        <v>106</v>
      </c>
      <c r="C37" s="731">
        <v>1462.96631390632</v>
      </c>
      <c r="D37" s="731">
        <v>1677.0070907157799</v>
      </c>
      <c r="E37" s="732">
        <v>18103.663441115139</v>
      </c>
      <c r="F37" s="733">
        <v>114.46998071724552</v>
      </c>
      <c r="G37" s="734">
        <v>120.68789744720831</v>
      </c>
    </row>
    <row r="38" spans="1:7" ht="18" customHeight="1">
      <c r="A38" s="608" t="s">
        <v>107</v>
      </c>
      <c r="B38" s="609" t="s">
        <v>108</v>
      </c>
      <c r="C38" s="738">
        <v>30.930069918129018</v>
      </c>
      <c r="D38" s="738">
        <v>34.6493787998415</v>
      </c>
      <c r="E38" s="732">
        <v>249.02766964316049</v>
      </c>
      <c r="F38" s="733">
        <v>131.72164531397644</v>
      </c>
      <c r="G38" s="734">
        <v>97.13622490297638</v>
      </c>
    </row>
    <row r="39" spans="1:7" ht="18" customHeight="1">
      <c r="A39" s="608" t="s">
        <v>109</v>
      </c>
      <c r="B39" s="609" t="s">
        <v>70</v>
      </c>
      <c r="C39" s="731">
        <v>325.42395949026815</v>
      </c>
      <c r="D39" s="731">
        <v>329.62750658149923</v>
      </c>
      <c r="E39" s="732">
        <v>3109.4736487502041</v>
      </c>
      <c r="F39" s="733">
        <v>91.309558609833587</v>
      </c>
      <c r="G39" s="734">
        <v>92.307613064961885</v>
      </c>
    </row>
    <row r="40" spans="1:7" ht="18" customHeight="1">
      <c r="A40" s="608" t="s">
        <v>110</v>
      </c>
      <c r="B40" s="609" t="s">
        <v>111</v>
      </c>
      <c r="C40" s="745">
        <v>18.932687999999999</v>
      </c>
      <c r="D40" s="745">
        <v>19.112933999999999</v>
      </c>
      <c r="E40" s="732">
        <v>234.49048409999997</v>
      </c>
      <c r="F40" s="733">
        <v>102.10168157673391</v>
      </c>
      <c r="G40" s="734">
        <v>103.09067024886795</v>
      </c>
    </row>
    <row r="41" spans="1:7" ht="18" customHeight="1">
      <c r="A41" s="608" t="s">
        <v>112</v>
      </c>
      <c r="B41" s="609" t="s">
        <v>72</v>
      </c>
      <c r="C41" s="731">
        <v>252.92176109598179</v>
      </c>
      <c r="D41" s="731">
        <v>254.47203409274323</v>
      </c>
      <c r="E41" s="732">
        <v>3104.2844929322564</v>
      </c>
      <c r="F41" s="733">
        <v>107.23642397502874</v>
      </c>
      <c r="G41" s="734">
        <v>104.49154954863312</v>
      </c>
    </row>
    <row r="42" spans="1:7" ht="18" customHeight="1">
      <c r="A42" s="39"/>
    </row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ColWidth="9.140625" defaultRowHeight="18" customHeight="1"/>
  <cols>
    <col min="1" max="1" width="28" style="27" customWidth="1"/>
    <col min="2" max="2" width="11.42578125" style="27" customWidth="1"/>
    <col min="3" max="4" width="10.5703125" style="27" customWidth="1"/>
    <col min="5" max="6" width="13" style="27" customWidth="1"/>
    <col min="7" max="235" width="9.140625" style="27"/>
    <col min="236" max="236" width="33.85546875" style="27" customWidth="1"/>
    <col min="237" max="237" width="10.28515625" style="27" bestFit="1" customWidth="1"/>
    <col min="238" max="238" width="7.85546875" style="27" bestFit="1" customWidth="1"/>
    <col min="239" max="239" width="7" style="27" bestFit="1" customWidth="1"/>
    <col min="240" max="240" width="7.5703125" style="27" bestFit="1" customWidth="1"/>
    <col min="241" max="242" width="10.7109375" style="27" customWidth="1"/>
    <col min="243" max="16384" width="9.140625" style="27"/>
  </cols>
  <sheetData>
    <row r="1" spans="1:6" ht="24" customHeight="1">
      <c r="A1" s="25" t="s">
        <v>705</v>
      </c>
      <c r="B1" s="26"/>
      <c r="C1" s="26"/>
      <c r="D1" s="26"/>
      <c r="E1" s="26"/>
      <c r="F1" s="26"/>
    </row>
    <row r="2" spans="1:6" ht="12" customHeight="1">
      <c r="A2" s="40"/>
      <c r="B2" s="28"/>
    </row>
    <row r="3" spans="1:6" ht="16.149999999999999" customHeight="1">
      <c r="A3" s="29"/>
      <c r="B3" s="29"/>
    </row>
    <row r="4" spans="1:6" ht="16.149999999999999" customHeight="1">
      <c r="A4" s="41"/>
      <c r="B4" s="1005" t="s">
        <v>57</v>
      </c>
      <c r="C4" s="1005" t="s">
        <v>58</v>
      </c>
      <c r="D4" s="1005" t="s">
        <v>59</v>
      </c>
      <c r="E4" s="1078" t="s">
        <v>113</v>
      </c>
      <c r="F4" s="1078"/>
    </row>
    <row r="5" spans="1:6" ht="16.149999999999999" customHeight="1">
      <c r="A5" s="29"/>
      <c r="B5" s="1006" t="s">
        <v>60</v>
      </c>
      <c r="C5" s="1006" t="s">
        <v>114</v>
      </c>
      <c r="D5" s="1006" t="s">
        <v>115</v>
      </c>
      <c r="E5" s="1006" t="s">
        <v>116</v>
      </c>
      <c r="F5" s="1006" t="s">
        <v>117</v>
      </c>
    </row>
    <row r="6" spans="1:6" ht="16.149999999999999" customHeight="1">
      <c r="A6" s="29"/>
      <c r="B6" s="1006"/>
      <c r="C6" s="887" t="s">
        <v>63</v>
      </c>
      <c r="D6" s="887" t="s">
        <v>63</v>
      </c>
      <c r="E6" s="887" t="s">
        <v>63</v>
      </c>
      <c r="F6" s="887" t="s">
        <v>63</v>
      </c>
    </row>
    <row r="7" spans="1:6" ht="16.149999999999999" customHeight="1">
      <c r="A7" s="29"/>
      <c r="B7" s="1007"/>
      <c r="C7" s="1007">
        <v>2020</v>
      </c>
      <c r="D7" s="1007">
        <v>2020</v>
      </c>
      <c r="E7" s="1007">
        <v>2020</v>
      </c>
      <c r="F7" s="1007">
        <v>2020</v>
      </c>
    </row>
    <row r="8" spans="1:6" ht="16.149999999999999" customHeight="1">
      <c r="A8" s="29"/>
      <c r="B8" s="44"/>
      <c r="C8" s="966"/>
      <c r="D8" s="966"/>
      <c r="E8" s="966"/>
      <c r="F8" s="966"/>
    </row>
    <row r="9" spans="1:6" ht="18" customHeight="1">
      <c r="A9" s="988" t="s">
        <v>67</v>
      </c>
      <c r="B9" s="993" t="s">
        <v>68</v>
      </c>
      <c r="C9" s="994">
        <v>10662.757634780648</v>
      </c>
      <c r="D9" s="995">
        <v>12583.153191045136</v>
      </c>
      <c r="E9" s="996">
        <v>102.13539132609957</v>
      </c>
      <c r="F9" s="997">
        <v>107.31650543836425</v>
      </c>
    </row>
    <row r="10" spans="1:6" ht="18" customHeight="1">
      <c r="A10" s="988" t="s">
        <v>69</v>
      </c>
      <c r="B10" s="993" t="s">
        <v>70</v>
      </c>
      <c r="C10" s="994">
        <v>2312.2999999999993</v>
      </c>
      <c r="D10" s="995">
        <v>2387.300000000002</v>
      </c>
      <c r="E10" s="996">
        <v>85.991074748977297</v>
      </c>
      <c r="F10" s="997">
        <v>92.104755511315972</v>
      </c>
    </row>
    <row r="11" spans="1:6" ht="18" customHeight="1">
      <c r="A11" s="988" t="s">
        <v>71</v>
      </c>
      <c r="B11" s="993" t="s">
        <v>779</v>
      </c>
      <c r="C11" s="994">
        <v>2240.7000000000003</v>
      </c>
      <c r="D11" s="995">
        <v>1958.599999999999</v>
      </c>
      <c r="E11" s="996">
        <v>92.107534837834493</v>
      </c>
      <c r="F11" s="997">
        <v>79.998366213290836</v>
      </c>
    </row>
    <row r="12" spans="1:6" ht="18" customHeight="1">
      <c r="A12" s="988" t="s">
        <v>73</v>
      </c>
      <c r="B12" s="993" t="s">
        <v>68</v>
      </c>
      <c r="C12" s="994">
        <v>134.439617</v>
      </c>
      <c r="D12" s="995">
        <v>214.91844199999991</v>
      </c>
      <c r="E12" s="996">
        <v>61.779505266253707</v>
      </c>
      <c r="F12" s="997">
        <v>98.04673448905109</v>
      </c>
    </row>
    <row r="13" spans="1:6" ht="18" customHeight="1">
      <c r="A13" s="988" t="s">
        <v>74</v>
      </c>
      <c r="B13" s="998" t="s">
        <v>70</v>
      </c>
      <c r="C13" s="994">
        <v>2345.5548410645183</v>
      </c>
      <c r="D13" s="995">
        <v>2995.5030780000002</v>
      </c>
      <c r="E13" s="996">
        <v>82.117981774224475</v>
      </c>
      <c r="F13" s="997">
        <v>100.29295335663888</v>
      </c>
    </row>
    <row r="14" spans="1:6" ht="18" customHeight="1">
      <c r="A14" s="988" t="s">
        <v>75</v>
      </c>
      <c r="B14" s="998" t="s">
        <v>70</v>
      </c>
      <c r="C14" s="994">
        <v>347.40699999999993</v>
      </c>
      <c r="D14" s="995">
        <v>353.15970000000027</v>
      </c>
      <c r="E14" s="996">
        <v>101.5584256130216</v>
      </c>
      <c r="F14" s="997">
        <v>104.90442567778319</v>
      </c>
    </row>
    <row r="15" spans="1:6" ht="18" customHeight="1">
      <c r="A15" s="988" t="s">
        <v>76</v>
      </c>
      <c r="B15" s="993" t="s">
        <v>70</v>
      </c>
      <c r="C15" s="994">
        <v>733.34824014491574</v>
      </c>
      <c r="D15" s="995">
        <v>792.51905529488477</v>
      </c>
      <c r="E15" s="996">
        <v>105.18646734011156</v>
      </c>
      <c r="F15" s="997">
        <v>108.47968275530792</v>
      </c>
    </row>
    <row r="16" spans="1:6" ht="18" customHeight="1">
      <c r="A16" s="988" t="s">
        <v>77</v>
      </c>
      <c r="B16" s="993" t="s">
        <v>78</v>
      </c>
      <c r="C16" s="994">
        <v>456.73017366979434</v>
      </c>
      <c r="D16" s="995">
        <v>463.38766911848757</v>
      </c>
      <c r="E16" s="996">
        <v>101.26113462586599</v>
      </c>
      <c r="F16" s="997">
        <v>104.85195054731871</v>
      </c>
    </row>
    <row r="17" spans="1:6" ht="18" customHeight="1">
      <c r="A17" s="988" t="s">
        <v>79</v>
      </c>
      <c r="B17" s="993" t="s">
        <v>68</v>
      </c>
      <c r="C17" s="994">
        <v>33.680244159669442</v>
      </c>
      <c r="D17" s="995">
        <v>34.272062957572885</v>
      </c>
      <c r="E17" s="996">
        <v>119.52950407210142</v>
      </c>
      <c r="F17" s="997">
        <v>114.4571482342058</v>
      </c>
    </row>
    <row r="18" spans="1:6" ht="18" customHeight="1">
      <c r="A18" s="988" t="s">
        <v>80</v>
      </c>
      <c r="B18" s="993" t="s">
        <v>70</v>
      </c>
      <c r="C18" s="994">
        <v>41.932000000000016</v>
      </c>
      <c r="D18" s="995">
        <v>147.50999930886621</v>
      </c>
      <c r="E18" s="996">
        <v>181.97283339842815</v>
      </c>
      <c r="F18" s="997">
        <v>76.899584882063238</v>
      </c>
    </row>
    <row r="19" spans="1:6" ht="18" customHeight="1">
      <c r="A19" s="988" t="s">
        <v>81</v>
      </c>
      <c r="B19" s="993" t="s">
        <v>70</v>
      </c>
      <c r="C19" s="994">
        <v>87.80323601480255</v>
      </c>
      <c r="D19" s="995">
        <v>85.099883519563107</v>
      </c>
      <c r="E19" s="996">
        <v>106.58237889488922</v>
      </c>
      <c r="F19" s="997">
        <v>98.125208462232521</v>
      </c>
    </row>
    <row r="20" spans="1:6" ht="18" customHeight="1">
      <c r="A20" s="988" t="s">
        <v>82</v>
      </c>
      <c r="B20" s="993" t="s">
        <v>70</v>
      </c>
      <c r="C20" s="995">
        <v>3050.2718754411362</v>
      </c>
      <c r="D20" s="995">
        <v>2884.0284133908444</v>
      </c>
      <c r="E20" s="997">
        <v>101.17593053274179</v>
      </c>
      <c r="F20" s="997">
        <v>99.837933041860467</v>
      </c>
    </row>
    <row r="21" spans="1:6" ht="18" customHeight="1">
      <c r="A21" s="988" t="s">
        <v>83</v>
      </c>
      <c r="B21" s="993" t="s">
        <v>70</v>
      </c>
      <c r="C21" s="994">
        <v>1697.3539911128069</v>
      </c>
      <c r="D21" s="995">
        <v>1652.6828887496981</v>
      </c>
      <c r="E21" s="996">
        <v>106.43871101523565</v>
      </c>
      <c r="F21" s="997">
        <v>105.53045575215658</v>
      </c>
    </row>
    <row r="22" spans="1:6" ht="18" customHeight="1">
      <c r="A22" s="988" t="s">
        <v>84</v>
      </c>
      <c r="B22" s="993" t="s">
        <v>78</v>
      </c>
      <c r="C22" s="994">
        <v>1245.0338542401614</v>
      </c>
      <c r="D22" s="995">
        <v>1167.2225030277159</v>
      </c>
      <c r="E22" s="996">
        <v>90.086741288644518</v>
      </c>
      <c r="F22" s="997">
        <v>86.619601214588727</v>
      </c>
    </row>
    <row r="23" spans="1:6" ht="18" customHeight="1">
      <c r="A23" s="989" t="s">
        <v>85</v>
      </c>
      <c r="B23" s="993" t="s">
        <v>86</v>
      </c>
      <c r="C23" s="994">
        <v>1689.2302155188481</v>
      </c>
      <c r="D23" s="995">
        <v>1530.5824014194186</v>
      </c>
      <c r="E23" s="996">
        <v>107.19382937438414</v>
      </c>
      <c r="F23" s="997">
        <v>91.072361419670955</v>
      </c>
    </row>
    <row r="24" spans="1:6" ht="18" customHeight="1">
      <c r="A24" s="989" t="s">
        <v>87</v>
      </c>
      <c r="B24" s="993" t="s">
        <v>780</v>
      </c>
      <c r="C24" s="995">
        <v>182.39998988672409</v>
      </c>
      <c r="D24" s="995">
        <v>200.88159373153087</v>
      </c>
      <c r="E24" s="997">
        <v>104.82602759032204</v>
      </c>
      <c r="F24" s="997">
        <v>121.82934674269414</v>
      </c>
    </row>
    <row r="25" spans="1:6" ht="27" customHeight="1">
      <c r="A25" s="990" t="s">
        <v>89</v>
      </c>
      <c r="B25" s="999" t="s">
        <v>70</v>
      </c>
      <c r="C25" s="1000">
        <v>236.21979565362363</v>
      </c>
      <c r="D25" s="1001">
        <v>224.95727892861123</v>
      </c>
      <c r="E25" s="1002">
        <v>92.204735284946665</v>
      </c>
      <c r="F25" s="1003">
        <v>97.260555954701928</v>
      </c>
    </row>
    <row r="26" spans="1:6" ht="18" customHeight="1">
      <c r="A26" s="988" t="s">
        <v>90</v>
      </c>
      <c r="B26" s="993" t="s">
        <v>91</v>
      </c>
      <c r="C26" s="994">
        <v>1178.6750327900718</v>
      </c>
      <c r="D26" s="995">
        <v>1206.4490315719268</v>
      </c>
      <c r="E26" s="996">
        <v>95.847909200195986</v>
      </c>
      <c r="F26" s="997">
        <v>101.06576039644031</v>
      </c>
    </row>
    <row r="27" spans="1:6" ht="18" customHeight="1">
      <c r="A27" s="991" t="s">
        <v>92</v>
      </c>
      <c r="B27" s="993" t="s">
        <v>93</v>
      </c>
      <c r="C27" s="994">
        <v>86.105558107057888</v>
      </c>
      <c r="D27" s="995">
        <v>69.808139287713644</v>
      </c>
      <c r="E27" s="996">
        <v>105.23798424899617</v>
      </c>
      <c r="F27" s="997">
        <v>90.642942746961253</v>
      </c>
    </row>
    <row r="28" spans="1:6" ht="18" customHeight="1">
      <c r="A28" s="988" t="s">
        <v>94</v>
      </c>
      <c r="B28" s="993" t="s">
        <v>68</v>
      </c>
      <c r="C28" s="994">
        <v>561.65205508450686</v>
      </c>
      <c r="D28" s="995">
        <v>609.78430781690145</v>
      </c>
      <c r="E28" s="996">
        <v>107.9024794751714</v>
      </c>
      <c r="F28" s="997">
        <v>93.85367855664596</v>
      </c>
    </row>
    <row r="29" spans="1:6" ht="18" customHeight="1">
      <c r="A29" s="988" t="s">
        <v>95</v>
      </c>
      <c r="B29" s="993" t="s">
        <v>70</v>
      </c>
      <c r="C29" s="994">
        <v>727.70334303490245</v>
      </c>
      <c r="D29" s="995">
        <v>827.37547832394034</v>
      </c>
      <c r="E29" s="996">
        <v>102.6376160769606</v>
      </c>
      <c r="F29" s="997">
        <v>116.29297203231279</v>
      </c>
    </row>
    <row r="30" spans="1:6" ht="18" customHeight="1">
      <c r="A30" s="988" t="s">
        <v>96</v>
      </c>
      <c r="B30" s="993" t="s">
        <v>70</v>
      </c>
      <c r="C30" s="994">
        <v>248.83824874184177</v>
      </c>
      <c r="D30" s="995">
        <v>272.29523894186434</v>
      </c>
      <c r="E30" s="996">
        <v>108.78003960999601</v>
      </c>
      <c r="F30" s="997">
        <v>113.04432430022339</v>
      </c>
    </row>
    <row r="31" spans="1:6" ht="18" customHeight="1">
      <c r="A31" s="988" t="s">
        <v>97</v>
      </c>
      <c r="B31" s="993" t="s">
        <v>98</v>
      </c>
      <c r="C31" s="994">
        <v>24.965296857227514</v>
      </c>
      <c r="D31" s="995">
        <v>27.766187733978555</v>
      </c>
      <c r="E31" s="996">
        <v>105.15636204866365</v>
      </c>
      <c r="F31" s="997">
        <v>103.85153140196471</v>
      </c>
    </row>
    <row r="32" spans="1:6" ht="18" customHeight="1">
      <c r="A32" s="988" t="s">
        <v>99</v>
      </c>
      <c r="B32" s="993" t="s">
        <v>68</v>
      </c>
      <c r="C32" s="994">
        <v>7620.7222638613075</v>
      </c>
      <c r="D32" s="995">
        <v>12146.194708568282</v>
      </c>
      <c r="E32" s="996">
        <v>112.84128584470481</v>
      </c>
      <c r="F32" s="997">
        <v>118.0065165533849</v>
      </c>
    </row>
    <row r="33" spans="1:6" ht="18" customHeight="1">
      <c r="A33" s="989" t="s">
        <v>100</v>
      </c>
      <c r="B33" s="993" t="s">
        <v>70</v>
      </c>
      <c r="C33" s="994">
        <v>1898.407277210307</v>
      </c>
      <c r="D33" s="995">
        <v>3104.8443075059049</v>
      </c>
      <c r="E33" s="996">
        <v>117.63381957451419</v>
      </c>
      <c r="F33" s="997">
        <v>146.57882427001744</v>
      </c>
    </row>
    <row r="34" spans="1:6" ht="18" customHeight="1">
      <c r="A34" s="988" t="s">
        <v>101</v>
      </c>
      <c r="B34" s="993" t="s">
        <v>70</v>
      </c>
      <c r="C34" s="994">
        <v>2351.3276610706944</v>
      </c>
      <c r="D34" s="995">
        <v>3399.4835487058281</v>
      </c>
      <c r="E34" s="996">
        <v>100.38446662195271</v>
      </c>
      <c r="F34" s="997">
        <v>110.05266682861023</v>
      </c>
    </row>
    <row r="35" spans="1:6" ht="18" customHeight="1">
      <c r="A35" s="988" t="s">
        <v>102</v>
      </c>
      <c r="B35" s="993" t="s">
        <v>91</v>
      </c>
      <c r="C35" s="994">
        <v>69.242935000000017</v>
      </c>
      <c r="D35" s="995">
        <v>63.625707000000034</v>
      </c>
      <c r="E35" s="996">
        <v>109.40061746478706</v>
      </c>
      <c r="F35" s="997">
        <v>101.98199504442735</v>
      </c>
    </row>
    <row r="36" spans="1:6" ht="27" customHeight="1">
      <c r="A36" s="992" t="s">
        <v>103</v>
      </c>
      <c r="B36" s="1004" t="s">
        <v>104</v>
      </c>
      <c r="C36" s="1000">
        <v>116.1369052550385</v>
      </c>
      <c r="D36" s="1000">
        <v>177.2105342078016</v>
      </c>
      <c r="E36" s="1002">
        <v>90.580258724115453</v>
      </c>
      <c r="F36" s="1002">
        <v>160.39135349724111</v>
      </c>
    </row>
    <row r="37" spans="1:6" ht="18" customHeight="1">
      <c r="A37" s="988" t="s">
        <v>105</v>
      </c>
      <c r="B37" s="993" t="s">
        <v>106</v>
      </c>
      <c r="C37" s="994">
        <v>6096.2882907342619</v>
      </c>
      <c r="D37" s="995">
        <v>4906.6151550730383</v>
      </c>
      <c r="E37" s="996">
        <v>139.05956107099749</v>
      </c>
      <c r="F37" s="997">
        <v>122.35153621409572</v>
      </c>
    </row>
    <row r="38" spans="1:6" ht="18" customHeight="1">
      <c r="A38" s="988" t="s">
        <v>107</v>
      </c>
      <c r="B38" s="993" t="s">
        <v>108</v>
      </c>
      <c r="C38" s="995">
        <v>70.758310905732401</v>
      </c>
      <c r="D38" s="995">
        <v>87.817952754245965</v>
      </c>
      <c r="E38" s="997">
        <v>113.79894881303014</v>
      </c>
      <c r="F38" s="997">
        <v>118.36316657546264</v>
      </c>
    </row>
    <row r="39" spans="1:6" ht="18" customHeight="1">
      <c r="A39" s="988" t="s">
        <v>109</v>
      </c>
      <c r="B39" s="993" t="s">
        <v>70</v>
      </c>
      <c r="C39" s="994">
        <v>824.50982570339465</v>
      </c>
      <c r="D39" s="995">
        <v>946.06701497422182</v>
      </c>
      <c r="E39" s="996">
        <v>97.869211429077566</v>
      </c>
      <c r="F39" s="997">
        <v>90.882801190444738</v>
      </c>
    </row>
    <row r="40" spans="1:6" ht="18" customHeight="1">
      <c r="A40" s="988" t="s">
        <v>110</v>
      </c>
      <c r="B40" s="993" t="s">
        <v>111</v>
      </c>
      <c r="C40" s="994">
        <v>64.207473986893319</v>
      </c>
      <c r="D40" s="995">
        <v>57.883262013106688</v>
      </c>
      <c r="E40" s="996">
        <v>106.016201469373</v>
      </c>
      <c r="F40" s="997">
        <v>102.43445972192411</v>
      </c>
    </row>
    <row r="41" spans="1:6" ht="18" customHeight="1">
      <c r="A41" s="988" t="s">
        <v>112</v>
      </c>
      <c r="B41" s="993" t="s">
        <v>779</v>
      </c>
      <c r="C41" s="995">
        <v>795.71495084670369</v>
      </c>
      <c r="D41" s="995">
        <v>774.65242640774727</v>
      </c>
      <c r="E41" s="997">
        <v>103.43140962904562</v>
      </c>
      <c r="F41" s="997">
        <v>104.21054752067663</v>
      </c>
    </row>
    <row r="42" spans="1:6" ht="15">
      <c r="A42" s="39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ColWidth="16.42578125" defaultRowHeight="12"/>
  <cols>
    <col min="1" max="1" width="41.42578125" style="59" customWidth="1"/>
    <col min="2" max="3" width="9" style="46" customWidth="1"/>
    <col min="4" max="4" width="6.5703125" style="46" customWidth="1"/>
    <col min="5" max="5" width="0.5703125" style="46" customWidth="1"/>
    <col min="6" max="6" width="11" style="46" customWidth="1"/>
    <col min="7" max="7" width="10.5703125" style="46" customWidth="1"/>
    <col min="8" max="16384" width="16.42578125" style="46"/>
  </cols>
  <sheetData>
    <row r="1" spans="1:7" ht="20.100000000000001" customHeight="1">
      <c r="A1" s="45" t="s">
        <v>657</v>
      </c>
    </row>
    <row r="2" spans="1:7" ht="20.100000000000001" customHeight="1">
      <c r="A2" s="46"/>
    </row>
    <row r="3" spans="1:7" ht="20.100000000000001" customHeight="1">
      <c r="A3" s="46"/>
      <c r="G3" s="47" t="s">
        <v>0</v>
      </c>
    </row>
    <row r="4" spans="1:7" ht="18" customHeight="1">
      <c r="A4" s="48"/>
      <c r="B4" s="1079" t="s">
        <v>118</v>
      </c>
      <c r="C4" s="1079"/>
      <c r="D4" s="1079"/>
      <c r="E4" s="49"/>
      <c r="F4" s="1080" t="s">
        <v>119</v>
      </c>
      <c r="G4" s="1080"/>
    </row>
    <row r="5" spans="1:7" ht="18" customHeight="1">
      <c r="A5" s="50"/>
      <c r="B5" s="51" t="s">
        <v>120</v>
      </c>
      <c r="C5" s="51" t="s">
        <v>120</v>
      </c>
      <c r="D5" s="51" t="s">
        <v>121</v>
      </c>
      <c r="E5" s="51"/>
      <c r="F5" s="52" t="s">
        <v>59</v>
      </c>
      <c r="G5" s="52" t="s">
        <v>59</v>
      </c>
    </row>
    <row r="6" spans="1:7" ht="18" customHeight="1">
      <c r="A6" s="50"/>
      <c r="B6" s="51" t="s">
        <v>696</v>
      </c>
      <c r="C6" s="51" t="s">
        <v>696</v>
      </c>
      <c r="D6" s="51" t="s">
        <v>696</v>
      </c>
      <c r="E6" s="51"/>
      <c r="F6" s="51" t="s">
        <v>122</v>
      </c>
      <c r="G6" s="51" t="s">
        <v>122</v>
      </c>
    </row>
    <row r="7" spans="1:7" ht="18" customHeight="1">
      <c r="A7" s="50"/>
      <c r="B7" s="51" t="s">
        <v>4</v>
      </c>
      <c r="C7" s="51" t="s">
        <v>4</v>
      </c>
      <c r="D7" s="51" t="s">
        <v>4</v>
      </c>
      <c r="E7" s="51"/>
      <c r="F7" s="53" t="s">
        <v>704</v>
      </c>
      <c r="G7" s="53" t="s">
        <v>704</v>
      </c>
    </row>
    <row r="8" spans="1:7" ht="18" customHeight="1">
      <c r="A8" s="50"/>
      <c r="B8" s="51" t="s">
        <v>123</v>
      </c>
      <c r="C8" s="51" t="s">
        <v>124</v>
      </c>
      <c r="D8" s="51" t="s">
        <v>63</v>
      </c>
      <c r="E8" s="51"/>
      <c r="F8" s="51" t="s">
        <v>125</v>
      </c>
      <c r="G8" s="51" t="s">
        <v>125</v>
      </c>
    </row>
    <row r="9" spans="1:7" ht="18" customHeight="1">
      <c r="A9" s="50"/>
      <c r="B9" s="51" t="s">
        <v>8</v>
      </c>
      <c r="C9" s="51" t="s">
        <v>7</v>
      </c>
      <c r="D9" s="51">
        <v>2019</v>
      </c>
      <c r="E9" s="51"/>
      <c r="F9" s="51" t="s">
        <v>126</v>
      </c>
      <c r="G9" s="51" t="s">
        <v>126</v>
      </c>
    </row>
    <row r="10" spans="1:7" ht="20.100000000000001" customHeight="1">
      <c r="A10" s="50"/>
      <c r="B10" s="54"/>
      <c r="C10" s="54"/>
      <c r="D10" s="54"/>
      <c r="E10" s="54"/>
      <c r="F10" s="55" t="s">
        <v>127</v>
      </c>
      <c r="G10" s="55" t="s">
        <v>7</v>
      </c>
    </row>
    <row r="11" spans="1:7" ht="30.75" customHeight="1">
      <c r="A11" s="56" t="s">
        <v>128</v>
      </c>
      <c r="B11" s="746">
        <v>97.65</v>
      </c>
      <c r="C11" s="746">
        <v>106.86</v>
      </c>
      <c r="D11" s="747">
        <v>103.28</v>
      </c>
      <c r="E11" s="748"/>
      <c r="F11" s="746">
        <v>104.23</v>
      </c>
      <c r="G11" s="746">
        <v>125.29</v>
      </c>
    </row>
    <row r="12" spans="1:7" ht="20.100000000000001" customHeight="1">
      <c r="A12" s="16" t="s">
        <v>17</v>
      </c>
      <c r="B12" s="749">
        <v>104.03</v>
      </c>
      <c r="C12" s="749">
        <v>109.96</v>
      </c>
      <c r="D12" s="750">
        <v>103.17</v>
      </c>
      <c r="E12" s="751"/>
      <c r="F12" s="749">
        <v>101.6</v>
      </c>
      <c r="G12" s="749">
        <v>116.2</v>
      </c>
    </row>
    <row r="13" spans="1:7" ht="20.100000000000001" customHeight="1">
      <c r="A13" s="16" t="s">
        <v>18</v>
      </c>
      <c r="B13" s="749">
        <v>103.9</v>
      </c>
      <c r="C13" s="749">
        <v>99.77</v>
      </c>
      <c r="D13" s="750">
        <v>93.71</v>
      </c>
      <c r="E13" s="751"/>
      <c r="F13" s="749">
        <v>100.62</v>
      </c>
      <c r="G13" s="749">
        <v>112.22</v>
      </c>
    </row>
    <row r="14" spans="1:7" ht="20.100000000000001" customHeight="1">
      <c r="A14" s="16" t="s">
        <v>19</v>
      </c>
      <c r="B14" s="749">
        <v>106.17</v>
      </c>
      <c r="C14" s="749">
        <v>87.5</v>
      </c>
      <c r="D14" s="750">
        <v>100.87</v>
      </c>
      <c r="E14" s="751"/>
      <c r="F14" s="749">
        <v>108.36</v>
      </c>
      <c r="G14" s="749">
        <v>156.57</v>
      </c>
    </row>
    <row r="15" spans="1:7" ht="20.100000000000001" customHeight="1">
      <c r="A15" s="16" t="s">
        <v>20</v>
      </c>
      <c r="B15" s="749">
        <v>101.37</v>
      </c>
      <c r="C15" s="749">
        <v>97.67</v>
      </c>
      <c r="D15" s="750">
        <v>101.74</v>
      </c>
      <c r="E15" s="751"/>
      <c r="F15" s="749">
        <v>102.26</v>
      </c>
      <c r="G15" s="749">
        <v>121.07</v>
      </c>
    </row>
    <row r="16" spans="1:7" ht="20.100000000000001" customHeight="1">
      <c r="A16" s="16" t="s">
        <v>21</v>
      </c>
      <c r="B16" s="749">
        <v>106.49</v>
      </c>
      <c r="C16" s="749">
        <v>105.99</v>
      </c>
      <c r="D16" s="750">
        <v>95.16</v>
      </c>
      <c r="E16" s="751"/>
      <c r="F16" s="749">
        <v>102.09</v>
      </c>
      <c r="G16" s="749">
        <v>124.32</v>
      </c>
    </row>
    <row r="17" spans="1:7" ht="20.100000000000001" customHeight="1">
      <c r="A17" s="16" t="s">
        <v>22</v>
      </c>
      <c r="B17" s="749">
        <v>105.65</v>
      </c>
      <c r="C17" s="749">
        <v>102.21</v>
      </c>
      <c r="D17" s="750">
        <v>98.09</v>
      </c>
      <c r="E17" s="751"/>
      <c r="F17" s="749">
        <v>101.9</v>
      </c>
      <c r="G17" s="749">
        <v>101.39</v>
      </c>
    </row>
    <row r="18" spans="1:7" ht="39.75" customHeight="1">
      <c r="A18" s="16" t="s">
        <v>129</v>
      </c>
      <c r="B18" s="749">
        <v>106.25</v>
      </c>
      <c r="C18" s="749">
        <v>104.88</v>
      </c>
      <c r="D18" s="750">
        <v>96.73</v>
      </c>
      <c r="E18" s="751"/>
      <c r="F18" s="749">
        <v>97.57</v>
      </c>
      <c r="G18" s="749">
        <v>127.03</v>
      </c>
    </row>
    <row r="19" spans="1:7" ht="20.100000000000001" customHeight="1">
      <c r="A19" s="16" t="s">
        <v>24</v>
      </c>
      <c r="B19" s="749">
        <v>102.29</v>
      </c>
      <c r="C19" s="749">
        <v>105.86</v>
      </c>
      <c r="D19" s="750">
        <v>109.24</v>
      </c>
      <c r="E19" s="751"/>
      <c r="F19" s="749">
        <v>95.1</v>
      </c>
      <c r="G19" s="749">
        <v>84.61</v>
      </c>
    </row>
    <row r="20" spans="1:7" ht="20.100000000000001" customHeight="1">
      <c r="A20" s="16" t="s">
        <v>25</v>
      </c>
      <c r="B20" s="749">
        <v>108.04</v>
      </c>
      <c r="C20" s="749">
        <v>101.94</v>
      </c>
      <c r="D20" s="750">
        <v>100.86</v>
      </c>
      <c r="E20" s="751"/>
      <c r="F20" s="749">
        <v>76.53</v>
      </c>
      <c r="G20" s="749">
        <v>137.71</v>
      </c>
    </row>
    <row r="21" spans="1:7" ht="20.100000000000001" customHeight="1">
      <c r="A21" s="16" t="s">
        <v>26</v>
      </c>
      <c r="B21" s="749">
        <v>106.73</v>
      </c>
      <c r="C21" s="749">
        <v>98.04</v>
      </c>
      <c r="D21" s="750">
        <v>106.84</v>
      </c>
      <c r="E21" s="751"/>
      <c r="F21" s="749">
        <v>102.5</v>
      </c>
      <c r="G21" s="749">
        <v>331.57</v>
      </c>
    </row>
    <row r="22" spans="1:7" ht="20.100000000000001" customHeight="1">
      <c r="A22" s="16" t="s">
        <v>27</v>
      </c>
      <c r="B22" s="749">
        <v>101.65</v>
      </c>
      <c r="C22" s="749">
        <v>100.39</v>
      </c>
      <c r="D22" s="750">
        <v>105.66</v>
      </c>
      <c r="E22" s="751"/>
      <c r="F22" s="749">
        <v>102.96</v>
      </c>
      <c r="G22" s="749">
        <v>144.49</v>
      </c>
    </row>
    <row r="23" spans="1:7" ht="20.100000000000001" customHeight="1">
      <c r="A23" s="16" t="s">
        <v>28</v>
      </c>
      <c r="B23" s="749">
        <v>95.67</v>
      </c>
      <c r="C23" s="749">
        <v>225.6</v>
      </c>
      <c r="D23" s="750">
        <v>182.83</v>
      </c>
      <c r="E23" s="751"/>
      <c r="F23" s="749">
        <v>104.47</v>
      </c>
      <c r="G23" s="749">
        <v>25</v>
      </c>
    </row>
    <row r="24" spans="1:7" ht="20.100000000000001" customHeight="1">
      <c r="A24" s="16" t="s">
        <v>29</v>
      </c>
      <c r="B24" s="749">
        <v>101.88</v>
      </c>
      <c r="C24" s="749">
        <v>99.94</v>
      </c>
      <c r="D24" s="750">
        <v>97.27</v>
      </c>
      <c r="E24" s="751"/>
      <c r="F24" s="749">
        <v>106.01</v>
      </c>
      <c r="G24" s="749">
        <v>179.34</v>
      </c>
    </row>
    <row r="25" spans="1:7" ht="20.100000000000001" customHeight="1">
      <c r="A25" s="16" t="s">
        <v>30</v>
      </c>
      <c r="B25" s="749">
        <v>96.8</v>
      </c>
      <c r="C25" s="749">
        <v>99.25</v>
      </c>
      <c r="D25" s="750">
        <v>101.56</v>
      </c>
      <c r="E25" s="751"/>
      <c r="F25" s="749">
        <v>110.92</v>
      </c>
      <c r="G25" s="749">
        <v>108.82</v>
      </c>
    </row>
    <row r="26" spans="1:7" ht="20.100000000000001" customHeight="1">
      <c r="A26" s="16" t="s">
        <v>31</v>
      </c>
      <c r="B26" s="749">
        <v>81.25</v>
      </c>
      <c r="C26" s="749">
        <v>97.8</v>
      </c>
      <c r="D26" s="750">
        <v>111.72</v>
      </c>
      <c r="E26" s="751"/>
      <c r="F26" s="749">
        <v>140.04</v>
      </c>
      <c r="G26" s="749">
        <v>225.99</v>
      </c>
    </row>
    <row r="27" spans="1:7" ht="27" customHeight="1">
      <c r="A27" s="16" t="s">
        <v>32</v>
      </c>
      <c r="B27" s="749">
        <v>100.78</v>
      </c>
      <c r="C27" s="749">
        <v>104.81</v>
      </c>
      <c r="D27" s="750">
        <v>101.75</v>
      </c>
      <c r="E27" s="751"/>
      <c r="F27" s="749">
        <v>104.36</v>
      </c>
      <c r="G27" s="749">
        <v>135.19999999999999</v>
      </c>
    </row>
    <row r="28" spans="1:7" ht="27" customHeight="1">
      <c r="A28" s="16" t="s">
        <v>33</v>
      </c>
      <c r="B28" s="749">
        <v>80.11</v>
      </c>
      <c r="C28" s="749">
        <v>89.92</v>
      </c>
      <c r="D28" s="750">
        <v>88.35</v>
      </c>
      <c r="E28" s="751"/>
      <c r="F28" s="749">
        <v>82.82</v>
      </c>
      <c r="G28" s="749">
        <v>243.92</v>
      </c>
    </row>
    <row r="29" spans="1:7" ht="20.100000000000001" customHeight="1">
      <c r="A29" s="16" t="s">
        <v>34</v>
      </c>
      <c r="B29" s="749">
        <v>105.74</v>
      </c>
      <c r="C29" s="749">
        <v>112.79</v>
      </c>
      <c r="D29" s="750">
        <v>103.02</v>
      </c>
      <c r="E29" s="751"/>
      <c r="F29" s="749">
        <v>109.09</v>
      </c>
      <c r="G29" s="749">
        <v>77.819999999999993</v>
      </c>
    </row>
    <row r="30" spans="1:7" ht="20.100000000000001" customHeight="1">
      <c r="A30" s="16" t="s">
        <v>130</v>
      </c>
      <c r="B30" s="749">
        <v>102.23</v>
      </c>
      <c r="C30" s="749">
        <v>115.93</v>
      </c>
      <c r="D30" s="750">
        <v>118.03</v>
      </c>
      <c r="E30" s="751"/>
      <c r="F30" s="749">
        <v>101.39</v>
      </c>
      <c r="G30" s="749">
        <v>119.79</v>
      </c>
    </row>
    <row r="31" spans="1:7" ht="20.100000000000001" customHeight="1">
      <c r="A31" s="16" t="s">
        <v>36</v>
      </c>
      <c r="B31" s="749">
        <v>95.46</v>
      </c>
      <c r="C31" s="749">
        <v>107.73</v>
      </c>
      <c r="D31" s="750">
        <v>91.73</v>
      </c>
      <c r="E31" s="751"/>
      <c r="F31" s="749">
        <v>97.47</v>
      </c>
      <c r="G31" s="749">
        <v>89.07</v>
      </c>
    </row>
    <row r="32" spans="1:7" ht="20.100000000000001" customHeight="1">
      <c r="A32" s="16" t="s">
        <v>37</v>
      </c>
      <c r="B32" s="749">
        <v>105.34</v>
      </c>
      <c r="C32" s="749">
        <v>85.83</v>
      </c>
      <c r="D32" s="750">
        <v>87.69</v>
      </c>
      <c r="E32" s="751"/>
      <c r="F32" s="749">
        <v>103.09</v>
      </c>
      <c r="G32" s="749">
        <v>136.96</v>
      </c>
    </row>
    <row r="33" spans="1:7" ht="20.100000000000001" customHeight="1">
      <c r="A33" s="16" t="s">
        <v>38</v>
      </c>
      <c r="B33" s="749">
        <v>105.97</v>
      </c>
      <c r="C33" s="749">
        <v>106.59</v>
      </c>
      <c r="D33" s="750">
        <v>105.3</v>
      </c>
      <c r="E33" s="751"/>
      <c r="F33" s="749">
        <v>103.72</v>
      </c>
      <c r="G33" s="749">
        <v>118.5</v>
      </c>
    </row>
    <row r="34" spans="1:7" ht="20.100000000000001" customHeight="1">
      <c r="A34" s="16" t="s">
        <v>39</v>
      </c>
      <c r="B34" s="749">
        <v>102.01</v>
      </c>
      <c r="C34" s="749">
        <v>66.31</v>
      </c>
      <c r="D34" s="750">
        <v>81.61</v>
      </c>
      <c r="E34" s="751"/>
      <c r="F34" s="749">
        <v>112.84</v>
      </c>
      <c r="G34" s="749">
        <v>97.08</v>
      </c>
    </row>
    <row r="35" spans="1:7" ht="20.100000000000001" customHeight="1">
      <c r="A35" s="16"/>
      <c r="B35" s="57"/>
      <c r="C35" s="16"/>
      <c r="D35" s="57"/>
      <c r="E35" s="58"/>
      <c r="F35" s="57"/>
      <c r="G35" s="57"/>
    </row>
    <row r="36" spans="1:7">
      <c r="A36" s="46"/>
      <c r="F36" s="57"/>
      <c r="G36" s="57"/>
    </row>
    <row r="37" spans="1:7">
      <c r="A37" s="46"/>
    </row>
    <row r="38" spans="1:7">
      <c r="A38" s="46"/>
    </row>
    <row r="39" spans="1:7">
      <c r="A39" s="46"/>
    </row>
    <row r="40" spans="1:7">
      <c r="A40" s="46"/>
    </row>
    <row r="41" spans="1:7">
      <c r="A41" s="46"/>
    </row>
    <row r="42" spans="1:7">
      <c r="A42" s="46"/>
    </row>
    <row r="43" spans="1:7">
      <c r="A43" s="46"/>
    </row>
    <row r="44" spans="1:7">
      <c r="A44" s="46"/>
    </row>
    <row r="45" spans="1:7">
      <c r="A45" s="46"/>
    </row>
    <row r="46" spans="1:7">
      <c r="A46" s="46"/>
    </row>
    <row r="47" spans="1:7">
      <c r="A47" s="46"/>
    </row>
    <row r="48" spans="1:7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</sheetData>
  <mergeCells count="2">
    <mergeCell ref="B4:D4"/>
    <mergeCell ref="F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DP48"/>
  <sheetViews>
    <sheetView workbookViewId="0"/>
  </sheetViews>
  <sheetFormatPr defaultColWidth="11.42578125" defaultRowHeight="16.5" customHeight="1"/>
  <cols>
    <col min="1" max="1" width="53.7109375" style="60" customWidth="1"/>
    <col min="2" max="2" width="16.42578125" style="62" customWidth="1"/>
    <col min="3" max="3" width="17.28515625" style="62" customWidth="1"/>
    <col min="4" max="4" width="11.42578125" style="60" customWidth="1"/>
    <col min="5" max="16384" width="11.42578125" style="60"/>
  </cols>
  <sheetData>
    <row r="1" spans="1:120" ht="18" customHeight="1">
      <c r="A1" s="1081" t="s">
        <v>658</v>
      </c>
      <c r="B1" s="1081"/>
      <c r="C1" s="1081"/>
    </row>
    <row r="2" spans="1:120" ht="14.25" customHeight="1">
      <c r="A2" s="687"/>
      <c r="B2" s="687"/>
      <c r="C2" s="687"/>
    </row>
    <row r="3" spans="1:120" ht="14.25" customHeight="1">
      <c r="A3" s="61"/>
      <c r="C3" s="63" t="s">
        <v>0</v>
      </c>
    </row>
    <row r="4" spans="1:120" s="64" customFormat="1" ht="14.45" customHeight="1">
      <c r="A4" s="48"/>
      <c r="B4" s="49" t="s">
        <v>132</v>
      </c>
      <c r="C4" s="49" t="s">
        <v>132</v>
      </c>
    </row>
    <row r="5" spans="1:120" s="64" customFormat="1" ht="14.45" customHeight="1">
      <c r="A5" s="50"/>
      <c r="B5" s="51" t="s">
        <v>133</v>
      </c>
      <c r="C5" s="51" t="s">
        <v>133</v>
      </c>
    </row>
    <row r="6" spans="1:120" s="64" customFormat="1" ht="14.45" customHeight="1">
      <c r="A6" s="50"/>
      <c r="B6" s="53" t="s">
        <v>702</v>
      </c>
      <c r="C6" s="53" t="s">
        <v>702</v>
      </c>
    </row>
    <row r="7" spans="1:120" s="64" customFormat="1" ht="14.45" customHeight="1">
      <c r="A7" s="50"/>
      <c r="B7" s="51" t="s">
        <v>134</v>
      </c>
      <c r="C7" s="51" t="s">
        <v>134</v>
      </c>
    </row>
    <row r="8" spans="1:120" s="64" customFormat="1" ht="14.45" customHeight="1">
      <c r="A8" s="50"/>
      <c r="B8" s="55" t="s">
        <v>127</v>
      </c>
      <c r="C8" s="55" t="s">
        <v>7</v>
      </c>
    </row>
    <row r="9" spans="1:120" s="64" customFormat="1" ht="15.95" customHeight="1">
      <c r="A9" s="50"/>
      <c r="B9" s="51"/>
      <c r="C9" s="51"/>
    </row>
    <row r="10" spans="1:120" ht="15.95" customHeight="1">
      <c r="A10" s="11" t="s">
        <v>9</v>
      </c>
      <c r="B10" s="84">
        <v>101.38</v>
      </c>
      <c r="C10" s="85">
        <v>97.73</v>
      </c>
    </row>
    <row r="11" spans="1:120" s="65" customFormat="1" ht="14.65" customHeight="1">
      <c r="A11" s="13" t="s">
        <v>10</v>
      </c>
      <c r="B11" s="86">
        <v>100.06</v>
      </c>
      <c r="C11" s="87">
        <v>98.2</v>
      </c>
    </row>
    <row r="12" spans="1:120" s="67" customFormat="1" ht="14.65" customHeight="1">
      <c r="A12" s="16" t="s">
        <v>11</v>
      </c>
      <c r="B12" s="89">
        <v>100.02</v>
      </c>
      <c r="C12" s="89">
        <v>100.63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</row>
    <row r="13" spans="1:120" s="62" customFormat="1" ht="14.65" customHeight="1">
      <c r="A13" s="16" t="s">
        <v>12</v>
      </c>
      <c r="B13" s="89">
        <v>100.01</v>
      </c>
      <c r="C13" s="89">
        <v>100.49</v>
      </c>
    </row>
    <row r="14" spans="1:120" s="62" customFormat="1" ht="14.65" customHeight="1">
      <c r="A14" s="16" t="s">
        <v>13</v>
      </c>
      <c r="B14" s="89">
        <v>100.11</v>
      </c>
      <c r="C14" s="89">
        <v>94.49</v>
      </c>
    </row>
    <row r="15" spans="1:120" s="62" customFormat="1" ht="14.65" customHeight="1">
      <c r="A15" s="16" t="s">
        <v>14</v>
      </c>
      <c r="B15" s="89">
        <v>100.21</v>
      </c>
      <c r="C15" s="89">
        <v>90.79</v>
      </c>
    </row>
    <row r="16" spans="1:120" s="62" customFormat="1" ht="14.65" customHeight="1">
      <c r="A16" s="16" t="s">
        <v>15</v>
      </c>
      <c r="B16" s="89">
        <v>100.44</v>
      </c>
      <c r="C16" s="89">
        <v>89.8</v>
      </c>
    </row>
    <row r="17" spans="1:120" s="62" customFormat="1" ht="14.65" customHeight="1">
      <c r="A17" s="19" t="s">
        <v>16</v>
      </c>
      <c r="B17" s="84">
        <v>101.49</v>
      </c>
      <c r="C17" s="84">
        <v>97.64</v>
      </c>
    </row>
    <row r="18" spans="1:120" s="68" customFormat="1" ht="14.65" customHeight="1">
      <c r="A18" s="16" t="s">
        <v>17</v>
      </c>
      <c r="B18" s="89">
        <v>101.02</v>
      </c>
      <c r="C18" s="89">
        <v>97.18</v>
      </c>
    </row>
    <row r="19" spans="1:120" s="62" customFormat="1" ht="14.65" customHeight="1">
      <c r="A19" s="16" t="s">
        <v>18</v>
      </c>
      <c r="B19" s="89">
        <v>100.9</v>
      </c>
      <c r="C19" s="89">
        <v>81.61</v>
      </c>
    </row>
    <row r="20" spans="1:120" s="62" customFormat="1" ht="14.65" customHeight="1">
      <c r="A20" s="16" t="s">
        <v>19</v>
      </c>
      <c r="B20" s="89">
        <v>100.25</v>
      </c>
      <c r="C20" s="89">
        <v>97.29</v>
      </c>
    </row>
    <row r="21" spans="1:120" s="62" customFormat="1" ht="14.65" customHeight="1">
      <c r="A21" s="16" t="s">
        <v>20</v>
      </c>
      <c r="B21" s="89">
        <v>101.28</v>
      </c>
      <c r="C21" s="89">
        <v>99.16</v>
      </c>
    </row>
    <row r="22" spans="1:120" s="62" customFormat="1" ht="14.65" customHeight="1">
      <c r="A22" s="16" t="s">
        <v>21</v>
      </c>
      <c r="B22" s="89">
        <v>102.81</v>
      </c>
      <c r="C22" s="89">
        <v>94.42</v>
      </c>
    </row>
    <row r="23" spans="1:120" s="62" customFormat="1" ht="14.65" customHeight="1">
      <c r="A23" s="16" t="s">
        <v>22</v>
      </c>
      <c r="B23" s="89">
        <v>101.7</v>
      </c>
      <c r="C23" s="89">
        <v>92.33</v>
      </c>
    </row>
    <row r="24" spans="1:120" s="62" customFormat="1" ht="27" customHeight="1">
      <c r="A24" s="16" t="s">
        <v>135</v>
      </c>
      <c r="B24" s="89">
        <v>101</v>
      </c>
      <c r="C24" s="92">
        <v>98.97</v>
      </c>
    </row>
    <row r="25" spans="1:120" s="62" customFormat="1" ht="14.65" customHeight="1">
      <c r="A25" s="16" t="s">
        <v>24</v>
      </c>
      <c r="B25" s="89">
        <v>101.08</v>
      </c>
      <c r="C25" s="92">
        <v>99.28</v>
      </c>
    </row>
    <row r="26" spans="1:120" s="62" customFormat="1" ht="14.65" customHeight="1">
      <c r="A26" s="16" t="s">
        <v>25</v>
      </c>
      <c r="B26" s="89">
        <v>101.34</v>
      </c>
      <c r="C26" s="92">
        <v>94.25</v>
      </c>
    </row>
    <row r="27" spans="1:120" s="62" customFormat="1" ht="14.65" customHeight="1">
      <c r="A27" s="16" t="s">
        <v>26</v>
      </c>
      <c r="B27" s="89">
        <v>101.21</v>
      </c>
      <c r="C27" s="89">
        <v>95.07</v>
      </c>
    </row>
    <row r="28" spans="1:120" s="62" customFormat="1" ht="14.65" customHeight="1">
      <c r="A28" s="16" t="s">
        <v>27</v>
      </c>
      <c r="B28" s="89">
        <v>100.65</v>
      </c>
      <c r="C28" s="89">
        <v>97.66</v>
      </c>
    </row>
    <row r="29" spans="1:120" s="69" customFormat="1" ht="14.65" customHeight="1">
      <c r="A29" s="16" t="s">
        <v>28</v>
      </c>
      <c r="B29" s="89">
        <v>100.35</v>
      </c>
      <c r="C29" s="92">
        <v>98.99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</row>
    <row r="30" spans="1:120" s="62" customFormat="1" ht="14.65" customHeight="1">
      <c r="A30" s="16" t="s">
        <v>29</v>
      </c>
      <c r="B30" s="89">
        <v>100.87</v>
      </c>
      <c r="C30" s="89">
        <v>101.08</v>
      </c>
    </row>
    <row r="31" spans="1:120" s="62" customFormat="1" ht="14.65" customHeight="1">
      <c r="A31" s="16" t="s">
        <v>30</v>
      </c>
      <c r="B31" s="89">
        <v>100.34</v>
      </c>
      <c r="C31" s="89">
        <v>97.37</v>
      </c>
    </row>
    <row r="32" spans="1:120" s="62" customFormat="1" ht="14.65" customHeight="1">
      <c r="A32" s="16" t="s">
        <v>31</v>
      </c>
      <c r="B32" s="89">
        <v>100.66</v>
      </c>
      <c r="C32" s="89">
        <v>106.28</v>
      </c>
    </row>
    <row r="33" spans="1:3" s="62" customFormat="1" ht="27" customHeight="1">
      <c r="A33" s="16" t="s">
        <v>32</v>
      </c>
      <c r="B33" s="89">
        <v>100.9</v>
      </c>
      <c r="C33" s="89">
        <v>97.46</v>
      </c>
    </row>
    <row r="34" spans="1:3" s="62" customFormat="1" ht="27" customHeight="1">
      <c r="A34" s="16" t="s">
        <v>33</v>
      </c>
      <c r="B34" s="89">
        <v>100.64</v>
      </c>
      <c r="C34" s="89">
        <v>110.76</v>
      </c>
    </row>
    <row r="35" spans="1:3" s="62" customFormat="1" ht="14.65" customHeight="1">
      <c r="A35" s="16" t="s">
        <v>34</v>
      </c>
      <c r="B35" s="89">
        <v>101.24</v>
      </c>
      <c r="C35" s="89">
        <v>103.87</v>
      </c>
    </row>
    <row r="36" spans="1:3" s="62" customFormat="1" ht="14.65" customHeight="1">
      <c r="A36" s="16" t="s">
        <v>35</v>
      </c>
      <c r="B36" s="89">
        <v>101.92</v>
      </c>
      <c r="C36" s="89">
        <v>104.24</v>
      </c>
    </row>
    <row r="37" spans="1:3" s="68" customFormat="1" ht="14.65" customHeight="1">
      <c r="A37" s="16" t="s">
        <v>36</v>
      </c>
      <c r="B37" s="89">
        <v>100.27</v>
      </c>
      <c r="C37" s="89">
        <v>99.5</v>
      </c>
    </row>
    <row r="38" spans="1:3" s="68" customFormat="1" ht="14.65" customHeight="1">
      <c r="A38" s="16" t="s">
        <v>37</v>
      </c>
      <c r="B38" s="89">
        <v>100.43</v>
      </c>
      <c r="C38" s="89">
        <v>94.55</v>
      </c>
    </row>
    <row r="39" spans="1:3" s="62" customFormat="1" ht="14.65" customHeight="1">
      <c r="A39" s="16" t="s">
        <v>38</v>
      </c>
      <c r="B39" s="89">
        <v>102.37</v>
      </c>
      <c r="C39" s="92">
        <v>101.43</v>
      </c>
    </row>
    <row r="40" spans="1:3" ht="14.65" customHeight="1">
      <c r="A40" s="16" t="s">
        <v>39</v>
      </c>
      <c r="B40" s="89">
        <v>100.74</v>
      </c>
      <c r="C40" s="89">
        <v>98.9</v>
      </c>
    </row>
    <row r="41" spans="1:3" ht="14.65" customHeight="1">
      <c r="A41" s="16" t="s">
        <v>40</v>
      </c>
      <c r="B41" s="89">
        <v>102.17</v>
      </c>
      <c r="C41" s="89">
        <v>96.85</v>
      </c>
    </row>
    <row r="42" spans="1:3" ht="14.65" customHeight="1">
      <c r="A42" s="21" t="s">
        <v>41</v>
      </c>
      <c r="B42" s="84">
        <v>100.11</v>
      </c>
      <c r="C42" s="84">
        <v>99.55</v>
      </c>
    </row>
    <row r="43" spans="1:3" ht="14.65" customHeight="1">
      <c r="A43" s="21" t="s">
        <v>42</v>
      </c>
      <c r="B43" s="89"/>
      <c r="C43" s="89"/>
    </row>
    <row r="44" spans="1:3" ht="14.65" customHeight="1">
      <c r="A44" s="21" t="s">
        <v>43</v>
      </c>
      <c r="B44" s="84">
        <v>100.05</v>
      </c>
      <c r="C44" s="84">
        <v>99.28</v>
      </c>
    </row>
    <row r="45" spans="1:3" ht="14.65" customHeight="1">
      <c r="A45" s="16" t="s">
        <v>44</v>
      </c>
      <c r="B45" s="89">
        <v>100.01</v>
      </c>
      <c r="C45" s="92">
        <v>98.69</v>
      </c>
    </row>
    <row r="46" spans="1:3" ht="14.65" customHeight="1">
      <c r="A46" s="16" t="s">
        <v>45</v>
      </c>
      <c r="B46" s="96">
        <v>99.96</v>
      </c>
      <c r="C46" s="99">
        <v>96.91</v>
      </c>
    </row>
    <row r="47" spans="1:3" ht="14.65" customHeight="1">
      <c r="A47" s="16" t="s">
        <v>136</v>
      </c>
      <c r="B47" s="89">
        <v>100.11</v>
      </c>
      <c r="C47" s="89">
        <v>100.26</v>
      </c>
    </row>
    <row r="48" spans="1:3" ht="14.65" customHeight="1">
      <c r="A48" s="16" t="s">
        <v>137</v>
      </c>
      <c r="B48" s="89">
        <v>100</v>
      </c>
      <c r="C48" s="89">
        <v>108.06</v>
      </c>
    </row>
  </sheetData>
  <mergeCells count="1">
    <mergeCell ref="A1:C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ColWidth="9.140625" defaultRowHeight="12.75"/>
  <cols>
    <col min="1" max="1" width="35.7109375" style="90" customWidth="1"/>
    <col min="2" max="2" width="25.5703125" style="90" customWidth="1"/>
    <col min="3" max="3" width="24.7109375" style="90" customWidth="1"/>
    <col min="4" max="16384" width="9.140625" style="90"/>
  </cols>
  <sheetData>
    <row r="1" spans="1:3" s="72" customFormat="1" ht="19.5" customHeight="1">
      <c r="A1" s="70" t="s">
        <v>131</v>
      </c>
      <c r="B1" s="71"/>
      <c r="C1" s="71"/>
    </row>
    <row r="2" spans="1:3" s="72" customFormat="1" ht="19.5" customHeight="1">
      <c r="A2" s="968" t="s">
        <v>140</v>
      </c>
      <c r="B2" s="73"/>
      <c r="C2" s="73"/>
    </row>
    <row r="3" spans="1:3" s="72" customFormat="1" ht="19.5" customHeight="1">
      <c r="A3" s="73"/>
      <c r="B3" s="73"/>
      <c r="C3" s="73"/>
    </row>
    <row r="4" spans="1:3" s="72" customFormat="1" ht="19.5" customHeight="1">
      <c r="A4" s="74"/>
      <c r="B4" s="75"/>
      <c r="C4" s="47" t="s">
        <v>0</v>
      </c>
    </row>
    <row r="5" spans="1:3" s="78" customFormat="1" ht="17.45" customHeight="1">
      <c r="A5" s="76"/>
      <c r="B5" s="77" t="s">
        <v>141</v>
      </c>
      <c r="C5" s="77" t="s">
        <v>141</v>
      </c>
    </row>
    <row r="6" spans="1:3" s="78" customFormat="1" ht="17.45" customHeight="1">
      <c r="A6" s="79"/>
      <c r="B6" s="80" t="s">
        <v>703</v>
      </c>
      <c r="C6" s="80" t="s">
        <v>703</v>
      </c>
    </row>
    <row r="7" spans="1:3" s="78" customFormat="1" ht="17.45" customHeight="1">
      <c r="A7" s="79"/>
      <c r="B7" s="81" t="s">
        <v>142</v>
      </c>
      <c r="C7" s="81" t="s">
        <v>143</v>
      </c>
    </row>
    <row r="8" spans="1:3" s="78" customFormat="1" ht="17.45" customHeight="1">
      <c r="A8" s="79"/>
      <c r="B8" s="82"/>
      <c r="C8" s="82"/>
    </row>
    <row r="9" spans="1:3" s="72" customFormat="1" ht="17.45" customHeight="1">
      <c r="A9" s="83" t="s">
        <v>144</v>
      </c>
      <c r="B9" s="614">
        <v>101.38</v>
      </c>
      <c r="C9" s="615">
        <v>97.73</v>
      </c>
    </row>
    <row r="10" spans="1:3" s="72" customFormat="1" ht="16.899999999999999" customHeight="1">
      <c r="A10" s="83" t="s">
        <v>145</v>
      </c>
      <c r="B10" s="614"/>
      <c r="C10" s="615"/>
    </row>
    <row r="11" spans="1:3" ht="16.899999999999999" customHeight="1">
      <c r="A11" s="88" t="s">
        <v>146</v>
      </c>
      <c r="B11" s="969">
        <v>100.45</v>
      </c>
      <c r="C11" s="969">
        <v>100</v>
      </c>
    </row>
    <row r="12" spans="1:3" ht="16.899999999999999" customHeight="1">
      <c r="A12" s="88" t="s">
        <v>147</v>
      </c>
      <c r="B12" s="969">
        <v>100.72</v>
      </c>
      <c r="C12" s="969">
        <v>94.93</v>
      </c>
    </row>
    <row r="13" spans="1:3" ht="16.899999999999999" customHeight="1">
      <c r="A13" s="88" t="s">
        <v>148</v>
      </c>
      <c r="B13" s="969">
        <v>100.6</v>
      </c>
      <c r="C13" s="969">
        <v>102.38</v>
      </c>
    </row>
    <row r="14" spans="1:3" ht="16.899999999999999" customHeight="1">
      <c r="A14" s="88" t="s">
        <v>149</v>
      </c>
      <c r="B14" s="969">
        <v>100.27</v>
      </c>
      <c r="C14" s="969">
        <v>103.88</v>
      </c>
    </row>
    <row r="15" spans="1:3" ht="16.899999999999999" customHeight="1">
      <c r="A15" s="88" t="s">
        <v>150</v>
      </c>
      <c r="B15" s="969">
        <v>104.75</v>
      </c>
      <c r="C15" s="969">
        <v>99.22</v>
      </c>
    </row>
    <row r="16" spans="1:3" ht="16.899999999999999" customHeight="1">
      <c r="A16" s="88" t="s">
        <v>151</v>
      </c>
      <c r="B16" s="969">
        <v>102.35</v>
      </c>
      <c r="C16" s="969">
        <v>95.36</v>
      </c>
    </row>
    <row r="17" spans="1:3" ht="16.899999999999999" customHeight="1">
      <c r="A17" s="88" t="s">
        <v>152</v>
      </c>
      <c r="B17" s="969">
        <v>100.72</v>
      </c>
      <c r="C17" s="969">
        <v>96.34</v>
      </c>
    </row>
    <row r="18" spans="1:3" ht="16.899999999999999" customHeight="1">
      <c r="A18" s="88" t="s">
        <v>153</v>
      </c>
      <c r="B18" s="969">
        <v>100.93</v>
      </c>
      <c r="C18" s="969">
        <v>101.93</v>
      </c>
    </row>
    <row r="19" spans="1:3" ht="16.899999999999999" customHeight="1">
      <c r="A19" s="88" t="s">
        <v>154</v>
      </c>
      <c r="B19" s="969">
        <v>100.5</v>
      </c>
      <c r="C19" s="969">
        <v>98.85</v>
      </c>
    </row>
    <row r="20" spans="1:3" ht="16.899999999999999" customHeight="1">
      <c r="A20" s="88" t="s">
        <v>155</v>
      </c>
      <c r="B20" s="969">
        <v>100.31</v>
      </c>
      <c r="C20" s="969">
        <v>98.49</v>
      </c>
    </row>
    <row r="21" spans="1:3" ht="16.899999999999999" customHeight="1">
      <c r="A21" s="88" t="s">
        <v>156</v>
      </c>
      <c r="B21" s="969">
        <v>101.62</v>
      </c>
      <c r="C21" s="969">
        <v>96.84</v>
      </c>
    </row>
    <row r="22" spans="1:3" ht="16.899999999999999" customHeight="1">
      <c r="A22" s="91" t="s">
        <v>157</v>
      </c>
      <c r="B22" s="969"/>
      <c r="C22" s="969"/>
    </row>
    <row r="23" spans="1:3" ht="16.899999999999999" customHeight="1">
      <c r="A23" s="88" t="s">
        <v>158</v>
      </c>
      <c r="B23" s="969">
        <v>100.11</v>
      </c>
      <c r="C23" s="969">
        <v>94.98</v>
      </c>
    </row>
    <row r="24" spans="1:3" ht="16.899999999999999" customHeight="1">
      <c r="A24" s="88" t="s">
        <v>159</v>
      </c>
      <c r="B24" s="969">
        <v>100.21</v>
      </c>
      <c r="C24" s="969">
        <v>93.01</v>
      </c>
    </row>
    <row r="25" spans="1:3" ht="16.899999999999999" customHeight="1">
      <c r="A25" s="88" t="s">
        <v>160</v>
      </c>
      <c r="B25" s="969">
        <v>100</v>
      </c>
      <c r="C25" s="969">
        <v>105.83</v>
      </c>
    </row>
    <row r="26" spans="1:3" ht="16.899999999999999" customHeight="1">
      <c r="A26" s="88" t="s">
        <v>161</v>
      </c>
      <c r="B26" s="969">
        <v>100</v>
      </c>
      <c r="C26" s="969">
        <v>111.24</v>
      </c>
    </row>
    <row r="27" spans="1:3" ht="16.899999999999999" customHeight="1">
      <c r="A27" s="88" t="s">
        <v>162</v>
      </c>
      <c r="B27" s="969">
        <v>100.08</v>
      </c>
      <c r="C27" s="969">
        <v>98.89</v>
      </c>
    </row>
    <row r="28" spans="1:3" ht="16.899999999999999" customHeight="1">
      <c r="A28" s="88" t="s">
        <v>163</v>
      </c>
      <c r="B28" s="969">
        <v>100.08</v>
      </c>
      <c r="C28" s="969">
        <v>96.07</v>
      </c>
    </row>
    <row r="29" spans="1:3" ht="16.899999999999999" customHeight="1">
      <c r="A29" s="88" t="s">
        <v>164</v>
      </c>
      <c r="B29" s="969">
        <v>99.63</v>
      </c>
      <c r="C29" s="969">
        <v>90.35</v>
      </c>
    </row>
    <row r="30" spans="1:3" ht="16.899999999999999" customHeight="1">
      <c r="A30" s="88" t="s">
        <v>165</v>
      </c>
      <c r="B30" s="969">
        <v>100.02</v>
      </c>
      <c r="C30" s="969">
        <v>100.88</v>
      </c>
    </row>
    <row r="31" spans="1:3" ht="16.899999999999999" customHeight="1">
      <c r="A31" s="88" t="s">
        <v>166</v>
      </c>
      <c r="B31" s="969">
        <v>102.78</v>
      </c>
      <c r="C31" s="969">
        <v>163.16999999999999</v>
      </c>
    </row>
    <row r="32" spans="1:3" ht="16.899999999999999" customHeight="1">
      <c r="A32" s="88" t="s">
        <v>167</v>
      </c>
      <c r="B32" s="969">
        <v>102.38</v>
      </c>
      <c r="C32" s="969">
        <v>100.66</v>
      </c>
    </row>
    <row r="33" spans="1:3" ht="16.899999999999999" customHeight="1">
      <c r="A33" s="88" t="s">
        <v>168</v>
      </c>
      <c r="B33" s="969">
        <v>101.27</v>
      </c>
      <c r="C33" s="969">
        <v>101.43</v>
      </c>
    </row>
    <row r="34" spans="1:3" ht="16.899999999999999" customHeight="1">
      <c r="A34" s="88" t="s">
        <v>169</v>
      </c>
      <c r="B34" s="969">
        <v>99.29</v>
      </c>
      <c r="C34" s="969">
        <v>92.79</v>
      </c>
    </row>
    <row r="35" spans="1:3" ht="16.899999999999999" customHeight="1">
      <c r="A35" s="88" t="s">
        <v>170</v>
      </c>
      <c r="B35" s="969">
        <v>100</v>
      </c>
      <c r="C35" s="969">
        <v>99.12</v>
      </c>
    </row>
    <row r="36" spans="1:3" ht="16.899999999999999" customHeight="1">
      <c r="A36" s="88" t="s">
        <v>171</v>
      </c>
      <c r="B36" s="969">
        <v>101.75</v>
      </c>
      <c r="C36" s="969">
        <v>93.5</v>
      </c>
    </row>
    <row r="37" spans="1:3" ht="16.899999999999999" customHeight="1">
      <c r="A37" s="93" t="s">
        <v>172</v>
      </c>
      <c r="B37" s="969"/>
      <c r="C37" s="969"/>
    </row>
    <row r="38" spans="1:3" ht="16.899999999999999" customHeight="1">
      <c r="A38" s="88" t="s">
        <v>173</v>
      </c>
      <c r="B38" s="969">
        <v>102.38</v>
      </c>
      <c r="C38" s="969">
        <v>108.15</v>
      </c>
    </row>
    <row r="39" spans="1:3" ht="16.899999999999999" customHeight="1">
      <c r="A39" s="88" t="s">
        <v>174</v>
      </c>
      <c r="B39" s="969">
        <v>101.35</v>
      </c>
      <c r="C39" s="969">
        <v>92.4</v>
      </c>
    </row>
    <row r="40" spans="1:3" ht="16.899999999999999" customHeight="1">
      <c r="A40" s="88" t="s">
        <v>175</v>
      </c>
      <c r="B40" s="969">
        <v>100.22</v>
      </c>
      <c r="C40" s="969">
        <v>95.32</v>
      </c>
    </row>
    <row r="41" spans="1:3" ht="16.899999999999999" customHeight="1">
      <c r="A41" s="88" t="s">
        <v>176</v>
      </c>
      <c r="B41" s="969">
        <v>100</v>
      </c>
      <c r="C41" s="969">
        <v>124.32</v>
      </c>
    </row>
    <row r="42" spans="1:3" ht="16.899999999999999" customHeight="1">
      <c r="A42" s="88" t="s">
        <v>177</v>
      </c>
      <c r="B42" s="969">
        <v>99.86</v>
      </c>
      <c r="C42" s="969">
        <v>99.63</v>
      </c>
    </row>
    <row r="43" spans="1:3" ht="16.899999999999999" customHeight="1">
      <c r="A43" s="88" t="s">
        <v>178</v>
      </c>
      <c r="B43" s="969">
        <v>100.25</v>
      </c>
      <c r="C43" s="969">
        <v>100.95</v>
      </c>
    </row>
    <row r="44" spans="1:3" s="72" customFormat="1" ht="21" customHeight="1">
      <c r="A44" s="70" t="s">
        <v>660</v>
      </c>
      <c r="B44" s="71"/>
      <c r="C44" s="71"/>
    </row>
    <row r="45" spans="1:3" s="72" customFormat="1" ht="18.95" customHeight="1">
      <c r="A45" s="94" t="s">
        <v>140</v>
      </c>
      <c r="B45" s="73"/>
      <c r="C45" s="73"/>
    </row>
    <row r="46" spans="1:3" s="72" customFormat="1" ht="18.95" customHeight="1">
      <c r="A46" s="73"/>
      <c r="B46" s="73"/>
      <c r="C46" s="73"/>
    </row>
    <row r="47" spans="1:3" s="72" customFormat="1" ht="18.95" customHeight="1">
      <c r="A47" s="74"/>
      <c r="B47" s="75"/>
      <c r="C47" s="47" t="s">
        <v>0</v>
      </c>
    </row>
    <row r="48" spans="1:3" s="78" customFormat="1" ht="17.45" customHeight="1">
      <c r="A48" s="76"/>
      <c r="B48" s="77" t="s">
        <v>141</v>
      </c>
      <c r="C48" s="77" t="s">
        <v>141</v>
      </c>
    </row>
    <row r="49" spans="1:3" s="78" customFormat="1" ht="17.45" customHeight="1">
      <c r="A49" s="79"/>
      <c r="B49" s="80" t="s">
        <v>703</v>
      </c>
      <c r="C49" s="80" t="s">
        <v>703</v>
      </c>
    </row>
    <row r="50" spans="1:3" s="78" customFormat="1" ht="17.45" customHeight="1">
      <c r="A50" s="79"/>
      <c r="B50" s="81" t="s">
        <v>142</v>
      </c>
      <c r="C50" s="81" t="s">
        <v>143</v>
      </c>
    </row>
    <row r="51" spans="1:3" ht="17.45" customHeight="1">
      <c r="A51" s="95"/>
      <c r="B51" s="96"/>
      <c r="C51" s="96"/>
    </row>
    <row r="52" spans="1:3" ht="16.5" customHeight="1">
      <c r="A52" s="88" t="s">
        <v>179</v>
      </c>
      <c r="B52" s="986">
        <v>100.59</v>
      </c>
      <c r="C52" s="987">
        <v>95.55</v>
      </c>
    </row>
    <row r="53" spans="1:3" ht="16.5" customHeight="1">
      <c r="A53" s="88" t="s">
        <v>180</v>
      </c>
      <c r="B53" s="986">
        <v>100.14</v>
      </c>
      <c r="C53" s="987">
        <v>92.2</v>
      </c>
    </row>
    <row r="54" spans="1:3" ht="16.5" customHeight="1">
      <c r="A54" s="88" t="s">
        <v>181</v>
      </c>
      <c r="B54" s="969">
        <v>100.59</v>
      </c>
      <c r="C54" s="969">
        <v>103.36</v>
      </c>
    </row>
    <row r="55" spans="1:3" ht="16.5" customHeight="1">
      <c r="A55" s="88" t="s">
        <v>182</v>
      </c>
      <c r="B55" s="969">
        <v>101.3</v>
      </c>
      <c r="C55" s="969">
        <v>100.24</v>
      </c>
    </row>
    <row r="56" spans="1:3" ht="16.5" customHeight="1">
      <c r="A56" s="88" t="s">
        <v>183</v>
      </c>
      <c r="B56" s="969">
        <v>100.04</v>
      </c>
      <c r="C56" s="969">
        <v>99.58</v>
      </c>
    </row>
    <row r="57" spans="1:3" ht="16.5" customHeight="1">
      <c r="A57" s="88" t="s">
        <v>184</v>
      </c>
      <c r="B57" s="969">
        <v>100.07</v>
      </c>
      <c r="C57" s="969">
        <v>97.21</v>
      </c>
    </row>
    <row r="58" spans="1:3" ht="16.5" customHeight="1">
      <c r="A58" s="88" t="s">
        <v>185</v>
      </c>
      <c r="B58" s="969">
        <v>100.09</v>
      </c>
      <c r="C58" s="969">
        <v>93.8</v>
      </c>
    </row>
    <row r="59" spans="1:3" ht="16.5" customHeight="1">
      <c r="A59" s="88" t="s">
        <v>186</v>
      </c>
      <c r="B59" s="969">
        <v>100.94</v>
      </c>
      <c r="C59" s="969">
        <v>93.42</v>
      </c>
    </row>
    <row r="60" spans="1:3" ht="16.5" customHeight="1">
      <c r="A60" s="97" t="s">
        <v>187</v>
      </c>
      <c r="B60" s="969"/>
      <c r="C60" s="969"/>
    </row>
    <row r="61" spans="1:3" ht="16.5" customHeight="1">
      <c r="A61" s="88" t="s">
        <v>188</v>
      </c>
      <c r="B61" s="969">
        <v>100.02</v>
      </c>
      <c r="C61" s="969">
        <v>100.44</v>
      </c>
    </row>
    <row r="62" spans="1:3" ht="16.5" customHeight="1">
      <c r="A62" s="88" t="s">
        <v>189</v>
      </c>
      <c r="B62" s="969">
        <v>99.95</v>
      </c>
      <c r="C62" s="969">
        <v>102.02</v>
      </c>
    </row>
    <row r="63" spans="1:3" ht="16.5" customHeight="1">
      <c r="A63" s="88" t="s">
        <v>190</v>
      </c>
      <c r="B63" s="969">
        <v>102.17</v>
      </c>
      <c r="C63" s="969">
        <v>91.69</v>
      </c>
    </row>
    <row r="64" spans="1:3" ht="16.5" customHeight="1">
      <c r="A64" s="88" t="s">
        <v>191</v>
      </c>
      <c r="B64" s="969">
        <v>100.07</v>
      </c>
      <c r="C64" s="969">
        <v>103.65</v>
      </c>
    </row>
    <row r="65" spans="1:3" ht="16.5" customHeight="1">
      <c r="A65" s="88" t="s">
        <v>192</v>
      </c>
      <c r="B65" s="969">
        <v>100.03</v>
      </c>
      <c r="C65" s="969">
        <v>90.78</v>
      </c>
    </row>
    <row r="66" spans="1:3" ht="16.5" customHeight="1">
      <c r="A66" s="98" t="s">
        <v>193</v>
      </c>
      <c r="B66" s="969"/>
      <c r="C66" s="969"/>
    </row>
    <row r="67" spans="1:3" ht="16.5" customHeight="1">
      <c r="A67" s="88" t="s">
        <v>194</v>
      </c>
      <c r="B67" s="969">
        <v>101.67</v>
      </c>
      <c r="C67" s="969">
        <v>97.55</v>
      </c>
    </row>
    <row r="68" spans="1:3" ht="16.5" customHeight="1">
      <c r="A68" s="88" t="s">
        <v>195</v>
      </c>
      <c r="B68" s="969">
        <v>100.69</v>
      </c>
      <c r="C68" s="969">
        <v>100.04</v>
      </c>
    </row>
    <row r="69" spans="1:3" ht="16.5" customHeight="1">
      <c r="A69" s="88" t="s">
        <v>196</v>
      </c>
      <c r="B69" s="969">
        <v>104</v>
      </c>
      <c r="C69" s="969">
        <v>99.47</v>
      </c>
    </row>
    <row r="70" spans="1:3" ht="16.5" customHeight="1">
      <c r="A70" s="88" t="s">
        <v>197</v>
      </c>
      <c r="B70" s="969">
        <v>101.19</v>
      </c>
      <c r="C70" s="969">
        <v>93.17</v>
      </c>
    </row>
    <row r="71" spans="1:3" ht="16.5" customHeight="1">
      <c r="A71" s="88" t="s">
        <v>198</v>
      </c>
      <c r="B71" s="969">
        <v>100.11</v>
      </c>
      <c r="C71" s="969">
        <v>97.07</v>
      </c>
    </row>
    <row r="72" spans="1:3" ht="16.5" customHeight="1">
      <c r="A72" s="88" t="s">
        <v>199</v>
      </c>
      <c r="B72" s="969">
        <v>101.02</v>
      </c>
      <c r="C72" s="969">
        <v>89.53</v>
      </c>
    </row>
    <row r="73" spans="1:3" ht="16.5" customHeight="1">
      <c r="A73" s="97" t="s">
        <v>200</v>
      </c>
      <c r="B73" s="969"/>
      <c r="C73" s="969"/>
    </row>
    <row r="74" spans="1:3" ht="16.5" customHeight="1">
      <c r="A74" s="88" t="s">
        <v>201</v>
      </c>
      <c r="B74" s="969">
        <v>100.17</v>
      </c>
      <c r="C74" s="969">
        <v>92.91</v>
      </c>
    </row>
    <row r="75" spans="1:3" ht="16.5" customHeight="1">
      <c r="A75" s="88" t="s">
        <v>202</v>
      </c>
      <c r="B75" s="969">
        <v>100.82</v>
      </c>
      <c r="C75" s="969">
        <v>85.37</v>
      </c>
    </row>
    <row r="76" spans="1:3" ht="16.5" customHeight="1">
      <c r="A76" s="88" t="s">
        <v>203</v>
      </c>
      <c r="B76" s="969">
        <v>100.72</v>
      </c>
      <c r="C76" s="969">
        <v>94.17</v>
      </c>
    </row>
    <row r="77" spans="1:3" ht="16.5" customHeight="1">
      <c r="A77" s="88" t="s">
        <v>204</v>
      </c>
      <c r="B77" s="969">
        <v>99.98</v>
      </c>
      <c r="C77" s="969">
        <v>55.28</v>
      </c>
    </row>
    <row r="78" spans="1:3" ht="16.5" customHeight="1">
      <c r="A78" s="88" t="s">
        <v>205</v>
      </c>
      <c r="B78" s="969">
        <v>100.04</v>
      </c>
      <c r="C78" s="969">
        <v>105.18</v>
      </c>
    </row>
    <row r="79" spans="1:3" ht="16.5" customHeight="1">
      <c r="A79" s="88" t="s">
        <v>206</v>
      </c>
      <c r="B79" s="969">
        <v>101.32</v>
      </c>
      <c r="C79" s="969">
        <v>106.83</v>
      </c>
    </row>
    <row r="80" spans="1:3" ht="16.5" customHeight="1">
      <c r="A80" s="88" t="s">
        <v>207</v>
      </c>
      <c r="B80" s="969">
        <v>101.08</v>
      </c>
      <c r="C80" s="969">
        <v>92.6</v>
      </c>
    </row>
    <row r="81" spans="1:3" ht="16.5" customHeight="1">
      <c r="A81" s="88" t="s">
        <v>208</v>
      </c>
      <c r="B81" s="969">
        <v>103.41</v>
      </c>
      <c r="C81" s="969">
        <v>108.56</v>
      </c>
    </row>
    <row r="82" spans="1:3" ht="16.5" customHeight="1">
      <c r="A82" s="88" t="s">
        <v>209</v>
      </c>
      <c r="B82" s="969">
        <v>100.58</v>
      </c>
      <c r="C82" s="969">
        <v>99.33</v>
      </c>
    </row>
    <row r="83" spans="1:3" ht="16.5" customHeight="1">
      <c r="A83" s="88" t="s">
        <v>210</v>
      </c>
      <c r="B83" s="969">
        <v>100.79</v>
      </c>
      <c r="C83" s="969">
        <v>101.98</v>
      </c>
    </row>
    <row r="84" spans="1:3" ht="16.5" customHeight="1">
      <c r="A84" s="88" t="s">
        <v>211</v>
      </c>
      <c r="B84" s="969">
        <v>102.83</v>
      </c>
      <c r="C84" s="969">
        <v>110.61</v>
      </c>
    </row>
    <row r="85" spans="1:3" ht="16.5" customHeight="1">
      <c r="A85" s="88" t="s">
        <v>212</v>
      </c>
      <c r="B85" s="969">
        <v>101.55</v>
      </c>
      <c r="C85" s="969">
        <v>96.38</v>
      </c>
    </row>
    <row r="86" spans="1:3" ht="16.5" customHeight="1">
      <c r="A86" s="88" t="s">
        <v>213</v>
      </c>
      <c r="B86" s="969">
        <v>100.25</v>
      </c>
      <c r="C86" s="969">
        <v>98.45</v>
      </c>
    </row>
    <row r="87" spans="1:3" ht="17.45" customHeight="1"/>
    <row r="88" spans="1:3" ht="17.45" customHeight="1"/>
    <row r="89" spans="1:3" ht="17.45" customHeight="1"/>
    <row r="90" spans="1:3" ht="17.45" customHeight="1"/>
    <row r="91" spans="1:3" ht="17.45" customHeight="1"/>
    <row r="92" spans="1:3" ht="17.45" customHeight="1"/>
    <row r="93" spans="1:3" ht="17.45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ColWidth="8.7109375" defaultRowHeight="14.25"/>
  <cols>
    <col min="1" max="1" width="39.7109375" style="162" customWidth="1"/>
    <col min="2" max="3" width="0" style="162" hidden="1" customWidth="1"/>
    <col min="4" max="6" width="7.7109375" style="162" customWidth="1"/>
    <col min="7" max="8" width="7.85546875" style="162" customWidth="1"/>
    <col min="9" max="9" width="9.28515625" style="162" customWidth="1"/>
    <col min="10" max="16384" width="8.7109375" style="162"/>
  </cols>
  <sheetData>
    <row r="1" spans="1:10" s="172" customFormat="1" ht="20.100000000000001" customHeight="1">
      <c r="A1" s="173" t="s">
        <v>659</v>
      </c>
      <c r="J1" s="364"/>
    </row>
    <row r="2" spans="1:10" s="170" customFormat="1" ht="20.100000000000001" customHeight="1">
      <c r="A2" s="171"/>
      <c r="J2" s="364"/>
    </row>
    <row r="3" spans="1:10" s="168" customFormat="1" ht="20.100000000000001" customHeight="1">
      <c r="A3" s="169"/>
      <c r="G3" s="1014"/>
      <c r="H3" s="1015"/>
      <c r="J3" s="364"/>
    </row>
    <row r="4" spans="1:10" s="164" customFormat="1" ht="15.95" customHeight="1">
      <c r="A4" s="167"/>
      <c r="B4" s="1016" t="s">
        <v>2</v>
      </c>
      <c r="C4" s="1016" t="s">
        <v>121</v>
      </c>
      <c r="D4" s="1016" t="s">
        <v>1</v>
      </c>
      <c r="E4" s="1016" t="s">
        <v>2</v>
      </c>
      <c r="F4" s="1016" t="s">
        <v>121</v>
      </c>
      <c r="G4" s="1082" t="s">
        <v>713</v>
      </c>
      <c r="H4" s="1082"/>
      <c r="I4" s="1017" t="s">
        <v>695</v>
      </c>
      <c r="J4" s="364"/>
    </row>
    <row r="5" spans="1:10" s="164" customFormat="1" ht="15.95" customHeight="1">
      <c r="A5" s="165"/>
      <c r="B5" s="1018" t="s">
        <v>63</v>
      </c>
      <c r="C5" s="1018">
        <v>2019</v>
      </c>
      <c r="D5" s="1018" t="s">
        <v>63</v>
      </c>
      <c r="E5" s="1018" t="s">
        <v>63</v>
      </c>
      <c r="F5" s="1018">
        <v>2020</v>
      </c>
      <c r="G5" s="1083" t="s">
        <v>272</v>
      </c>
      <c r="H5" s="1083"/>
      <c r="I5" s="1019" t="s">
        <v>4</v>
      </c>
      <c r="J5" s="364"/>
    </row>
    <row r="6" spans="1:10" s="164" customFormat="1" ht="15.95" customHeight="1">
      <c r="A6" s="165"/>
      <c r="B6" s="1018">
        <v>2019</v>
      </c>
      <c r="C6" s="364"/>
      <c r="D6" s="1018">
        <v>2020</v>
      </c>
      <c r="E6" s="1018">
        <v>2020</v>
      </c>
      <c r="F6" s="364"/>
      <c r="G6" s="32" t="s">
        <v>1</v>
      </c>
      <c r="H6" s="32" t="s">
        <v>2</v>
      </c>
      <c r="I6" s="1019" t="s">
        <v>138</v>
      </c>
      <c r="J6" s="364"/>
    </row>
    <row r="7" spans="1:10" s="164" customFormat="1" ht="15.95" customHeight="1">
      <c r="A7" s="165"/>
      <c r="B7" s="1018"/>
      <c r="C7" s="1018"/>
      <c r="D7" s="1018"/>
      <c r="E7" s="1018"/>
      <c r="F7" s="1018"/>
      <c r="G7" s="32" t="s">
        <v>63</v>
      </c>
      <c r="H7" s="32" t="s">
        <v>63</v>
      </c>
      <c r="I7" s="1019" t="s">
        <v>66</v>
      </c>
      <c r="J7" s="364"/>
    </row>
    <row r="8" spans="1:10" s="164" customFormat="1" ht="20.100000000000001" customHeight="1">
      <c r="A8" s="165"/>
      <c r="B8" s="1018"/>
      <c r="C8" s="1018"/>
      <c r="D8" s="1020"/>
      <c r="E8" s="1020"/>
      <c r="F8" s="1020"/>
      <c r="G8" s="1011">
        <v>2020</v>
      </c>
      <c r="H8" s="1011">
        <v>2019</v>
      </c>
      <c r="I8" s="371"/>
      <c r="J8" s="364"/>
    </row>
    <row r="9" spans="1:10" s="164" customFormat="1" ht="20.100000000000001" customHeight="1">
      <c r="B9" s="166"/>
      <c r="C9" s="166"/>
      <c r="D9" s="166"/>
      <c r="E9" s="166"/>
      <c r="F9" s="166"/>
      <c r="G9" s="165"/>
      <c r="H9" s="165"/>
      <c r="J9" s="364"/>
    </row>
    <row r="10" spans="1:10" s="164" customFormat="1" ht="30" customHeight="1">
      <c r="A10" s="977" t="s">
        <v>271</v>
      </c>
      <c r="B10" s="975">
        <v>11418</v>
      </c>
      <c r="C10" s="975">
        <v>138139</v>
      </c>
      <c r="D10" s="1022">
        <v>13092</v>
      </c>
      <c r="E10" s="1022">
        <v>10689</v>
      </c>
      <c r="F10" s="1022">
        <v>134940</v>
      </c>
      <c r="G10" s="1023">
        <f>+E10/D10*100</f>
        <v>81.64527956003667</v>
      </c>
      <c r="H10" s="1023">
        <f>+E10/B10*100</f>
        <v>93.615344193378874</v>
      </c>
      <c r="I10" s="1023">
        <f>+F10/C10*100</f>
        <v>97.684216622387595</v>
      </c>
      <c r="J10" s="1021"/>
    </row>
    <row r="11" spans="1:10" s="164" customFormat="1" ht="30" customHeight="1">
      <c r="A11" s="975" t="s">
        <v>270</v>
      </c>
      <c r="B11" s="1024">
        <v>155819</v>
      </c>
      <c r="C11" s="1024">
        <v>1730173</v>
      </c>
      <c r="D11" s="1025">
        <v>284772</v>
      </c>
      <c r="E11" s="1025">
        <v>356771</v>
      </c>
      <c r="F11" s="1025">
        <v>2235626</v>
      </c>
      <c r="G11" s="1023">
        <f t="shared" ref="G11:G17" si="0">+E11/D11*100</f>
        <v>125.28303344429929</v>
      </c>
      <c r="H11" s="1023">
        <f t="shared" ref="H11:I17" si="1">+E11/B11*100</f>
        <v>228.96501710317742</v>
      </c>
      <c r="I11" s="1023">
        <f t="shared" si="1"/>
        <v>129.2140150146835</v>
      </c>
      <c r="J11" s="1021"/>
    </row>
    <row r="12" spans="1:10" s="163" customFormat="1" ht="30" customHeight="1">
      <c r="A12" s="975" t="s">
        <v>269</v>
      </c>
      <c r="B12" s="1026">
        <v>117314</v>
      </c>
      <c r="C12" s="1026">
        <v>1254368</v>
      </c>
      <c r="D12" s="1022">
        <v>119668</v>
      </c>
      <c r="E12" s="1022">
        <v>73012</v>
      </c>
      <c r="F12" s="1022">
        <v>1042985</v>
      </c>
      <c r="G12" s="1023">
        <f t="shared" si="0"/>
        <v>61.012133569542407</v>
      </c>
      <c r="H12" s="1023">
        <f t="shared" si="1"/>
        <v>62.236391223553881</v>
      </c>
      <c r="I12" s="1023">
        <f t="shared" si="1"/>
        <v>83.148246766499142</v>
      </c>
      <c r="J12" s="1021"/>
    </row>
    <row r="13" spans="1:10" s="163" customFormat="1" ht="30" customHeight="1">
      <c r="A13" s="975" t="s">
        <v>268</v>
      </c>
      <c r="B13" s="1027">
        <f>B11/B10</f>
        <v>13.646785776843581</v>
      </c>
      <c r="C13" s="1027">
        <f>C11/C10</f>
        <v>12.524869877442287</v>
      </c>
      <c r="D13" s="1027">
        <f t="shared" ref="D13:F13" si="2">D11/D10</f>
        <v>21.75160403299725</v>
      </c>
      <c r="E13" s="1027">
        <f t="shared" si="2"/>
        <v>33.377397324352138</v>
      </c>
      <c r="F13" s="1027">
        <f t="shared" si="2"/>
        <v>16.567555950792944</v>
      </c>
      <c r="G13" s="1023">
        <f t="shared" si="0"/>
        <v>153.44798146250974</v>
      </c>
      <c r="H13" s="1023">
        <f t="shared" si="1"/>
        <v>244.58064975994756</v>
      </c>
      <c r="I13" s="1023">
        <f t="shared" si="1"/>
        <v>132.27727004678644</v>
      </c>
      <c r="J13" s="1021"/>
    </row>
    <row r="14" spans="1:10" s="163" customFormat="1" ht="30" customHeight="1">
      <c r="A14" s="975" t="s">
        <v>267</v>
      </c>
      <c r="B14" s="975">
        <v>3466</v>
      </c>
      <c r="C14" s="975">
        <v>39421</v>
      </c>
      <c r="D14" s="1022">
        <v>5315</v>
      </c>
      <c r="E14" s="1022">
        <v>5358</v>
      </c>
      <c r="F14" s="1025">
        <v>44096</v>
      </c>
      <c r="G14" s="1023">
        <f t="shared" si="0"/>
        <v>100.80903104421448</v>
      </c>
      <c r="H14" s="1023">
        <f t="shared" si="1"/>
        <v>154.5874206578188</v>
      </c>
      <c r="I14" s="1023">
        <f t="shared" si="1"/>
        <v>111.85916136069606</v>
      </c>
      <c r="J14" s="1021"/>
    </row>
    <row r="15" spans="1:10" s="163" customFormat="1" ht="30" customHeight="1">
      <c r="A15" s="1028" t="s">
        <v>781</v>
      </c>
      <c r="B15" s="975">
        <v>2050</v>
      </c>
      <c r="C15" s="975">
        <v>28731</v>
      </c>
      <c r="D15" s="1022">
        <v>2771</v>
      </c>
      <c r="E15" s="1022">
        <v>2251</v>
      </c>
      <c r="F15" s="1022">
        <v>46592</v>
      </c>
      <c r="G15" s="1023">
        <f t="shared" si="0"/>
        <v>81.234211476001434</v>
      </c>
      <c r="H15" s="1023">
        <f t="shared" si="1"/>
        <v>109.80487804878049</v>
      </c>
      <c r="I15" s="1023">
        <f t="shared" si="1"/>
        <v>162.16630120775469</v>
      </c>
      <c r="J15" s="1021"/>
    </row>
    <row r="16" spans="1:10" s="163" customFormat="1" ht="30" customHeight="1">
      <c r="A16" s="1028" t="s">
        <v>782</v>
      </c>
      <c r="B16" s="1026">
        <v>6504</v>
      </c>
      <c r="C16" s="1026">
        <v>43711</v>
      </c>
      <c r="D16" s="1022">
        <v>4471</v>
      </c>
      <c r="E16" s="1022">
        <v>5419</v>
      </c>
      <c r="F16" s="1022">
        <v>37663</v>
      </c>
      <c r="G16" s="1023">
        <f t="shared" si="0"/>
        <v>121.20331022142696</v>
      </c>
      <c r="H16" s="1023">
        <f t="shared" si="1"/>
        <v>83.317958179581794</v>
      </c>
      <c r="I16" s="1023">
        <f t="shared" si="1"/>
        <v>86.163665896456266</v>
      </c>
      <c r="J16" s="1021"/>
    </row>
    <row r="17" spans="1:10" s="163" customFormat="1" ht="30" customHeight="1">
      <c r="A17" s="975" t="s">
        <v>266</v>
      </c>
      <c r="B17" s="975">
        <v>1868</v>
      </c>
      <c r="C17" s="975">
        <v>16840</v>
      </c>
      <c r="D17" s="1022">
        <v>1941</v>
      </c>
      <c r="E17" s="1022">
        <v>2021</v>
      </c>
      <c r="F17" s="1022">
        <v>17464</v>
      </c>
      <c r="G17" s="1023">
        <f t="shared" si="0"/>
        <v>104.12158681092221</v>
      </c>
      <c r="H17" s="1023">
        <f t="shared" si="1"/>
        <v>108.19057815845825</v>
      </c>
      <c r="I17" s="1023">
        <f t="shared" si="1"/>
        <v>103.70546318289786</v>
      </c>
      <c r="J17" s="1021"/>
    </row>
    <row r="18" spans="1:10" ht="20.100000000000001" customHeight="1">
      <c r="J18" s="364"/>
    </row>
    <row r="19" spans="1:10" ht="20.100000000000001" customHeight="1">
      <c r="J19" s="364"/>
    </row>
    <row r="20" spans="1:10" ht="20.100000000000001" customHeight="1">
      <c r="J20" s="364"/>
    </row>
    <row r="21" spans="1:10" ht="20.100000000000001" customHeight="1">
      <c r="J21" s="364"/>
    </row>
    <row r="22" spans="1:10" ht="20.100000000000001" customHeight="1">
      <c r="J22" s="364"/>
    </row>
    <row r="23" spans="1:10" ht="20.100000000000001" customHeight="1">
      <c r="J23" s="364"/>
    </row>
    <row r="24" spans="1:10" ht="20.100000000000001" customHeight="1">
      <c r="J24" s="364"/>
    </row>
    <row r="25" spans="1:10" ht="20.100000000000001" customHeight="1">
      <c r="J25" s="364"/>
    </row>
    <row r="26" spans="1:10" ht="20.100000000000001" customHeight="1">
      <c r="J26" s="364"/>
    </row>
    <row r="27" spans="1:10" ht="20.100000000000001" customHeight="1">
      <c r="J27" s="364"/>
    </row>
    <row r="28" spans="1:10" ht="21.6" customHeight="1">
      <c r="J28" s="364"/>
    </row>
    <row r="29" spans="1:10" ht="21.6" customHeight="1">
      <c r="J29" s="364"/>
    </row>
    <row r="30" spans="1:10" ht="21.6" customHeight="1">
      <c r="J30" s="364"/>
    </row>
    <row r="31" spans="1:10" ht="15">
      <c r="J31" s="364"/>
    </row>
    <row r="32" spans="1:10" ht="15">
      <c r="J32" s="364"/>
    </row>
    <row r="33" spans="1:10" ht="15">
      <c r="J33" s="364"/>
    </row>
    <row r="34" spans="1:10" ht="15">
      <c r="J34" s="364"/>
    </row>
    <row r="35" spans="1:10" ht="15">
      <c r="J35" s="364"/>
    </row>
    <row r="36" spans="1:10" ht="15">
      <c r="J36" s="364"/>
    </row>
    <row r="37" spans="1:10" ht="15">
      <c r="J37" s="364"/>
    </row>
    <row r="38" spans="1:10" ht="15">
      <c r="J38" s="364"/>
    </row>
    <row r="39" spans="1:10" ht="15">
      <c r="J39" s="364"/>
    </row>
    <row r="40" spans="1:10" ht="15">
      <c r="A40" s="364"/>
      <c r="B40" s="364"/>
      <c r="C40" s="364"/>
      <c r="D40" s="364"/>
      <c r="E40" s="364"/>
      <c r="F40" s="364"/>
      <c r="G40" s="364"/>
      <c r="H40" s="364"/>
      <c r="I40" s="364"/>
      <c r="J40" s="364"/>
    </row>
    <row r="41" spans="1:10" ht="15">
      <c r="A41" s="364"/>
      <c r="B41" s="364"/>
      <c r="C41" s="364"/>
      <c r="D41" s="364"/>
      <c r="E41" s="364"/>
      <c r="F41" s="364"/>
      <c r="G41" s="364"/>
      <c r="H41" s="364"/>
      <c r="I41" s="364"/>
      <c r="J41" s="364"/>
    </row>
    <row r="42" spans="1:10" ht="15">
      <c r="A42" s="364"/>
      <c r="B42" s="364"/>
      <c r="C42" s="364"/>
      <c r="D42" s="364"/>
      <c r="E42" s="364"/>
      <c r="F42" s="364"/>
      <c r="G42" s="364"/>
      <c r="H42" s="364"/>
      <c r="I42" s="364"/>
      <c r="J42" s="364"/>
    </row>
    <row r="43" spans="1:10" ht="15">
      <c r="A43" s="364"/>
      <c r="B43" s="364"/>
      <c r="C43" s="364"/>
      <c r="D43" s="364"/>
      <c r="E43" s="364"/>
      <c r="F43" s="364"/>
      <c r="G43" s="364"/>
      <c r="H43" s="364"/>
      <c r="I43" s="364"/>
      <c r="J43" s="364"/>
    </row>
    <row r="44" spans="1:10" ht="15">
      <c r="A44" s="364"/>
      <c r="B44" s="364"/>
      <c r="C44" s="364"/>
      <c r="D44" s="364"/>
      <c r="E44" s="364"/>
      <c r="F44" s="364"/>
      <c r="G44" s="364"/>
      <c r="H44" s="364"/>
      <c r="I44" s="364"/>
      <c r="J44" s="364"/>
    </row>
    <row r="45" spans="1:10" ht="15">
      <c r="A45" s="364"/>
      <c r="B45" s="364"/>
      <c r="C45" s="364"/>
      <c r="D45" s="364"/>
      <c r="E45" s="364"/>
      <c r="F45" s="364"/>
      <c r="G45" s="364"/>
      <c r="H45" s="364"/>
      <c r="I45" s="364"/>
      <c r="J45" s="364"/>
    </row>
    <row r="46" spans="1:10" ht="15">
      <c r="A46" s="364"/>
      <c r="B46" s="364"/>
      <c r="C46" s="364"/>
      <c r="D46" s="364"/>
      <c r="E46" s="364"/>
      <c r="F46" s="364"/>
      <c r="G46" s="364"/>
      <c r="H46" s="364"/>
      <c r="I46" s="364"/>
      <c r="J46" s="364"/>
    </row>
    <row r="47" spans="1:10" ht="15">
      <c r="A47" s="364"/>
      <c r="B47" s="364"/>
      <c r="C47" s="364"/>
      <c r="D47" s="364"/>
      <c r="E47" s="364"/>
      <c r="F47" s="364"/>
      <c r="G47" s="364"/>
      <c r="H47" s="364"/>
      <c r="I47" s="364"/>
      <c r="J47" s="364"/>
    </row>
    <row r="48" spans="1:10" ht="15">
      <c r="A48" s="364"/>
      <c r="B48" s="364"/>
      <c r="C48" s="364"/>
      <c r="D48" s="364"/>
      <c r="E48" s="364"/>
      <c r="F48" s="364"/>
      <c r="G48" s="364"/>
      <c r="H48" s="364"/>
      <c r="I48" s="364"/>
      <c r="J48" s="364"/>
    </row>
    <row r="49" spans="1:10" ht="15">
      <c r="A49" s="364"/>
      <c r="B49" s="364"/>
      <c r="C49" s="364"/>
      <c r="D49" s="364"/>
      <c r="E49" s="364"/>
      <c r="F49" s="364"/>
      <c r="G49" s="364"/>
      <c r="H49" s="364"/>
      <c r="I49" s="364"/>
      <c r="J49" s="364"/>
    </row>
    <row r="50" spans="1:10" ht="15">
      <c r="A50" s="364"/>
      <c r="B50" s="364"/>
      <c r="C50" s="364"/>
      <c r="D50" s="364"/>
      <c r="E50" s="364"/>
      <c r="F50" s="364"/>
      <c r="G50" s="364"/>
      <c r="H50" s="364"/>
      <c r="I50" s="364"/>
      <c r="J50" s="364"/>
    </row>
    <row r="51" spans="1:10" ht="15">
      <c r="A51" s="364"/>
      <c r="B51" s="364"/>
      <c r="C51" s="364"/>
      <c r="D51" s="364"/>
      <c r="E51" s="364"/>
      <c r="F51" s="364"/>
      <c r="G51" s="364"/>
      <c r="H51" s="364"/>
      <c r="I51" s="364"/>
      <c r="J51" s="364"/>
    </row>
  </sheetData>
  <mergeCells count="2">
    <mergeCell ref="G4:H4"/>
    <mergeCell ref="G5:H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P78"/>
  <sheetViews>
    <sheetView zoomScaleNormal="100" workbookViewId="0"/>
  </sheetViews>
  <sheetFormatPr defaultColWidth="10" defaultRowHeight="12.75"/>
  <cols>
    <col min="1" max="1" width="1.28515625" style="170" customWidth="1"/>
    <col min="2" max="2" width="40" style="170" customWidth="1"/>
    <col min="3" max="5" width="10.140625" style="170" hidden="1" customWidth="1"/>
    <col min="6" max="6" width="7.42578125" style="170" customWidth="1"/>
    <col min="7" max="7" width="8.7109375" style="170" customWidth="1"/>
    <col min="8" max="8" width="7.7109375" style="170" customWidth="1"/>
    <col min="9" max="9" width="0.7109375" style="170" customWidth="1"/>
    <col min="10" max="12" width="7.28515625" style="170" customWidth="1"/>
    <col min="13" max="13" width="7.7109375" style="170"/>
    <col min="14" max="16384" width="10" style="170"/>
  </cols>
  <sheetData>
    <row r="1" spans="1:13" s="172" customFormat="1" ht="20.100000000000001" customHeight="1">
      <c r="A1" s="173" t="s">
        <v>792</v>
      </c>
      <c r="B1" s="173"/>
      <c r="C1" s="173"/>
      <c r="D1" s="173"/>
      <c r="E1" s="173"/>
      <c r="F1" s="185"/>
      <c r="G1" s="185"/>
      <c r="H1" s="185"/>
      <c r="I1" s="185"/>
      <c r="J1" s="185"/>
    </row>
    <row r="2" spans="1:13" ht="18" customHeight="1">
      <c r="A2" s="171"/>
      <c r="B2" s="171"/>
      <c r="C2" s="171"/>
      <c r="D2" s="171"/>
      <c r="E2" s="171"/>
      <c r="F2" s="174"/>
      <c r="G2" s="174"/>
      <c r="H2" s="174"/>
      <c r="I2" s="174"/>
      <c r="J2" s="174"/>
    </row>
    <row r="3" spans="1:13" s="168" customFormat="1" ht="18" customHeight="1">
      <c r="A3" s="169"/>
      <c r="B3" s="169"/>
      <c r="C3" s="169"/>
      <c r="D3" s="169"/>
      <c r="E3" s="169"/>
      <c r="F3" s="169"/>
      <c r="G3" s="169"/>
      <c r="H3" s="169"/>
      <c r="I3" s="169"/>
      <c r="J3" s="184"/>
    </row>
    <row r="4" spans="1:13" s="168" customFormat="1" ht="15" customHeight="1">
      <c r="A4" s="183"/>
      <c r="B4" s="183"/>
      <c r="C4" s="1084" t="s">
        <v>139</v>
      </c>
      <c r="D4" s="1084"/>
      <c r="E4" s="1084"/>
      <c r="F4" s="1084" t="s">
        <v>695</v>
      </c>
      <c r="G4" s="1084"/>
      <c r="H4" s="1084"/>
      <c r="I4" s="1010"/>
      <c r="J4" s="1086" t="s">
        <v>783</v>
      </c>
      <c r="K4" s="1086"/>
      <c r="L4" s="1086"/>
    </row>
    <row r="5" spans="1:13" s="168" customFormat="1" ht="15" customHeight="1">
      <c r="A5" s="181"/>
      <c r="B5" s="181"/>
      <c r="C5" s="1085"/>
      <c r="D5" s="1085"/>
      <c r="E5" s="1085"/>
      <c r="F5" s="1085"/>
      <c r="G5" s="1085"/>
      <c r="H5" s="1085"/>
      <c r="I5" s="32"/>
      <c r="J5" s="1087" t="s">
        <v>784</v>
      </c>
      <c r="K5" s="1087"/>
      <c r="L5" s="1087"/>
    </row>
    <row r="6" spans="1:13" s="168" customFormat="1" ht="15" customHeight="1">
      <c r="A6" s="181"/>
      <c r="B6" s="181"/>
      <c r="C6" s="1012" t="s">
        <v>303</v>
      </c>
      <c r="D6" s="1012" t="s">
        <v>302</v>
      </c>
      <c r="E6" s="1012" t="s">
        <v>301</v>
      </c>
      <c r="F6" s="1012" t="s">
        <v>303</v>
      </c>
      <c r="G6" s="1012" t="s">
        <v>302</v>
      </c>
      <c r="H6" s="1012" t="s">
        <v>301</v>
      </c>
      <c r="I6" s="32"/>
      <c r="J6" s="1012" t="s">
        <v>303</v>
      </c>
      <c r="K6" s="1012" t="s">
        <v>302</v>
      </c>
      <c r="L6" s="1012" t="s">
        <v>303</v>
      </c>
    </row>
    <row r="7" spans="1:13" s="168" customFormat="1" ht="15" customHeight="1">
      <c r="A7" s="181"/>
      <c r="B7" s="181"/>
      <c r="C7" s="182" t="s">
        <v>300</v>
      </c>
      <c r="D7" s="182" t="s">
        <v>298</v>
      </c>
      <c r="E7" s="182" t="s">
        <v>297</v>
      </c>
      <c r="F7" s="182" t="s">
        <v>300</v>
      </c>
      <c r="G7" s="182" t="s">
        <v>298</v>
      </c>
      <c r="H7" s="182" t="s">
        <v>297</v>
      </c>
      <c r="I7" s="32"/>
      <c r="J7" s="182" t="s">
        <v>299</v>
      </c>
      <c r="K7" s="182" t="s">
        <v>785</v>
      </c>
      <c r="L7" s="182" t="s">
        <v>786</v>
      </c>
    </row>
    <row r="8" spans="1:13" s="168" customFormat="1" ht="15" customHeight="1">
      <c r="A8" s="181"/>
      <c r="B8" s="181"/>
      <c r="C8" s="1013" t="s">
        <v>296</v>
      </c>
      <c r="D8" s="1013" t="s">
        <v>295</v>
      </c>
      <c r="E8" s="1013" t="s">
        <v>294</v>
      </c>
      <c r="F8" s="1013" t="s">
        <v>296</v>
      </c>
      <c r="G8" s="1013" t="s">
        <v>295</v>
      </c>
      <c r="H8" s="1013" t="s">
        <v>294</v>
      </c>
      <c r="I8" s="1011"/>
      <c r="J8" s="1013" t="s">
        <v>293</v>
      </c>
      <c r="K8" s="1013" t="s">
        <v>787</v>
      </c>
      <c r="L8" s="1013" t="s">
        <v>297</v>
      </c>
    </row>
    <row r="9" spans="1:13" s="168" customFormat="1" ht="20.100000000000001" customHeight="1">
      <c r="A9" s="180"/>
      <c r="B9" s="180"/>
      <c r="C9" s="180"/>
      <c r="D9" s="180"/>
      <c r="E9" s="180"/>
      <c r="F9" s="32"/>
      <c r="G9" s="32"/>
      <c r="H9" s="32"/>
      <c r="I9" s="32"/>
      <c r="J9" s="32"/>
    </row>
    <row r="10" spans="1:13" s="179" customFormat="1" ht="20.100000000000001" customHeight="1">
      <c r="A10" s="1035" t="s">
        <v>222</v>
      </c>
      <c r="B10" s="1035"/>
      <c r="C10" s="1036">
        <f t="shared" ref="C10:E10" si="0">+C12+C13+C18</f>
        <v>138139</v>
      </c>
      <c r="D10" s="1036">
        <f t="shared" si="0"/>
        <v>1730172.5546613103</v>
      </c>
      <c r="E10" s="1036">
        <f t="shared" si="0"/>
        <v>1254368</v>
      </c>
      <c r="F10" s="1036">
        <f>+F12+F13+F18</f>
        <v>134940</v>
      </c>
      <c r="G10" s="1036">
        <f>+G12+G13+G18</f>
        <v>2235625.71772251</v>
      </c>
      <c r="H10" s="1036">
        <f>+H12+H13+H18</f>
        <v>1042985</v>
      </c>
      <c r="I10" s="1036"/>
      <c r="J10" s="1037">
        <f>+F10/C10*100</f>
        <v>97.684216622387595</v>
      </c>
      <c r="K10" s="1037">
        <f t="shared" ref="K10:L10" si="1">+G10/D10*100</f>
        <v>129.21403195880336</v>
      </c>
      <c r="L10" s="1037">
        <f t="shared" si="1"/>
        <v>83.148246766499142</v>
      </c>
      <c r="M10" s="1029"/>
    </row>
    <row r="11" spans="1:13" s="179" customFormat="1" ht="18" customHeight="1">
      <c r="A11" s="1035" t="s">
        <v>292</v>
      </c>
      <c r="B11" s="1035"/>
      <c r="C11" s="1038"/>
      <c r="D11" s="1038"/>
      <c r="E11" s="1038"/>
      <c r="F11" s="1039"/>
      <c r="G11" s="1036"/>
      <c r="H11" s="1036"/>
      <c r="I11" s="1036"/>
      <c r="J11" s="1037"/>
      <c r="K11" s="1040"/>
      <c r="L11" s="1040"/>
      <c r="M11" s="1029"/>
    </row>
    <row r="12" spans="1:13" s="179" customFormat="1" ht="18" customHeight="1">
      <c r="A12" s="1041"/>
      <c r="B12" s="1042" t="s">
        <v>291</v>
      </c>
      <c r="C12" s="1038">
        <v>2029</v>
      </c>
      <c r="D12" s="1036">
        <v>25584.595225000001</v>
      </c>
      <c r="E12" s="1038">
        <v>16054</v>
      </c>
      <c r="F12" s="1038">
        <v>2640</v>
      </c>
      <c r="G12" s="1036">
        <v>39627.326296867999</v>
      </c>
      <c r="H12" s="1036">
        <v>24158</v>
      </c>
      <c r="I12" s="1036"/>
      <c r="J12" s="1037">
        <f t="shared" ref="J12:L13" si="2">+F12/C12*100</f>
        <v>130.11335633316904</v>
      </c>
      <c r="K12" s="1037">
        <f t="shared" si="2"/>
        <v>154.88744671694528</v>
      </c>
      <c r="L12" s="1037">
        <f t="shared" si="2"/>
        <v>150.47963124454964</v>
      </c>
      <c r="M12" s="1029"/>
    </row>
    <row r="13" spans="1:13" s="179" customFormat="1" ht="18" customHeight="1">
      <c r="A13" s="1041"/>
      <c r="B13" s="1043" t="s">
        <v>290</v>
      </c>
      <c r="C13" s="1044">
        <f t="shared" ref="C13:E13" si="3">SUM(C14:C17)</f>
        <v>36562</v>
      </c>
      <c r="D13" s="1044">
        <f t="shared" si="3"/>
        <v>531145.18558244698</v>
      </c>
      <c r="E13" s="1044">
        <f t="shared" si="3"/>
        <v>683526</v>
      </c>
      <c r="F13" s="1044">
        <f>SUM(F14:F17)</f>
        <v>40277</v>
      </c>
      <c r="G13" s="1044">
        <f>SUM(G14:G17)</f>
        <v>550971.4031436129</v>
      </c>
      <c r="H13" s="1044">
        <f>SUM(H14:H17)</f>
        <v>533024</v>
      </c>
      <c r="I13" s="1044">
        <v>0</v>
      </c>
      <c r="J13" s="1037">
        <f t="shared" si="2"/>
        <v>110.16082271210546</v>
      </c>
      <c r="K13" s="1037">
        <f t="shared" si="2"/>
        <v>103.73273035308128</v>
      </c>
      <c r="L13" s="1037">
        <f t="shared" si="2"/>
        <v>77.981525208989851</v>
      </c>
      <c r="M13" s="1029"/>
    </row>
    <row r="14" spans="1:13" s="168" customFormat="1" ht="18" customHeight="1">
      <c r="A14" s="1022"/>
      <c r="B14" s="1045" t="s">
        <v>10</v>
      </c>
      <c r="C14" s="1046">
        <v>652</v>
      </c>
      <c r="D14" s="1046">
        <v>13076.054</v>
      </c>
      <c r="E14" s="1046">
        <v>5162</v>
      </c>
      <c r="F14" s="1047">
        <v>684</v>
      </c>
      <c r="G14" s="1046">
        <v>20375.456429000002</v>
      </c>
      <c r="H14" s="1046">
        <v>10229</v>
      </c>
      <c r="I14" s="1046"/>
      <c r="J14" s="1048">
        <f>+F14/C14*100</f>
        <v>104.9079754601227</v>
      </c>
      <c r="K14" s="1048">
        <f>+G14/D14*100</f>
        <v>155.82266966012835</v>
      </c>
      <c r="L14" s="1048">
        <f>+H14/E14*100</f>
        <v>198.15962805114299</v>
      </c>
      <c r="M14" s="1029"/>
    </row>
    <row r="15" spans="1:13" s="168" customFormat="1" ht="18" customHeight="1">
      <c r="A15" s="975"/>
      <c r="B15" s="1045" t="s">
        <v>16</v>
      </c>
      <c r="C15" s="1046">
        <v>17214</v>
      </c>
      <c r="D15" s="1046">
        <v>182816.485904681</v>
      </c>
      <c r="E15" s="1046">
        <v>558039</v>
      </c>
      <c r="F15" s="1047">
        <v>16719</v>
      </c>
      <c r="G15" s="1046">
        <v>208448.03098906198</v>
      </c>
      <c r="H15" s="1046">
        <v>383656</v>
      </c>
      <c r="I15" s="1046"/>
      <c r="J15" s="1048">
        <f t="shared" ref="J15:L30" si="4">+F15/C15*100</f>
        <v>97.12443360055768</v>
      </c>
      <c r="K15" s="1048">
        <f t="shared" si="4"/>
        <v>114.02036854474112</v>
      </c>
      <c r="L15" s="1048">
        <f t="shared" si="4"/>
        <v>68.750750395581676</v>
      </c>
      <c r="M15" s="1029"/>
    </row>
    <row r="16" spans="1:13" s="168" customFormat="1" ht="18" customHeight="1">
      <c r="A16" s="1022"/>
      <c r="B16" s="1045" t="s">
        <v>289</v>
      </c>
      <c r="C16" s="1046">
        <v>1689</v>
      </c>
      <c r="D16" s="1046">
        <v>91916.993612699996</v>
      </c>
      <c r="E16" s="1046">
        <v>14431</v>
      </c>
      <c r="F16" s="1047">
        <v>5794</v>
      </c>
      <c r="G16" s="1046">
        <v>126624.714585621</v>
      </c>
      <c r="H16" s="1046">
        <v>36519</v>
      </c>
      <c r="I16" s="1046"/>
      <c r="J16" s="1048">
        <f t="shared" si="4"/>
        <v>343.04322084073419</v>
      </c>
      <c r="K16" s="1048">
        <f t="shared" si="4"/>
        <v>137.75985224143091</v>
      </c>
      <c r="L16" s="1048">
        <f t="shared" si="4"/>
        <v>253.05938604393319</v>
      </c>
      <c r="M16" s="1029"/>
    </row>
    <row r="17" spans="1:16" s="168" customFormat="1" ht="18" customHeight="1">
      <c r="A17" s="1022"/>
      <c r="B17" s="1045" t="s">
        <v>288</v>
      </c>
      <c r="C17" s="1046">
        <v>17007</v>
      </c>
      <c r="D17" s="1046">
        <v>243335.65206506601</v>
      </c>
      <c r="E17" s="1046">
        <v>105894</v>
      </c>
      <c r="F17" s="1046">
        <v>17080</v>
      </c>
      <c r="G17" s="1049">
        <v>195523.20113993</v>
      </c>
      <c r="H17" s="1049">
        <v>102620</v>
      </c>
      <c r="I17" s="1046"/>
      <c r="J17" s="1048">
        <f t="shared" si="4"/>
        <v>100.42923502087375</v>
      </c>
      <c r="K17" s="1048">
        <f t="shared" si="4"/>
        <v>80.351234798774428</v>
      </c>
      <c r="L17" s="1048">
        <f t="shared" si="4"/>
        <v>96.908228983700681</v>
      </c>
      <c r="M17" s="1029"/>
    </row>
    <row r="18" spans="1:16" s="168" customFormat="1" ht="18" customHeight="1">
      <c r="A18" s="1050"/>
      <c r="B18" s="1043" t="s">
        <v>287</v>
      </c>
      <c r="C18" s="1044">
        <f t="shared" ref="C18:E18" si="5">SUM(C19:C30)</f>
        <v>99548</v>
      </c>
      <c r="D18" s="1044">
        <f t="shared" si="5"/>
        <v>1173442.7738538631</v>
      </c>
      <c r="E18" s="1044">
        <f t="shared" si="5"/>
        <v>554788</v>
      </c>
      <c r="F18" s="1044">
        <f>SUM(F19:F30)</f>
        <v>92023</v>
      </c>
      <c r="G18" s="1044">
        <f>SUM(G19:G30)</f>
        <v>1645026.9882820291</v>
      </c>
      <c r="H18" s="1044">
        <f>SUM(H19:H30)</f>
        <v>485803</v>
      </c>
      <c r="I18" s="1044"/>
      <c r="J18" s="1037">
        <f t="shared" si="4"/>
        <v>92.440832563185609</v>
      </c>
      <c r="K18" s="1037">
        <f t="shared" si="4"/>
        <v>140.1880879865468</v>
      </c>
      <c r="L18" s="1037">
        <f t="shared" si="4"/>
        <v>87.565520523154788</v>
      </c>
      <c r="M18" s="1029"/>
    </row>
    <row r="19" spans="1:16" s="168" customFormat="1" ht="18" customHeight="1">
      <c r="A19" s="975"/>
      <c r="B19" s="1045" t="s">
        <v>286</v>
      </c>
      <c r="C19" s="1047">
        <v>46110</v>
      </c>
      <c r="D19" s="1046">
        <v>206292</v>
      </c>
      <c r="E19" s="1046">
        <v>242118</v>
      </c>
      <c r="F19" s="1047">
        <v>44579</v>
      </c>
      <c r="G19" s="1046">
        <v>299369.97547804599</v>
      </c>
      <c r="H19" s="1046">
        <v>214165</v>
      </c>
      <c r="I19" s="1046"/>
      <c r="J19" s="1048">
        <f t="shared" si="4"/>
        <v>96.67967902841032</v>
      </c>
      <c r="K19" s="1048">
        <f t="shared" si="4"/>
        <v>145.11952740680491</v>
      </c>
      <c r="L19" s="1048">
        <f t="shared" si="4"/>
        <v>88.454803029927547</v>
      </c>
      <c r="M19" s="1029"/>
    </row>
    <row r="20" spans="1:16" s="168" customFormat="1" ht="18" customHeight="1">
      <c r="A20" s="975"/>
      <c r="B20" s="1045" t="s">
        <v>285</v>
      </c>
      <c r="C20" s="1046">
        <v>5753</v>
      </c>
      <c r="D20" s="1046">
        <v>77969.067681594999</v>
      </c>
      <c r="E20" s="1046">
        <v>40311</v>
      </c>
      <c r="F20" s="1047">
        <v>5566</v>
      </c>
      <c r="G20" s="1046">
        <v>36263.948850451998</v>
      </c>
      <c r="H20" s="1046">
        <v>34347</v>
      </c>
      <c r="I20" s="1046"/>
      <c r="J20" s="1048">
        <f t="shared" si="4"/>
        <v>96.749521988527718</v>
      </c>
      <c r="K20" s="1048">
        <f t="shared" si="4"/>
        <v>46.510686774586496</v>
      </c>
      <c r="L20" s="1048">
        <f t="shared" si="4"/>
        <v>85.205030884870141</v>
      </c>
      <c r="M20" s="1029"/>
    </row>
    <row r="21" spans="1:16" s="168" customFormat="1" ht="18" customHeight="1">
      <c r="A21" s="975"/>
      <c r="B21" s="1045" t="s">
        <v>284</v>
      </c>
      <c r="C21" s="1046">
        <v>6709</v>
      </c>
      <c r="D21" s="1046">
        <v>62635.450367404002</v>
      </c>
      <c r="E21" s="1046">
        <v>38630</v>
      </c>
      <c r="F21" s="1047">
        <v>5230</v>
      </c>
      <c r="G21" s="1046">
        <v>45326.338984528003</v>
      </c>
      <c r="H21" s="1046">
        <v>28969</v>
      </c>
      <c r="I21" s="1046"/>
      <c r="J21" s="1048">
        <f t="shared" si="4"/>
        <v>77.954985839916532</v>
      </c>
      <c r="K21" s="1048">
        <f t="shared" si="4"/>
        <v>72.365311846015231</v>
      </c>
      <c r="L21" s="1048">
        <f t="shared" si="4"/>
        <v>74.990939684183274</v>
      </c>
      <c r="M21" s="1029"/>
    </row>
    <row r="22" spans="1:16" s="168" customFormat="1" ht="18" customHeight="1">
      <c r="A22" s="975"/>
      <c r="B22" s="1045" t="s">
        <v>283</v>
      </c>
      <c r="C22" s="1046">
        <v>3893</v>
      </c>
      <c r="D22" s="1046">
        <v>26135.105443445995</v>
      </c>
      <c r="E22" s="1046">
        <v>22467</v>
      </c>
      <c r="F22" s="1047">
        <v>3699</v>
      </c>
      <c r="G22" s="1046">
        <v>31783.892444513</v>
      </c>
      <c r="H22" s="1046">
        <v>20882</v>
      </c>
      <c r="I22" s="1046"/>
      <c r="J22" s="1048">
        <f t="shared" si="4"/>
        <v>95.016696634985877</v>
      </c>
      <c r="K22" s="1048">
        <f t="shared" si="4"/>
        <v>121.61379074322262</v>
      </c>
      <c r="L22" s="1048">
        <f t="shared" si="4"/>
        <v>92.94520852806339</v>
      </c>
      <c r="M22" s="1029"/>
    </row>
    <row r="23" spans="1:16" s="168" customFormat="1" ht="18" customHeight="1">
      <c r="A23" s="975"/>
      <c r="B23" s="1045" t="s">
        <v>282</v>
      </c>
      <c r="C23" s="1046">
        <v>1478</v>
      </c>
      <c r="D23" s="1046">
        <v>42319.069422196</v>
      </c>
      <c r="E23" s="1046">
        <v>7038</v>
      </c>
      <c r="F23" s="1047">
        <v>1299</v>
      </c>
      <c r="G23" s="1046">
        <v>59502.754054999998</v>
      </c>
      <c r="H23" s="1046">
        <v>6517</v>
      </c>
      <c r="I23" s="1046"/>
      <c r="J23" s="1048">
        <f t="shared" si="4"/>
        <v>87.889039242219212</v>
      </c>
      <c r="K23" s="1048">
        <f t="shared" si="4"/>
        <v>140.60506260516047</v>
      </c>
      <c r="L23" s="1048">
        <f t="shared" si="4"/>
        <v>92.597328786587099</v>
      </c>
      <c r="M23" s="1029"/>
    </row>
    <row r="24" spans="1:16" s="168" customFormat="1" ht="18" customHeight="1">
      <c r="A24" s="975"/>
      <c r="B24" s="1045" t="s">
        <v>281</v>
      </c>
      <c r="C24" s="1046">
        <v>7918</v>
      </c>
      <c r="D24" s="1046">
        <v>556128.88776068401</v>
      </c>
      <c r="E24" s="1046">
        <v>50420</v>
      </c>
      <c r="F24" s="1047">
        <v>6694</v>
      </c>
      <c r="G24" s="1046">
        <v>966918.01580425003</v>
      </c>
      <c r="H24" s="1046">
        <v>42994</v>
      </c>
      <c r="I24" s="1046"/>
      <c r="J24" s="1048">
        <f>+F24/C24*100</f>
        <v>84.541550896691092</v>
      </c>
      <c r="K24" s="1048">
        <f t="shared" si="4"/>
        <v>173.86581367813042</v>
      </c>
      <c r="L24" s="1048">
        <f t="shared" si="4"/>
        <v>85.271717572391907</v>
      </c>
      <c r="M24" s="1029"/>
    </row>
    <row r="25" spans="1:16" s="168" customFormat="1" ht="27" customHeight="1">
      <c r="A25" s="1022"/>
      <c r="B25" s="1045" t="s">
        <v>280</v>
      </c>
      <c r="C25" s="1046">
        <v>11367</v>
      </c>
      <c r="D25" s="1046">
        <v>107604.075520894</v>
      </c>
      <c r="E25" s="1046">
        <v>62000</v>
      </c>
      <c r="F25" s="1047">
        <v>11527</v>
      </c>
      <c r="G25" s="1046">
        <v>114161.60316016601</v>
      </c>
      <c r="H25" s="1046">
        <v>63414</v>
      </c>
      <c r="I25" s="1046"/>
      <c r="J25" s="1048">
        <f t="shared" si="4"/>
        <v>101.40758335532682</v>
      </c>
      <c r="K25" s="1048">
        <f t="shared" si="4"/>
        <v>106.09412571738392</v>
      </c>
      <c r="L25" s="1048">
        <f t="shared" si="4"/>
        <v>102.28064516129032</v>
      </c>
      <c r="M25" s="1029"/>
      <c r="N25" s="178"/>
      <c r="O25" s="177"/>
      <c r="P25" s="177"/>
    </row>
    <row r="26" spans="1:16" s="168" customFormat="1" ht="18" customHeight="1">
      <c r="A26" s="975"/>
      <c r="B26" s="1045" t="s">
        <v>279</v>
      </c>
      <c r="C26" s="1046">
        <v>4132</v>
      </c>
      <c r="D26" s="1046">
        <v>18948.360341269999</v>
      </c>
      <c r="E26" s="1046">
        <v>23711</v>
      </c>
      <c r="F26" s="1047">
        <v>3739</v>
      </c>
      <c r="G26" s="1046">
        <v>18463.867825383299</v>
      </c>
      <c r="H26" s="1046">
        <v>20762</v>
      </c>
      <c r="I26" s="1046"/>
      <c r="J26" s="1048">
        <f t="shared" si="4"/>
        <v>90.488867376573097</v>
      </c>
      <c r="K26" s="1048">
        <f t="shared" si="4"/>
        <v>97.443090023829328</v>
      </c>
      <c r="L26" s="1048">
        <f t="shared" si="4"/>
        <v>87.562734595757235</v>
      </c>
      <c r="M26" s="1029"/>
    </row>
    <row r="27" spans="1:16" s="168" customFormat="1" ht="18" customHeight="1">
      <c r="A27" s="975"/>
      <c r="B27" s="1045" t="s">
        <v>278</v>
      </c>
      <c r="C27" s="1046">
        <v>951</v>
      </c>
      <c r="D27" s="1046">
        <v>6749.5765499999998</v>
      </c>
      <c r="E27" s="1046">
        <v>6963</v>
      </c>
      <c r="F27" s="1047">
        <v>901</v>
      </c>
      <c r="G27" s="1046">
        <v>11369.569062</v>
      </c>
      <c r="H27" s="1046">
        <v>6137</v>
      </c>
      <c r="I27" s="1046"/>
      <c r="J27" s="1048">
        <f t="shared" si="4"/>
        <v>94.742376445846475</v>
      </c>
      <c r="K27" s="1048">
        <f t="shared" si="4"/>
        <v>168.44862752167765</v>
      </c>
      <c r="L27" s="1048">
        <f t="shared" si="4"/>
        <v>88.137297142036473</v>
      </c>
      <c r="M27" s="1029"/>
    </row>
    <row r="28" spans="1:16" s="168" customFormat="1" ht="18" customHeight="1">
      <c r="A28" s="975"/>
      <c r="B28" s="1045" t="s">
        <v>277</v>
      </c>
      <c r="C28" s="1046">
        <v>1379</v>
      </c>
      <c r="D28" s="1046">
        <v>9905.3853887990008</v>
      </c>
      <c r="E28" s="1046">
        <v>7337</v>
      </c>
      <c r="F28" s="1047">
        <v>915</v>
      </c>
      <c r="G28" s="1046">
        <v>8831.9212499999994</v>
      </c>
      <c r="H28" s="1046">
        <v>5078</v>
      </c>
      <c r="I28" s="1046"/>
      <c r="J28" s="1048">
        <f t="shared" si="4"/>
        <v>66.352429296591737</v>
      </c>
      <c r="K28" s="1048">
        <f t="shared" si="4"/>
        <v>89.162823083967297</v>
      </c>
      <c r="L28" s="1048">
        <f t="shared" si="4"/>
        <v>69.210849120894096</v>
      </c>
      <c r="M28" s="1029"/>
    </row>
    <row r="29" spans="1:16" ht="27" customHeight="1">
      <c r="A29" s="975"/>
      <c r="B29" s="1045" t="s">
        <v>276</v>
      </c>
      <c r="C29" s="1046">
        <v>8097</v>
      </c>
      <c r="D29" s="1046">
        <v>54179.050748686997</v>
      </c>
      <c r="E29" s="1046">
        <v>45971</v>
      </c>
      <c r="F29" s="1051">
        <v>6661</v>
      </c>
      <c r="G29" s="1046">
        <v>48563.623037898004</v>
      </c>
      <c r="H29" s="1046">
        <v>37318</v>
      </c>
      <c r="I29" s="1046"/>
      <c r="J29" s="1048">
        <f t="shared" si="4"/>
        <v>82.265036433246891</v>
      </c>
      <c r="K29" s="1048">
        <f t="shared" si="4"/>
        <v>89.635426178216903</v>
      </c>
      <c r="L29" s="1048">
        <f t="shared" si="4"/>
        <v>81.177263927258494</v>
      </c>
      <c r="M29" s="1029"/>
    </row>
    <row r="30" spans="1:16" ht="18" customHeight="1">
      <c r="A30" s="975"/>
      <c r="B30" s="1045" t="s">
        <v>275</v>
      </c>
      <c r="C30" s="1046">
        <v>1761</v>
      </c>
      <c r="D30" s="1046">
        <v>4576.7446288880001</v>
      </c>
      <c r="E30" s="1046">
        <v>7822</v>
      </c>
      <c r="F30" s="1052">
        <v>1213</v>
      </c>
      <c r="G30" s="1049">
        <v>4471.4783297929998</v>
      </c>
      <c r="H30" s="1049">
        <v>5220</v>
      </c>
      <c r="I30" s="1049"/>
      <c r="J30" s="1048">
        <f t="shared" si="4"/>
        <v>68.88131743327655</v>
      </c>
      <c r="K30" s="1048">
        <f t="shared" si="4"/>
        <v>97.699974378501068</v>
      </c>
      <c r="L30" s="1048">
        <f t="shared" si="4"/>
        <v>66.734850421886989</v>
      </c>
      <c r="M30" s="1029"/>
    </row>
    <row r="31" spans="1:16" ht="18" customHeight="1">
      <c r="A31" s="1050"/>
      <c r="B31" s="1050"/>
      <c r="C31" s="1050"/>
      <c r="D31" s="1050"/>
      <c r="E31" s="1050"/>
      <c r="F31" s="1022"/>
      <c r="G31" s="1025"/>
      <c r="H31" s="1025"/>
      <c r="I31" s="1025"/>
      <c r="J31" s="1048"/>
      <c r="K31" s="1053"/>
      <c r="L31" s="1053"/>
    </row>
    <row r="32" spans="1:16" ht="18" customHeight="1">
      <c r="A32" s="1035" t="s">
        <v>274</v>
      </c>
      <c r="B32" s="1035"/>
      <c r="C32" s="1035"/>
      <c r="D32" s="1035"/>
      <c r="E32" s="1035"/>
      <c r="F32" s="1035"/>
      <c r="G32" s="1035"/>
      <c r="H32" s="1035"/>
      <c r="I32" s="1039"/>
      <c r="J32" s="1048"/>
      <c r="K32" s="1053"/>
      <c r="L32" s="1053"/>
    </row>
    <row r="33" spans="1:13" ht="18" customHeight="1">
      <c r="A33" s="1050"/>
      <c r="B33" s="1054" t="s">
        <v>145</v>
      </c>
      <c r="C33" s="1055">
        <v>41842</v>
      </c>
      <c r="D33" s="1056">
        <v>517387.335721082</v>
      </c>
      <c r="E33" s="1055">
        <v>380551</v>
      </c>
      <c r="F33" s="1050">
        <v>39723</v>
      </c>
      <c r="G33" s="1057">
        <v>512399.51055847196</v>
      </c>
      <c r="H33" s="1050">
        <v>337338</v>
      </c>
      <c r="I33" s="1058"/>
      <c r="J33" s="1048">
        <f>+F33/C33*100</f>
        <v>94.935710530089381</v>
      </c>
      <c r="K33" s="1048">
        <f>+G33/D33*100</f>
        <v>99.035959170577968</v>
      </c>
      <c r="L33" s="1048">
        <f>+H33/E33*100</f>
        <v>88.64462319110973</v>
      </c>
    </row>
    <row r="34" spans="1:13" ht="18" customHeight="1">
      <c r="A34" s="1050"/>
      <c r="B34" s="1054" t="s">
        <v>157</v>
      </c>
      <c r="C34" s="1055">
        <v>5382</v>
      </c>
      <c r="D34" s="1056">
        <v>65708.678495400003</v>
      </c>
      <c r="E34" s="1055">
        <v>108975</v>
      </c>
      <c r="F34" s="1056">
        <v>5532</v>
      </c>
      <c r="G34" s="1056">
        <v>62831.789282073012</v>
      </c>
      <c r="H34" s="1056">
        <v>83698</v>
      </c>
      <c r="I34" s="1058"/>
      <c r="J34" s="1048">
        <f t="shared" ref="J34:L38" si="6">+F34/C34*100</f>
        <v>102.78706800445931</v>
      </c>
      <c r="K34" s="1048">
        <f t="shared" si="6"/>
        <v>95.621751526279155</v>
      </c>
      <c r="L34" s="1048">
        <f t="shared" si="6"/>
        <v>76.804771736636852</v>
      </c>
    </row>
    <row r="35" spans="1:13" ht="18" customHeight="1">
      <c r="A35" s="1050"/>
      <c r="B35" s="1054" t="s">
        <v>172</v>
      </c>
      <c r="C35" s="1055">
        <v>19255</v>
      </c>
      <c r="D35" s="1056">
        <v>177521.18463741202</v>
      </c>
      <c r="E35" s="1055">
        <v>261092</v>
      </c>
      <c r="F35" s="1056">
        <v>18626</v>
      </c>
      <c r="G35" s="1056">
        <v>191480.273194988</v>
      </c>
      <c r="H35" s="1056">
        <v>186444</v>
      </c>
      <c r="I35" s="1058"/>
      <c r="J35" s="1048">
        <f t="shared" si="6"/>
        <v>96.733316021812527</v>
      </c>
      <c r="K35" s="1048">
        <f t="shared" si="6"/>
        <v>107.86333675391333</v>
      </c>
      <c r="L35" s="1048">
        <f t="shared" si="6"/>
        <v>71.409311660257686</v>
      </c>
    </row>
    <row r="36" spans="1:13" ht="18" customHeight="1">
      <c r="A36" s="1050"/>
      <c r="B36" s="1054" t="s">
        <v>273</v>
      </c>
      <c r="C36" s="1055">
        <v>3599</v>
      </c>
      <c r="D36" s="1056">
        <v>45128.375641100007</v>
      </c>
      <c r="E36" s="1055">
        <v>21764</v>
      </c>
      <c r="F36" s="1056">
        <v>4849</v>
      </c>
      <c r="G36" s="1056">
        <v>59867.592690898993</v>
      </c>
      <c r="H36" s="1056">
        <v>29856</v>
      </c>
      <c r="I36" s="1058"/>
      <c r="J36" s="1048">
        <f t="shared" si="6"/>
        <v>134.73186996387884</v>
      </c>
      <c r="K36" s="1048">
        <f t="shared" si="6"/>
        <v>132.6606416482127</v>
      </c>
      <c r="L36" s="1048">
        <f t="shared" si="6"/>
        <v>137.18066531887521</v>
      </c>
    </row>
    <row r="37" spans="1:13" ht="18" customHeight="1">
      <c r="A37" s="1050"/>
      <c r="B37" s="1054" t="s">
        <v>193</v>
      </c>
      <c r="C37" s="1055">
        <v>58673</v>
      </c>
      <c r="D37" s="1056">
        <v>818660.11869036697</v>
      </c>
      <c r="E37" s="1055">
        <v>366192</v>
      </c>
      <c r="F37" s="1056">
        <v>55850</v>
      </c>
      <c r="G37" s="1056">
        <v>1299748.7830804058</v>
      </c>
      <c r="H37" s="1056">
        <v>297067</v>
      </c>
      <c r="I37" s="1058"/>
      <c r="J37" s="1048">
        <f t="shared" si="6"/>
        <v>95.188587595657296</v>
      </c>
      <c r="K37" s="1048">
        <f t="shared" si="6"/>
        <v>158.76537202760647</v>
      </c>
      <c r="L37" s="1048">
        <f t="shared" si="6"/>
        <v>81.123290514265747</v>
      </c>
    </row>
    <row r="38" spans="1:13" ht="18" customHeight="1">
      <c r="A38" s="1050"/>
      <c r="B38" s="1054" t="s">
        <v>200</v>
      </c>
      <c r="C38" s="1055">
        <v>9388</v>
      </c>
      <c r="D38" s="1056">
        <v>105767.578651342</v>
      </c>
      <c r="E38" s="1055">
        <v>115794</v>
      </c>
      <c r="F38" s="1056">
        <v>10360</v>
      </c>
      <c r="G38" s="1056">
        <v>109297.768915671</v>
      </c>
      <c r="H38" s="1056">
        <v>108582</v>
      </c>
      <c r="I38" s="1058"/>
      <c r="J38" s="1048">
        <f t="shared" si="6"/>
        <v>110.35364294844483</v>
      </c>
      <c r="K38" s="1048">
        <f t="shared" si="6"/>
        <v>103.33768656647241</v>
      </c>
      <c r="L38" s="1048">
        <f t="shared" si="6"/>
        <v>93.771698015441217</v>
      </c>
    </row>
    <row r="39" spans="1:13" ht="20.100000000000001" customHeight="1">
      <c r="A39" s="1030"/>
      <c r="B39" s="1030"/>
      <c r="C39" s="1031"/>
      <c r="D39" s="1032"/>
      <c r="E39" s="1031"/>
      <c r="F39" s="162"/>
      <c r="G39" s="1033"/>
      <c r="H39" s="162"/>
      <c r="I39" s="162"/>
      <c r="J39" s="162"/>
      <c r="K39" s="162"/>
      <c r="L39" s="162"/>
      <c r="M39" s="162"/>
    </row>
    <row r="40" spans="1:13" ht="15" customHeight="1">
      <c r="A40" s="1034" t="s">
        <v>788</v>
      </c>
      <c r="B40" s="1034"/>
      <c r="C40" s="1034"/>
      <c r="D40" s="1034"/>
      <c r="E40" s="1034"/>
      <c r="F40" s="162"/>
      <c r="G40" s="162"/>
      <c r="H40" s="162"/>
      <c r="I40" s="162"/>
      <c r="J40" s="162"/>
      <c r="K40" s="162"/>
      <c r="L40" s="162"/>
      <c r="M40" s="162"/>
    </row>
    <row r="41" spans="1:13" ht="15" customHeight="1">
      <c r="A41" s="1034" t="s">
        <v>789</v>
      </c>
      <c r="B41" s="1034"/>
      <c r="C41" s="1034"/>
      <c r="D41" s="1034"/>
      <c r="E41" s="1034"/>
      <c r="F41" s="162"/>
      <c r="G41" s="162"/>
      <c r="H41" s="162"/>
      <c r="I41" s="162"/>
      <c r="J41" s="162"/>
      <c r="K41" s="162"/>
      <c r="L41" s="162"/>
      <c r="M41" s="162"/>
    </row>
    <row r="42" spans="1:13" ht="20.100000000000001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</row>
    <row r="43" spans="1:13" ht="20.100000000000001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</row>
    <row r="44" spans="1:13" ht="20.100000000000001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</row>
    <row r="45" spans="1:13" ht="20.100000000000001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</row>
    <row r="46" spans="1:13" ht="20.100000000000001" customHeight="1">
      <c r="A46" s="174"/>
      <c r="B46" s="174"/>
      <c r="C46" s="174"/>
      <c r="D46" s="174"/>
      <c r="E46" s="174"/>
      <c r="F46" s="174"/>
      <c r="G46" s="174"/>
      <c r="H46" s="174"/>
      <c r="I46" s="174"/>
      <c r="J46" s="174"/>
    </row>
    <row r="47" spans="1:13" ht="20.100000000000001" customHeight="1">
      <c r="A47" s="174"/>
      <c r="B47" s="174"/>
      <c r="C47" s="174"/>
      <c r="D47" s="174"/>
      <c r="E47" s="174"/>
      <c r="F47" s="174"/>
      <c r="G47" s="174"/>
      <c r="H47" s="174"/>
      <c r="I47" s="174"/>
      <c r="J47" s="174"/>
    </row>
    <row r="48" spans="1:13" ht="20.100000000000001" customHeight="1">
      <c r="A48" s="174"/>
      <c r="B48" s="174"/>
      <c r="C48" s="174"/>
      <c r="D48" s="174"/>
      <c r="E48" s="174"/>
      <c r="F48" s="174"/>
      <c r="G48" s="174"/>
      <c r="H48" s="174"/>
      <c r="I48" s="174"/>
      <c r="J48" s="174"/>
    </row>
    <row r="49" spans="1:11" ht="20.100000000000001" customHeight="1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</row>
    <row r="50" spans="1:11" ht="20.100000000000001" customHeight="1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</row>
    <row r="51" spans="1:11" ht="20.100000000000001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</row>
    <row r="52" spans="1:11" ht="20.100000000000001" customHeight="1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</row>
    <row r="53" spans="1:11" ht="20.100000000000001" customHeight="1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</row>
    <row r="54" spans="1:11" ht="20.100000000000001" customHeight="1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</row>
    <row r="55" spans="1:11" ht="20.100000000000001" customHeight="1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</row>
    <row r="56" spans="1:11" ht="20.100000000000001" customHeight="1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</row>
    <row r="57" spans="1:11" ht="20.100000000000001" customHeight="1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</row>
    <row r="58" spans="1:11" ht="20.100000000000001" customHeight="1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</row>
    <row r="59" spans="1:11" ht="20.100000000000001" customHeight="1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</row>
    <row r="60" spans="1:11" ht="20.100000000000001" customHeight="1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</row>
    <row r="61" spans="1:11" ht="20.100000000000001" customHeight="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</row>
    <row r="62" spans="1:11" ht="20.100000000000001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F4:H5"/>
    <mergeCell ref="J4:L4"/>
    <mergeCell ref="J5:L5"/>
  </mergeCells>
  <pageMargins left="0.74803149606299213" right="0.59055118110236227" top="0.74803149606299213" bottom="0.51181102362204722" header="0.43307086614173229" footer="0.31496062992125984"/>
  <pageSetup paperSize="9" firstPageNumber="56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ColWidth="10" defaultRowHeight="12.75"/>
  <cols>
    <col min="1" max="1" width="49.140625" style="186" customWidth="1"/>
    <col min="2" max="3" width="10.7109375" style="186" customWidth="1"/>
    <col min="4" max="4" width="17.140625" style="186" customWidth="1"/>
    <col min="5" max="16384" width="10" style="186"/>
  </cols>
  <sheetData>
    <row r="1" spans="1:5" s="195" customFormat="1" ht="20.100000000000001" customHeight="1">
      <c r="A1" s="197" t="s">
        <v>661</v>
      </c>
      <c r="B1" s="196"/>
      <c r="C1" s="196"/>
      <c r="D1" s="172"/>
    </row>
    <row r="2" spans="1:5" ht="20.100000000000001" customHeight="1">
      <c r="A2" s="164"/>
      <c r="B2" s="164"/>
      <c r="C2" s="164"/>
      <c r="D2" s="170"/>
    </row>
    <row r="3" spans="1:5" s="192" customFormat="1" ht="20.100000000000001" customHeight="1">
      <c r="A3" s="194"/>
      <c r="B3" s="194"/>
      <c r="C3" s="193"/>
      <c r="D3" s="616" t="s">
        <v>306</v>
      </c>
    </row>
    <row r="4" spans="1:5" s="168" customFormat="1" ht="15.95" customHeight="1">
      <c r="A4" s="183"/>
      <c r="B4" s="1086" t="s">
        <v>139</v>
      </c>
      <c r="C4" s="1084" t="s">
        <v>695</v>
      </c>
      <c r="D4" s="1012" t="s">
        <v>790</v>
      </c>
    </row>
    <row r="5" spans="1:5" s="168" customFormat="1" ht="15.95" customHeight="1">
      <c r="A5" s="181"/>
      <c r="B5" s="1087"/>
      <c r="C5" s="1085"/>
      <c r="D5" s="1013" t="s">
        <v>791</v>
      </c>
    </row>
    <row r="6" spans="1:5" s="168" customFormat="1" ht="20.100000000000001" customHeight="1">
      <c r="A6" s="180"/>
      <c r="B6" s="32"/>
      <c r="C6" s="32"/>
      <c r="D6" s="32"/>
    </row>
    <row r="7" spans="1:5" s="179" customFormat="1" ht="20.100000000000001" customHeight="1">
      <c r="A7" s="175" t="s">
        <v>222</v>
      </c>
      <c r="B7" s="191">
        <f>+B8+B9+B14</f>
        <v>39421</v>
      </c>
      <c r="C7" s="191">
        <f>+C8+C9+C14</f>
        <v>44096</v>
      </c>
      <c r="D7" s="189">
        <f t="shared" ref="D7:D26" si="0">+C7/B7*100</f>
        <v>111.85916136069606</v>
      </c>
    </row>
    <row r="8" spans="1:5" s="179" customFormat="1" ht="20.100000000000001" customHeight="1">
      <c r="A8" s="163" t="s">
        <v>291</v>
      </c>
      <c r="B8" s="190">
        <v>714</v>
      </c>
      <c r="C8" s="190">
        <v>777</v>
      </c>
      <c r="D8" s="189">
        <f t="shared" si="0"/>
        <v>108.8235294117647</v>
      </c>
    </row>
    <row r="9" spans="1:5" s="179" customFormat="1" ht="20.100000000000001" customHeight="1">
      <c r="A9" s="163" t="s">
        <v>290</v>
      </c>
      <c r="B9" s="190">
        <f>+SUM(B10:B13)</f>
        <v>11429</v>
      </c>
      <c r="C9" s="190">
        <f>+SUM(C10:C13)</f>
        <v>12629</v>
      </c>
      <c r="D9" s="189">
        <f t="shared" si="0"/>
        <v>110.49960626476508</v>
      </c>
      <c r="E9" s="190"/>
    </row>
    <row r="10" spans="1:5" s="168" customFormat="1" ht="20.100000000000001" customHeight="1">
      <c r="A10" s="176" t="s">
        <v>10</v>
      </c>
      <c r="B10" s="188">
        <v>421</v>
      </c>
      <c r="C10" s="188">
        <v>409</v>
      </c>
      <c r="D10" s="187">
        <f t="shared" si="0"/>
        <v>97.149643705463191</v>
      </c>
    </row>
    <row r="11" spans="1:5" s="168" customFormat="1" ht="20.100000000000001" customHeight="1">
      <c r="A11" s="176" t="s">
        <v>16</v>
      </c>
      <c r="B11" s="188">
        <v>4624</v>
      </c>
      <c r="C11" s="188">
        <v>5369</v>
      </c>
      <c r="D11" s="187">
        <f t="shared" si="0"/>
        <v>116.11159169550174</v>
      </c>
    </row>
    <row r="12" spans="1:5" s="168" customFormat="1" ht="20.100000000000001" customHeight="1">
      <c r="A12" s="176" t="s">
        <v>289</v>
      </c>
      <c r="B12" s="188">
        <v>244</v>
      </c>
      <c r="C12" s="188">
        <v>306</v>
      </c>
      <c r="D12" s="187">
        <f t="shared" si="0"/>
        <v>125.40983606557377</v>
      </c>
    </row>
    <row r="13" spans="1:5" s="168" customFormat="1" ht="20.100000000000001" customHeight="1">
      <c r="A13" s="176" t="s">
        <v>288</v>
      </c>
      <c r="B13" s="188">
        <v>6140</v>
      </c>
      <c r="C13" s="188">
        <v>6545</v>
      </c>
      <c r="D13" s="187">
        <f t="shared" si="0"/>
        <v>106.59609120521172</v>
      </c>
    </row>
    <row r="14" spans="1:5" s="179" customFormat="1" ht="20.100000000000001" customHeight="1">
      <c r="A14" s="163" t="s">
        <v>287</v>
      </c>
      <c r="B14" s="190">
        <f>+SUM(B15:B26)</f>
        <v>27278</v>
      </c>
      <c r="C14" s="190">
        <f>+SUM(C15:C26)</f>
        <v>30690</v>
      </c>
      <c r="D14" s="189">
        <f t="shared" si="0"/>
        <v>112.50824840530831</v>
      </c>
    </row>
    <row r="15" spans="1:5" s="168" customFormat="1" ht="20.100000000000001" customHeight="1">
      <c r="A15" s="176" t="s">
        <v>286</v>
      </c>
      <c r="B15" s="188">
        <v>15283</v>
      </c>
      <c r="C15" s="188">
        <v>15849</v>
      </c>
      <c r="D15" s="187">
        <f t="shared" si="0"/>
        <v>103.70346136229797</v>
      </c>
    </row>
    <row r="16" spans="1:5" s="168" customFormat="1" ht="20.100000000000001" customHeight="1">
      <c r="A16" s="176" t="s">
        <v>285</v>
      </c>
      <c r="B16" s="188">
        <v>2075</v>
      </c>
      <c r="C16" s="188">
        <v>2455</v>
      </c>
      <c r="D16" s="187">
        <f t="shared" si="0"/>
        <v>118.31325301204821</v>
      </c>
    </row>
    <row r="17" spans="1:4" s="168" customFormat="1" ht="20.100000000000001" customHeight="1">
      <c r="A17" s="176" t="s">
        <v>284</v>
      </c>
      <c r="B17" s="188">
        <v>2067</v>
      </c>
      <c r="C17" s="188">
        <v>2576</v>
      </c>
      <c r="D17" s="187">
        <f t="shared" si="0"/>
        <v>124.62506047411708</v>
      </c>
    </row>
    <row r="18" spans="1:4" s="168" customFormat="1" ht="20.100000000000001" customHeight="1">
      <c r="A18" s="176" t="s">
        <v>283</v>
      </c>
      <c r="B18" s="188">
        <v>776</v>
      </c>
      <c r="C18" s="188">
        <v>891</v>
      </c>
      <c r="D18" s="187">
        <f t="shared" si="0"/>
        <v>114.81958762886597</v>
      </c>
    </row>
    <row r="19" spans="1:4" s="168" customFormat="1" ht="20.100000000000001" customHeight="1">
      <c r="A19" s="176" t="s">
        <v>282</v>
      </c>
      <c r="B19" s="188">
        <v>342</v>
      </c>
      <c r="C19" s="188">
        <v>415</v>
      </c>
      <c r="D19" s="187">
        <f t="shared" si="0"/>
        <v>121.34502923976609</v>
      </c>
    </row>
    <row r="20" spans="1:4" s="168" customFormat="1" ht="20.100000000000001" customHeight="1">
      <c r="A20" s="176" t="s">
        <v>281</v>
      </c>
      <c r="B20" s="188">
        <v>896</v>
      </c>
      <c r="C20" s="188">
        <v>1177</v>
      </c>
      <c r="D20" s="187">
        <f t="shared" si="0"/>
        <v>131.36160714285714</v>
      </c>
    </row>
    <row r="21" spans="1:4" s="168" customFormat="1" ht="27.95" customHeight="1">
      <c r="A21" s="176" t="s">
        <v>305</v>
      </c>
      <c r="B21" s="188">
        <v>2422</v>
      </c>
      <c r="C21" s="188">
        <v>2860</v>
      </c>
      <c r="D21" s="187">
        <f t="shared" si="0"/>
        <v>118.0842279108175</v>
      </c>
    </row>
    <row r="22" spans="1:4" s="168" customFormat="1" ht="20.100000000000001" customHeight="1">
      <c r="A22" s="176" t="s">
        <v>279</v>
      </c>
      <c r="B22" s="188">
        <v>729</v>
      </c>
      <c r="C22" s="188">
        <v>952</v>
      </c>
      <c r="D22" s="187">
        <f t="shared" si="0"/>
        <v>130.58984910836762</v>
      </c>
    </row>
    <row r="23" spans="1:4" s="168" customFormat="1" ht="20.100000000000001" customHeight="1">
      <c r="A23" s="176" t="s">
        <v>278</v>
      </c>
      <c r="B23" s="188">
        <v>131</v>
      </c>
      <c r="C23" s="188">
        <v>197</v>
      </c>
      <c r="D23" s="187">
        <f t="shared" si="0"/>
        <v>150.38167938931298</v>
      </c>
    </row>
    <row r="24" spans="1:4" s="168" customFormat="1" ht="20.100000000000001" customHeight="1">
      <c r="A24" s="176" t="s">
        <v>277</v>
      </c>
      <c r="B24" s="188">
        <v>400</v>
      </c>
      <c r="C24" s="188">
        <v>428</v>
      </c>
      <c r="D24" s="187">
        <f t="shared" si="0"/>
        <v>107</v>
      </c>
    </row>
    <row r="25" spans="1:4" s="170" customFormat="1" ht="27.95" customHeight="1">
      <c r="A25" s="176" t="s">
        <v>304</v>
      </c>
      <c r="B25" s="188">
        <v>1774</v>
      </c>
      <c r="C25" s="188">
        <v>2357</v>
      </c>
      <c r="D25" s="187">
        <f t="shared" si="0"/>
        <v>132.86358511837653</v>
      </c>
    </row>
    <row r="26" spans="1:4" s="170" customFormat="1" ht="20.100000000000001" customHeight="1">
      <c r="A26" s="176" t="s">
        <v>275</v>
      </c>
      <c r="B26" s="188">
        <v>383</v>
      </c>
      <c r="C26" s="188">
        <v>533</v>
      </c>
      <c r="D26" s="187">
        <f t="shared" si="0"/>
        <v>139.16449086161879</v>
      </c>
    </row>
    <row r="27" spans="1:4" ht="20.100000000000001" customHeight="1">
      <c r="A27" s="164"/>
      <c r="B27" s="164"/>
      <c r="C27" s="164"/>
      <c r="D27" s="170"/>
    </row>
    <row r="28" spans="1:4" ht="20.100000000000001" customHeight="1">
      <c r="A28" s="164"/>
      <c r="B28" s="164"/>
      <c r="C28" s="164"/>
      <c r="D28" s="170"/>
    </row>
    <row r="29" spans="1:4" ht="20.100000000000001" customHeight="1">
      <c r="A29" s="164"/>
      <c r="B29" s="164"/>
      <c r="C29" s="164"/>
      <c r="D29" s="170"/>
    </row>
    <row r="30" spans="1:4" ht="20.100000000000001" customHeight="1">
      <c r="A30" s="164"/>
      <c r="B30" s="164"/>
      <c r="C30" s="164"/>
      <c r="D30" s="170"/>
    </row>
    <row r="31" spans="1:4" ht="20.100000000000001" customHeight="1">
      <c r="A31" s="164"/>
      <c r="B31" s="164"/>
      <c r="C31" s="164"/>
      <c r="D31" s="170"/>
    </row>
    <row r="32" spans="1:4" ht="20.100000000000001" customHeight="1">
      <c r="A32" s="164"/>
      <c r="B32" s="164"/>
      <c r="C32" s="164"/>
      <c r="D32" s="170"/>
    </row>
    <row r="33" spans="1:4" ht="20.100000000000001" customHeight="1">
      <c r="A33" s="164"/>
      <c r="B33" s="164"/>
      <c r="C33" s="164"/>
      <c r="D33" s="170"/>
    </row>
    <row r="34" spans="1:4" ht="20.100000000000001" customHeight="1">
      <c r="A34" s="164"/>
      <c r="B34" s="164"/>
      <c r="C34" s="164"/>
      <c r="D34" s="170"/>
    </row>
    <row r="35" spans="1:4" ht="20.100000000000001" customHeight="1">
      <c r="A35" s="164"/>
      <c r="B35" s="164"/>
      <c r="C35" s="164"/>
      <c r="D35" s="170"/>
    </row>
    <row r="36" spans="1:4" ht="20.100000000000001" customHeight="1">
      <c r="A36" s="164"/>
      <c r="B36" s="164"/>
      <c r="C36" s="164"/>
      <c r="D36" s="170"/>
    </row>
    <row r="37" spans="1:4" ht="20.100000000000001" customHeight="1">
      <c r="A37" s="164"/>
      <c r="B37" s="164"/>
      <c r="C37" s="164"/>
      <c r="D37" s="164"/>
    </row>
    <row r="38" spans="1:4" ht="20.100000000000001" customHeight="1">
      <c r="A38" s="164"/>
      <c r="B38" s="164"/>
      <c r="C38" s="164"/>
      <c r="D38" s="164"/>
    </row>
    <row r="39" spans="1:4" ht="20.100000000000001" customHeight="1">
      <c r="A39" s="164"/>
      <c r="B39" s="164"/>
      <c r="C39" s="164"/>
      <c r="D39" s="164"/>
    </row>
    <row r="40" spans="1:4" ht="20.100000000000001" customHeight="1">
      <c r="A40" s="164"/>
      <c r="B40" s="164"/>
      <c r="C40" s="164"/>
      <c r="D40" s="164"/>
    </row>
    <row r="41" spans="1:4" ht="20.100000000000001" customHeight="1">
      <c r="A41" s="164"/>
      <c r="B41" s="164"/>
      <c r="C41" s="164"/>
      <c r="D41" s="164"/>
    </row>
    <row r="42" spans="1:4" ht="20.100000000000001" customHeight="1">
      <c r="A42" s="164"/>
      <c r="B42" s="164"/>
      <c r="C42" s="164"/>
      <c r="D42" s="164"/>
    </row>
    <row r="43" spans="1:4" ht="20.100000000000001" customHeight="1">
      <c r="A43" s="164"/>
      <c r="B43" s="164"/>
      <c r="C43" s="164"/>
      <c r="D43" s="164"/>
    </row>
    <row r="44" spans="1:4" ht="20.100000000000001" customHeight="1">
      <c r="A44" s="164"/>
      <c r="B44" s="164"/>
      <c r="C44" s="164"/>
      <c r="D44" s="164"/>
    </row>
    <row r="45" spans="1:4" ht="20.100000000000001" customHeight="1">
      <c r="A45" s="164"/>
      <c r="B45" s="164"/>
      <c r="C45" s="164"/>
      <c r="D45" s="164"/>
    </row>
    <row r="46" spans="1:4" ht="20.100000000000001" customHeight="1">
      <c r="A46" s="164"/>
      <c r="B46" s="164"/>
      <c r="C46" s="164"/>
      <c r="D46" s="164"/>
    </row>
    <row r="47" spans="1:4" ht="20.100000000000001" customHeight="1">
      <c r="A47" s="164"/>
      <c r="B47" s="164"/>
      <c r="C47" s="164"/>
      <c r="D47" s="164"/>
    </row>
    <row r="48" spans="1:4" ht="20.100000000000001" customHeight="1">
      <c r="A48" s="164"/>
      <c r="B48" s="164"/>
      <c r="C48" s="164"/>
      <c r="D48" s="164"/>
    </row>
    <row r="49" spans="1:4" ht="20.100000000000001" customHeight="1">
      <c r="A49" s="174"/>
      <c r="B49" s="174"/>
      <c r="C49" s="174"/>
      <c r="D49" s="174"/>
    </row>
    <row r="50" spans="1:4" ht="20.100000000000001" customHeight="1">
      <c r="A50" s="174"/>
      <c r="B50" s="174"/>
      <c r="C50" s="174"/>
      <c r="D50" s="174"/>
    </row>
    <row r="51" spans="1:4" ht="20.100000000000001" customHeight="1">
      <c r="A51" s="174"/>
      <c r="B51" s="174"/>
      <c r="C51" s="174"/>
      <c r="D51" s="174"/>
    </row>
    <row r="52" spans="1:4" ht="20.100000000000001" customHeight="1">
      <c r="A52" s="174"/>
      <c r="B52" s="174"/>
      <c r="C52" s="174"/>
      <c r="D52" s="174"/>
    </row>
    <row r="53" spans="1:4" ht="20.100000000000001" customHeight="1">
      <c r="A53" s="174"/>
      <c r="B53" s="174"/>
      <c r="C53" s="174"/>
      <c r="D53" s="174"/>
    </row>
    <row r="54" spans="1:4" ht="20.100000000000001" customHeight="1">
      <c r="A54" s="174"/>
      <c r="B54" s="174"/>
      <c r="C54" s="174"/>
      <c r="D54" s="174"/>
    </row>
    <row r="55" spans="1:4" ht="20.100000000000001" customHeight="1">
      <c r="A55" s="174"/>
      <c r="B55" s="174"/>
      <c r="C55" s="174"/>
      <c r="D55" s="174"/>
    </row>
    <row r="56" spans="1:4" ht="20.100000000000001" customHeight="1">
      <c r="A56" s="174"/>
      <c r="B56" s="174"/>
      <c r="C56" s="174"/>
      <c r="D56" s="174"/>
    </row>
    <row r="57" spans="1:4" ht="20.100000000000001" customHeight="1">
      <c r="A57" s="174"/>
      <c r="B57" s="174"/>
      <c r="C57" s="174"/>
      <c r="D57" s="174"/>
    </row>
    <row r="58" spans="1:4" ht="20.100000000000001" customHeight="1">
      <c r="A58" s="170"/>
      <c r="B58" s="170"/>
      <c r="C58" s="170"/>
      <c r="D58" s="170"/>
    </row>
    <row r="59" spans="1:4" ht="20.100000000000001" customHeight="1">
      <c r="A59" s="170"/>
      <c r="B59" s="170"/>
      <c r="C59" s="170"/>
      <c r="D59" s="170"/>
    </row>
    <row r="60" spans="1:4" ht="20.100000000000001" customHeight="1">
      <c r="A60" s="170"/>
      <c r="B60" s="170"/>
      <c r="C60" s="170"/>
      <c r="D60" s="170"/>
    </row>
    <row r="61" spans="1:4" ht="20.100000000000001" customHeight="1">
      <c r="A61" s="170"/>
      <c r="B61" s="170"/>
      <c r="C61" s="170"/>
      <c r="D61" s="170"/>
    </row>
    <row r="62" spans="1:4" ht="20.100000000000001" customHeight="1">
      <c r="A62" s="170"/>
      <c r="B62" s="170"/>
      <c r="C62" s="170"/>
      <c r="D62" s="170"/>
    </row>
    <row r="63" spans="1:4" ht="20.100000000000001" customHeight="1">
      <c r="A63" s="170"/>
      <c r="B63" s="170"/>
      <c r="C63" s="170"/>
      <c r="D63" s="170"/>
    </row>
    <row r="64" spans="1:4" ht="20.100000000000001" customHeight="1">
      <c r="A64" s="170"/>
      <c r="B64" s="170"/>
      <c r="C64" s="170"/>
      <c r="D64" s="170"/>
    </row>
    <row r="65" spans="1:4" ht="20.100000000000001" customHeight="1">
      <c r="A65" s="170"/>
      <c r="B65" s="170"/>
      <c r="C65" s="170"/>
      <c r="D65" s="170"/>
    </row>
    <row r="66" spans="1:4" ht="20.100000000000001" customHeight="1">
      <c r="A66" s="170"/>
      <c r="B66" s="170"/>
      <c r="C66" s="170"/>
      <c r="D66" s="170"/>
    </row>
    <row r="67" spans="1:4" ht="20.100000000000001" customHeight="1">
      <c r="A67" s="170"/>
      <c r="B67" s="170"/>
      <c r="C67" s="170"/>
      <c r="D67" s="170"/>
    </row>
    <row r="68" spans="1:4" ht="20.100000000000001" customHeight="1">
      <c r="A68" s="170"/>
      <c r="B68" s="170"/>
      <c r="C68" s="170"/>
      <c r="D68" s="170"/>
    </row>
    <row r="69" spans="1:4" ht="20.100000000000001" customHeight="1">
      <c r="A69" s="170"/>
      <c r="B69" s="170"/>
      <c r="C69" s="170"/>
      <c r="D69" s="170"/>
    </row>
    <row r="70" spans="1:4" ht="20.100000000000001" customHeight="1">
      <c r="A70" s="170"/>
      <c r="B70" s="170"/>
      <c r="C70" s="170"/>
      <c r="D70" s="170"/>
    </row>
    <row r="71" spans="1:4" ht="20.100000000000001" customHeight="1">
      <c r="A71" s="170"/>
      <c r="B71" s="170"/>
      <c r="C71" s="170"/>
      <c r="D71" s="170"/>
    </row>
    <row r="72" spans="1:4" ht="20.100000000000001" customHeight="1">
      <c r="A72" s="170"/>
      <c r="B72" s="170"/>
      <c r="C72" s="170"/>
      <c r="D72" s="170"/>
    </row>
    <row r="73" spans="1:4" ht="20.100000000000001" customHeight="1">
      <c r="A73" s="170"/>
      <c r="B73" s="170"/>
      <c r="C73" s="170"/>
      <c r="D73" s="170"/>
    </row>
  </sheetData>
  <mergeCells count="2">
    <mergeCell ref="C4:C5"/>
    <mergeCell ref="B4:B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H75"/>
  <sheetViews>
    <sheetView zoomScaleNormal="100" workbookViewId="0"/>
  </sheetViews>
  <sheetFormatPr defaultColWidth="10" defaultRowHeight="12.75"/>
  <cols>
    <col min="1" max="1" width="46.85546875" style="186" customWidth="1"/>
    <col min="2" max="3" width="10.7109375" style="186" customWidth="1"/>
    <col min="4" max="4" width="19.28515625" style="186" customWidth="1"/>
    <col min="5" max="7" width="0" style="186" hidden="1" customWidth="1"/>
    <col min="8" max="16384" width="10" style="186"/>
  </cols>
  <sheetData>
    <row r="1" spans="1:8" s="195" customFormat="1" ht="20.100000000000001" customHeight="1">
      <c r="A1" s="197" t="s">
        <v>662</v>
      </c>
      <c r="B1" s="196"/>
      <c r="C1" s="196"/>
      <c r="D1" s="196"/>
    </row>
    <row r="2" spans="1:8" ht="20.100000000000001" customHeight="1">
      <c r="A2" s="164"/>
      <c r="B2" s="164"/>
      <c r="C2" s="164"/>
    </row>
    <row r="3" spans="1:8" s="192" customFormat="1" ht="15.95" customHeight="1">
      <c r="A3" s="194"/>
      <c r="B3" s="194"/>
      <c r="C3" s="193"/>
      <c r="D3" s="616" t="s">
        <v>306</v>
      </c>
    </row>
    <row r="4" spans="1:8" s="168" customFormat="1" ht="15.95" customHeight="1">
      <c r="A4" s="183"/>
      <c r="B4" s="1086" t="s">
        <v>139</v>
      </c>
      <c r="C4" s="1084" t="s">
        <v>695</v>
      </c>
      <c r="D4" s="1012" t="s">
        <v>790</v>
      </c>
      <c r="E4" s="192"/>
      <c r="F4" s="192"/>
      <c r="G4" s="192"/>
      <c r="H4" s="192"/>
    </row>
    <row r="5" spans="1:8" s="168" customFormat="1" ht="15.95" customHeight="1">
      <c r="A5" s="181"/>
      <c r="B5" s="1087"/>
      <c r="C5" s="1085"/>
      <c r="D5" s="1013" t="s">
        <v>791</v>
      </c>
      <c r="E5" s="192"/>
      <c r="F5" s="192"/>
      <c r="G5" s="192"/>
      <c r="H5" s="192"/>
    </row>
    <row r="6" spans="1:8" s="168" customFormat="1" ht="20.100000000000001" customHeight="1">
      <c r="A6" s="180"/>
      <c r="B6" s="32"/>
      <c r="C6" s="32"/>
      <c r="D6" s="32"/>
      <c r="E6" s="192"/>
      <c r="F6" s="192"/>
      <c r="G6" s="192"/>
      <c r="H6" s="192"/>
    </row>
    <row r="7" spans="1:8" s="179" customFormat="1" ht="20.100000000000001" customHeight="1">
      <c r="A7" s="175" t="s">
        <v>222</v>
      </c>
      <c r="B7" s="191">
        <f>B8+B9+B14</f>
        <v>28731</v>
      </c>
      <c r="C7" s="191">
        <f>C8+C9+C14</f>
        <v>46592</v>
      </c>
      <c r="D7" s="200">
        <f t="shared" ref="D7:D26" si="0">+C7/B7*100</f>
        <v>162.16630120775469</v>
      </c>
      <c r="E7" s="192"/>
      <c r="F7" s="192"/>
      <c r="G7" s="192"/>
      <c r="H7" s="192"/>
    </row>
    <row r="8" spans="1:8" s="179" customFormat="1" ht="20.100000000000001" customHeight="1">
      <c r="A8" s="163" t="s">
        <v>291</v>
      </c>
      <c r="B8" s="190">
        <v>403</v>
      </c>
      <c r="C8" s="190">
        <v>580</v>
      </c>
      <c r="D8" s="200">
        <f t="shared" si="0"/>
        <v>143.92059553349876</v>
      </c>
      <c r="E8" s="1059"/>
      <c r="F8" s="1060">
        <f t="shared" ref="F8:F25" si="1">+D8-100</f>
        <v>43.920595533498755</v>
      </c>
      <c r="G8" s="1059"/>
      <c r="H8" s="1059"/>
    </row>
    <row r="9" spans="1:8" s="179" customFormat="1" ht="20.100000000000001" customHeight="1">
      <c r="A9" s="163" t="s">
        <v>290</v>
      </c>
      <c r="B9" s="190">
        <f>+SUM(B10:B13)</f>
        <v>8189</v>
      </c>
      <c r="C9" s="190">
        <f>+SUM(C10:C13)</f>
        <v>12741</v>
      </c>
      <c r="D9" s="200">
        <f t="shared" si="0"/>
        <v>155.58676273049213</v>
      </c>
      <c r="E9" s="1061">
        <f t="shared" ref="E9:E25" si="2">+C9/$C$8*100</f>
        <v>2196.7241379310344</v>
      </c>
      <c r="F9" s="1061">
        <f t="shared" si="1"/>
        <v>55.586762730492126</v>
      </c>
      <c r="G9" s="192"/>
      <c r="H9" s="192"/>
    </row>
    <row r="10" spans="1:8" s="168" customFormat="1" ht="20.100000000000001" customHeight="1">
      <c r="A10" s="176" t="s">
        <v>10</v>
      </c>
      <c r="B10" s="188">
        <v>224</v>
      </c>
      <c r="C10" s="188">
        <v>270</v>
      </c>
      <c r="D10" s="199">
        <f t="shared" si="0"/>
        <v>120.53571428571428</v>
      </c>
      <c r="E10" s="1061">
        <f t="shared" si="2"/>
        <v>46.551724137931032</v>
      </c>
      <c r="F10" s="1061">
        <f t="shared" si="1"/>
        <v>20.535714285714278</v>
      </c>
      <c r="G10" s="192"/>
      <c r="H10" s="192"/>
    </row>
    <row r="11" spans="1:8" s="168" customFormat="1" ht="19.5" customHeight="1">
      <c r="A11" s="176" t="s">
        <v>16</v>
      </c>
      <c r="B11" s="188">
        <v>3656</v>
      </c>
      <c r="C11" s="188">
        <v>5772</v>
      </c>
      <c r="D11" s="199">
        <f t="shared" si="0"/>
        <v>157.87746170678335</v>
      </c>
      <c r="E11" s="1061">
        <f t="shared" si="2"/>
        <v>995.17241379310337</v>
      </c>
      <c r="F11" s="1061">
        <f t="shared" si="1"/>
        <v>57.87746170678335</v>
      </c>
      <c r="G11" s="192"/>
      <c r="H11" s="192"/>
    </row>
    <row r="12" spans="1:8" s="168" customFormat="1" ht="19.5" customHeight="1">
      <c r="A12" s="176" t="s">
        <v>289</v>
      </c>
      <c r="B12" s="188">
        <v>166</v>
      </c>
      <c r="C12" s="188">
        <v>287</v>
      </c>
      <c r="D12" s="199">
        <f t="shared" si="0"/>
        <v>172.89156626506025</v>
      </c>
      <c r="E12" s="1061">
        <f t="shared" si="2"/>
        <v>49.482758620689651</v>
      </c>
      <c r="F12" s="1061">
        <f t="shared" si="1"/>
        <v>72.891566265060248</v>
      </c>
      <c r="G12" s="192"/>
      <c r="H12" s="192"/>
    </row>
    <row r="13" spans="1:8" s="168" customFormat="1" ht="20.100000000000001" customHeight="1">
      <c r="A13" s="176" t="s">
        <v>288</v>
      </c>
      <c r="B13" s="188">
        <v>4143</v>
      </c>
      <c r="C13" s="188">
        <v>6412</v>
      </c>
      <c r="D13" s="199">
        <f t="shared" si="0"/>
        <v>154.7670769973449</v>
      </c>
      <c r="E13" s="1061">
        <f t="shared" si="2"/>
        <v>1105.5172413793105</v>
      </c>
      <c r="F13" s="1061">
        <f t="shared" si="1"/>
        <v>54.767076997344901</v>
      </c>
      <c r="G13" s="192"/>
      <c r="H13" s="192"/>
    </row>
    <row r="14" spans="1:8" s="179" customFormat="1" ht="20.100000000000001" customHeight="1">
      <c r="A14" s="163" t="s">
        <v>287</v>
      </c>
      <c r="B14" s="190">
        <f>+SUM(B15:B26)</f>
        <v>20139</v>
      </c>
      <c r="C14" s="190">
        <f>+SUM(C15:C26)</f>
        <v>33271</v>
      </c>
      <c r="D14" s="200">
        <f t="shared" si="0"/>
        <v>165.20681265206812</v>
      </c>
      <c r="E14" s="1061">
        <f t="shared" si="2"/>
        <v>5736.379310344827</v>
      </c>
      <c r="F14" s="1061">
        <f t="shared" si="1"/>
        <v>65.206812652068123</v>
      </c>
      <c r="G14" s="192"/>
      <c r="H14" s="192"/>
    </row>
    <row r="15" spans="1:8" s="168" customFormat="1" ht="20.100000000000001" customHeight="1">
      <c r="A15" s="176" t="s">
        <v>286</v>
      </c>
      <c r="B15" s="188">
        <v>11115</v>
      </c>
      <c r="C15" s="188">
        <v>17361</v>
      </c>
      <c r="D15" s="199">
        <f t="shared" si="0"/>
        <v>156.19433198380568</v>
      </c>
      <c r="E15" s="1061">
        <f t="shared" si="2"/>
        <v>2993.2758620689656</v>
      </c>
      <c r="F15" s="1061">
        <f t="shared" si="1"/>
        <v>56.194331983805682</v>
      </c>
      <c r="G15" s="192"/>
      <c r="H15" s="192"/>
    </row>
    <row r="16" spans="1:8" s="168" customFormat="1" ht="20.100000000000001" customHeight="1">
      <c r="A16" s="176" t="s">
        <v>285</v>
      </c>
      <c r="B16" s="188">
        <v>1721</v>
      </c>
      <c r="C16" s="188">
        <v>2647</v>
      </c>
      <c r="D16" s="199">
        <f t="shared" si="0"/>
        <v>153.80592678675188</v>
      </c>
      <c r="E16" s="1061">
        <f t="shared" si="2"/>
        <v>456.37931034482762</v>
      </c>
      <c r="F16" s="1061">
        <f t="shared" si="1"/>
        <v>53.805926786751883</v>
      </c>
      <c r="G16" s="192"/>
      <c r="H16" s="192"/>
    </row>
    <row r="17" spans="1:8" s="168" customFormat="1" ht="20.100000000000001" customHeight="1">
      <c r="A17" s="176" t="s">
        <v>284</v>
      </c>
      <c r="B17" s="188">
        <v>1553</v>
      </c>
      <c r="C17" s="188">
        <v>2897</v>
      </c>
      <c r="D17" s="199">
        <f t="shared" si="0"/>
        <v>186.54217643271087</v>
      </c>
      <c r="E17" s="1061">
        <f t="shared" si="2"/>
        <v>499.48275862068965</v>
      </c>
      <c r="F17" s="1061">
        <f t="shared" si="1"/>
        <v>86.542176432710875</v>
      </c>
      <c r="G17" s="192"/>
      <c r="H17" s="192"/>
    </row>
    <row r="18" spans="1:8" s="168" customFormat="1" ht="20.100000000000001" customHeight="1">
      <c r="A18" s="176" t="s">
        <v>283</v>
      </c>
      <c r="B18" s="188">
        <v>597</v>
      </c>
      <c r="C18" s="188">
        <v>976</v>
      </c>
      <c r="D18" s="199">
        <f t="shared" si="0"/>
        <v>163.48408710217754</v>
      </c>
      <c r="E18" s="1061">
        <f t="shared" si="2"/>
        <v>168.27586206896552</v>
      </c>
      <c r="F18" s="1061">
        <f t="shared" si="1"/>
        <v>63.48408710217754</v>
      </c>
      <c r="G18" s="192"/>
      <c r="H18" s="192"/>
    </row>
    <row r="19" spans="1:8" s="168" customFormat="1" ht="21.75" customHeight="1">
      <c r="A19" s="176" t="s">
        <v>282</v>
      </c>
      <c r="B19" s="188">
        <v>265</v>
      </c>
      <c r="C19" s="188">
        <v>382</v>
      </c>
      <c r="D19" s="199">
        <f t="shared" si="0"/>
        <v>144.15094339622641</v>
      </c>
      <c r="E19" s="1061">
        <f t="shared" si="2"/>
        <v>65.862068965517238</v>
      </c>
      <c r="F19" s="1061">
        <f t="shared" si="1"/>
        <v>44.15094339622641</v>
      </c>
      <c r="G19" s="192"/>
      <c r="H19" s="192"/>
    </row>
    <row r="20" spans="1:8" s="168" customFormat="1" ht="20.100000000000001" customHeight="1">
      <c r="A20" s="176" t="s">
        <v>281</v>
      </c>
      <c r="B20" s="188">
        <v>598</v>
      </c>
      <c r="C20" s="188">
        <v>1325</v>
      </c>
      <c r="D20" s="199">
        <f t="shared" si="0"/>
        <v>221.57190635451505</v>
      </c>
      <c r="E20" s="1061">
        <f t="shared" si="2"/>
        <v>228.44827586206895</v>
      </c>
      <c r="F20" s="1061">
        <f t="shared" si="1"/>
        <v>121.57190635451505</v>
      </c>
      <c r="G20" s="192"/>
      <c r="H20" s="192"/>
    </row>
    <row r="21" spans="1:8" s="168" customFormat="1" ht="30" customHeight="1">
      <c r="A21" s="176" t="s">
        <v>305</v>
      </c>
      <c r="B21" s="188">
        <v>1702</v>
      </c>
      <c r="C21" s="188">
        <v>2879</v>
      </c>
      <c r="D21" s="199">
        <f t="shared" si="0"/>
        <v>169.1539365452409</v>
      </c>
      <c r="E21" s="1061">
        <f t="shared" si="2"/>
        <v>496.37931034482756</v>
      </c>
      <c r="F21" s="1061">
        <f t="shared" si="1"/>
        <v>69.153936545240896</v>
      </c>
      <c r="G21" s="192"/>
      <c r="H21" s="192"/>
    </row>
    <row r="22" spans="1:8" s="168" customFormat="1" ht="20.100000000000001" customHeight="1">
      <c r="A22" s="176" t="s">
        <v>279</v>
      </c>
      <c r="B22" s="188">
        <v>463</v>
      </c>
      <c r="C22" s="188">
        <v>878</v>
      </c>
      <c r="D22" s="199">
        <f t="shared" si="0"/>
        <v>189.63282937365011</v>
      </c>
      <c r="E22" s="1061">
        <f t="shared" si="2"/>
        <v>151.37931034482759</v>
      </c>
      <c r="F22" s="1061">
        <f t="shared" si="1"/>
        <v>89.632829373650111</v>
      </c>
      <c r="G22" s="192"/>
      <c r="H22" s="192"/>
    </row>
    <row r="23" spans="1:8" s="168" customFormat="1" ht="21" customHeight="1">
      <c r="A23" s="176" t="s">
        <v>278</v>
      </c>
      <c r="B23" s="188">
        <v>82</v>
      </c>
      <c r="C23" s="188">
        <v>148</v>
      </c>
      <c r="D23" s="199">
        <f t="shared" si="0"/>
        <v>180.48780487804879</v>
      </c>
      <c r="E23" s="1061">
        <f t="shared" si="2"/>
        <v>25.517241379310345</v>
      </c>
      <c r="F23" s="1061">
        <f t="shared" si="1"/>
        <v>80.487804878048792</v>
      </c>
      <c r="G23" s="192"/>
      <c r="H23" s="192"/>
    </row>
    <row r="24" spans="1:8" s="168" customFormat="1" ht="20.100000000000001" customHeight="1">
      <c r="A24" s="176" t="s">
        <v>277</v>
      </c>
      <c r="B24" s="188">
        <v>202</v>
      </c>
      <c r="C24" s="188">
        <v>350</v>
      </c>
      <c r="D24" s="199">
        <f t="shared" si="0"/>
        <v>173.26732673267327</v>
      </c>
      <c r="E24" s="1061">
        <f t="shared" si="2"/>
        <v>60.344827586206897</v>
      </c>
      <c r="F24" s="1061">
        <f t="shared" si="1"/>
        <v>73.267326732673268</v>
      </c>
      <c r="G24" s="192"/>
      <c r="H24" s="192"/>
    </row>
    <row r="25" spans="1:8" s="170" customFormat="1" ht="29.25" customHeight="1">
      <c r="A25" s="176" t="s">
        <v>304</v>
      </c>
      <c r="B25" s="188">
        <v>1502</v>
      </c>
      <c r="C25" s="188">
        <v>2818</v>
      </c>
      <c r="D25" s="199">
        <f t="shared" si="0"/>
        <v>187.61651131824235</v>
      </c>
      <c r="E25" s="1061">
        <f t="shared" si="2"/>
        <v>485.86206896551721</v>
      </c>
      <c r="F25" s="1061">
        <f t="shared" si="1"/>
        <v>87.616511318242345</v>
      </c>
      <c r="G25" s="186"/>
      <c r="H25" s="186"/>
    </row>
    <row r="26" spans="1:8" s="170" customFormat="1" ht="20.100000000000001" customHeight="1">
      <c r="A26" s="176" t="s">
        <v>275</v>
      </c>
      <c r="B26" s="188">
        <v>339</v>
      </c>
      <c r="C26" s="188">
        <v>610</v>
      </c>
      <c r="D26" s="199">
        <f t="shared" si="0"/>
        <v>179.9410029498525</v>
      </c>
      <c r="E26" s="186"/>
      <c r="F26" s="186"/>
      <c r="G26" s="186"/>
      <c r="H26" s="186"/>
    </row>
    <row r="27" spans="1:8" s="170" customFormat="1" ht="29.25" customHeight="1">
      <c r="A27" s="176"/>
      <c r="B27" s="198"/>
      <c r="C27" s="198"/>
      <c r="D27" s="198"/>
      <c r="E27" s="186"/>
      <c r="F27" s="186"/>
      <c r="G27" s="186"/>
      <c r="H27" s="186"/>
    </row>
    <row r="28" spans="1:8" s="170" customFormat="1" ht="20.100000000000001" customHeight="1">
      <c r="A28" s="176"/>
      <c r="B28" s="174"/>
      <c r="C28" s="174"/>
      <c r="D28" s="174"/>
      <c r="E28" s="186"/>
      <c r="F28" s="186"/>
      <c r="G28" s="186"/>
      <c r="H28" s="186"/>
    </row>
    <row r="29" spans="1:8" ht="20.100000000000001" customHeight="1">
      <c r="A29" s="164"/>
      <c r="B29" s="164"/>
      <c r="C29" s="164"/>
      <c r="D29" s="170"/>
    </row>
    <row r="30" spans="1:8" ht="20.100000000000001" customHeight="1">
      <c r="A30" s="164"/>
      <c r="B30" s="164"/>
      <c r="C30" s="164"/>
      <c r="D30" s="170"/>
    </row>
    <row r="31" spans="1:8" ht="20.100000000000001" customHeight="1">
      <c r="A31" s="164"/>
      <c r="B31" s="164"/>
      <c r="C31" s="164"/>
      <c r="D31" s="170"/>
    </row>
    <row r="32" spans="1:8" ht="20.100000000000001" customHeight="1">
      <c r="A32" s="164"/>
      <c r="B32" s="164"/>
      <c r="C32" s="164"/>
      <c r="D32" s="170"/>
    </row>
    <row r="33" spans="1:4" ht="20.100000000000001" customHeight="1">
      <c r="A33" s="164"/>
      <c r="B33" s="164"/>
      <c r="C33" s="164"/>
      <c r="D33" s="170"/>
    </row>
    <row r="34" spans="1:4" ht="20.100000000000001" customHeight="1">
      <c r="A34" s="164"/>
      <c r="B34" s="164"/>
      <c r="C34" s="164"/>
      <c r="D34" s="170"/>
    </row>
    <row r="35" spans="1:4" ht="20.100000000000001" customHeight="1">
      <c r="A35" s="164"/>
      <c r="B35" s="164"/>
      <c r="C35" s="164"/>
      <c r="D35" s="170"/>
    </row>
    <row r="36" spans="1:4" ht="20.100000000000001" customHeight="1">
      <c r="A36" s="164"/>
      <c r="B36" s="164"/>
      <c r="C36" s="164"/>
      <c r="D36" s="164"/>
    </row>
    <row r="37" spans="1:4" ht="20.100000000000001" customHeight="1">
      <c r="A37" s="164"/>
      <c r="B37" s="164"/>
      <c r="C37" s="164"/>
      <c r="D37" s="164"/>
    </row>
    <row r="38" spans="1:4" ht="20.100000000000001" customHeight="1">
      <c r="A38" s="164"/>
      <c r="B38" s="164"/>
      <c r="C38" s="164"/>
      <c r="D38" s="164"/>
    </row>
    <row r="39" spans="1:4" ht="20.100000000000001" customHeight="1">
      <c r="A39" s="164"/>
      <c r="B39" s="164"/>
      <c r="C39" s="164"/>
      <c r="D39" s="164"/>
    </row>
    <row r="40" spans="1:4" ht="20.100000000000001" customHeight="1">
      <c r="A40" s="164"/>
      <c r="B40" s="164"/>
      <c r="C40" s="164"/>
      <c r="D40" s="164"/>
    </row>
    <row r="41" spans="1:4" ht="20.100000000000001" customHeight="1">
      <c r="A41" s="164"/>
      <c r="B41" s="164"/>
      <c r="C41" s="164"/>
      <c r="D41" s="164"/>
    </row>
    <row r="42" spans="1:4" ht="20.100000000000001" customHeight="1">
      <c r="A42" s="164"/>
      <c r="B42" s="164"/>
      <c r="C42" s="164"/>
      <c r="D42" s="164"/>
    </row>
    <row r="43" spans="1:4" ht="20.100000000000001" customHeight="1">
      <c r="A43" s="164"/>
      <c r="B43" s="164"/>
      <c r="C43" s="164"/>
      <c r="D43" s="164"/>
    </row>
    <row r="44" spans="1:4" ht="20.100000000000001" customHeight="1">
      <c r="A44" s="164"/>
      <c r="B44" s="164"/>
      <c r="C44" s="164"/>
      <c r="D44" s="164"/>
    </row>
    <row r="45" spans="1:4" ht="20.100000000000001" customHeight="1">
      <c r="A45" s="164"/>
      <c r="B45" s="164"/>
      <c r="C45" s="164"/>
      <c r="D45" s="164"/>
    </row>
    <row r="46" spans="1:4" ht="20.100000000000001" customHeight="1">
      <c r="A46" s="164"/>
      <c r="B46" s="164"/>
      <c r="C46" s="164"/>
      <c r="D46" s="164"/>
    </row>
    <row r="47" spans="1:4" ht="20.100000000000001" customHeight="1">
      <c r="A47" s="164"/>
      <c r="B47" s="164"/>
      <c r="C47" s="164"/>
      <c r="D47" s="164"/>
    </row>
    <row r="48" spans="1:4" ht="20.100000000000001" customHeight="1">
      <c r="A48" s="164"/>
      <c r="B48" s="164"/>
      <c r="C48" s="164"/>
      <c r="D48" s="164"/>
    </row>
    <row r="49" spans="1:4" ht="20.100000000000001" customHeight="1">
      <c r="A49" s="164"/>
      <c r="B49" s="164"/>
      <c r="C49" s="164"/>
      <c r="D49" s="164"/>
    </row>
    <row r="50" spans="1:4" ht="20.100000000000001" customHeight="1">
      <c r="A50" s="164"/>
      <c r="B50" s="164"/>
      <c r="C50" s="164"/>
      <c r="D50" s="164"/>
    </row>
    <row r="51" spans="1:4" ht="20.100000000000001" customHeight="1">
      <c r="A51" s="164"/>
      <c r="B51" s="164"/>
      <c r="C51" s="164"/>
      <c r="D51" s="164"/>
    </row>
    <row r="52" spans="1:4" ht="20.100000000000001" customHeight="1">
      <c r="A52" s="164"/>
      <c r="B52" s="164"/>
      <c r="C52" s="164"/>
      <c r="D52" s="164"/>
    </row>
    <row r="53" spans="1:4" ht="20.100000000000001" customHeight="1">
      <c r="A53" s="164"/>
      <c r="B53" s="164"/>
      <c r="C53" s="164"/>
      <c r="D53" s="164"/>
    </row>
    <row r="54" spans="1:4" ht="20.100000000000001" customHeight="1">
      <c r="A54" s="164"/>
      <c r="B54" s="164"/>
      <c r="C54" s="164"/>
      <c r="D54" s="164"/>
    </row>
    <row r="55" spans="1:4" ht="20.100000000000001" customHeight="1">
      <c r="A55" s="164"/>
      <c r="B55" s="164"/>
      <c r="C55" s="164"/>
      <c r="D55" s="164"/>
    </row>
    <row r="56" spans="1:4" ht="20.100000000000001" customHeight="1">
      <c r="A56" s="164"/>
      <c r="B56" s="164"/>
      <c r="C56" s="164"/>
      <c r="D56" s="164"/>
    </row>
    <row r="57" spans="1:4" ht="20.100000000000001" customHeight="1">
      <c r="A57" s="164"/>
      <c r="B57" s="164"/>
      <c r="C57" s="164"/>
      <c r="D57" s="164"/>
    </row>
    <row r="58" spans="1:4" ht="20.100000000000001" customHeight="1">
      <c r="A58" s="164"/>
      <c r="B58" s="164"/>
      <c r="C58" s="164"/>
      <c r="D58" s="164"/>
    </row>
    <row r="59" spans="1:4" ht="20.100000000000001" customHeight="1">
      <c r="A59" s="164"/>
      <c r="B59" s="164"/>
      <c r="C59" s="164"/>
      <c r="D59" s="164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pans="1:5" ht="20.100000000000001" customHeight="1"/>
    <row r="66" spans="1:5" ht="20.100000000000001" customHeight="1"/>
    <row r="67" spans="1:5" ht="20.100000000000001" customHeight="1"/>
    <row r="68" spans="1:5" ht="20.100000000000001" customHeight="1"/>
    <row r="69" spans="1:5" ht="20.100000000000001" customHeight="1"/>
    <row r="70" spans="1:5" ht="20.100000000000001" customHeight="1"/>
    <row r="71" spans="1:5" ht="20.100000000000001" customHeight="1"/>
    <row r="72" spans="1:5" ht="20.100000000000001" customHeight="1"/>
    <row r="73" spans="1:5" ht="20.100000000000001" customHeight="1">
      <c r="A73" s="170"/>
      <c r="B73" s="170"/>
      <c r="C73" s="170"/>
      <c r="D73" s="170"/>
      <c r="E73" s="170"/>
    </row>
    <row r="74" spans="1:5" ht="20.100000000000001" customHeight="1">
      <c r="A74" s="170"/>
      <c r="B74" s="170"/>
      <c r="C74" s="170"/>
      <c r="D74" s="170"/>
      <c r="E74" s="170"/>
    </row>
    <row r="75" spans="1:5" ht="20.100000000000001" customHeight="1">
      <c r="A75" s="170"/>
      <c r="B75" s="170"/>
      <c r="C75" s="170"/>
      <c r="D75" s="170"/>
      <c r="E75" s="170"/>
    </row>
  </sheetData>
  <mergeCells count="2">
    <mergeCell ref="C4:C5"/>
    <mergeCell ref="B4:B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ColWidth="10.28515625" defaultRowHeight="15.75"/>
  <cols>
    <col min="1" max="1" width="1.7109375" style="471" customWidth="1"/>
    <col min="2" max="2" width="38.42578125" style="471" customWidth="1"/>
    <col min="3" max="3" width="7.85546875" style="471" customWidth="1"/>
    <col min="4" max="6" width="8.140625" style="471" customWidth="1"/>
    <col min="7" max="7" width="7.85546875" style="471" customWidth="1"/>
    <col min="8" max="8" width="8" customWidth="1"/>
    <col min="9" max="16384" width="10.28515625" style="471"/>
  </cols>
  <sheetData>
    <row r="1" spans="1:10" ht="18" customHeight="1">
      <c r="A1" s="493" t="s">
        <v>560</v>
      </c>
      <c r="B1" s="493"/>
    </row>
    <row r="2" spans="1:10" ht="18" customHeight="1">
      <c r="A2" s="493"/>
      <c r="B2" s="493"/>
    </row>
    <row r="3" spans="1:10" ht="18" customHeight="1">
      <c r="A3" s="477"/>
      <c r="B3" s="492"/>
      <c r="C3" s="491"/>
      <c r="D3" s="491"/>
      <c r="E3" s="491"/>
      <c r="F3" s="491"/>
      <c r="G3" s="491"/>
      <c r="H3" s="490" t="s">
        <v>246</v>
      </c>
    </row>
    <row r="4" spans="1:10" ht="18" customHeight="1">
      <c r="A4" s="489"/>
      <c r="B4" s="488"/>
      <c r="C4" s="1008" t="s">
        <v>556</v>
      </c>
      <c r="D4" s="1008" t="s">
        <v>59</v>
      </c>
      <c r="E4" s="1008" t="s">
        <v>648</v>
      </c>
      <c r="F4" s="1066" t="s">
        <v>113</v>
      </c>
      <c r="G4" s="1066"/>
      <c r="H4" s="1066"/>
    </row>
    <row r="5" spans="1:10" ht="18" customHeight="1">
      <c r="A5" s="487"/>
      <c r="B5" s="486"/>
      <c r="C5" s="1009" t="s">
        <v>114</v>
      </c>
      <c r="D5" s="1009" t="s">
        <v>115</v>
      </c>
      <c r="E5" s="1009" t="s">
        <v>649</v>
      </c>
      <c r="F5" s="1009" t="s">
        <v>116</v>
      </c>
      <c r="G5" s="1009" t="s">
        <v>117</v>
      </c>
      <c r="H5" s="276" t="s">
        <v>380</v>
      </c>
    </row>
    <row r="6" spans="1:10" ht="18" customHeight="1">
      <c r="A6" s="487"/>
      <c r="B6" s="486"/>
      <c r="C6" s="1009" t="s">
        <v>63</v>
      </c>
      <c r="D6" s="1009" t="s">
        <v>63</v>
      </c>
      <c r="E6" s="1009" t="s">
        <v>554</v>
      </c>
      <c r="F6" s="1009" t="s">
        <v>63</v>
      </c>
      <c r="G6" s="1009" t="s">
        <v>63</v>
      </c>
      <c r="H6" s="1009" t="s">
        <v>63</v>
      </c>
    </row>
    <row r="7" spans="1:10" ht="18" customHeight="1">
      <c r="A7" s="477"/>
      <c r="B7" s="484"/>
      <c r="C7" s="43">
        <v>2020</v>
      </c>
      <c r="D7" s="43">
        <v>2020</v>
      </c>
      <c r="E7" s="43">
        <v>2020</v>
      </c>
      <c r="F7" s="43">
        <v>2020</v>
      </c>
      <c r="G7" s="43">
        <v>2020</v>
      </c>
      <c r="H7" s="43">
        <v>2020</v>
      </c>
    </row>
    <row r="8" spans="1:10" ht="20.100000000000001" customHeight="1">
      <c r="A8" s="477"/>
      <c r="B8" s="484"/>
      <c r="C8" s="1009"/>
      <c r="D8" s="1009"/>
      <c r="E8" s="1009"/>
      <c r="F8" s="1009"/>
      <c r="G8" s="1009"/>
      <c r="H8" s="1009"/>
    </row>
    <row r="9" spans="1:10" ht="20.100000000000001" customHeight="1">
      <c r="A9" s="1067" t="s">
        <v>222</v>
      </c>
      <c r="B9" s="1067"/>
      <c r="C9" s="646">
        <v>984418.70022014831</v>
      </c>
      <c r="D9" s="646">
        <v>1268385.2747279687</v>
      </c>
      <c r="E9" s="646">
        <v>3847182.1363986274</v>
      </c>
      <c r="F9" s="473">
        <v>102.69068156766667</v>
      </c>
      <c r="G9" s="473">
        <v>104.47536705189854</v>
      </c>
      <c r="H9" s="473">
        <v>102.90584129327559</v>
      </c>
      <c r="I9" s="494"/>
    </row>
    <row r="10" spans="1:10" ht="18" customHeight="1">
      <c r="B10" s="474" t="s">
        <v>291</v>
      </c>
      <c r="C10" s="646">
        <v>128559.30632701164</v>
      </c>
      <c r="D10" s="646">
        <v>164726.43385723067</v>
      </c>
      <c r="E10" s="646">
        <v>524325.90682547947</v>
      </c>
      <c r="F10" s="473">
        <v>102.792638717367</v>
      </c>
      <c r="G10" s="473">
        <v>104.6851970733351</v>
      </c>
      <c r="H10" s="473">
        <v>102.68183643098747</v>
      </c>
      <c r="I10" s="494"/>
      <c r="J10" s="482"/>
    </row>
    <row r="11" spans="1:10" ht="18" customHeight="1">
      <c r="A11" s="477"/>
      <c r="B11" s="478" t="s">
        <v>493</v>
      </c>
      <c r="C11" s="648">
        <v>88409.83027711272</v>
      </c>
      <c r="D11" s="648">
        <v>120257</v>
      </c>
      <c r="E11" s="648">
        <v>384117.44256591366</v>
      </c>
      <c r="F11" s="475">
        <v>102.75324167433317</v>
      </c>
      <c r="G11" s="475">
        <v>104.94509667178204</v>
      </c>
      <c r="H11" s="475">
        <v>102.55399999999999</v>
      </c>
      <c r="I11" s="494"/>
      <c r="J11" s="482"/>
    </row>
    <row r="12" spans="1:10" ht="18" customHeight="1">
      <c r="A12" s="477"/>
      <c r="B12" s="478" t="s">
        <v>492</v>
      </c>
      <c r="C12" s="648">
        <v>7080.4108439729134</v>
      </c>
      <c r="D12" s="648">
        <v>8219.7144651940762</v>
      </c>
      <c r="E12" s="648">
        <v>24918</v>
      </c>
      <c r="F12" s="475">
        <v>101.78958826418152</v>
      </c>
      <c r="G12" s="475">
        <v>104.39927439560543</v>
      </c>
      <c r="H12" s="475">
        <v>102.82</v>
      </c>
      <c r="I12" s="494"/>
    </row>
    <row r="13" spans="1:10" ht="18" customHeight="1">
      <c r="A13" s="477"/>
      <c r="B13" s="478" t="s">
        <v>370</v>
      </c>
      <c r="C13" s="648">
        <v>33069.065205925996</v>
      </c>
      <c r="D13" s="648">
        <v>36249.052383748625</v>
      </c>
      <c r="E13" s="648">
        <v>115290.96662464085</v>
      </c>
      <c r="F13" s="475">
        <v>103.11589935444727</v>
      </c>
      <c r="G13" s="475">
        <v>103.89611070920365</v>
      </c>
      <c r="H13" s="475">
        <v>103.08</v>
      </c>
      <c r="I13" s="494"/>
    </row>
    <row r="14" spans="1:10" ht="18" customHeight="1">
      <c r="B14" s="474" t="s">
        <v>448</v>
      </c>
      <c r="C14" s="646">
        <v>356032</v>
      </c>
      <c r="D14" s="646">
        <v>473977.51659220632</v>
      </c>
      <c r="E14" s="646">
        <v>1406882.1230457304</v>
      </c>
      <c r="F14" s="473">
        <v>103.19950978040072</v>
      </c>
      <c r="G14" s="473">
        <v>105.60253752478368</v>
      </c>
      <c r="H14" s="473">
        <v>103.97868111623725</v>
      </c>
      <c r="I14" s="494"/>
    </row>
    <row r="15" spans="1:10" ht="18" customHeight="1">
      <c r="A15" s="477"/>
      <c r="B15" s="478" t="s">
        <v>491</v>
      </c>
      <c r="C15" s="648">
        <v>288494.63796806976</v>
      </c>
      <c r="D15" s="648">
        <v>369763</v>
      </c>
      <c r="E15" s="648">
        <v>1145437.3304211088</v>
      </c>
      <c r="F15" s="475">
        <v>102.33961997859988</v>
      </c>
      <c r="G15" s="475">
        <v>104.79810905113342</v>
      </c>
      <c r="H15" s="475">
        <v>103.36404175988369</v>
      </c>
      <c r="I15" s="494"/>
      <c r="J15" s="482"/>
    </row>
    <row r="16" spans="1:10" ht="18" customHeight="1">
      <c r="A16" s="477"/>
      <c r="B16" s="481" t="s">
        <v>10</v>
      </c>
      <c r="C16" s="648">
        <v>42635.758335526378</v>
      </c>
      <c r="D16" s="648">
        <v>71320.804236404147</v>
      </c>
      <c r="E16" s="648">
        <v>198636.03072210116</v>
      </c>
      <c r="F16" s="475">
        <v>94.098757657101856</v>
      </c>
      <c r="G16" s="475">
        <v>93.901831104466325</v>
      </c>
      <c r="H16" s="475">
        <v>94.38</v>
      </c>
      <c r="I16" s="494"/>
      <c r="J16" s="482"/>
    </row>
    <row r="17" spans="1:9" ht="18" customHeight="1">
      <c r="A17" s="477"/>
      <c r="B17" s="481" t="s">
        <v>16</v>
      </c>
      <c r="C17" s="648">
        <v>197318.38966877648</v>
      </c>
      <c r="D17" s="648">
        <v>234972.83452949912</v>
      </c>
      <c r="E17" s="648">
        <v>753940.15504859143</v>
      </c>
      <c r="F17" s="475">
        <v>103.85872734188474</v>
      </c>
      <c r="G17" s="475">
        <v>108.63155375164611</v>
      </c>
      <c r="H17" s="475">
        <v>105.82400000000001</v>
      </c>
      <c r="I17" s="494"/>
    </row>
    <row r="18" spans="1:9" ht="27" customHeight="1">
      <c r="A18" s="477"/>
      <c r="B18" s="480" t="s">
        <v>559</v>
      </c>
      <c r="C18" s="648">
        <v>42258.881414950913</v>
      </c>
      <c r="D18" s="648">
        <v>56573.726612475424</v>
      </c>
      <c r="E18" s="648">
        <v>169477.52756236738</v>
      </c>
      <c r="F18" s="475">
        <v>103.96858198570291</v>
      </c>
      <c r="G18" s="475">
        <v>104.36185470983139</v>
      </c>
      <c r="H18" s="475">
        <v>103.91999999999999</v>
      </c>
      <c r="I18" s="494"/>
    </row>
    <row r="19" spans="1:9" ht="27" customHeight="1">
      <c r="A19" s="477"/>
      <c r="B19" s="480" t="s">
        <v>553</v>
      </c>
      <c r="C19" s="649">
        <v>6281.6085488159515</v>
      </c>
      <c r="D19" s="648">
        <v>6895.1271369536662</v>
      </c>
      <c r="E19" s="649">
        <v>23383.617088048657</v>
      </c>
      <c r="F19" s="475">
        <v>105.45693272782086</v>
      </c>
      <c r="G19" s="475">
        <v>108.26257680132223</v>
      </c>
      <c r="H19" s="475">
        <v>105.50999999999999</v>
      </c>
      <c r="I19" s="494"/>
    </row>
    <row r="20" spans="1:9" ht="20.100000000000001" customHeight="1">
      <c r="A20" s="477"/>
      <c r="B20" s="478" t="s">
        <v>288</v>
      </c>
      <c r="C20" s="649">
        <v>67536.782220119625</v>
      </c>
      <c r="D20" s="650">
        <v>104215.02407687402</v>
      </c>
      <c r="E20" s="649">
        <v>261444.79262462171</v>
      </c>
      <c r="F20" s="475">
        <v>107.04142944283666</v>
      </c>
      <c r="G20" s="475">
        <v>108.55913978046073</v>
      </c>
      <c r="H20" s="475">
        <v>106.76</v>
      </c>
      <c r="I20" s="494"/>
    </row>
    <row r="21" spans="1:9" ht="20.100000000000001" customHeight="1">
      <c r="B21" s="479" t="s">
        <v>287</v>
      </c>
      <c r="C21" s="651">
        <v>392653.25711477816</v>
      </c>
      <c r="D21" s="652">
        <v>496222.97108004056</v>
      </c>
      <c r="E21" s="653">
        <v>1487625.5918444772</v>
      </c>
      <c r="F21" s="473">
        <v>102.7994731097168</v>
      </c>
      <c r="G21" s="473">
        <v>104.28919134593848</v>
      </c>
      <c r="H21" s="473">
        <v>102.33533352691877</v>
      </c>
      <c r="I21" s="494"/>
    </row>
    <row r="22" spans="1:9" ht="27" customHeight="1">
      <c r="A22" s="477"/>
      <c r="B22" s="476" t="s">
        <v>552</v>
      </c>
      <c r="C22" s="650">
        <v>98413.181928193633</v>
      </c>
      <c r="D22" s="650">
        <v>134979.14018655545</v>
      </c>
      <c r="E22" s="649">
        <v>389133.10222218378</v>
      </c>
      <c r="F22" s="475">
        <v>105.51630696372331</v>
      </c>
      <c r="G22" s="475">
        <v>106.97172387648244</v>
      </c>
      <c r="H22" s="475">
        <v>105.52999999999999</v>
      </c>
      <c r="I22" s="494"/>
    </row>
    <row r="23" spans="1:9" ht="18" customHeight="1">
      <c r="A23" s="477"/>
      <c r="B23" s="478" t="s">
        <v>551</v>
      </c>
      <c r="C23" s="650">
        <v>29319.777336163694</v>
      </c>
      <c r="D23" s="650">
        <v>36250.63668696786</v>
      </c>
      <c r="E23" s="649">
        <v>109583.48935094762</v>
      </c>
      <c r="F23" s="475">
        <v>100.62945689049918</v>
      </c>
      <c r="G23" s="475">
        <v>101.07977680838079</v>
      </c>
      <c r="H23" s="475">
        <v>98.11999999999999</v>
      </c>
      <c r="I23" s="494"/>
    </row>
    <row r="24" spans="1:9" ht="18" customHeight="1">
      <c r="A24" s="477"/>
      <c r="B24" s="478" t="s">
        <v>284</v>
      </c>
      <c r="C24" s="650">
        <v>31931.516375301631</v>
      </c>
      <c r="D24" s="650">
        <v>37405.591978407494</v>
      </c>
      <c r="E24" s="649">
        <v>119617.67053312916</v>
      </c>
      <c r="F24" s="475">
        <v>89.215698841304715</v>
      </c>
      <c r="G24" s="475">
        <v>91.949571760875259</v>
      </c>
      <c r="H24" s="475">
        <v>85.32</v>
      </c>
      <c r="I24" s="494"/>
    </row>
    <row r="25" spans="1:9" ht="18" customHeight="1">
      <c r="A25" s="477"/>
      <c r="B25" s="478" t="s">
        <v>283</v>
      </c>
      <c r="C25" s="650">
        <v>11069.635883623327</v>
      </c>
      <c r="D25" s="650">
        <v>13992.174914685249</v>
      </c>
      <c r="E25" s="649">
        <v>44090.82629396455</v>
      </c>
      <c r="F25" s="475">
        <v>107.25563914891391</v>
      </c>
      <c r="G25" s="475">
        <v>107.44151737197811</v>
      </c>
      <c r="H25" s="475">
        <v>107.42</v>
      </c>
      <c r="I25" s="494"/>
    </row>
    <row r="26" spans="1:9" ht="18" customHeight="1">
      <c r="A26" s="477"/>
      <c r="B26" s="478" t="s">
        <v>550</v>
      </c>
      <c r="C26" s="650">
        <v>72781.750587960749</v>
      </c>
      <c r="D26" s="650">
        <v>92820.820589683834</v>
      </c>
      <c r="E26" s="649">
        <v>235050.51651231694</v>
      </c>
      <c r="F26" s="475">
        <v>106.54524973849659</v>
      </c>
      <c r="G26" s="475">
        <v>107.20887336186466</v>
      </c>
      <c r="H26" s="475">
        <v>106.87</v>
      </c>
      <c r="I26" s="494"/>
    </row>
    <row r="27" spans="1:9" ht="18" customHeight="1">
      <c r="A27" s="477"/>
      <c r="B27" s="476" t="s">
        <v>549</v>
      </c>
      <c r="C27" s="650">
        <v>45784.487817344314</v>
      </c>
      <c r="D27" s="650">
        <v>50426.085931749774</v>
      </c>
      <c r="E27" s="649">
        <v>177457.84039513074</v>
      </c>
      <c r="F27" s="475">
        <v>99.645175683661051</v>
      </c>
      <c r="G27" s="475">
        <v>101.334530793645</v>
      </c>
      <c r="H27" s="475">
        <v>100.31315903693185</v>
      </c>
      <c r="I27" s="494"/>
    </row>
    <row r="28" spans="1:9" ht="27" customHeight="1">
      <c r="A28" s="477"/>
      <c r="B28" s="476" t="s">
        <v>558</v>
      </c>
      <c r="C28" s="650">
        <v>14981.638096944778</v>
      </c>
      <c r="D28" s="650">
        <v>20155.452096998051</v>
      </c>
      <c r="E28" s="649">
        <v>54761.320966508458</v>
      </c>
      <c r="F28" s="475">
        <v>106.48690398522763</v>
      </c>
      <c r="G28" s="475">
        <v>106.85394507678905</v>
      </c>
      <c r="H28" s="475">
        <v>106.63</v>
      </c>
      <c r="I28" s="494"/>
    </row>
    <row r="29" spans="1:9" ht="20.100000000000001" customHeight="1">
      <c r="A29" s="477"/>
      <c r="B29" s="478" t="s">
        <v>547</v>
      </c>
      <c r="C29" s="650">
        <v>3675.7884156192194</v>
      </c>
      <c r="D29" s="650">
        <v>3675.4809466960742</v>
      </c>
      <c r="E29" s="649">
        <v>13063.488760678903</v>
      </c>
      <c r="F29" s="475">
        <v>86.936873849530556</v>
      </c>
      <c r="G29" s="475">
        <v>89.122947084848519</v>
      </c>
      <c r="H29" s="475">
        <v>88.53</v>
      </c>
      <c r="I29" s="494"/>
    </row>
    <row r="30" spans="1:9" ht="40.5" customHeight="1">
      <c r="A30" s="477"/>
      <c r="B30" s="476" t="s">
        <v>546</v>
      </c>
      <c r="C30" s="650">
        <v>24550.329393676097</v>
      </c>
      <c r="D30" s="650">
        <v>34417.577511035808</v>
      </c>
      <c r="E30" s="649">
        <v>104277.38367468357</v>
      </c>
      <c r="F30" s="475">
        <v>106.06541187500018</v>
      </c>
      <c r="G30" s="475">
        <v>106.83228918803825</v>
      </c>
      <c r="H30" s="475">
        <v>106.28</v>
      </c>
      <c r="I30" s="494"/>
    </row>
    <row r="31" spans="1:9" ht="18" customHeight="1">
      <c r="A31" s="477"/>
      <c r="B31" s="476" t="s">
        <v>279</v>
      </c>
      <c r="C31" s="650">
        <v>24890.764588759441</v>
      </c>
      <c r="D31" s="650">
        <v>29518.271661433319</v>
      </c>
      <c r="E31" s="649">
        <v>100648.94088741066</v>
      </c>
      <c r="F31" s="475">
        <v>106.31994277600138</v>
      </c>
      <c r="G31" s="475">
        <v>106.67836114908009</v>
      </c>
      <c r="H31" s="475">
        <v>106.11999999999999</v>
      </c>
      <c r="I31" s="494"/>
    </row>
    <row r="32" spans="1:9" ht="18" customHeight="1">
      <c r="A32" s="477"/>
      <c r="B32" s="478" t="s">
        <v>278</v>
      </c>
      <c r="C32" s="650">
        <v>11789.367878071873</v>
      </c>
      <c r="D32" s="650">
        <v>14757.528489461845</v>
      </c>
      <c r="E32" s="649">
        <v>48757.514883014548</v>
      </c>
      <c r="F32" s="475">
        <v>110.6467851779211</v>
      </c>
      <c r="G32" s="475">
        <v>110.96370136030731</v>
      </c>
      <c r="H32" s="475">
        <v>110.58399999999999</v>
      </c>
      <c r="I32" s="494"/>
    </row>
    <row r="33" spans="1:9" ht="18" customHeight="1">
      <c r="A33" s="477"/>
      <c r="B33" s="478" t="s">
        <v>277</v>
      </c>
      <c r="C33" s="650">
        <v>6852.3697079646208</v>
      </c>
      <c r="D33" s="650">
        <v>9158.0180479689552</v>
      </c>
      <c r="E33" s="649">
        <v>27502.990983033524</v>
      </c>
      <c r="F33" s="475">
        <v>98.218441537509122</v>
      </c>
      <c r="G33" s="475">
        <v>98.80165387037357</v>
      </c>
      <c r="H33" s="475">
        <v>99.72999999999999</v>
      </c>
      <c r="I33" s="494"/>
    </row>
    <row r="34" spans="1:9" ht="18" customHeight="1">
      <c r="A34" s="477"/>
      <c r="B34" s="478" t="s">
        <v>275</v>
      </c>
      <c r="C34" s="650">
        <v>15264.971034422753</v>
      </c>
      <c r="D34" s="650">
        <v>16942.021881128319</v>
      </c>
      <c r="E34" s="649">
        <v>58145.961194570875</v>
      </c>
      <c r="F34" s="475">
        <v>99.483430272114475</v>
      </c>
      <c r="G34" s="475">
        <v>101.93219870830154</v>
      </c>
      <c r="H34" s="475">
        <v>98.460000000000008</v>
      </c>
      <c r="I34" s="494"/>
    </row>
    <row r="35" spans="1:9" ht="39.75" customHeight="1">
      <c r="A35" s="477"/>
      <c r="B35" s="476" t="s">
        <v>545</v>
      </c>
      <c r="C35" s="650">
        <v>1347.6780707320863</v>
      </c>
      <c r="D35" s="650">
        <v>1724.1701572685374</v>
      </c>
      <c r="E35" s="649">
        <v>5534.5451869039698</v>
      </c>
      <c r="F35" s="475">
        <v>99.467444670403722</v>
      </c>
      <c r="G35" s="475">
        <v>103.80176873770456</v>
      </c>
      <c r="H35" s="475">
        <v>103.10999999999999</v>
      </c>
      <c r="I35" s="494"/>
    </row>
    <row r="36" spans="1:9" ht="20.100000000000001" customHeight="1">
      <c r="B36" s="474" t="s">
        <v>544</v>
      </c>
      <c r="C36" s="652">
        <v>107174.71659016906</v>
      </c>
      <c r="D36" s="646">
        <v>133458.35319849127</v>
      </c>
      <c r="E36" s="653">
        <v>428348</v>
      </c>
      <c r="F36" s="473">
        <v>100.53460758183516</v>
      </c>
      <c r="G36" s="473">
        <v>101.06502617860743</v>
      </c>
      <c r="H36" s="473">
        <v>101.69999999999999</v>
      </c>
      <c r="I36" s="494"/>
    </row>
    <row r="37" spans="1:9" ht="20.100000000000001" customHeight="1">
      <c r="G37" s="482"/>
    </row>
    <row r="38" spans="1:9" ht="20.100000000000001" customHeight="1"/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H75"/>
  <sheetViews>
    <sheetView workbookViewId="0"/>
  </sheetViews>
  <sheetFormatPr defaultColWidth="10" defaultRowHeight="12.75"/>
  <cols>
    <col min="1" max="1" width="44.28515625" style="186" customWidth="1"/>
    <col min="2" max="3" width="10.7109375" style="186" customWidth="1"/>
    <col min="4" max="4" width="22" style="186" customWidth="1"/>
    <col min="5" max="7" width="0" style="186" hidden="1" customWidth="1"/>
    <col min="8" max="8" width="11.28515625" style="186"/>
    <col min="9" max="9" width="6.42578125" style="186" customWidth="1"/>
    <col min="10" max="16384" width="10" style="186"/>
  </cols>
  <sheetData>
    <row r="1" spans="1:8" s="195" customFormat="1" ht="20.100000000000001" customHeight="1">
      <c r="A1" s="197" t="s">
        <v>663</v>
      </c>
      <c r="B1" s="196"/>
      <c r="C1" s="185"/>
      <c r="D1" s="196"/>
    </row>
    <row r="2" spans="1:8" ht="20.100000000000001" customHeight="1">
      <c r="A2" s="164"/>
      <c r="B2" s="174"/>
      <c r="C2" s="164"/>
    </row>
    <row r="3" spans="1:8" s="192" customFormat="1" ht="15.95" customHeight="1">
      <c r="A3" s="194"/>
      <c r="B3" s="194"/>
      <c r="C3" s="193"/>
      <c r="D3" s="616" t="s">
        <v>306</v>
      </c>
    </row>
    <row r="4" spans="1:8" s="168" customFormat="1" ht="15.95" customHeight="1">
      <c r="A4" s="183"/>
      <c r="B4" s="1086" t="s">
        <v>139</v>
      </c>
      <c r="C4" s="1084" t="s">
        <v>695</v>
      </c>
      <c r="D4" s="1012" t="s">
        <v>790</v>
      </c>
      <c r="E4" s="192"/>
      <c r="F4" s="192"/>
      <c r="G4" s="192"/>
      <c r="H4" s="192"/>
    </row>
    <row r="5" spans="1:8" s="168" customFormat="1" ht="15.95" customHeight="1">
      <c r="A5" s="181"/>
      <c r="B5" s="1087"/>
      <c r="C5" s="1085"/>
      <c r="D5" s="1013" t="s">
        <v>791</v>
      </c>
      <c r="E5" s="192"/>
      <c r="F5" s="192"/>
      <c r="G5" s="192"/>
      <c r="H5" s="192"/>
    </row>
    <row r="6" spans="1:8" s="168" customFormat="1" ht="20.100000000000001" customHeight="1">
      <c r="A6" s="180"/>
      <c r="B6" s="32"/>
      <c r="C6" s="32"/>
      <c r="D6" s="32"/>
      <c r="E6" s="192"/>
      <c r="F6" s="192"/>
      <c r="G6" s="192"/>
      <c r="H6" s="192"/>
    </row>
    <row r="7" spans="1:8" s="179" customFormat="1" ht="20.100000000000001" customHeight="1">
      <c r="A7" s="175" t="s">
        <v>222</v>
      </c>
      <c r="B7" s="191">
        <f>+B8+B9+B14</f>
        <v>16840</v>
      </c>
      <c r="C7" s="191">
        <f>+C8+C9+C14</f>
        <v>17464</v>
      </c>
      <c r="D7" s="1062">
        <f t="shared" ref="D7:D26" si="0">C7/B7*100</f>
        <v>103.70546318289786</v>
      </c>
      <c r="E7" s="192"/>
      <c r="F7" s="192"/>
      <c r="G7" s="192"/>
      <c r="H7" s="1061"/>
    </row>
    <row r="8" spans="1:8" s="179" customFormat="1" ht="20.100000000000001" customHeight="1">
      <c r="A8" s="163" t="s">
        <v>291</v>
      </c>
      <c r="B8" s="190">
        <v>364</v>
      </c>
      <c r="C8" s="190">
        <v>336</v>
      </c>
      <c r="D8" s="1062">
        <f t="shared" si="0"/>
        <v>92.307692307692307</v>
      </c>
      <c r="E8" s="1059"/>
      <c r="F8" s="1060">
        <f t="shared" ref="F8:F25" si="1">+D8-100</f>
        <v>-7.6923076923076934</v>
      </c>
      <c r="G8" s="1059"/>
      <c r="H8" s="1061"/>
    </row>
    <row r="9" spans="1:8" s="179" customFormat="1" ht="20.100000000000001" customHeight="1">
      <c r="A9" s="163" t="s">
        <v>290</v>
      </c>
      <c r="B9" s="190">
        <f>+SUM(B10:B13)</f>
        <v>3722</v>
      </c>
      <c r="C9" s="190">
        <f>+SUM(C10:C13)</f>
        <v>3832</v>
      </c>
      <c r="D9" s="1062">
        <f t="shared" si="0"/>
        <v>102.95540032240731</v>
      </c>
      <c r="E9" s="1061">
        <f t="shared" ref="E9:E25" si="2">+C9/$C$8*100</f>
        <v>1140.4761904761906</v>
      </c>
      <c r="F9" s="1061">
        <f t="shared" si="1"/>
        <v>2.9554003224073142</v>
      </c>
      <c r="G9" s="192"/>
      <c r="H9" s="1061"/>
    </row>
    <row r="10" spans="1:8" s="168" customFormat="1" ht="20.100000000000001" customHeight="1">
      <c r="A10" s="176" t="s">
        <v>10</v>
      </c>
      <c r="B10" s="188">
        <v>116</v>
      </c>
      <c r="C10" s="188">
        <v>117</v>
      </c>
      <c r="D10" s="1063">
        <f t="shared" si="0"/>
        <v>100.86206896551724</v>
      </c>
      <c r="E10" s="1061">
        <f t="shared" si="2"/>
        <v>34.821428571428569</v>
      </c>
      <c r="F10" s="1061">
        <f t="shared" si="1"/>
        <v>0.86206896551723844</v>
      </c>
      <c r="G10" s="192"/>
      <c r="H10" s="1061"/>
    </row>
    <row r="11" spans="1:8" s="168" customFormat="1" ht="19.5" customHeight="1">
      <c r="A11" s="176" t="s">
        <v>16</v>
      </c>
      <c r="B11" s="188">
        <v>1830</v>
      </c>
      <c r="C11" s="188">
        <v>1945</v>
      </c>
      <c r="D11" s="1063">
        <f t="shared" si="0"/>
        <v>106.28415300546447</v>
      </c>
      <c r="E11" s="1061">
        <f t="shared" si="2"/>
        <v>578.86904761904759</v>
      </c>
      <c r="F11" s="1061">
        <f t="shared" si="1"/>
        <v>6.284153005464475</v>
      </c>
      <c r="G11" s="192"/>
      <c r="H11" s="1061"/>
    </row>
    <row r="12" spans="1:8" s="168" customFormat="1" ht="19.5" customHeight="1">
      <c r="A12" s="176" t="s">
        <v>289</v>
      </c>
      <c r="B12" s="188">
        <v>151</v>
      </c>
      <c r="C12" s="188">
        <v>243</v>
      </c>
      <c r="D12" s="1063">
        <f t="shared" si="0"/>
        <v>160.9271523178808</v>
      </c>
      <c r="E12" s="1061">
        <f t="shared" si="2"/>
        <v>72.321428571428569</v>
      </c>
      <c r="F12" s="1061">
        <f t="shared" si="1"/>
        <v>60.927152317880797</v>
      </c>
      <c r="G12" s="192"/>
      <c r="H12" s="1061"/>
    </row>
    <row r="13" spans="1:8" s="168" customFormat="1" ht="20.100000000000001" customHeight="1">
      <c r="A13" s="176" t="s">
        <v>288</v>
      </c>
      <c r="B13" s="188">
        <v>1625</v>
      </c>
      <c r="C13" s="188">
        <v>1527</v>
      </c>
      <c r="D13" s="1063">
        <f t="shared" si="0"/>
        <v>93.969230769230776</v>
      </c>
      <c r="E13" s="1061">
        <f t="shared" si="2"/>
        <v>454.46428571428567</v>
      </c>
      <c r="F13" s="1061">
        <f t="shared" si="1"/>
        <v>-6.0307692307692236</v>
      </c>
      <c r="G13" s="192"/>
      <c r="H13" s="1061"/>
    </row>
    <row r="14" spans="1:8" s="179" customFormat="1" ht="20.100000000000001" customHeight="1">
      <c r="A14" s="163" t="s">
        <v>287</v>
      </c>
      <c r="B14" s="190">
        <f>SUM(B15:B26)</f>
        <v>12754</v>
      </c>
      <c r="C14" s="190">
        <f>SUM(C15:C26)</f>
        <v>13296</v>
      </c>
      <c r="D14" s="1062">
        <f t="shared" si="0"/>
        <v>104.24964716951544</v>
      </c>
      <c r="E14" s="1061">
        <f t="shared" si="2"/>
        <v>3957.1428571428569</v>
      </c>
      <c r="F14" s="1061">
        <f t="shared" si="1"/>
        <v>4.2496471695154412</v>
      </c>
      <c r="G14" s="192"/>
      <c r="H14" s="1061"/>
    </row>
    <row r="15" spans="1:8" s="168" customFormat="1" ht="20.100000000000001" customHeight="1">
      <c r="A15" s="176" t="s">
        <v>286</v>
      </c>
      <c r="B15" s="188">
        <v>6788</v>
      </c>
      <c r="C15" s="188">
        <v>6592</v>
      </c>
      <c r="D15" s="1063">
        <f t="shared" si="0"/>
        <v>97.112551561579252</v>
      </c>
      <c r="E15" s="1061">
        <f t="shared" si="2"/>
        <v>1961.9047619047619</v>
      </c>
      <c r="F15" s="1061">
        <f t="shared" si="1"/>
        <v>-2.8874484384207477</v>
      </c>
      <c r="G15" s="192"/>
      <c r="H15" s="1061"/>
    </row>
    <row r="16" spans="1:8" s="168" customFormat="1" ht="20.100000000000001" customHeight="1">
      <c r="A16" s="176" t="s">
        <v>285</v>
      </c>
      <c r="B16" s="188">
        <v>709</v>
      </c>
      <c r="C16" s="188">
        <v>698</v>
      </c>
      <c r="D16" s="1063">
        <f t="shared" si="0"/>
        <v>98.448519040902681</v>
      </c>
      <c r="E16" s="1061">
        <f t="shared" si="2"/>
        <v>207.73809523809524</v>
      </c>
      <c r="F16" s="1061">
        <f t="shared" si="1"/>
        <v>-1.5514809590973186</v>
      </c>
      <c r="G16" s="192"/>
      <c r="H16" s="1061"/>
    </row>
    <row r="17" spans="1:8" s="168" customFormat="1" ht="20.100000000000001" customHeight="1">
      <c r="A17" s="176" t="s">
        <v>284</v>
      </c>
      <c r="B17" s="188">
        <v>1003</v>
      </c>
      <c r="C17" s="188">
        <v>987</v>
      </c>
      <c r="D17" s="1063">
        <f t="shared" si="0"/>
        <v>98.404785643070795</v>
      </c>
      <c r="E17" s="1061">
        <f t="shared" si="2"/>
        <v>293.75</v>
      </c>
      <c r="F17" s="1061">
        <f t="shared" si="1"/>
        <v>-1.5952143569292048</v>
      </c>
      <c r="G17" s="192"/>
      <c r="H17" s="1061"/>
    </row>
    <row r="18" spans="1:8" s="168" customFormat="1" ht="20.100000000000001" customHeight="1">
      <c r="A18" s="176" t="s">
        <v>283</v>
      </c>
      <c r="B18" s="188">
        <v>506</v>
      </c>
      <c r="C18" s="188">
        <v>581</v>
      </c>
      <c r="D18" s="1063">
        <f t="shared" si="0"/>
        <v>114.82213438735178</v>
      </c>
      <c r="E18" s="1061">
        <f t="shared" si="2"/>
        <v>172.91666666666669</v>
      </c>
      <c r="F18" s="1061">
        <f t="shared" si="1"/>
        <v>14.822134387351781</v>
      </c>
      <c r="G18" s="192"/>
      <c r="H18" s="1061"/>
    </row>
    <row r="19" spans="1:8" s="168" customFormat="1" ht="21.75" customHeight="1">
      <c r="A19" s="176" t="s">
        <v>282</v>
      </c>
      <c r="B19" s="188">
        <v>208</v>
      </c>
      <c r="C19" s="188">
        <v>226</v>
      </c>
      <c r="D19" s="1063">
        <f t="shared" si="0"/>
        <v>108.65384615384615</v>
      </c>
      <c r="E19" s="1061">
        <f t="shared" si="2"/>
        <v>67.261904761904773</v>
      </c>
      <c r="F19" s="1061">
        <f t="shared" si="1"/>
        <v>8.6538461538461462</v>
      </c>
      <c r="G19" s="192"/>
      <c r="H19" s="1061"/>
    </row>
    <row r="20" spans="1:8" s="168" customFormat="1" ht="20.100000000000001" customHeight="1">
      <c r="A20" s="176" t="s">
        <v>281</v>
      </c>
      <c r="B20" s="188">
        <v>686</v>
      </c>
      <c r="C20" s="188">
        <v>978</v>
      </c>
      <c r="D20" s="1063">
        <f t="shared" si="0"/>
        <v>142.56559766763849</v>
      </c>
      <c r="E20" s="1061">
        <f t="shared" si="2"/>
        <v>291.07142857142856</v>
      </c>
      <c r="F20" s="1061">
        <f t="shared" si="1"/>
        <v>42.565597667638485</v>
      </c>
      <c r="G20" s="192"/>
      <c r="H20" s="1061"/>
    </row>
    <row r="21" spans="1:8" s="168" customFormat="1" ht="30" customHeight="1">
      <c r="A21" s="176" t="s">
        <v>305</v>
      </c>
      <c r="B21" s="188">
        <v>905</v>
      </c>
      <c r="C21" s="188">
        <v>1084</v>
      </c>
      <c r="D21" s="1063">
        <f t="shared" si="0"/>
        <v>119.77900552486187</v>
      </c>
      <c r="E21" s="1061">
        <f t="shared" si="2"/>
        <v>322.61904761904765</v>
      </c>
      <c r="F21" s="1061">
        <f t="shared" si="1"/>
        <v>19.779005524861873</v>
      </c>
      <c r="G21" s="192"/>
      <c r="H21" s="1061"/>
    </row>
    <row r="22" spans="1:8" s="168" customFormat="1" ht="20.100000000000001" customHeight="1">
      <c r="A22" s="176" t="s">
        <v>279</v>
      </c>
      <c r="B22" s="188">
        <v>479</v>
      </c>
      <c r="C22" s="188">
        <v>636</v>
      </c>
      <c r="D22" s="1063">
        <f t="shared" si="0"/>
        <v>132.77661795407099</v>
      </c>
      <c r="E22" s="1061">
        <f t="shared" si="2"/>
        <v>189.28571428571428</v>
      </c>
      <c r="F22" s="1061">
        <f t="shared" si="1"/>
        <v>32.776617954070986</v>
      </c>
      <c r="G22" s="192"/>
      <c r="H22" s="1061"/>
    </row>
    <row r="23" spans="1:8" s="168" customFormat="1" ht="21" customHeight="1">
      <c r="A23" s="176" t="s">
        <v>278</v>
      </c>
      <c r="B23" s="188">
        <v>103</v>
      </c>
      <c r="C23" s="188">
        <v>122</v>
      </c>
      <c r="D23" s="1063">
        <f t="shared" si="0"/>
        <v>118.44660194174756</v>
      </c>
      <c r="E23" s="1061">
        <f t="shared" si="2"/>
        <v>36.30952380952381</v>
      </c>
      <c r="F23" s="1061">
        <f t="shared" si="1"/>
        <v>18.446601941747559</v>
      </c>
      <c r="G23" s="192"/>
      <c r="H23" s="1061"/>
    </row>
    <row r="24" spans="1:8" s="168" customFormat="1" ht="20.100000000000001" customHeight="1">
      <c r="A24" s="176" t="s">
        <v>277</v>
      </c>
      <c r="B24" s="188">
        <v>238</v>
      </c>
      <c r="C24" s="188">
        <v>188</v>
      </c>
      <c r="D24" s="1063">
        <f t="shared" si="0"/>
        <v>78.991596638655466</v>
      </c>
      <c r="E24" s="1061">
        <f t="shared" si="2"/>
        <v>55.952380952380956</v>
      </c>
      <c r="F24" s="1061">
        <f t="shared" si="1"/>
        <v>-21.008403361344534</v>
      </c>
      <c r="G24" s="192"/>
      <c r="H24" s="1061"/>
    </row>
    <row r="25" spans="1:8" s="170" customFormat="1" ht="29.25" customHeight="1">
      <c r="A25" s="176" t="s">
        <v>304</v>
      </c>
      <c r="B25" s="188">
        <v>840</v>
      </c>
      <c r="C25" s="188">
        <v>945</v>
      </c>
      <c r="D25" s="1063">
        <f t="shared" si="0"/>
        <v>112.5</v>
      </c>
      <c r="E25" s="1061">
        <f t="shared" si="2"/>
        <v>281.25</v>
      </c>
      <c r="F25" s="1061">
        <f t="shared" si="1"/>
        <v>12.5</v>
      </c>
      <c r="G25" s="186"/>
      <c r="H25" s="1061"/>
    </row>
    <row r="26" spans="1:8" s="170" customFormat="1" ht="20.100000000000001" customHeight="1">
      <c r="A26" s="176" t="s">
        <v>275</v>
      </c>
      <c r="B26" s="188">
        <v>289</v>
      </c>
      <c r="C26" s="188">
        <v>259</v>
      </c>
      <c r="D26" s="1063">
        <f t="shared" si="0"/>
        <v>89.61937716262976</v>
      </c>
      <c r="E26" s="186"/>
      <c r="F26" s="186"/>
      <c r="G26" s="186"/>
      <c r="H26" s="1061"/>
    </row>
    <row r="27" spans="1:8" s="170" customFormat="1" ht="20.100000000000001" customHeight="1">
      <c r="A27" s="176"/>
      <c r="B27" s="174"/>
      <c r="C27" s="174"/>
      <c r="D27" s="174"/>
      <c r="E27" s="186"/>
      <c r="F27" s="186"/>
      <c r="G27" s="186"/>
      <c r="H27" s="1061"/>
    </row>
    <row r="28" spans="1:8" ht="20.100000000000001" customHeight="1">
      <c r="A28" s="164"/>
      <c r="B28" s="164"/>
      <c r="C28" s="164"/>
      <c r="D28" s="170"/>
      <c r="H28" s="1061"/>
    </row>
    <row r="29" spans="1:8" ht="20.100000000000001" customHeight="1">
      <c r="A29" s="164"/>
      <c r="B29" s="164"/>
      <c r="C29" s="164"/>
      <c r="D29" s="170"/>
      <c r="H29" s="1061"/>
    </row>
    <row r="30" spans="1:8" ht="20.100000000000001" customHeight="1">
      <c r="A30" s="164"/>
      <c r="B30" s="164"/>
      <c r="C30" s="164"/>
      <c r="D30" s="170"/>
      <c r="H30" s="1061"/>
    </row>
    <row r="31" spans="1:8" ht="20.100000000000001" customHeight="1">
      <c r="A31" s="164"/>
      <c r="B31" s="164"/>
      <c r="C31" s="164"/>
      <c r="D31" s="170"/>
      <c r="H31" s="1061"/>
    </row>
    <row r="32" spans="1:8" ht="20.100000000000001" customHeight="1">
      <c r="A32" s="164"/>
      <c r="B32" s="164"/>
      <c r="C32" s="164"/>
      <c r="D32" s="170"/>
      <c r="H32" s="1061"/>
    </row>
    <row r="33" spans="1:8" ht="20.100000000000001" customHeight="1">
      <c r="A33" s="164"/>
      <c r="B33" s="164"/>
      <c r="C33" s="164"/>
      <c r="D33" s="170"/>
      <c r="H33" s="1061"/>
    </row>
    <row r="34" spans="1:8" ht="20.100000000000001" customHeight="1">
      <c r="A34" s="164"/>
      <c r="B34" s="164"/>
      <c r="C34" s="164"/>
      <c r="D34" s="170"/>
      <c r="H34" s="1061"/>
    </row>
    <row r="35" spans="1:8" ht="20.100000000000001" customHeight="1">
      <c r="A35" s="164"/>
      <c r="B35" s="164"/>
      <c r="C35" s="164"/>
      <c r="D35" s="170"/>
      <c r="H35" s="1061"/>
    </row>
    <row r="36" spans="1:8" ht="20.100000000000001" customHeight="1">
      <c r="A36" s="164"/>
      <c r="B36" s="164"/>
      <c r="C36" s="164"/>
      <c r="D36" s="164"/>
      <c r="H36" s="1061"/>
    </row>
    <row r="37" spans="1:8" ht="20.100000000000001" customHeight="1">
      <c r="A37" s="164"/>
      <c r="B37" s="164"/>
      <c r="C37" s="164"/>
      <c r="D37" s="164"/>
      <c r="H37" s="1061"/>
    </row>
    <row r="38" spans="1:8" ht="20.100000000000001" customHeight="1">
      <c r="A38" s="164"/>
      <c r="B38" s="164"/>
      <c r="C38" s="164"/>
      <c r="D38" s="164"/>
      <c r="H38" s="1061"/>
    </row>
    <row r="39" spans="1:8" ht="20.100000000000001" customHeight="1">
      <c r="A39" s="164"/>
      <c r="B39" s="164"/>
      <c r="C39" s="164"/>
      <c r="D39" s="164"/>
      <c r="H39" s="1061"/>
    </row>
    <row r="40" spans="1:8" ht="20.100000000000001" customHeight="1">
      <c r="A40" s="164"/>
      <c r="B40" s="164"/>
      <c r="C40" s="164"/>
      <c r="D40" s="164"/>
      <c r="H40" s="1061"/>
    </row>
    <row r="41" spans="1:8" ht="20.100000000000001" customHeight="1">
      <c r="A41" s="164"/>
      <c r="B41" s="164"/>
      <c r="C41" s="164"/>
      <c r="D41" s="164"/>
      <c r="H41" s="1061"/>
    </row>
    <row r="42" spans="1:8" ht="20.100000000000001" customHeight="1">
      <c r="A42" s="164"/>
      <c r="B42" s="164"/>
      <c r="C42" s="164"/>
      <c r="D42" s="164"/>
      <c r="H42" s="1061"/>
    </row>
    <row r="43" spans="1:8" ht="20.100000000000001" customHeight="1">
      <c r="A43" s="164"/>
      <c r="B43" s="164"/>
      <c r="C43" s="164"/>
      <c r="D43" s="164"/>
      <c r="H43" s="1061"/>
    </row>
    <row r="44" spans="1:8" ht="20.100000000000001" customHeight="1">
      <c r="A44" s="164"/>
      <c r="B44" s="164"/>
      <c r="C44" s="164"/>
      <c r="D44" s="164"/>
      <c r="E44" s="170"/>
      <c r="F44" s="170"/>
    </row>
    <row r="45" spans="1:8" ht="20.100000000000001" customHeight="1">
      <c r="A45" s="164"/>
      <c r="B45" s="164"/>
      <c r="C45" s="164"/>
      <c r="D45" s="164"/>
      <c r="E45" s="170"/>
      <c r="F45" s="170"/>
    </row>
    <row r="46" spans="1:8" ht="20.100000000000001" customHeight="1">
      <c r="A46" s="164"/>
      <c r="B46" s="164"/>
      <c r="C46" s="164"/>
      <c r="D46" s="164"/>
      <c r="E46" s="170"/>
      <c r="F46" s="170"/>
    </row>
    <row r="47" spans="1:8" ht="20.100000000000001" customHeight="1">
      <c r="A47" s="164"/>
      <c r="B47" s="164"/>
      <c r="C47" s="164"/>
      <c r="D47" s="164"/>
      <c r="E47" s="170"/>
      <c r="F47" s="170"/>
    </row>
    <row r="48" spans="1:8" ht="20.100000000000001" customHeight="1">
      <c r="A48" s="164"/>
      <c r="B48" s="164"/>
      <c r="C48" s="164"/>
      <c r="D48" s="164"/>
      <c r="E48" s="170"/>
      <c r="F48" s="170"/>
    </row>
    <row r="49" spans="1:6" ht="20.100000000000001" customHeight="1">
      <c r="A49" s="164"/>
      <c r="B49" s="164"/>
      <c r="C49" s="164"/>
      <c r="D49" s="164"/>
      <c r="E49" s="170"/>
      <c r="F49" s="170"/>
    </row>
    <row r="50" spans="1:6" ht="20.100000000000001" customHeight="1">
      <c r="A50" s="174"/>
      <c r="B50" s="174"/>
      <c r="C50" s="174"/>
      <c r="D50" s="174"/>
      <c r="E50" s="170"/>
      <c r="F50" s="170"/>
    </row>
    <row r="51" spans="1:6" ht="20.100000000000001" customHeight="1">
      <c r="A51" s="174"/>
      <c r="B51" s="174"/>
      <c r="C51" s="174"/>
      <c r="D51" s="174"/>
      <c r="E51" s="170"/>
      <c r="F51" s="170"/>
    </row>
    <row r="52" spans="1:6" ht="20.100000000000001" customHeight="1">
      <c r="A52" s="174"/>
      <c r="B52" s="174"/>
      <c r="C52" s="174"/>
      <c r="D52" s="174"/>
      <c r="E52" s="170"/>
      <c r="F52" s="170"/>
    </row>
    <row r="53" spans="1:6" ht="20.100000000000001" customHeight="1">
      <c r="A53" s="174"/>
      <c r="B53" s="174"/>
      <c r="C53" s="174"/>
      <c r="D53" s="174"/>
      <c r="E53" s="170"/>
      <c r="F53" s="170"/>
    </row>
    <row r="54" spans="1:6" ht="20.100000000000001" customHeight="1">
      <c r="A54" s="174"/>
      <c r="B54" s="174"/>
      <c r="C54" s="174"/>
      <c r="D54" s="174"/>
      <c r="E54" s="170"/>
      <c r="F54" s="170"/>
    </row>
    <row r="55" spans="1:6" ht="20.100000000000001" customHeight="1">
      <c r="A55" s="174"/>
      <c r="B55" s="174"/>
      <c r="C55" s="174"/>
      <c r="D55" s="174"/>
      <c r="E55" s="170"/>
      <c r="F55" s="170"/>
    </row>
    <row r="56" spans="1:6" ht="20.100000000000001" customHeight="1">
      <c r="A56" s="174"/>
      <c r="B56" s="174"/>
      <c r="C56" s="174"/>
      <c r="D56" s="174"/>
      <c r="E56" s="170"/>
      <c r="F56" s="170"/>
    </row>
    <row r="57" spans="1:6" ht="20.100000000000001" customHeight="1">
      <c r="A57" s="174"/>
      <c r="B57" s="174"/>
      <c r="C57" s="174"/>
      <c r="D57" s="174"/>
      <c r="E57" s="170"/>
      <c r="F57" s="170"/>
    </row>
    <row r="58" spans="1:6" ht="20.100000000000001" customHeight="1">
      <c r="A58" s="174"/>
      <c r="B58" s="174"/>
      <c r="C58" s="174"/>
      <c r="D58" s="174"/>
      <c r="E58" s="170"/>
      <c r="F58" s="170"/>
    </row>
    <row r="59" spans="1:6" ht="20.100000000000001" customHeight="1">
      <c r="A59" s="170"/>
      <c r="B59" s="170"/>
      <c r="C59" s="170"/>
      <c r="D59" s="170"/>
      <c r="E59" s="170"/>
      <c r="F59" s="170"/>
    </row>
    <row r="60" spans="1:6" ht="20.100000000000001" customHeight="1">
      <c r="A60" s="170"/>
      <c r="B60" s="170"/>
      <c r="C60" s="170"/>
      <c r="D60" s="170"/>
      <c r="E60" s="170"/>
      <c r="F60" s="170"/>
    </row>
    <row r="61" spans="1:6" ht="20.100000000000001" customHeight="1">
      <c r="A61" s="170"/>
      <c r="B61" s="170"/>
      <c r="C61" s="170"/>
      <c r="D61" s="170"/>
      <c r="E61" s="170"/>
      <c r="F61" s="170"/>
    </row>
    <row r="62" spans="1:6" ht="20.100000000000001" customHeight="1">
      <c r="A62" s="170"/>
      <c r="B62" s="170"/>
      <c r="C62" s="170"/>
      <c r="D62" s="170"/>
      <c r="E62" s="170"/>
      <c r="F62" s="170"/>
    </row>
    <row r="63" spans="1:6" ht="20.100000000000001" customHeight="1">
      <c r="A63" s="170"/>
      <c r="B63" s="170"/>
      <c r="C63" s="170"/>
      <c r="D63" s="170"/>
      <c r="E63" s="170"/>
      <c r="F63" s="170"/>
    </row>
    <row r="64" spans="1:6" ht="20.100000000000001" customHeight="1">
      <c r="A64" s="170"/>
      <c r="B64" s="170"/>
      <c r="C64" s="170"/>
      <c r="D64" s="170"/>
      <c r="E64" s="170"/>
      <c r="F64" s="170"/>
    </row>
    <row r="65" spans="1:6" ht="20.100000000000001" customHeight="1">
      <c r="A65" s="170"/>
      <c r="B65" s="170"/>
      <c r="C65" s="170"/>
      <c r="D65" s="170"/>
      <c r="E65" s="170"/>
      <c r="F65" s="170"/>
    </row>
    <row r="66" spans="1:6" ht="20.100000000000001" customHeight="1">
      <c r="A66" s="170"/>
      <c r="B66" s="170"/>
      <c r="C66" s="170"/>
      <c r="D66" s="170"/>
      <c r="E66" s="170"/>
      <c r="F66" s="170"/>
    </row>
    <row r="67" spans="1:6" ht="20.100000000000001" customHeight="1">
      <c r="A67" s="170"/>
      <c r="B67" s="170"/>
      <c r="C67" s="170"/>
      <c r="D67" s="170"/>
      <c r="E67" s="170"/>
      <c r="F67" s="170"/>
    </row>
    <row r="68" spans="1:6" ht="20.100000000000001" customHeight="1">
      <c r="A68" s="170"/>
      <c r="B68" s="170"/>
      <c r="C68" s="170"/>
      <c r="D68" s="170"/>
      <c r="E68" s="170"/>
      <c r="F68" s="170"/>
    </row>
    <row r="69" spans="1:6" ht="20.100000000000001" customHeight="1">
      <c r="A69" s="170"/>
      <c r="B69" s="170"/>
      <c r="C69" s="170"/>
      <c r="D69" s="170"/>
      <c r="E69" s="170"/>
      <c r="F69" s="170"/>
    </row>
    <row r="70" spans="1:6" ht="20.100000000000001" customHeight="1">
      <c r="A70" s="170"/>
      <c r="B70" s="170"/>
      <c r="C70" s="170"/>
      <c r="D70" s="170"/>
      <c r="E70" s="170"/>
      <c r="F70" s="170"/>
    </row>
    <row r="71" spans="1:6" ht="20.100000000000001" customHeight="1">
      <c r="A71" s="170"/>
      <c r="B71" s="170"/>
      <c r="C71" s="170"/>
      <c r="D71" s="170"/>
      <c r="E71" s="170"/>
      <c r="F71" s="170"/>
    </row>
    <row r="72" spans="1:6" ht="20.100000000000001" customHeight="1">
      <c r="A72" s="170"/>
      <c r="B72" s="170"/>
      <c r="C72" s="170"/>
      <c r="D72" s="170"/>
      <c r="E72" s="170"/>
      <c r="F72" s="170"/>
    </row>
    <row r="73" spans="1:6" ht="20.100000000000001" customHeight="1">
      <c r="A73" s="170"/>
      <c r="B73" s="170"/>
      <c r="C73" s="170"/>
      <c r="D73" s="170"/>
      <c r="E73" s="170"/>
      <c r="F73" s="170"/>
    </row>
    <row r="74" spans="1:6" ht="20.100000000000001" customHeight="1">
      <c r="A74" s="170"/>
      <c r="B74" s="170"/>
      <c r="C74" s="170"/>
      <c r="D74" s="170"/>
      <c r="E74" s="170"/>
      <c r="F74" s="170"/>
    </row>
    <row r="75" spans="1:6" ht="20.100000000000001" customHeight="1">
      <c r="A75" s="170"/>
      <c r="B75" s="170"/>
      <c r="C75" s="170"/>
      <c r="D75" s="170"/>
      <c r="E75" s="170"/>
      <c r="F75" s="170"/>
    </row>
  </sheetData>
  <mergeCells count="2">
    <mergeCell ref="C4:C5"/>
    <mergeCell ref="B4:B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N46"/>
  <sheetViews>
    <sheetView workbookViewId="0"/>
  </sheetViews>
  <sheetFormatPr defaultColWidth="10" defaultRowHeight="15"/>
  <cols>
    <col min="1" max="1" width="1.5703125" style="100" customWidth="1"/>
    <col min="2" max="2" width="37.42578125" style="100" customWidth="1"/>
    <col min="3" max="3" width="9" style="100" customWidth="1"/>
    <col min="4" max="4" width="8.140625" style="100" customWidth="1"/>
    <col min="5" max="5" width="7.28515625" style="100" customWidth="1"/>
    <col min="6" max="7" width="8.7109375" style="100" customWidth="1"/>
    <col min="8" max="8" width="7.42578125" style="100" customWidth="1"/>
    <col min="9" max="16384" width="10" style="100"/>
  </cols>
  <sheetData>
    <row r="1" spans="1:14" ht="20.100000000000001" customHeight="1">
      <c r="A1" s="133" t="s">
        <v>769</v>
      </c>
    </row>
    <row r="2" spans="1:14" ht="20.100000000000001" customHeight="1">
      <c r="A2" s="132"/>
      <c r="B2" s="132"/>
      <c r="C2" s="132"/>
      <c r="D2" s="132"/>
      <c r="E2" s="132"/>
      <c r="F2" s="132"/>
      <c r="G2" s="132"/>
    </row>
    <row r="3" spans="1:14" ht="20.100000000000001" customHeight="1">
      <c r="A3" s="131"/>
      <c r="B3" s="131"/>
      <c r="C3" s="131"/>
      <c r="D3" s="131"/>
      <c r="E3" s="131"/>
      <c r="F3" s="131"/>
      <c r="G3" s="131"/>
      <c r="H3" s="903" t="s">
        <v>224</v>
      </c>
    </row>
    <row r="4" spans="1:14" ht="18" customHeight="1">
      <c r="A4" s="129"/>
      <c r="B4" s="129"/>
      <c r="C4" s="128" t="s">
        <v>58</v>
      </c>
      <c r="D4" s="128" t="s">
        <v>59</v>
      </c>
      <c r="E4" s="128" t="s">
        <v>223</v>
      </c>
      <c r="F4" s="1088" t="s">
        <v>113</v>
      </c>
      <c r="G4" s="1088"/>
      <c r="H4" s="1088"/>
    </row>
    <row r="5" spans="1:14" ht="18" customHeight="1">
      <c r="A5" s="126"/>
      <c r="B5" s="126"/>
      <c r="C5" s="127" t="s">
        <v>114</v>
      </c>
      <c r="D5" s="127" t="s">
        <v>115</v>
      </c>
      <c r="E5" s="127">
        <v>2020</v>
      </c>
      <c r="F5" s="127" t="s">
        <v>116</v>
      </c>
      <c r="G5" s="127" t="s">
        <v>117</v>
      </c>
      <c r="H5" s="127" t="s">
        <v>223</v>
      </c>
    </row>
    <row r="6" spans="1:14" ht="18" customHeight="1">
      <c r="A6" s="126"/>
      <c r="B6" s="126"/>
      <c r="C6" s="125" t="s">
        <v>63</v>
      </c>
      <c r="D6" s="125" t="s">
        <v>63</v>
      </c>
      <c r="E6" s="125"/>
      <c r="F6" s="125" t="s">
        <v>63</v>
      </c>
      <c r="G6" s="125" t="s">
        <v>63</v>
      </c>
      <c r="H6" s="125">
        <v>2020</v>
      </c>
    </row>
    <row r="7" spans="1:14" ht="18" customHeight="1">
      <c r="A7" s="126"/>
      <c r="B7" s="126"/>
      <c r="C7" s="43">
        <v>2020</v>
      </c>
      <c r="D7" s="43">
        <v>2020</v>
      </c>
      <c r="E7" s="43"/>
      <c r="F7" s="43">
        <v>2020</v>
      </c>
      <c r="G7" s="43">
        <v>2020</v>
      </c>
      <c r="H7" s="43"/>
    </row>
    <row r="8" spans="1:14" ht="20.100000000000001" customHeight="1">
      <c r="A8" s="126"/>
      <c r="B8" s="126"/>
      <c r="C8" s="125"/>
      <c r="D8" s="125"/>
      <c r="E8" s="125"/>
      <c r="F8" s="125"/>
      <c r="G8" s="125"/>
      <c r="H8" s="125"/>
    </row>
    <row r="9" spans="1:14" ht="20.100000000000001" customHeight="1">
      <c r="A9" s="124" t="s">
        <v>222</v>
      </c>
      <c r="B9" s="123"/>
      <c r="C9" s="122">
        <v>596.64215590000003</v>
      </c>
      <c r="D9" s="122">
        <v>719.63552099999993</v>
      </c>
      <c r="E9" s="617">
        <v>2164.4573688999999</v>
      </c>
      <c r="F9" s="122">
        <v>107.29044458504349</v>
      </c>
      <c r="G9" s="122">
        <v>107.45102223320526</v>
      </c>
      <c r="H9" s="122">
        <v>105.65930563269248</v>
      </c>
      <c r="I9" s="107"/>
      <c r="J9" s="107"/>
      <c r="K9" s="107"/>
      <c r="L9" s="107"/>
      <c r="M9" s="107"/>
      <c r="N9" s="107"/>
    </row>
    <row r="10" spans="1:14" ht="20.100000000000001" customHeight="1">
      <c r="A10" s="111"/>
      <c r="B10" s="121" t="s">
        <v>221</v>
      </c>
      <c r="C10" s="118">
        <v>144.48215590000001</v>
      </c>
      <c r="D10" s="108">
        <v>164.72552099999996</v>
      </c>
      <c r="E10" s="618">
        <v>466.59736889999999</v>
      </c>
      <c r="F10" s="118">
        <v>147.79272173441422</v>
      </c>
      <c r="G10" s="118">
        <v>137.51934437529118</v>
      </c>
      <c r="H10" s="108">
        <v>134.45328525084614</v>
      </c>
      <c r="I10" s="107"/>
      <c r="J10" s="107"/>
      <c r="K10" s="107"/>
      <c r="L10" s="107"/>
      <c r="M10" s="107"/>
      <c r="N10" s="107"/>
    </row>
    <row r="11" spans="1:14" ht="20.100000000000001" customHeight="1">
      <c r="A11" s="111"/>
      <c r="B11" s="121" t="s">
        <v>220</v>
      </c>
      <c r="C11" s="118">
        <v>10.249999999999998</v>
      </c>
      <c r="D11" s="108">
        <v>11.819999999999999</v>
      </c>
      <c r="E11" s="618">
        <v>36.82</v>
      </c>
      <c r="F11" s="118">
        <v>109.15867944621935</v>
      </c>
      <c r="G11" s="118">
        <v>106.48648648648648</v>
      </c>
      <c r="H11" s="108">
        <v>108.67768595041321</v>
      </c>
      <c r="I11" s="107"/>
      <c r="J11" s="107"/>
      <c r="K11" s="107"/>
      <c r="L11" s="107"/>
      <c r="M11" s="107"/>
      <c r="N11" s="107"/>
    </row>
    <row r="12" spans="1:14" ht="20.100000000000001" customHeight="1">
      <c r="A12" s="111"/>
      <c r="B12" s="121" t="s">
        <v>219</v>
      </c>
      <c r="C12" s="118">
        <v>7.7100000000000017</v>
      </c>
      <c r="D12" s="108">
        <v>8.879999999999999</v>
      </c>
      <c r="E12" s="618">
        <v>33.43</v>
      </c>
      <c r="F12" s="118">
        <v>73.428571428571445</v>
      </c>
      <c r="G12" s="118">
        <v>76.551724137931032</v>
      </c>
      <c r="H12" s="108">
        <v>80.492150630838864</v>
      </c>
      <c r="I12" s="107"/>
      <c r="J12" s="107"/>
      <c r="K12" s="107"/>
      <c r="L12" s="107"/>
      <c r="M12" s="107"/>
      <c r="N12" s="107"/>
    </row>
    <row r="13" spans="1:14" ht="27.95" customHeight="1">
      <c r="A13" s="111"/>
      <c r="B13" s="120" t="s">
        <v>218</v>
      </c>
      <c r="C13" s="118">
        <v>22.9</v>
      </c>
      <c r="D13" s="108">
        <v>31.570000000000004</v>
      </c>
      <c r="E13" s="618">
        <v>94.410000000000011</v>
      </c>
      <c r="F13" s="118">
        <v>84.501845018450183</v>
      </c>
      <c r="G13" s="118">
        <v>90.458452722063058</v>
      </c>
      <c r="H13" s="108">
        <v>87.190616919098645</v>
      </c>
      <c r="I13" s="107"/>
      <c r="J13" s="107"/>
      <c r="K13" s="107"/>
      <c r="L13" s="107"/>
      <c r="M13" s="107"/>
      <c r="N13" s="107"/>
    </row>
    <row r="14" spans="1:14" ht="27.95" customHeight="1">
      <c r="A14" s="111"/>
      <c r="B14" s="119" t="s">
        <v>217</v>
      </c>
      <c r="C14" s="118">
        <v>11.58</v>
      </c>
      <c r="D14" s="108">
        <v>13.260000000000002</v>
      </c>
      <c r="E14" s="618">
        <v>51.69</v>
      </c>
      <c r="F14" s="118">
        <v>68.520710059171591</v>
      </c>
      <c r="G14" s="118">
        <v>76.647398843930631</v>
      </c>
      <c r="H14" s="108">
        <v>80.065055762081784</v>
      </c>
      <c r="I14" s="107"/>
      <c r="J14" s="107"/>
      <c r="K14" s="107"/>
      <c r="L14" s="107"/>
      <c r="M14" s="107"/>
      <c r="N14" s="107"/>
    </row>
    <row r="15" spans="1:14" ht="20.100000000000001" customHeight="1">
      <c r="A15" s="111"/>
      <c r="B15" s="111" t="s">
        <v>216</v>
      </c>
      <c r="C15" s="118">
        <v>269.35999999999996</v>
      </c>
      <c r="D15" s="108">
        <v>330.25</v>
      </c>
      <c r="E15" s="618">
        <v>972.23</v>
      </c>
      <c r="F15" s="118">
        <v>101.76048356630145</v>
      </c>
      <c r="G15" s="118">
        <v>103.68916797488225</v>
      </c>
      <c r="H15" s="108">
        <v>103.14890456739695</v>
      </c>
      <c r="I15" s="107"/>
      <c r="J15" s="107"/>
      <c r="K15" s="107"/>
      <c r="L15" s="107"/>
      <c r="M15" s="107"/>
      <c r="N15" s="107"/>
    </row>
    <row r="16" spans="1:14" ht="20.100000000000001" customHeight="1">
      <c r="A16" s="111"/>
      <c r="B16" s="111" t="s">
        <v>215</v>
      </c>
      <c r="C16" s="118">
        <v>118.16000000000003</v>
      </c>
      <c r="D16" s="118">
        <v>144.19</v>
      </c>
      <c r="E16" s="618">
        <v>463.28000000000003</v>
      </c>
      <c r="F16" s="118">
        <v>99.839459231094239</v>
      </c>
      <c r="G16" s="118">
        <v>101.32817990161629</v>
      </c>
      <c r="H16" s="118">
        <v>98.687798227675543</v>
      </c>
      <c r="I16" s="107"/>
      <c r="J16" s="107"/>
      <c r="K16" s="107"/>
      <c r="L16" s="107"/>
      <c r="M16" s="107"/>
      <c r="N16" s="107"/>
    </row>
    <row r="17" spans="1:14" ht="20.100000000000001" customHeight="1">
      <c r="A17" s="111"/>
      <c r="B17" s="111" t="s">
        <v>214</v>
      </c>
      <c r="C17" s="118">
        <v>11.2</v>
      </c>
      <c r="D17" s="118">
        <v>14.25</v>
      </c>
      <c r="E17" s="618">
        <v>41.05</v>
      </c>
      <c r="F17" s="118">
        <v>138.27160493827159</v>
      </c>
      <c r="G17" s="118">
        <v>150</v>
      </c>
      <c r="H17" s="118">
        <v>137.6537496814347</v>
      </c>
      <c r="I17" s="113"/>
      <c r="J17" s="107"/>
      <c r="K17" s="107"/>
      <c r="L17" s="107"/>
      <c r="M17" s="107"/>
      <c r="N17" s="107"/>
    </row>
    <row r="18" spans="1:14" ht="20.100000000000001" customHeight="1">
      <c r="A18" s="111"/>
      <c r="B18" s="117"/>
      <c r="C18" s="116"/>
      <c r="D18" s="116"/>
      <c r="E18" s="115"/>
      <c r="F18" s="115"/>
      <c r="G18" s="115"/>
      <c r="H18" s="114"/>
      <c r="I18" s="113"/>
      <c r="J18" s="107"/>
      <c r="K18" s="107"/>
      <c r="L18" s="107"/>
    </row>
    <row r="19" spans="1:14" ht="20.100000000000001" customHeight="1">
      <c r="A19" s="111"/>
      <c r="B19" s="110"/>
      <c r="C19" s="112"/>
      <c r="H19" s="108"/>
      <c r="L19" s="107"/>
    </row>
    <row r="20" spans="1:14" ht="20.100000000000001" customHeight="1">
      <c r="A20" s="111"/>
      <c r="B20" s="110"/>
      <c r="C20" s="109"/>
      <c r="H20" s="108"/>
      <c r="J20" s="107"/>
      <c r="K20" s="107"/>
      <c r="L20" s="107"/>
    </row>
    <row r="21" spans="1:14" ht="20.100000000000001" customHeight="1">
      <c r="A21" s="111"/>
      <c r="B21" s="110"/>
      <c r="C21" s="109"/>
      <c r="H21" s="108"/>
      <c r="J21" s="107"/>
      <c r="K21" s="107"/>
      <c r="L21" s="107"/>
    </row>
    <row r="22" spans="1:14" ht="20.100000000000001" customHeight="1">
      <c r="B22" s="106"/>
      <c r="C22" s="105"/>
      <c r="H22" s="102"/>
    </row>
    <row r="23" spans="1:14" ht="20.100000000000001" customHeight="1">
      <c r="A23" s="101"/>
      <c r="B23" s="104"/>
      <c r="C23" s="103"/>
      <c r="H23" s="102"/>
    </row>
    <row r="24" spans="1:14" ht="20.100000000000001" customHeight="1">
      <c r="A24" s="904"/>
      <c r="B24" s="905"/>
      <c r="C24" s="906"/>
      <c r="H24" s="102"/>
    </row>
    <row r="25" spans="1:14" ht="20.100000000000001" customHeight="1">
      <c r="A25" s="904"/>
      <c r="B25" s="905"/>
      <c r="C25" s="906"/>
      <c r="H25" s="102"/>
    </row>
    <row r="26" spans="1:14" ht="20.100000000000001" customHeight="1">
      <c r="A26" s="904"/>
      <c r="B26" s="905"/>
      <c r="C26" s="906"/>
      <c r="H26" s="102"/>
    </row>
    <row r="27" spans="1:14" ht="20.100000000000001" customHeight="1">
      <c r="A27" s="904"/>
      <c r="B27" s="905"/>
      <c r="C27" s="906"/>
      <c r="H27" s="102"/>
    </row>
    <row r="28" spans="1:14" ht="20.100000000000001" customHeight="1">
      <c r="A28" s="904"/>
      <c r="B28" s="905"/>
      <c r="C28" s="906"/>
      <c r="D28" s="906"/>
      <c r="E28" s="906"/>
      <c r="F28" s="906"/>
      <c r="G28" s="906"/>
      <c r="H28" s="102"/>
    </row>
    <row r="29" spans="1:14" ht="20.100000000000001" customHeight="1">
      <c r="A29" s="904"/>
      <c r="B29" s="905"/>
      <c r="C29" s="906"/>
      <c r="D29" s="906"/>
      <c r="E29" s="906"/>
      <c r="F29" s="906"/>
      <c r="G29" s="906"/>
      <c r="H29" s="102"/>
    </row>
    <row r="30" spans="1:14" ht="20.100000000000001" customHeight="1">
      <c r="A30" s="904"/>
      <c r="B30" s="905"/>
      <c r="C30" s="906"/>
      <c r="D30" s="906"/>
      <c r="E30" s="906"/>
      <c r="F30" s="906"/>
      <c r="G30" s="906"/>
      <c r="H30" s="102"/>
    </row>
    <row r="31" spans="1:14" ht="20.100000000000001" customHeight="1">
      <c r="A31" s="904"/>
      <c r="B31" s="905"/>
      <c r="C31" s="906"/>
      <c r="D31" s="906"/>
      <c r="E31" s="906"/>
      <c r="F31" s="906"/>
      <c r="G31" s="906"/>
      <c r="H31" s="102"/>
    </row>
    <row r="32" spans="1:14" ht="20.100000000000001" customHeight="1">
      <c r="A32" s="904"/>
      <c r="B32" s="905"/>
      <c r="C32" s="906"/>
      <c r="D32" s="906"/>
      <c r="E32" s="906"/>
      <c r="F32" s="906"/>
      <c r="G32" s="906"/>
      <c r="H32" s="102"/>
    </row>
    <row r="33" spans="1:8" ht="20.100000000000001" customHeight="1">
      <c r="A33" s="904"/>
      <c r="B33" s="905"/>
      <c r="C33" s="906"/>
      <c r="D33" s="906"/>
      <c r="E33" s="906"/>
      <c r="F33" s="906"/>
      <c r="G33" s="906"/>
      <c r="H33" s="102"/>
    </row>
    <row r="34" spans="1:8" ht="20.100000000000001" customHeight="1">
      <c r="A34" s="904"/>
      <c r="B34" s="905"/>
      <c r="C34" s="906"/>
      <c r="D34" s="906"/>
      <c r="E34" s="906"/>
      <c r="F34" s="906"/>
      <c r="G34" s="906"/>
      <c r="H34" s="102"/>
    </row>
    <row r="35" spans="1:8" ht="20.100000000000001" customHeight="1">
      <c r="A35" s="904"/>
      <c r="B35" s="905"/>
      <c r="C35" s="906"/>
      <c r="D35" s="906"/>
      <c r="E35" s="906"/>
      <c r="F35" s="906"/>
      <c r="G35" s="906"/>
      <c r="H35" s="102"/>
    </row>
    <row r="36" spans="1:8" ht="20.100000000000001" customHeight="1">
      <c r="A36" s="904"/>
      <c r="B36" s="905"/>
      <c r="C36" s="906"/>
      <c r="D36" s="906"/>
      <c r="E36" s="906"/>
      <c r="F36" s="906"/>
      <c r="G36" s="906"/>
      <c r="H36" s="102"/>
    </row>
    <row r="37" spans="1:8" ht="20.100000000000001" customHeight="1">
      <c r="A37" s="904"/>
      <c r="B37" s="905"/>
      <c r="C37" s="906"/>
      <c r="D37" s="906"/>
      <c r="E37" s="906"/>
      <c r="F37" s="906"/>
      <c r="G37" s="906"/>
      <c r="H37" s="102"/>
    </row>
    <row r="38" spans="1:8" ht="20.100000000000001" customHeight="1">
      <c r="A38" s="904"/>
      <c r="B38" s="905"/>
      <c r="C38" s="906"/>
      <c r="D38" s="906"/>
      <c r="E38" s="906"/>
      <c r="F38" s="906"/>
      <c r="G38" s="906"/>
      <c r="H38" s="102"/>
    </row>
    <row r="39" spans="1:8" ht="20.100000000000001" customHeight="1">
      <c r="A39" s="904"/>
      <c r="B39" s="905"/>
      <c r="C39" s="906"/>
      <c r="D39" s="906"/>
      <c r="E39" s="906"/>
      <c r="F39" s="906"/>
      <c r="G39" s="906"/>
      <c r="H39" s="102"/>
    </row>
    <row r="40" spans="1:8" ht="20.100000000000001" customHeight="1">
      <c r="A40" s="904"/>
      <c r="B40" s="905"/>
      <c r="C40" s="906"/>
      <c r="D40" s="906"/>
      <c r="E40" s="906"/>
      <c r="F40" s="906"/>
      <c r="G40" s="906"/>
      <c r="H40" s="102"/>
    </row>
    <row r="41" spans="1:8" ht="20.100000000000001" customHeight="1">
      <c r="A41" s="904"/>
      <c r="B41" s="905"/>
      <c r="C41" s="906"/>
      <c r="D41" s="906"/>
      <c r="E41" s="906"/>
      <c r="F41" s="906"/>
      <c r="G41" s="906"/>
      <c r="H41" s="102"/>
    </row>
    <row r="42" spans="1:8" ht="20.100000000000001" customHeight="1">
      <c r="A42" s="904"/>
      <c r="B42" s="905"/>
      <c r="C42" s="906"/>
      <c r="D42" s="906"/>
      <c r="E42" s="906"/>
      <c r="F42" s="906"/>
      <c r="G42" s="906"/>
      <c r="H42" s="102"/>
    </row>
    <row r="43" spans="1:8" ht="20.100000000000001" customHeight="1">
      <c r="A43" s="904"/>
      <c r="B43" s="905"/>
      <c r="C43" s="906"/>
      <c r="D43" s="906"/>
      <c r="E43" s="906"/>
      <c r="F43" s="906"/>
      <c r="G43" s="906"/>
      <c r="H43" s="102"/>
    </row>
    <row r="44" spans="1:8" ht="20.100000000000001" customHeight="1">
      <c r="A44" s="904"/>
    </row>
    <row r="45" spans="1:8" ht="15" customHeight="1">
      <c r="A45" s="101"/>
    </row>
    <row r="46" spans="1:8" ht="15" customHeight="1">
      <c r="A46" s="101"/>
    </row>
  </sheetData>
  <mergeCells count="1">
    <mergeCell ref="F4:H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J77"/>
  <sheetViews>
    <sheetView workbookViewId="0"/>
  </sheetViews>
  <sheetFormatPr defaultColWidth="9" defaultRowHeight="15"/>
  <cols>
    <col min="1" max="1" width="2" style="100" customWidth="1"/>
    <col min="2" max="2" width="35.140625" style="100" customWidth="1"/>
    <col min="3" max="3" width="10.85546875" style="100" customWidth="1"/>
    <col min="4" max="4" width="10.140625" style="100" customWidth="1"/>
    <col min="5" max="5" width="8.85546875" style="100" customWidth="1"/>
    <col min="6" max="6" width="10.140625" style="100" customWidth="1"/>
    <col min="7" max="7" width="11" style="100" customWidth="1"/>
    <col min="8" max="16384" width="9" style="100"/>
  </cols>
  <sheetData>
    <row r="1" spans="1:10" ht="20.100000000000001" customHeight="1">
      <c r="A1" s="133" t="s">
        <v>770</v>
      </c>
    </row>
    <row r="2" spans="1:10" ht="15.95" customHeight="1">
      <c r="A2" s="132" t="s">
        <v>745</v>
      </c>
      <c r="B2" s="132"/>
      <c r="C2" s="132"/>
      <c r="D2" s="132"/>
      <c r="E2" s="132"/>
      <c r="F2" s="132"/>
    </row>
    <row r="3" spans="1:10" ht="15.95" customHeight="1">
      <c r="A3" s="131"/>
      <c r="B3" s="131"/>
      <c r="C3" s="131"/>
      <c r="D3" s="131"/>
      <c r="E3" s="131"/>
      <c r="G3" s="903" t="s">
        <v>246</v>
      </c>
    </row>
    <row r="4" spans="1:10" ht="15.95" customHeight="1">
      <c r="A4" s="129"/>
      <c r="B4" s="129"/>
      <c r="C4" s="128" t="s">
        <v>58</v>
      </c>
      <c r="D4" s="128" t="s">
        <v>49</v>
      </c>
      <c r="E4" s="128" t="s">
        <v>223</v>
      </c>
      <c r="F4" s="907" t="s">
        <v>695</v>
      </c>
      <c r="G4" s="907" t="s">
        <v>695</v>
      </c>
    </row>
    <row r="5" spans="1:10" ht="15.95" customHeight="1">
      <c r="A5" s="126"/>
      <c r="B5" s="126"/>
      <c r="C5" s="127" t="s">
        <v>61</v>
      </c>
      <c r="D5" s="127" t="s">
        <v>62</v>
      </c>
      <c r="E5" s="127">
        <v>2020</v>
      </c>
      <c r="F5" s="127" t="s">
        <v>4</v>
      </c>
      <c r="G5" s="127" t="s">
        <v>4</v>
      </c>
    </row>
    <row r="6" spans="1:10" ht="15.95" customHeight="1">
      <c r="A6" s="126"/>
      <c r="B6" s="126"/>
      <c r="C6" s="127" t="s">
        <v>63</v>
      </c>
      <c r="D6" s="127" t="s">
        <v>63</v>
      </c>
      <c r="E6" s="127"/>
      <c r="F6" s="127" t="s">
        <v>245</v>
      </c>
      <c r="G6" s="127" t="s">
        <v>138</v>
      </c>
    </row>
    <row r="7" spans="1:10" ht="15.95" customHeight="1">
      <c r="A7" s="126"/>
      <c r="B7" s="126"/>
      <c r="C7" s="149">
        <v>2020</v>
      </c>
      <c r="D7" s="149">
        <v>2020</v>
      </c>
      <c r="E7" s="149"/>
      <c r="F7" s="149" t="s">
        <v>244</v>
      </c>
      <c r="G7" s="149" t="s">
        <v>66</v>
      </c>
    </row>
    <row r="8" spans="1:10" ht="15.95" customHeight="1">
      <c r="A8" s="126"/>
      <c r="B8" s="126"/>
      <c r="E8" s="127"/>
      <c r="F8" s="127"/>
      <c r="G8" s="127"/>
      <c r="H8" s="107"/>
      <c r="I8" s="107"/>
      <c r="J8" s="107"/>
    </row>
    <row r="9" spans="1:10" ht="15.6" customHeight="1">
      <c r="A9" s="124" t="s">
        <v>222</v>
      </c>
      <c r="B9" s="123"/>
      <c r="C9" s="148">
        <v>54593.952999999994</v>
      </c>
      <c r="D9" s="148">
        <v>59699.283000000003</v>
      </c>
      <c r="E9" s="148">
        <v>466597.3689</v>
      </c>
      <c r="F9" s="147">
        <v>91.125559415415495</v>
      </c>
      <c r="G9" s="147">
        <v>134.45328525084614</v>
      </c>
      <c r="H9" s="107"/>
      <c r="I9" s="107"/>
      <c r="J9" s="107"/>
    </row>
    <row r="10" spans="1:10" ht="15.6" customHeight="1">
      <c r="A10" s="111"/>
      <c r="B10" s="117" t="s">
        <v>243</v>
      </c>
      <c r="C10" s="143">
        <v>10555.67</v>
      </c>
      <c r="D10" s="142">
        <v>11321.42</v>
      </c>
      <c r="E10" s="142">
        <v>83958.77</v>
      </c>
      <c r="F10" s="141">
        <v>91.424144762562747</v>
      </c>
      <c r="G10" s="141">
        <v>159.69257397729922</v>
      </c>
      <c r="H10" s="107"/>
      <c r="I10" s="107"/>
      <c r="J10" s="107"/>
    </row>
    <row r="11" spans="1:10" ht="15.6" customHeight="1">
      <c r="A11" s="111"/>
      <c r="B11" s="146" t="s">
        <v>242</v>
      </c>
      <c r="C11" s="143"/>
      <c r="D11" s="142"/>
      <c r="E11" s="142"/>
      <c r="F11" s="141"/>
      <c r="G11" s="141"/>
      <c r="H11" s="107"/>
      <c r="I11" s="107"/>
      <c r="J11" s="107"/>
    </row>
    <row r="12" spans="1:10" ht="15.6" customHeight="1">
      <c r="A12" s="111"/>
      <c r="B12" s="144" t="s">
        <v>241</v>
      </c>
      <c r="C12" s="139">
        <v>2857.4</v>
      </c>
      <c r="D12" s="138">
        <v>3012.32</v>
      </c>
      <c r="E12" s="138">
        <v>22710.86</v>
      </c>
      <c r="F12" s="137">
        <v>95.943525326758561</v>
      </c>
      <c r="G12" s="137">
        <v>157.24878363566745</v>
      </c>
      <c r="H12" s="107"/>
      <c r="I12" s="107"/>
      <c r="J12" s="107"/>
    </row>
    <row r="13" spans="1:10" ht="15.6" customHeight="1">
      <c r="A13" s="111"/>
      <c r="B13" s="144" t="s">
        <v>240</v>
      </c>
      <c r="C13" s="139">
        <v>610.5</v>
      </c>
      <c r="D13" s="138">
        <v>673.8</v>
      </c>
      <c r="E13" s="138">
        <v>5318.43</v>
      </c>
      <c r="F13" s="137">
        <v>79.733186772857053</v>
      </c>
      <c r="G13" s="137">
        <v>136.33364436150356</v>
      </c>
      <c r="H13" s="107"/>
      <c r="I13" s="107"/>
      <c r="J13" s="107"/>
    </row>
    <row r="14" spans="1:10" ht="15.6" customHeight="1">
      <c r="A14" s="111"/>
      <c r="B14" s="144" t="s">
        <v>239</v>
      </c>
      <c r="C14" s="139">
        <v>542.29999999999995</v>
      </c>
      <c r="D14" s="138">
        <v>575.72</v>
      </c>
      <c r="E14" s="138">
        <v>4316.7800000000007</v>
      </c>
      <c r="F14" s="137">
        <v>92.63561874068796</v>
      </c>
      <c r="G14" s="137">
        <v>146.51721985817147</v>
      </c>
      <c r="H14" s="107"/>
      <c r="I14" s="107"/>
      <c r="J14" s="107"/>
    </row>
    <row r="15" spans="1:10" ht="15.6" customHeight="1">
      <c r="A15" s="111"/>
      <c r="B15" s="144" t="s">
        <v>238</v>
      </c>
      <c r="C15" s="139">
        <v>357.13</v>
      </c>
      <c r="D15" s="138">
        <v>403.52</v>
      </c>
      <c r="E15" s="138">
        <v>2597.2799999999997</v>
      </c>
      <c r="F15" s="145">
        <v>84.788378356320891</v>
      </c>
      <c r="G15" s="137">
        <v>177.28147652655863</v>
      </c>
      <c r="H15" s="107"/>
      <c r="I15" s="107"/>
      <c r="J15" s="107"/>
    </row>
    <row r="16" spans="1:10" ht="15.6" customHeight="1">
      <c r="A16" s="111"/>
      <c r="B16" s="144" t="s">
        <v>237</v>
      </c>
      <c r="C16" s="139">
        <v>166.8</v>
      </c>
      <c r="D16" s="138">
        <v>211.73000000000002</v>
      </c>
      <c r="E16" s="138">
        <v>1238.1099999999999</v>
      </c>
      <c r="F16" s="137">
        <v>78.312818631481733</v>
      </c>
      <c r="G16" s="137">
        <v>114.85250463821892</v>
      </c>
      <c r="H16" s="107"/>
      <c r="I16" s="107"/>
      <c r="J16" s="107"/>
    </row>
    <row r="17" spans="1:10" ht="15.6" customHeight="1">
      <c r="A17" s="111"/>
      <c r="B17" s="144" t="s">
        <v>236</v>
      </c>
      <c r="C17" s="139">
        <v>82.82</v>
      </c>
      <c r="D17" s="139">
        <v>90.4</v>
      </c>
      <c r="E17" s="139">
        <v>641.12</v>
      </c>
      <c r="F17" s="145">
        <v>88.583074265975824</v>
      </c>
      <c r="G17" s="145">
        <v>106.56383491514718</v>
      </c>
      <c r="H17" s="107"/>
      <c r="I17" s="107"/>
      <c r="J17" s="107"/>
    </row>
    <row r="18" spans="1:10" ht="15.6" customHeight="1">
      <c r="A18" s="111"/>
      <c r="B18" s="144" t="s">
        <v>234</v>
      </c>
      <c r="C18" s="139">
        <v>47.34</v>
      </c>
      <c r="D18" s="138">
        <v>51.730000000000004</v>
      </c>
      <c r="E18" s="138">
        <v>400.12</v>
      </c>
      <c r="F18" s="137">
        <v>92.731347469077576</v>
      </c>
      <c r="G18" s="137">
        <v>156.89134611614318</v>
      </c>
      <c r="H18" s="107"/>
      <c r="I18" s="107"/>
      <c r="J18" s="107"/>
    </row>
    <row r="19" spans="1:10" ht="15.6" customHeight="1">
      <c r="A19" s="111"/>
      <c r="B19" s="144" t="s">
        <v>233</v>
      </c>
      <c r="C19" s="138">
        <v>44.85</v>
      </c>
      <c r="D19" s="138">
        <v>48.92</v>
      </c>
      <c r="E19" s="138">
        <v>339.69000000000005</v>
      </c>
      <c r="F19" s="137">
        <v>95.703499182960513</v>
      </c>
      <c r="G19" s="137">
        <v>141.05556016942117</v>
      </c>
      <c r="H19" s="107"/>
      <c r="I19" s="107"/>
      <c r="J19" s="107"/>
    </row>
    <row r="20" spans="1:10" ht="15.6" customHeight="1">
      <c r="A20" s="111"/>
      <c r="B20" s="144" t="s">
        <v>235</v>
      </c>
      <c r="C20" s="139">
        <v>30.93</v>
      </c>
      <c r="D20" s="139">
        <v>36.119999999999997</v>
      </c>
      <c r="E20" s="139">
        <v>235.29000000000002</v>
      </c>
      <c r="F20" s="145">
        <v>82.886532567724672</v>
      </c>
      <c r="G20" s="145">
        <v>83.987149741210061</v>
      </c>
      <c r="H20" s="107"/>
      <c r="I20" s="107"/>
      <c r="J20" s="107"/>
    </row>
    <row r="21" spans="1:10" ht="15.6" customHeight="1">
      <c r="A21" s="111"/>
      <c r="B21" s="144" t="s">
        <v>232</v>
      </c>
      <c r="C21" s="136">
        <v>15.13</v>
      </c>
      <c r="D21" s="136">
        <v>16.82</v>
      </c>
      <c r="E21" s="136">
        <v>117.54499999999999</v>
      </c>
      <c r="F21" s="135">
        <v>85.080125653237587</v>
      </c>
      <c r="G21" s="135">
        <v>78.557107531912038</v>
      </c>
      <c r="H21" s="107"/>
      <c r="I21" s="107"/>
      <c r="J21" s="107"/>
    </row>
    <row r="22" spans="1:10" ht="15.6" customHeight="1">
      <c r="A22" s="111"/>
      <c r="B22" s="117" t="s">
        <v>231</v>
      </c>
      <c r="C22" s="143">
        <v>44038.282999999996</v>
      </c>
      <c r="D22" s="142">
        <v>48377.863000000005</v>
      </c>
      <c r="E22" s="142">
        <v>382638</v>
      </c>
      <c r="F22" s="141">
        <v>91.060304388601551</v>
      </c>
      <c r="G22" s="141">
        <v>129.94682691807162</v>
      </c>
      <c r="H22" s="107"/>
      <c r="I22" s="107"/>
      <c r="J22" s="107"/>
    </row>
    <row r="23" spans="1:10" ht="15.6" customHeight="1">
      <c r="A23" s="111"/>
      <c r="B23" s="140" t="s">
        <v>230</v>
      </c>
      <c r="C23" s="139">
        <v>29764.699000000001</v>
      </c>
      <c r="D23" s="138">
        <v>33173</v>
      </c>
      <c r="E23" s="138">
        <v>257743.78099999999</v>
      </c>
      <c r="F23" s="137">
        <v>88.35458626352262</v>
      </c>
      <c r="G23" s="137">
        <v>128.98309779216993</v>
      </c>
      <c r="H23" s="107"/>
      <c r="I23" s="107"/>
      <c r="J23" s="107"/>
    </row>
    <row r="24" spans="1:10" ht="15.6" customHeight="1">
      <c r="A24" s="111"/>
      <c r="B24" s="140" t="s">
        <v>229</v>
      </c>
      <c r="C24" s="139">
        <v>12011.967000000001</v>
      </c>
      <c r="D24" s="138">
        <v>12917.677</v>
      </c>
      <c r="E24" s="138">
        <v>105539.05990000001</v>
      </c>
      <c r="F24" s="137">
        <v>95.265559128331688</v>
      </c>
      <c r="G24" s="137">
        <v>132.38542471909273</v>
      </c>
      <c r="H24" s="107"/>
      <c r="I24" s="107"/>
      <c r="J24" s="107"/>
    </row>
    <row r="25" spans="1:10" ht="15.6" customHeight="1">
      <c r="A25" s="111"/>
      <c r="B25" s="140" t="s">
        <v>228</v>
      </c>
      <c r="C25" s="139">
        <v>2261</v>
      </c>
      <c r="D25" s="138">
        <v>2286.6</v>
      </c>
      <c r="E25" s="138">
        <v>19355</v>
      </c>
      <c r="F25" s="137">
        <v>109.32848673045335</v>
      </c>
      <c r="G25" s="137">
        <v>129.82422133334549</v>
      </c>
      <c r="H25" s="107"/>
      <c r="I25" s="107"/>
      <c r="J25" s="107"/>
    </row>
    <row r="26" spans="1:10" ht="15.6" customHeight="1">
      <c r="B26" s="106" t="s">
        <v>227</v>
      </c>
      <c r="C26" s="102"/>
      <c r="D26" s="102"/>
      <c r="E26" s="102"/>
      <c r="F26" s="135"/>
      <c r="G26" s="135"/>
      <c r="H26" s="107"/>
      <c r="I26" s="107"/>
      <c r="J26" s="107"/>
    </row>
    <row r="27" spans="1:10" ht="15" customHeight="1">
      <c r="A27" s="101"/>
      <c r="B27" s="908" t="s">
        <v>146</v>
      </c>
      <c r="C27" s="909">
        <v>4487.1379999999999</v>
      </c>
      <c r="D27" s="909">
        <v>4542.7889999999998</v>
      </c>
      <c r="E27" s="909">
        <v>44728.588000000003</v>
      </c>
      <c r="F27" s="910">
        <v>98.58571864634385</v>
      </c>
      <c r="G27" s="910">
        <v>101.63625447149445</v>
      </c>
      <c r="H27" s="107"/>
      <c r="I27" s="107"/>
      <c r="J27" s="107"/>
    </row>
    <row r="28" spans="1:10" ht="15" customHeight="1">
      <c r="A28" s="101"/>
      <c r="B28" s="908" t="s">
        <v>199</v>
      </c>
      <c r="C28" s="909">
        <v>4506.72</v>
      </c>
      <c r="D28" s="909">
        <v>4991.5309999999999</v>
      </c>
      <c r="E28" s="909">
        <v>40247.652000000002</v>
      </c>
      <c r="F28" s="910">
        <v>84.105679926263548</v>
      </c>
      <c r="G28" s="910">
        <v>152.07541204072248</v>
      </c>
      <c r="H28" s="107"/>
    </row>
    <row r="29" spans="1:10" ht="15" customHeight="1">
      <c r="A29" s="101"/>
      <c r="B29" s="908" t="s">
        <v>149</v>
      </c>
      <c r="C29" s="909">
        <v>2115.096</v>
      </c>
      <c r="D29" s="909">
        <v>2105.11</v>
      </c>
      <c r="E29" s="909">
        <v>17313.973999999998</v>
      </c>
      <c r="F29" s="910">
        <v>99.66822875579507</v>
      </c>
      <c r="G29" s="910">
        <v>140.80399085659116</v>
      </c>
      <c r="H29" s="107"/>
    </row>
    <row r="30" spans="1:10" ht="15" customHeight="1">
      <c r="A30" s="101"/>
      <c r="B30" s="908" t="s">
        <v>151</v>
      </c>
      <c r="C30" s="909">
        <v>2624.096</v>
      </c>
      <c r="D30" s="909">
        <v>2863.57</v>
      </c>
      <c r="E30" s="909">
        <v>14321.43</v>
      </c>
      <c r="F30" s="910">
        <v>99.130823008237002</v>
      </c>
      <c r="G30" s="910">
        <v>139.28109925384101</v>
      </c>
      <c r="H30" s="107"/>
    </row>
    <row r="31" spans="1:10" ht="15" customHeight="1">
      <c r="A31" s="101"/>
      <c r="B31" s="908" t="s">
        <v>196</v>
      </c>
      <c r="C31" s="909">
        <v>1494.23</v>
      </c>
      <c r="D31" s="909">
        <v>1838.1679999999999</v>
      </c>
      <c r="E31" s="909">
        <v>13643.815000000001</v>
      </c>
      <c r="F31" s="910">
        <v>91.512189684188115</v>
      </c>
      <c r="G31" s="910">
        <v>112.71723600768048</v>
      </c>
      <c r="H31" s="107"/>
    </row>
    <row r="32" spans="1:10" ht="15" customHeight="1">
      <c r="A32" s="101"/>
      <c r="B32" s="908" t="s">
        <v>173</v>
      </c>
      <c r="C32" s="909">
        <v>997.24099999999999</v>
      </c>
      <c r="D32" s="909">
        <v>1049.759</v>
      </c>
      <c r="E32" s="909">
        <v>10261.333000000001</v>
      </c>
      <c r="F32" s="910">
        <v>100.09754828957367</v>
      </c>
      <c r="G32" s="910">
        <v>130.178991890877</v>
      </c>
      <c r="H32" s="107"/>
    </row>
    <row r="33" spans="1:8" ht="15" customHeight="1">
      <c r="A33" s="101"/>
      <c r="B33" s="908" t="s">
        <v>182</v>
      </c>
      <c r="C33" s="909">
        <v>935.346</v>
      </c>
      <c r="D33" s="909">
        <v>1163.9549999999999</v>
      </c>
      <c r="E33" s="909">
        <v>8170.0919999999996</v>
      </c>
      <c r="F33" s="910">
        <v>100.33139688958978</v>
      </c>
      <c r="G33" s="910">
        <v>128.81929536796574</v>
      </c>
      <c r="H33" s="107"/>
    </row>
    <row r="34" spans="1:8" ht="15" customHeight="1">
      <c r="A34" s="101"/>
      <c r="B34" s="908" t="s">
        <v>198</v>
      </c>
      <c r="C34" s="909">
        <v>827.60699999999997</v>
      </c>
      <c r="D34" s="909">
        <v>843.66700000000003</v>
      </c>
      <c r="E34" s="909">
        <v>8142.5630000000001</v>
      </c>
      <c r="F34" s="910">
        <v>82.674771388384244</v>
      </c>
      <c r="G34" s="910">
        <v>120.03807281894683</v>
      </c>
      <c r="H34" s="107"/>
    </row>
    <row r="35" spans="1:8" ht="15" customHeight="1">
      <c r="A35" s="101"/>
      <c r="B35" s="908" t="s">
        <v>147</v>
      </c>
      <c r="C35" s="909">
        <v>969.74400000000003</v>
      </c>
      <c r="D35" s="909">
        <v>1092.9280000000001</v>
      </c>
      <c r="E35" s="909">
        <v>7878.3779999999997</v>
      </c>
      <c r="F35" s="910">
        <v>86.31950753566673</v>
      </c>
      <c r="G35" s="910">
        <v>136.27309076341788</v>
      </c>
      <c r="H35" s="107"/>
    </row>
    <row r="36" spans="1:8" ht="15" customHeight="1">
      <c r="A36" s="101"/>
      <c r="B36" s="908" t="s">
        <v>174</v>
      </c>
      <c r="C36" s="909">
        <v>705.67899999999997</v>
      </c>
      <c r="D36" s="909">
        <v>703.31700000000001</v>
      </c>
      <c r="E36" s="909">
        <v>7769.4790000000003</v>
      </c>
      <c r="F36" s="910">
        <v>100.11709460037585</v>
      </c>
      <c r="G36" s="910">
        <v>141.28986841885128</v>
      </c>
      <c r="H36" s="107"/>
    </row>
    <row r="37" spans="1:8" ht="15" customHeight="1">
      <c r="A37" s="101"/>
      <c r="B37" s="908" t="s">
        <v>197</v>
      </c>
      <c r="C37" s="909">
        <v>1175.7719999999999</v>
      </c>
      <c r="D37" s="909">
        <v>1249.23</v>
      </c>
      <c r="E37" s="909">
        <v>7711.9189999999999</v>
      </c>
      <c r="F37" s="910">
        <v>97.953770974006289</v>
      </c>
      <c r="G37" s="910">
        <v>115.73282065396333</v>
      </c>
      <c r="H37" s="107"/>
    </row>
    <row r="38" spans="1:8" ht="15" customHeight="1">
      <c r="A38" s="101"/>
      <c r="B38" s="908" t="s">
        <v>148</v>
      </c>
      <c r="C38" s="909">
        <v>871.245</v>
      </c>
      <c r="D38" s="909">
        <v>875.35400000000004</v>
      </c>
      <c r="E38" s="909">
        <v>7472.8540000000003</v>
      </c>
      <c r="F38" s="910">
        <v>98.158516557168255</v>
      </c>
      <c r="G38" s="910">
        <v>145.30866298056776</v>
      </c>
      <c r="H38" s="107"/>
    </row>
    <row r="39" spans="1:8" ht="15" customHeight="1">
      <c r="A39" s="101"/>
      <c r="B39" s="908" t="s">
        <v>180</v>
      </c>
      <c r="C39" s="909">
        <v>620.45000000000005</v>
      </c>
      <c r="D39" s="909">
        <v>716.76800000000003</v>
      </c>
      <c r="E39" s="909">
        <v>6501.7669999999998</v>
      </c>
      <c r="F39" s="910">
        <v>77.222198270051493</v>
      </c>
      <c r="G39" s="910">
        <v>100.23463947767588</v>
      </c>
      <c r="H39" s="107"/>
    </row>
    <row r="40" spans="1:8" ht="15" customHeight="1">
      <c r="A40" s="101"/>
      <c r="B40" s="908" t="s">
        <v>166</v>
      </c>
      <c r="C40" s="909">
        <v>823.81899999999996</v>
      </c>
      <c r="D40" s="909">
        <v>930.101</v>
      </c>
      <c r="E40" s="909">
        <v>6303.1970000000001</v>
      </c>
      <c r="F40" s="910">
        <v>96.44416297712587</v>
      </c>
      <c r="G40" s="910">
        <v>146.23616623119673</v>
      </c>
      <c r="H40" s="107"/>
    </row>
    <row r="41" spans="1:8" ht="15" customHeight="1">
      <c r="A41" s="101"/>
      <c r="B41" s="908" t="s">
        <v>181</v>
      </c>
      <c r="C41" s="909">
        <v>521.11900000000003</v>
      </c>
      <c r="D41" s="909">
        <v>568.346</v>
      </c>
      <c r="E41" s="909">
        <v>5590.3969999999999</v>
      </c>
      <c r="F41" s="910">
        <v>98.735690081671052</v>
      </c>
      <c r="G41" s="910">
        <v>130.10850837580955</v>
      </c>
      <c r="H41" s="107"/>
    </row>
    <row r="42" spans="1:8" ht="15" customHeight="1">
      <c r="A42" s="101"/>
      <c r="B42" s="908" t="s">
        <v>225</v>
      </c>
      <c r="C42" s="909">
        <v>697.79399999999998</v>
      </c>
      <c r="D42" s="909">
        <v>706.31299999999999</v>
      </c>
      <c r="E42" s="909">
        <v>5370.009</v>
      </c>
      <c r="F42" s="910">
        <v>60.988468088093093</v>
      </c>
      <c r="G42" s="910">
        <v>120.94892720508443</v>
      </c>
      <c r="H42" s="107"/>
    </row>
    <row r="43" spans="1:8" ht="15" customHeight="1">
      <c r="A43" s="101"/>
      <c r="B43" s="908" t="s">
        <v>226</v>
      </c>
      <c r="C43" s="909">
        <v>679.38300000000004</v>
      </c>
      <c r="D43" s="909">
        <v>778.74</v>
      </c>
      <c r="E43" s="909">
        <v>5355.915</v>
      </c>
      <c r="F43" s="910">
        <v>81.034850834349939</v>
      </c>
      <c r="G43" s="910">
        <v>117.49545125682201</v>
      </c>
      <c r="H43" s="107"/>
    </row>
    <row r="44" spans="1:8" ht="15" customHeight="1">
      <c r="A44" s="101"/>
      <c r="B44" s="908" t="s">
        <v>247</v>
      </c>
      <c r="C44" s="909">
        <v>629.70000000000005</v>
      </c>
      <c r="D44" s="909">
        <v>588.86</v>
      </c>
      <c r="E44" s="909">
        <v>5337.335</v>
      </c>
      <c r="F44" s="910">
        <v>99.632910210938959</v>
      </c>
      <c r="G44" s="910">
        <v>157.90614271665538</v>
      </c>
      <c r="H44" s="107"/>
    </row>
    <row r="45" spans="1:8" ht="15" customHeight="1">
      <c r="A45" s="101"/>
      <c r="B45" s="908" t="s">
        <v>746</v>
      </c>
      <c r="C45" s="909">
        <v>449.09300000000002</v>
      </c>
      <c r="D45" s="909">
        <v>453.76</v>
      </c>
      <c r="E45" s="909">
        <v>5130.098</v>
      </c>
      <c r="F45" s="910">
        <v>101.07973955420944</v>
      </c>
      <c r="G45" s="910">
        <v>151.42734518989749</v>
      </c>
      <c r="H45" s="107"/>
    </row>
    <row r="46" spans="1:8" ht="15" customHeight="1">
      <c r="A46" s="101"/>
      <c r="B46" s="908" t="s">
        <v>183</v>
      </c>
      <c r="C46" s="909">
        <v>361.584</v>
      </c>
      <c r="D46" s="909">
        <v>407.53199999999998</v>
      </c>
      <c r="E46" s="909">
        <v>4835.7110000000002</v>
      </c>
      <c r="F46" s="910">
        <v>68.820519987464706</v>
      </c>
      <c r="G46" s="910">
        <v>132.36704542437315</v>
      </c>
      <c r="H46" s="107"/>
    </row>
    <row r="47" spans="1:8" ht="15" customHeight="1">
      <c r="A47" s="101"/>
      <c r="B47" s="908" t="s">
        <v>195</v>
      </c>
      <c r="C47" s="909">
        <v>515.34</v>
      </c>
      <c r="D47" s="909">
        <v>542.82000000000005</v>
      </c>
      <c r="E47" s="909">
        <v>4787.8270000000002</v>
      </c>
      <c r="F47" s="910">
        <v>98.79265565202931</v>
      </c>
      <c r="G47" s="910">
        <v>167.65156767583392</v>
      </c>
      <c r="H47" s="107"/>
    </row>
    <row r="48" spans="1:8" ht="15" customHeight="1">
      <c r="A48" s="101"/>
      <c r="B48" s="908" t="s">
        <v>208</v>
      </c>
      <c r="C48" s="909">
        <v>459.839</v>
      </c>
      <c r="D48" s="909">
        <v>551.93899999999996</v>
      </c>
      <c r="E48" s="909">
        <v>4772.1540000000005</v>
      </c>
      <c r="F48" s="910">
        <v>77.861869799314746</v>
      </c>
      <c r="G48" s="910">
        <v>107.37929838038451</v>
      </c>
    </row>
    <row r="49" spans="1:1" ht="15.95" customHeight="1">
      <c r="A49" s="101"/>
    </row>
    <row r="50" spans="1:1" ht="15.95" customHeight="1">
      <c r="A50" s="101"/>
    </row>
    <row r="51" spans="1:1" ht="15.95" customHeight="1">
      <c r="A51" s="101"/>
    </row>
    <row r="52" spans="1:1" ht="15.95" customHeight="1">
      <c r="A52" s="101"/>
    </row>
    <row r="53" spans="1:1" ht="15.95" customHeight="1">
      <c r="A53" s="101"/>
    </row>
    <row r="54" spans="1:1" ht="15.95" customHeight="1">
      <c r="A54" s="101"/>
    </row>
    <row r="55" spans="1:1" ht="15.95" customHeight="1">
      <c r="A55" s="101"/>
    </row>
    <row r="56" spans="1:1" ht="15.95" customHeight="1">
      <c r="A56" s="101"/>
    </row>
    <row r="57" spans="1:1" ht="15.95" customHeight="1">
      <c r="A57" s="101"/>
    </row>
    <row r="58" spans="1:1" ht="15.95" customHeight="1">
      <c r="A58" s="101"/>
    </row>
    <row r="59" spans="1:1" ht="15.95" customHeight="1">
      <c r="A59" s="101"/>
    </row>
    <row r="60" spans="1:1" ht="15.95" customHeight="1">
      <c r="A60" s="101"/>
    </row>
    <row r="61" spans="1:1" ht="15.95" customHeight="1">
      <c r="A61" s="101"/>
    </row>
    <row r="62" spans="1:1" ht="15.95" customHeight="1">
      <c r="A62" s="101"/>
    </row>
    <row r="63" spans="1:1" ht="15.95" customHeight="1">
      <c r="A63" s="101"/>
    </row>
    <row r="64" spans="1:1" ht="15.95" customHeight="1">
      <c r="A64" s="101"/>
    </row>
    <row r="65" spans="1:6" ht="15.95" customHeight="1">
      <c r="A65" s="904"/>
    </row>
    <row r="66" spans="1:6" ht="15.95" customHeight="1">
      <c r="A66" s="904"/>
    </row>
    <row r="67" spans="1:6" ht="15.95" customHeight="1">
      <c r="A67" s="904"/>
    </row>
    <row r="68" spans="1:6" ht="15.95" customHeight="1">
      <c r="A68" s="904"/>
    </row>
    <row r="69" spans="1:6" ht="15.95" customHeight="1">
      <c r="A69" s="904"/>
    </row>
    <row r="70" spans="1:6">
      <c r="A70" s="904"/>
    </row>
    <row r="71" spans="1:6">
      <c r="A71" s="134"/>
      <c r="B71" s="134"/>
      <c r="C71" s="134"/>
      <c r="D71" s="134"/>
      <c r="E71" s="134"/>
      <c r="F71" s="134"/>
    </row>
    <row r="72" spans="1:6">
      <c r="A72" s="134"/>
      <c r="B72" s="134"/>
      <c r="C72" s="134"/>
      <c r="D72" s="134"/>
      <c r="E72" s="134"/>
      <c r="F72" s="134"/>
    </row>
    <row r="73" spans="1:6">
      <c r="A73" s="134"/>
      <c r="B73" s="134"/>
      <c r="C73" s="134"/>
      <c r="D73" s="134"/>
      <c r="E73" s="134"/>
      <c r="F73" s="134"/>
    </row>
    <row r="74" spans="1:6">
      <c r="A74" s="134"/>
      <c r="B74" s="134"/>
      <c r="C74" s="134"/>
      <c r="D74" s="134"/>
      <c r="E74" s="134"/>
      <c r="F74" s="134"/>
    </row>
    <row r="75" spans="1:6">
      <c r="A75" s="134"/>
      <c r="B75" s="134"/>
      <c r="C75" s="134"/>
      <c r="D75" s="134"/>
      <c r="E75" s="134"/>
      <c r="F75" s="134"/>
    </row>
    <row r="76" spans="1:6">
      <c r="A76" s="134"/>
      <c r="B76" s="134"/>
      <c r="C76" s="134"/>
      <c r="D76" s="134"/>
      <c r="E76" s="134"/>
      <c r="F76" s="134"/>
    </row>
    <row r="77" spans="1:6">
      <c r="A77" s="134"/>
      <c r="B77" s="134"/>
      <c r="C77" s="134"/>
      <c r="D77" s="134"/>
      <c r="E77" s="134"/>
      <c r="F77" s="134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J76"/>
  <sheetViews>
    <sheetView topLeftCell="A40" workbookViewId="0"/>
  </sheetViews>
  <sheetFormatPr defaultColWidth="9" defaultRowHeight="15"/>
  <cols>
    <col min="1" max="1" width="2" style="100" customWidth="1"/>
    <col min="2" max="2" width="30.28515625" style="100" customWidth="1"/>
    <col min="3" max="5" width="9.28515625" style="100" customWidth="1"/>
    <col min="6" max="6" width="8.85546875" style="100" customWidth="1"/>
    <col min="7" max="8" width="9.28515625" style="100" customWidth="1"/>
    <col min="9" max="16384" width="9" style="100"/>
  </cols>
  <sheetData>
    <row r="1" spans="1:10" ht="20.100000000000001" customHeight="1">
      <c r="A1" s="133" t="s">
        <v>771</v>
      </c>
    </row>
    <row r="2" spans="1:10" ht="16.149999999999999" customHeight="1">
      <c r="A2" s="132"/>
      <c r="B2" s="132"/>
      <c r="C2" s="132"/>
      <c r="D2" s="132"/>
      <c r="E2" s="132"/>
      <c r="F2" s="132"/>
    </row>
    <row r="3" spans="1:10" ht="16.149999999999999" customHeight="1">
      <c r="A3" s="131"/>
      <c r="B3" s="131"/>
      <c r="C3" s="131"/>
      <c r="D3" s="131"/>
      <c r="E3" s="131"/>
      <c r="H3" s="130" t="s">
        <v>246</v>
      </c>
    </row>
    <row r="4" spans="1:10" ht="15.95" customHeight="1">
      <c r="A4" s="129"/>
      <c r="B4" s="129"/>
      <c r="C4" s="151" t="s">
        <v>58</v>
      </c>
      <c r="D4" s="151" t="s">
        <v>58</v>
      </c>
      <c r="E4" s="151" t="s">
        <v>59</v>
      </c>
      <c r="F4" s="1089" t="s">
        <v>113</v>
      </c>
      <c r="G4" s="1089"/>
      <c r="H4" s="1089"/>
    </row>
    <row r="5" spans="1:10" ht="15.95" customHeight="1">
      <c r="A5" s="126"/>
      <c r="B5" s="126"/>
      <c r="C5" s="150" t="s">
        <v>249</v>
      </c>
      <c r="D5" s="150" t="s">
        <v>114</v>
      </c>
      <c r="E5" s="150" t="s">
        <v>115</v>
      </c>
      <c r="F5" s="150" t="s">
        <v>248</v>
      </c>
      <c r="G5" s="150" t="s">
        <v>116</v>
      </c>
      <c r="H5" s="150" t="s">
        <v>117</v>
      </c>
    </row>
    <row r="6" spans="1:10" ht="15.95" customHeight="1">
      <c r="A6" s="126"/>
      <c r="B6" s="126"/>
      <c r="C6" s="43" t="s">
        <v>696</v>
      </c>
      <c r="D6" s="43" t="s">
        <v>696</v>
      </c>
      <c r="E6" s="43" t="s">
        <v>696</v>
      </c>
      <c r="F6" s="43" t="s">
        <v>696</v>
      </c>
      <c r="G6" s="43" t="s">
        <v>696</v>
      </c>
      <c r="H6" s="43" t="s">
        <v>696</v>
      </c>
    </row>
    <row r="7" spans="1:10" ht="9" customHeight="1">
      <c r="A7" s="126"/>
      <c r="B7" s="126"/>
      <c r="C7" s="125"/>
      <c r="D7" s="125"/>
      <c r="E7" s="125"/>
      <c r="F7" s="125"/>
      <c r="G7" s="125"/>
      <c r="H7" s="125"/>
    </row>
    <row r="8" spans="1:10" ht="15.95" customHeight="1">
      <c r="A8" s="911" t="s">
        <v>222</v>
      </c>
      <c r="B8" s="912"/>
      <c r="C8" s="913">
        <v>96886.804999999993</v>
      </c>
      <c r="D8" s="913">
        <v>144482.15590000001</v>
      </c>
      <c r="E8" s="913">
        <v>164725.52099999995</v>
      </c>
      <c r="F8" s="914">
        <v>123.57645629273941</v>
      </c>
      <c r="G8" s="914">
        <v>147.79272173441422</v>
      </c>
      <c r="H8" s="914">
        <v>137.51934437529118</v>
      </c>
    </row>
    <row r="9" spans="1:10" ht="20.100000000000001" customHeight="1">
      <c r="A9" s="915"/>
      <c r="B9" s="916" t="s">
        <v>243</v>
      </c>
      <c r="C9" s="917">
        <v>15567.74</v>
      </c>
      <c r="D9" s="918">
        <v>27590.240000000002</v>
      </c>
      <c r="E9" s="918">
        <v>32116.690000000002</v>
      </c>
      <c r="F9" s="919">
        <v>160.31944966505159</v>
      </c>
      <c r="G9" s="919">
        <v>190.71550526381276</v>
      </c>
      <c r="H9" s="919">
        <v>146.68638215466686</v>
      </c>
      <c r="I9" s="107"/>
      <c r="J9" s="107"/>
    </row>
    <row r="10" spans="1:10" ht="15.6" customHeight="1">
      <c r="A10" s="915"/>
      <c r="B10" s="920" t="s">
        <v>242</v>
      </c>
      <c r="C10" s="917"/>
      <c r="D10" s="918"/>
      <c r="E10" s="918"/>
      <c r="F10" s="919"/>
      <c r="G10" s="919"/>
      <c r="H10" s="919"/>
      <c r="I10" s="107"/>
      <c r="J10" s="107"/>
    </row>
    <row r="11" spans="1:10" ht="15.6" customHeight="1">
      <c r="A11" s="915"/>
      <c r="B11" s="921" t="s">
        <v>241</v>
      </c>
      <c r="C11" s="922">
        <v>4171.46</v>
      </c>
      <c r="D11" s="923">
        <v>7946.52</v>
      </c>
      <c r="E11" s="923">
        <v>8711.1200000000008</v>
      </c>
      <c r="F11" s="924">
        <v>199.84477926557597</v>
      </c>
      <c r="G11" s="924">
        <v>199.63221440091647</v>
      </c>
      <c r="H11" s="924">
        <v>124.37172513242245</v>
      </c>
      <c r="I11" s="107"/>
      <c r="J11" s="107"/>
    </row>
    <row r="12" spans="1:10" ht="15.6" customHeight="1">
      <c r="A12" s="915"/>
      <c r="B12" s="921" t="s">
        <v>240</v>
      </c>
      <c r="C12" s="922">
        <v>1030.77</v>
      </c>
      <c r="D12" s="923">
        <v>1685.0299999999997</v>
      </c>
      <c r="E12" s="923">
        <v>1875.6</v>
      </c>
      <c r="F12" s="924">
        <v>129.98852415602101</v>
      </c>
      <c r="G12" s="924">
        <v>148.15795026905352</v>
      </c>
      <c r="H12" s="924">
        <v>133.66876429798242</v>
      </c>
      <c r="I12" s="107"/>
      <c r="J12" s="107"/>
    </row>
    <row r="13" spans="1:10" ht="15.6" customHeight="1">
      <c r="A13" s="915"/>
      <c r="B13" s="921" t="s">
        <v>239</v>
      </c>
      <c r="C13" s="922">
        <v>853.47</v>
      </c>
      <c r="D13" s="923">
        <v>1374.24</v>
      </c>
      <c r="E13" s="923">
        <v>1619.82</v>
      </c>
      <c r="F13" s="924">
        <v>126.97801053351981</v>
      </c>
      <c r="G13" s="924">
        <v>160.63776315328056</v>
      </c>
      <c r="H13" s="924">
        <v>153.72978513400653</v>
      </c>
      <c r="I13" s="107"/>
      <c r="J13" s="107"/>
    </row>
    <row r="14" spans="1:10" ht="15.6" customHeight="1">
      <c r="A14" s="915"/>
      <c r="B14" s="921" t="s">
        <v>238</v>
      </c>
      <c r="C14" s="922">
        <v>430.12</v>
      </c>
      <c r="D14" s="923">
        <v>774.32999999999993</v>
      </c>
      <c r="E14" s="923">
        <v>1081.75</v>
      </c>
      <c r="F14" s="925">
        <v>177.27403865968762</v>
      </c>
      <c r="G14" s="924">
        <v>203.51398233809923</v>
      </c>
      <c r="H14" s="924">
        <v>157.90587685750154</v>
      </c>
      <c r="I14" s="107"/>
      <c r="J14" s="107"/>
    </row>
    <row r="15" spans="1:10" ht="15.6" customHeight="1">
      <c r="A15" s="915"/>
      <c r="B15" s="921" t="s">
        <v>237</v>
      </c>
      <c r="C15" s="922">
        <v>188.03000000000003</v>
      </c>
      <c r="D15" s="923">
        <v>400.57</v>
      </c>
      <c r="E15" s="923">
        <v>531.05000000000007</v>
      </c>
      <c r="F15" s="924">
        <v>98.760439098692174</v>
      </c>
      <c r="G15" s="924">
        <v>134.90384939211265</v>
      </c>
      <c r="H15" s="924">
        <v>114.61345879915396</v>
      </c>
      <c r="I15" s="107"/>
      <c r="J15" s="107"/>
    </row>
    <row r="16" spans="1:10" ht="15.6" customHeight="1">
      <c r="A16" s="915"/>
      <c r="B16" s="921" t="s">
        <v>236</v>
      </c>
      <c r="C16" s="922">
        <v>97.11</v>
      </c>
      <c r="D16" s="922">
        <v>215.5</v>
      </c>
      <c r="E16" s="922">
        <v>255.45000000000002</v>
      </c>
      <c r="F16" s="925">
        <v>72.265218038398572</v>
      </c>
      <c r="G16" s="925">
        <v>125.51692003028714</v>
      </c>
      <c r="H16" s="925">
        <v>130.67164560847101</v>
      </c>
      <c r="I16" s="107"/>
      <c r="J16" s="107"/>
    </row>
    <row r="17" spans="1:10" ht="15.6" customHeight="1">
      <c r="A17" s="915"/>
      <c r="B17" s="921" t="s">
        <v>234</v>
      </c>
      <c r="C17" s="922">
        <v>77.260000000000005</v>
      </c>
      <c r="D17" s="923">
        <v>134.16</v>
      </c>
      <c r="E17" s="923">
        <v>145.52000000000001</v>
      </c>
      <c r="F17" s="924">
        <v>151.75800432135142</v>
      </c>
      <c r="G17" s="924">
        <v>187.63636363636363</v>
      </c>
      <c r="H17" s="924">
        <v>140.32786885245903</v>
      </c>
      <c r="I17" s="107"/>
      <c r="J17" s="107"/>
    </row>
    <row r="18" spans="1:10" ht="15.6" customHeight="1">
      <c r="A18" s="915"/>
      <c r="B18" s="921" t="s">
        <v>233</v>
      </c>
      <c r="C18" s="923">
        <v>47.550000000000004</v>
      </c>
      <c r="D18" s="923">
        <v>121.37</v>
      </c>
      <c r="E18" s="923">
        <v>137.85000000000002</v>
      </c>
      <c r="F18" s="924">
        <v>119.7129909365559</v>
      </c>
      <c r="G18" s="924">
        <v>179.38220514336385</v>
      </c>
      <c r="H18" s="924">
        <v>134.89578236618067</v>
      </c>
      <c r="I18" s="107"/>
      <c r="J18" s="107"/>
    </row>
    <row r="19" spans="1:10" ht="15.6" customHeight="1">
      <c r="A19" s="915"/>
      <c r="B19" s="921" t="s">
        <v>235</v>
      </c>
      <c r="C19" s="922">
        <v>38.1</v>
      </c>
      <c r="D19" s="922">
        <v>73.789999999999992</v>
      </c>
      <c r="E19" s="922">
        <v>95.359999999999985</v>
      </c>
      <c r="F19" s="925">
        <v>57.81487101669196</v>
      </c>
      <c r="G19" s="925">
        <v>93.298773549121236</v>
      </c>
      <c r="H19" s="925">
        <v>101.33900106269924</v>
      </c>
      <c r="I19" s="107"/>
      <c r="J19" s="107"/>
    </row>
    <row r="20" spans="1:10" ht="15.6" customHeight="1">
      <c r="A20" s="915"/>
      <c r="B20" s="921" t="s">
        <v>232</v>
      </c>
      <c r="C20" s="926">
        <v>18.05</v>
      </c>
      <c r="D20" s="926">
        <v>38.86</v>
      </c>
      <c r="E20" s="926">
        <v>46.5</v>
      </c>
      <c r="F20" s="927">
        <v>66.165689149560109</v>
      </c>
      <c r="G20" s="927">
        <v>93.615996145507111</v>
      </c>
      <c r="H20" s="927">
        <v>72.678962175679899</v>
      </c>
      <c r="I20" s="107"/>
      <c r="J20" s="107"/>
    </row>
    <row r="21" spans="1:10" ht="15.6" customHeight="1">
      <c r="A21" s="915"/>
      <c r="B21" s="916" t="s">
        <v>231</v>
      </c>
      <c r="C21" s="917">
        <v>81319.064999999988</v>
      </c>
      <c r="D21" s="918">
        <v>116891.91590000001</v>
      </c>
      <c r="E21" s="918">
        <v>132608.83099999995</v>
      </c>
      <c r="F21" s="919">
        <v>118.38237705782548</v>
      </c>
      <c r="G21" s="919">
        <v>140.33772742857309</v>
      </c>
      <c r="H21" s="919">
        <v>135.46895037259998</v>
      </c>
      <c r="I21" s="107"/>
      <c r="J21" s="107"/>
    </row>
    <row r="22" spans="1:10" ht="15.6" customHeight="1">
      <c r="A22" s="915"/>
      <c r="B22" s="928" t="s">
        <v>230</v>
      </c>
      <c r="C22" s="922">
        <v>54199.682000000001</v>
      </c>
      <c r="D22" s="923">
        <v>79279.063999999998</v>
      </c>
      <c r="E22" s="923">
        <v>89872.312000000005</v>
      </c>
      <c r="F22" s="924">
        <v>117.00551258947844</v>
      </c>
      <c r="G22" s="924">
        <v>140.56152438858118</v>
      </c>
      <c r="H22" s="924">
        <v>133.90076076828606</v>
      </c>
      <c r="I22" s="107"/>
      <c r="J22" s="107"/>
    </row>
    <row r="23" spans="1:10" ht="15.6" customHeight="1">
      <c r="A23" s="915"/>
      <c r="B23" s="928" t="s">
        <v>229</v>
      </c>
      <c r="C23" s="922">
        <v>22837.751999999997</v>
      </c>
      <c r="D23" s="923">
        <v>32009.668899999997</v>
      </c>
      <c r="E23" s="923">
        <v>36157.934000000008</v>
      </c>
      <c r="F23" s="924">
        <v>120.35655819930969</v>
      </c>
      <c r="G23" s="924">
        <v>141.40947921588273</v>
      </c>
      <c r="H23" s="924">
        <v>139.39317327646265</v>
      </c>
      <c r="I23" s="107"/>
      <c r="J23" s="107"/>
    </row>
    <row r="24" spans="1:10" ht="15.6" customHeight="1">
      <c r="A24" s="915"/>
      <c r="B24" s="928" t="s">
        <v>228</v>
      </c>
      <c r="C24" s="922">
        <v>4281</v>
      </c>
      <c r="D24" s="923">
        <v>5603.183</v>
      </c>
      <c r="E24" s="923">
        <v>6578.5850000000009</v>
      </c>
      <c r="F24" s="924">
        <v>126.13599940609039</v>
      </c>
      <c r="G24" s="924">
        <v>131.67053503301759</v>
      </c>
      <c r="H24" s="924">
        <v>136.18567051712009</v>
      </c>
      <c r="I24" s="107"/>
      <c r="J24" s="107"/>
    </row>
    <row r="25" spans="1:10" ht="15.6" customHeight="1">
      <c r="A25" s="929"/>
      <c r="B25" s="930" t="s">
        <v>227</v>
      </c>
      <c r="C25" s="927"/>
      <c r="D25" s="927"/>
      <c r="E25" s="927"/>
      <c r="F25" s="927"/>
      <c r="G25" s="927"/>
      <c r="H25" s="927"/>
      <c r="I25" s="107"/>
      <c r="J25" s="107"/>
    </row>
    <row r="26" spans="1:10" ht="15.6" customHeight="1">
      <c r="A26" s="931"/>
      <c r="B26" s="932" t="s">
        <v>199</v>
      </c>
      <c r="C26" s="933">
        <v>9173.4409999999989</v>
      </c>
      <c r="D26" s="933">
        <v>14565.56</v>
      </c>
      <c r="E26" s="933">
        <v>13913.451000000005</v>
      </c>
      <c r="F26" s="934">
        <v>162.81377594259456</v>
      </c>
      <c r="G26" s="934">
        <v>205.43025865023475</v>
      </c>
      <c r="H26" s="934">
        <v>123.39971377657766</v>
      </c>
      <c r="I26" s="107"/>
      <c r="J26" s="107"/>
    </row>
    <row r="27" spans="1:10" ht="15.6" customHeight="1">
      <c r="A27" s="931"/>
      <c r="B27" s="932" t="s">
        <v>146</v>
      </c>
      <c r="C27" s="933">
        <v>10660.958000000001</v>
      </c>
      <c r="D27" s="933">
        <v>13492.772000000001</v>
      </c>
      <c r="E27" s="933">
        <v>13626.543</v>
      </c>
      <c r="F27" s="934">
        <v>102.25573530229875</v>
      </c>
      <c r="G27" s="934">
        <v>102.13859562773114</v>
      </c>
      <c r="H27" s="934">
        <v>99.43326174949155</v>
      </c>
      <c r="I27" s="107"/>
      <c r="J27" s="107"/>
    </row>
    <row r="28" spans="1:10" ht="15.6" customHeight="1">
      <c r="A28" s="931"/>
      <c r="B28" s="932" t="s">
        <v>151</v>
      </c>
      <c r="C28" s="933">
        <v>2086.96</v>
      </c>
      <c r="D28" s="933">
        <v>4155.5119999999997</v>
      </c>
      <c r="E28" s="933">
        <v>6865.1290000000017</v>
      </c>
      <c r="F28" s="934">
        <v>102.37005694474217</v>
      </c>
      <c r="G28" s="934">
        <v>117.85516973023992</v>
      </c>
      <c r="H28" s="934">
        <v>196.23950431375786</v>
      </c>
      <c r="I28" s="107"/>
      <c r="J28" s="107"/>
    </row>
    <row r="29" spans="1:10" ht="15.6" customHeight="1">
      <c r="A29" s="931"/>
      <c r="B29" s="932" t="s">
        <v>149</v>
      </c>
      <c r="C29" s="933">
        <v>4123.0640000000012</v>
      </c>
      <c r="D29" s="933">
        <v>5488.77</v>
      </c>
      <c r="E29" s="933">
        <v>5941.0839999999971</v>
      </c>
      <c r="F29" s="934">
        <v>133.39855946027973</v>
      </c>
      <c r="G29" s="934">
        <v>220.5963384055068</v>
      </c>
      <c r="H29" s="934">
        <v>111.99073775612258</v>
      </c>
    </row>
    <row r="30" spans="1:10" ht="15.6" customHeight="1">
      <c r="A30" s="931"/>
      <c r="B30" s="932" t="s">
        <v>196</v>
      </c>
      <c r="C30" s="933">
        <v>2831.692</v>
      </c>
      <c r="D30" s="933">
        <v>4664.5280000000002</v>
      </c>
      <c r="E30" s="933">
        <v>4768.4890000000005</v>
      </c>
      <c r="F30" s="934">
        <v>106.14624359988858</v>
      </c>
      <c r="G30" s="934">
        <v>127.7502075979764</v>
      </c>
      <c r="H30" s="934">
        <v>103.22749847490955</v>
      </c>
    </row>
    <row r="31" spans="1:10" ht="15.6" customHeight="1">
      <c r="A31" s="931"/>
      <c r="B31" s="932" t="s">
        <v>197</v>
      </c>
      <c r="C31" s="933">
        <v>918.03599999999983</v>
      </c>
      <c r="D31" s="933">
        <v>2331.1460000000002</v>
      </c>
      <c r="E31" s="933">
        <v>3477.9849999999992</v>
      </c>
      <c r="F31" s="934">
        <v>60.208675874254055</v>
      </c>
      <c r="G31" s="934">
        <v>107.30690799618858</v>
      </c>
      <c r="H31" s="934">
        <v>175.56279526654808</v>
      </c>
    </row>
    <row r="32" spans="1:10" ht="15.6" customHeight="1">
      <c r="A32" s="931"/>
      <c r="B32" s="932" t="s">
        <v>173</v>
      </c>
      <c r="C32" s="933">
        <v>2735.8150000000001</v>
      </c>
      <c r="D32" s="933">
        <v>2762.5639999999999</v>
      </c>
      <c r="E32" s="933">
        <v>2991.7739999999999</v>
      </c>
      <c r="F32" s="934">
        <v>140.5820366555451</v>
      </c>
      <c r="G32" s="934">
        <v>138.06834737141449</v>
      </c>
      <c r="H32" s="934">
        <v>129.22240847818324</v>
      </c>
    </row>
    <row r="33" spans="1:8" ht="15.6" customHeight="1">
      <c r="A33" s="931"/>
      <c r="B33" s="932" t="s">
        <v>147</v>
      </c>
      <c r="C33" s="933">
        <v>1269.8510000000001</v>
      </c>
      <c r="D33" s="933">
        <v>2528.627</v>
      </c>
      <c r="E33" s="933">
        <v>2968.9050000000002</v>
      </c>
      <c r="F33" s="934">
        <v>91.734741349915922</v>
      </c>
      <c r="G33" s="934">
        <v>151.38641679733078</v>
      </c>
      <c r="H33" s="934">
        <v>203.25902628348601</v>
      </c>
    </row>
    <row r="34" spans="1:8" ht="15.6" customHeight="1">
      <c r="A34" s="931"/>
      <c r="B34" s="932" t="s">
        <v>182</v>
      </c>
      <c r="C34" s="933">
        <v>1884.9379999999999</v>
      </c>
      <c r="D34" s="933">
        <v>2626.5239999999999</v>
      </c>
      <c r="E34" s="933">
        <v>2897.3449999999993</v>
      </c>
      <c r="F34" s="934">
        <v>154.31414317221373</v>
      </c>
      <c r="G34" s="934">
        <v>126.33100874857688</v>
      </c>
      <c r="H34" s="934">
        <v>117.70614505666647</v>
      </c>
    </row>
    <row r="35" spans="1:8" ht="15.6" customHeight="1">
      <c r="A35" s="931"/>
      <c r="B35" s="932" t="s">
        <v>148</v>
      </c>
      <c r="C35" s="933">
        <v>1653.8129999999999</v>
      </c>
      <c r="D35" s="933">
        <v>1992.327</v>
      </c>
      <c r="E35" s="933">
        <v>2569.0429999999997</v>
      </c>
      <c r="F35" s="934">
        <v>133.97881048360961</v>
      </c>
      <c r="G35" s="934">
        <v>143.75659768396488</v>
      </c>
      <c r="H35" s="934">
        <v>165.69938287849001</v>
      </c>
    </row>
    <row r="36" spans="1:8" ht="15.6" customHeight="1">
      <c r="A36" s="931"/>
      <c r="B36" s="932" t="s">
        <v>166</v>
      </c>
      <c r="C36" s="933">
        <v>1048.184</v>
      </c>
      <c r="D36" s="933">
        <v>1855.42</v>
      </c>
      <c r="E36" s="933">
        <v>2511.1239999999998</v>
      </c>
      <c r="F36" s="934">
        <v>116.67789086076029</v>
      </c>
      <c r="G36" s="934">
        <v>185.80416968342331</v>
      </c>
      <c r="H36" s="934">
        <v>147.45045445497405</v>
      </c>
    </row>
    <row r="37" spans="1:8" ht="15.6" customHeight="1">
      <c r="A37" s="931"/>
      <c r="B37" s="932" t="s">
        <v>198</v>
      </c>
      <c r="C37" s="933">
        <v>1774.5329999999999</v>
      </c>
      <c r="D37" s="933">
        <v>2186.212</v>
      </c>
      <c r="E37" s="933">
        <v>2485.3140000000012</v>
      </c>
      <c r="F37" s="934">
        <v>108.57257707775409</v>
      </c>
      <c r="G37" s="934">
        <v>126.87866387552936</v>
      </c>
      <c r="H37" s="934">
        <v>127.48403444968233</v>
      </c>
    </row>
    <row r="38" spans="1:8" ht="15.6" customHeight="1">
      <c r="A38" s="931"/>
      <c r="B38" s="932" t="s">
        <v>174</v>
      </c>
      <c r="C38" s="933">
        <v>2072.3219999999997</v>
      </c>
      <c r="D38" s="933">
        <v>2190.2820000000002</v>
      </c>
      <c r="E38" s="933">
        <v>2091.5020000000004</v>
      </c>
      <c r="F38" s="934">
        <v>162.07502000204903</v>
      </c>
      <c r="G38" s="934">
        <v>147.48589132295319</v>
      </c>
      <c r="H38" s="934">
        <v>142.876211867834</v>
      </c>
    </row>
    <row r="39" spans="1:8" ht="15.6" customHeight="1">
      <c r="A39" s="931"/>
      <c r="B39" s="932" t="s">
        <v>226</v>
      </c>
      <c r="C39" s="933">
        <v>1060.9869999999999</v>
      </c>
      <c r="D39" s="933">
        <v>1425.8430000000001</v>
      </c>
      <c r="E39" s="933">
        <v>2055.7160000000003</v>
      </c>
      <c r="F39" s="934">
        <v>104.35564761783922</v>
      </c>
      <c r="G39" s="934">
        <v>109.96478579956133</v>
      </c>
      <c r="H39" s="934">
        <v>138.34774093902368</v>
      </c>
    </row>
    <row r="40" spans="1:8" ht="15.6" customHeight="1">
      <c r="A40" s="931"/>
      <c r="B40" s="932" t="s">
        <v>190</v>
      </c>
      <c r="C40" s="933">
        <v>693.56099999999992</v>
      </c>
      <c r="D40" s="933">
        <v>1198.1659999999999</v>
      </c>
      <c r="E40" s="933">
        <v>1964.9970000000005</v>
      </c>
      <c r="F40" s="934">
        <v>96.357091452689829</v>
      </c>
      <c r="G40" s="934">
        <v>118.77659215905531</v>
      </c>
      <c r="H40" s="934">
        <v>198.46028919697702</v>
      </c>
    </row>
    <row r="41" spans="1:8" ht="15.6" customHeight="1">
      <c r="A41" s="931"/>
      <c r="B41" s="932" t="s">
        <v>225</v>
      </c>
      <c r="C41" s="933">
        <v>1249.4969999999998</v>
      </c>
      <c r="D41" s="933">
        <v>1357.45</v>
      </c>
      <c r="E41" s="933">
        <v>1963.9910000000004</v>
      </c>
      <c r="F41" s="934">
        <v>98.985034567605851</v>
      </c>
      <c r="G41" s="934">
        <v>113.44879489123142</v>
      </c>
      <c r="H41" s="934">
        <v>151.29106408022471</v>
      </c>
    </row>
    <row r="42" spans="1:8" ht="15.6" customHeight="1">
      <c r="A42" s="931"/>
      <c r="B42" s="932" t="s">
        <v>194</v>
      </c>
      <c r="C42" s="933">
        <v>682.1</v>
      </c>
      <c r="D42" s="933">
        <v>1596.7329999999999</v>
      </c>
      <c r="E42" s="933">
        <v>1946.6999999999998</v>
      </c>
      <c r="F42" s="934">
        <v>107.59184188526272</v>
      </c>
      <c r="G42" s="934">
        <v>136.93520861026542</v>
      </c>
      <c r="H42" s="934">
        <v>127.43836256728036</v>
      </c>
    </row>
    <row r="43" spans="1:8" ht="15.6" customHeight="1">
      <c r="A43" s="931"/>
      <c r="B43" s="932" t="s">
        <v>180</v>
      </c>
      <c r="C43" s="933">
        <v>1461.4330000000002</v>
      </c>
      <c r="D43" s="933">
        <v>1748.123</v>
      </c>
      <c r="E43" s="933">
        <v>1931.7860000000003</v>
      </c>
      <c r="F43" s="934">
        <v>88.521052198015212</v>
      </c>
      <c r="G43" s="934">
        <v>103.02584717768528</v>
      </c>
      <c r="H43" s="934">
        <v>107.69706788454401</v>
      </c>
    </row>
    <row r="44" spans="1:8" ht="15.6" customHeight="1">
      <c r="A44" s="931"/>
      <c r="B44" s="932" t="s">
        <v>247</v>
      </c>
      <c r="C44" s="933">
        <v>1089.5910000000003</v>
      </c>
      <c r="D44" s="933">
        <v>1876.19</v>
      </c>
      <c r="E44" s="933">
        <v>1912.0289999999995</v>
      </c>
      <c r="F44" s="934">
        <v>164.65694674899589</v>
      </c>
      <c r="G44" s="934">
        <v>191.54998887162347</v>
      </c>
      <c r="H44" s="934">
        <v>141.66609245350534</v>
      </c>
    </row>
    <row r="45" spans="1:8" ht="15.6" customHeight="1">
      <c r="A45" s="931"/>
      <c r="B45" s="932" t="s">
        <v>209</v>
      </c>
      <c r="C45" s="933">
        <v>865.529</v>
      </c>
      <c r="D45" s="933">
        <v>1041.2249999999999</v>
      </c>
      <c r="E45" s="933">
        <v>1880.0340000000001</v>
      </c>
      <c r="F45" s="934">
        <v>74.821424403501766</v>
      </c>
      <c r="G45" s="934">
        <v>76.457724930626497</v>
      </c>
      <c r="H45" s="934">
        <v>147.29249174432681</v>
      </c>
    </row>
    <row r="46" spans="1:8" ht="15.6" customHeight="1">
      <c r="A46" s="931"/>
      <c r="B46" s="932" t="s">
        <v>159</v>
      </c>
      <c r="C46" s="933">
        <v>591.01100000000019</v>
      </c>
      <c r="D46" s="933">
        <v>941.09</v>
      </c>
      <c r="E46" s="933">
        <v>1865.4959999999994</v>
      </c>
      <c r="F46" s="934">
        <v>131.42982311787551</v>
      </c>
      <c r="G46" s="934">
        <v>184.34238568339237</v>
      </c>
      <c r="H46" s="934">
        <v>150.5274726338773</v>
      </c>
    </row>
    <row r="47" spans="1:8" ht="15.6" customHeight="1">
      <c r="A47" s="931"/>
      <c r="B47" s="932" t="s">
        <v>150</v>
      </c>
      <c r="C47" s="933">
        <v>652.44299999999987</v>
      </c>
      <c r="D47" s="933">
        <v>1051.077</v>
      </c>
      <c r="E47" s="933">
        <v>1743.0540000000001</v>
      </c>
      <c r="F47" s="934">
        <v>139.60509169806718</v>
      </c>
      <c r="G47" s="934">
        <v>197.03752999400118</v>
      </c>
      <c r="H47" s="934">
        <v>204.31593790769611</v>
      </c>
    </row>
    <row r="48" spans="1:8" ht="15.6" customHeight="1">
      <c r="A48" s="101"/>
    </row>
    <row r="49" spans="1:1" ht="15.6" customHeight="1">
      <c r="A49" s="101"/>
    </row>
    <row r="50" spans="1:1" ht="15.95" customHeight="1">
      <c r="A50" s="101"/>
    </row>
    <row r="51" spans="1:1" ht="15.95" customHeight="1">
      <c r="A51" s="101"/>
    </row>
    <row r="52" spans="1:1" ht="15.95" customHeight="1">
      <c r="A52" s="101"/>
    </row>
    <row r="53" spans="1:1" ht="15.95" customHeight="1">
      <c r="A53" s="101"/>
    </row>
    <row r="54" spans="1:1" ht="15.95" customHeight="1">
      <c r="A54" s="101"/>
    </row>
    <row r="55" spans="1:1" ht="15.95" customHeight="1">
      <c r="A55" s="101"/>
    </row>
    <row r="56" spans="1:1" ht="15.95" customHeight="1">
      <c r="A56" s="101"/>
    </row>
    <row r="57" spans="1:1" ht="15.95" customHeight="1">
      <c r="A57" s="101"/>
    </row>
    <row r="58" spans="1:1" ht="15.95" customHeight="1">
      <c r="A58" s="101"/>
    </row>
    <row r="59" spans="1:1" ht="15.95" customHeight="1">
      <c r="A59" s="101"/>
    </row>
    <row r="60" spans="1:1" ht="15.95" customHeight="1">
      <c r="A60" s="101"/>
    </row>
    <row r="61" spans="1:1" ht="15.95" customHeight="1">
      <c r="A61" s="904"/>
    </row>
    <row r="62" spans="1:1" ht="15.95" customHeight="1">
      <c r="A62" s="904"/>
    </row>
    <row r="63" spans="1:1" ht="15.95" customHeight="1">
      <c r="A63" s="904"/>
    </row>
    <row r="64" spans="1:1" ht="15.95" customHeight="1">
      <c r="A64" s="904"/>
    </row>
    <row r="65" spans="1:6" ht="15.95" customHeight="1">
      <c r="A65" s="904"/>
    </row>
    <row r="66" spans="1:6" ht="15.95" customHeight="1">
      <c r="A66" s="904"/>
    </row>
    <row r="67" spans="1:6" ht="15.95" customHeight="1">
      <c r="A67" s="904"/>
    </row>
    <row r="68" spans="1:6" ht="15.95" customHeight="1">
      <c r="A68" s="904"/>
    </row>
    <row r="69" spans="1:6" ht="15.95" customHeight="1">
      <c r="A69" s="904"/>
    </row>
    <row r="70" spans="1:6" ht="15.95" customHeight="1">
      <c r="A70" s="134"/>
      <c r="B70" s="134"/>
      <c r="C70" s="134"/>
      <c r="D70" s="134"/>
      <c r="E70" s="134"/>
      <c r="F70" s="134"/>
    </row>
    <row r="71" spans="1:6">
      <c r="A71" s="134"/>
      <c r="B71" s="134"/>
      <c r="C71" s="134"/>
      <c r="D71" s="134"/>
      <c r="E71" s="134"/>
      <c r="F71" s="134"/>
    </row>
    <row r="72" spans="1:6">
      <c r="A72" s="134"/>
      <c r="B72" s="134"/>
      <c r="C72" s="134"/>
      <c r="D72" s="134"/>
      <c r="E72" s="134"/>
      <c r="F72" s="134"/>
    </row>
    <row r="73" spans="1:6">
      <c r="A73" s="134"/>
      <c r="B73" s="134"/>
      <c r="C73" s="134"/>
      <c r="D73" s="134"/>
      <c r="E73" s="134"/>
      <c r="F73" s="134"/>
    </row>
    <row r="74" spans="1:6">
      <c r="A74" s="134"/>
      <c r="B74" s="134"/>
      <c r="C74" s="134"/>
      <c r="D74" s="134"/>
      <c r="E74" s="134"/>
      <c r="F74" s="134"/>
    </row>
    <row r="75" spans="1:6">
      <c r="A75" s="134"/>
      <c r="B75" s="134"/>
      <c r="C75" s="134"/>
      <c r="D75" s="134"/>
      <c r="E75" s="134"/>
      <c r="F75" s="134"/>
    </row>
    <row r="76" spans="1:6">
      <c r="A76" s="134"/>
      <c r="B76" s="134"/>
      <c r="C76" s="134"/>
      <c r="D76" s="134"/>
      <c r="E76" s="134"/>
      <c r="F76" s="134"/>
    </row>
  </sheetData>
  <mergeCells count="1">
    <mergeCell ref="F4:H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90"/>
  <sheetViews>
    <sheetView workbookViewId="0"/>
  </sheetViews>
  <sheetFormatPr defaultColWidth="10.28515625" defaultRowHeight="15"/>
  <cols>
    <col min="1" max="1" width="7" style="152" customWidth="1"/>
    <col min="2" max="2" width="37.28515625" style="152" customWidth="1"/>
    <col min="3" max="3" width="12.42578125" style="153" customWidth="1"/>
    <col min="4" max="4" width="16.140625" style="153" customWidth="1"/>
    <col min="5" max="5" width="14.140625" style="152" customWidth="1"/>
    <col min="6" max="16384" width="10.28515625" style="152"/>
  </cols>
  <sheetData>
    <row r="1" spans="1:6" ht="20.100000000000001" customHeight="1">
      <c r="A1" s="935" t="s">
        <v>772</v>
      </c>
      <c r="B1" s="936"/>
      <c r="C1" s="937"/>
      <c r="D1" s="937"/>
      <c r="E1" s="937"/>
      <c r="F1" s="938"/>
    </row>
    <row r="2" spans="1:6" ht="15" customHeight="1">
      <c r="A2" s="939"/>
      <c r="B2" s="939"/>
      <c r="C2" s="937"/>
      <c r="D2" s="937"/>
      <c r="E2" s="937"/>
      <c r="F2" s="938"/>
    </row>
    <row r="3" spans="1:6" ht="15" customHeight="1">
      <c r="A3" s="940"/>
      <c r="B3" s="940"/>
      <c r="C3" s="941"/>
      <c r="D3" s="941"/>
      <c r="E3" s="942" t="s">
        <v>381</v>
      </c>
      <c r="F3" s="938"/>
    </row>
    <row r="4" spans="1:6" ht="15.95" customHeight="1">
      <c r="A4" s="943"/>
      <c r="B4" s="944"/>
      <c r="C4" s="945" t="s">
        <v>747</v>
      </c>
      <c r="D4" s="945" t="s">
        <v>265</v>
      </c>
      <c r="E4" s="945" t="s">
        <v>265</v>
      </c>
      <c r="F4" s="938"/>
    </row>
    <row r="5" spans="1:6" ht="15.95" customHeight="1">
      <c r="A5" s="940"/>
      <c r="B5" s="946"/>
      <c r="C5" s="947" t="s">
        <v>622</v>
      </c>
      <c r="D5" s="947" t="s">
        <v>264</v>
      </c>
      <c r="E5" s="947" t="s">
        <v>263</v>
      </c>
      <c r="F5" s="938"/>
    </row>
    <row r="6" spans="1:6" ht="10.9" customHeight="1">
      <c r="A6" s="940"/>
      <c r="B6" s="940"/>
      <c r="C6" s="941"/>
      <c r="D6" s="941"/>
      <c r="E6" s="941"/>
      <c r="F6" s="938"/>
    </row>
    <row r="7" spans="1:6" ht="17.45" customHeight="1">
      <c r="A7" s="948" t="s">
        <v>222</v>
      </c>
      <c r="B7" s="949"/>
      <c r="C7" s="960">
        <v>2523</v>
      </c>
      <c r="D7" s="961">
        <v>14646.417345999997</v>
      </c>
      <c r="E7" s="961">
        <v>6414.4856404599986</v>
      </c>
      <c r="F7" s="938"/>
    </row>
    <row r="8" spans="1:6" ht="16.5" customHeight="1">
      <c r="A8" s="948" t="s">
        <v>262</v>
      </c>
      <c r="B8" s="940"/>
      <c r="C8" s="955"/>
      <c r="D8" s="962"/>
      <c r="E8" s="962"/>
      <c r="F8" s="938"/>
    </row>
    <row r="9" spans="1:6" ht="16.149999999999999" customHeight="1">
      <c r="A9" s="948"/>
      <c r="B9" s="949" t="s">
        <v>212</v>
      </c>
      <c r="C9" s="955">
        <v>1</v>
      </c>
      <c r="D9" s="956">
        <v>4000</v>
      </c>
      <c r="E9" s="956"/>
      <c r="F9" s="950"/>
    </row>
    <row r="10" spans="1:6" ht="16.149999999999999" customHeight="1">
      <c r="A10" s="948"/>
      <c r="B10" s="949" t="s">
        <v>151</v>
      </c>
      <c r="C10" s="955">
        <v>79</v>
      </c>
      <c r="D10" s="956">
        <v>1064.1280420000001</v>
      </c>
      <c r="E10" s="956">
        <v>376.66604100000001</v>
      </c>
      <c r="F10" s="950"/>
    </row>
    <row r="11" spans="1:6" ht="16.149999999999999" customHeight="1">
      <c r="A11" s="948"/>
      <c r="B11" s="949" t="s">
        <v>196</v>
      </c>
      <c r="C11" s="955">
        <v>133</v>
      </c>
      <c r="D11" s="956">
        <v>783.902917</v>
      </c>
      <c r="E11" s="956">
        <v>317.639096</v>
      </c>
      <c r="F11" s="938"/>
    </row>
    <row r="12" spans="1:6" ht="16.149999999999999" customHeight="1">
      <c r="A12" s="948"/>
      <c r="B12" s="949" t="s">
        <v>146</v>
      </c>
      <c r="C12" s="955">
        <v>496</v>
      </c>
      <c r="D12" s="956">
        <v>711.81440099999998</v>
      </c>
      <c r="E12" s="956">
        <v>1261.906729</v>
      </c>
      <c r="F12" s="938"/>
    </row>
    <row r="13" spans="1:6" ht="16.149999999999999" customHeight="1">
      <c r="A13" s="948"/>
      <c r="B13" s="949" t="s">
        <v>199</v>
      </c>
      <c r="C13" s="955">
        <v>950</v>
      </c>
      <c r="D13" s="956">
        <v>637.68200999999999</v>
      </c>
      <c r="E13" s="956">
        <v>540.86544097843739</v>
      </c>
      <c r="F13" s="950"/>
    </row>
    <row r="14" spans="1:6" ht="16.149999999999999" customHeight="1">
      <c r="A14" s="948"/>
      <c r="B14" s="949" t="s">
        <v>154</v>
      </c>
      <c r="C14" s="955">
        <v>33</v>
      </c>
      <c r="D14" s="956">
        <v>574.255043</v>
      </c>
      <c r="E14" s="956">
        <v>145.256294</v>
      </c>
      <c r="F14" s="950"/>
    </row>
    <row r="15" spans="1:6" ht="16.149999999999999" customHeight="1">
      <c r="A15" s="948"/>
      <c r="B15" s="949" t="s">
        <v>748</v>
      </c>
      <c r="C15" s="955">
        <v>8</v>
      </c>
      <c r="D15" s="956">
        <v>541.12480800000003</v>
      </c>
      <c r="E15" s="956">
        <v>5.6195649999999997</v>
      </c>
      <c r="F15" s="938"/>
    </row>
    <row r="16" spans="1:6" ht="16.149999999999999" customHeight="1">
      <c r="A16" s="948"/>
      <c r="B16" s="949" t="s">
        <v>147</v>
      </c>
      <c r="C16" s="955">
        <v>28</v>
      </c>
      <c r="D16" s="956">
        <v>497.49656199999998</v>
      </c>
      <c r="E16" s="956">
        <v>20.489530999999999</v>
      </c>
      <c r="F16" s="938"/>
    </row>
    <row r="17" spans="1:9" ht="16.149999999999999" customHeight="1">
      <c r="A17" s="948"/>
      <c r="B17" s="949" t="s">
        <v>149</v>
      </c>
      <c r="C17" s="955">
        <v>16</v>
      </c>
      <c r="D17" s="956">
        <v>465.98547200000002</v>
      </c>
      <c r="E17" s="956">
        <v>14.88</v>
      </c>
      <c r="F17" s="938"/>
    </row>
    <row r="18" spans="1:9" ht="16.149999999999999" customHeight="1">
      <c r="A18" s="948"/>
      <c r="B18" s="949" t="s">
        <v>148</v>
      </c>
      <c r="C18" s="955">
        <v>153</v>
      </c>
      <c r="D18" s="956">
        <v>429.96638000000002</v>
      </c>
      <c r="E18" s="956">
        <v>381.87388728906251</v>
      </c>
      <c r="F18" s="938"/>
    </row>
    <row r="19" spans="1:9" ht="16.149999999999999" customHeight="1">
      <c r="A19" s="948"/>
      <c r="B19" s="949" t="s">
        <v>197</v>
      </c>
      <c r="C19" s="955">
        <v>69</v>
      </c>
      <c r="D19" s="956">
        <v>405.03560499999998</v>
      </c>
      <c r="E19" s="956">
        <v>160.48677518</v>
      </c>
      <c r="F19" s="938"/>
    </row>
    <row r="20" spans="1:9" ht="16.149999999999999" customHeight="1">
      <c r="A20" s="948"/>
      <c r="B20" s="949" t="s">
        <v>166</v>
      </c>
      <c r="C20" s="955">
        <v>35</v>
      </c>
      <c r="D20" s="956">
        <v>395.29562800000002</v>
      </c>
      <c r="E20" s="956">
        <v>432.49199399999998</v>
      </c>
      <c r="F20" s="938"/>
    </row>
    <row r="21" spans="1:9" ht="16.149999999999999" customHeight="1">
      <c r="A21" s="948"/>
      <c r="B21" s="949" t="s">
        <v>195</v>
      </c>
      <c r="C21" s="955">
        <v>15</v>
      </c>
      <c r="D21" s="956">
        <v>388.15810199999999</v>
      </c>
      <c r="E21" s="956">
        <v>121.910752</v>
      </c>
      <c r="F21" s="938"/>
      <c r="G21" s="161"/>
    </row>
    <row r="22" spans="1:9" ht="16.149999999999999" customHeight="1">
      <c r="A22" s="948"/>
      <c r="B22" s="949" t="s">
        <v>164</v>
      </c>
      <c r="C22" s="955">
        <v>20</v>
      </c>
      <c r="D22" s="956">
        <v>373.92266599999999</v>
      </c>
      <c r="E22" s="956">
        <v>24.302060999999998</v>
      </c>
      <c r="F22" s="938"/>
      <c r="G22" s="161"/>
    </row>
    <row r="23" spans="1:9" ht="16.149999999999999" customHeight="1">
      <c r="A23" s="948"/>
      <c r="B23" s="949" t="s">
        <v>201</v>
      </c>
      <c r="C23" s="955">
        <v>113</v>
      </c>
      <c r="D23" s="956">
        <v>326.24147099999999</v>
      </c>
      <c r="E23" s="956">
        <v>305.11305700000003</v>
      </c>
      <c r="F23" s="938"/>
      <c r="G23" s="161"/>
    </row>
    <row r="24" spans="1:9" ht="16.149999999999999" customHeight="1">
      <c r="A24" s="948"/>
      <c r="B24" s="949" t="s">
        <v>194</v>
      </c>
      <c r="C24" s="955">
        <v>48</v>
      </c>
      <c r="D24" s="956">
        <v>322.381325</v>
      </c>
      <c r="E24" s="956">
        <v>26.151533000000001</v>
      </c>
      <c r="F24" s="938"/>
      <c r="G24" s="161"/>
    </row>
    <row r="25" spans="1:9" ht="16.149999999999999" customHeight="1">
      <c r="A25" s="948"/>
      <c r="B25" s="949" t="s">
        <v>198</v>
      </c>
      <c r="C25" s="955">
        <v>31</v>
      </c>
      <c r="D25" s="956">
        <v>302.36409400000002</v>
      </c>
      <c r="E25" s="956">
        <v>1489.6558239999999</v>
      </c>
      <c r="F25" s="938"/>
      <c r="G25" s="161"/>
    </row>
    <row r="26" spans="1:9" ht="16.149999999999999" customHeight="1">
      <c r="A26" s="948"/>
      <c r="B26" s="949" t="s">
        <v>176</v>
      </c>
      <c r="C26" s="955">
        <v>3</v>
      </c>
      <c r="D26" s="956">
        <v>295.11397299999999</v>
      </c>
      <c r="E26" s="956">
        <v>-10.967000000000001</v>
      </c>
      <c r="F26" s="938"/>
      <c r="G26" s="161"/>
    </row>
    <row r="27" spans="1:9" ht="16.149999999999999" customHeight="1">
      <c r="A27" s="948"/>
      <c r="B27" s="949" t="s">
        <v>152</v>
      </c>
      <c r="C27" s="955">
        <v>22</v>
      </c>
      <c r="D27" s="956">
        <v>241.73641499999999</v>
      </c>
      <c r="E27" s="956">
        <v>203.026622</v>
      </c>
      <c r="F27" s="938"/>
      <c r="G27" s="161"/>
    </row>
    <row r="28" spans="1:9" ht="16.149999999999999" customHeight="1">
      <c r="A28" s="948"/>
      <c r="B28" s="949" t="s">
        <v>173</v>
      </c>
      <c r="C28" s="963">
        <v>14</v>
      </c>
      <c r="D28" s="956">
        <v>240.297</v>
      </c>
      <c r="E28" s="956">
        <v>100.95305500000001</v>
      </c>
      <c r="F28" s="951"/>
      <c r="H28" s="155"/>
    </row>
    <row r="29" spans="1:9" ht="16.149999999999999" customHeight="1">
      <c r="A29" s="948" t="s">
        <v>261</v>
      </c>
      <c r="B29" s="952"/>
      <c r="C29" s="964"/>
      <c r="D29" s="965"/>
      <c r="E29" s="965"/>
      <c r="F29" s="951"/>
    </row>
    <row r="30" spans="1:9" ht="16.149999999999999" customHeight="1">
      <c r="A30" s="948"/>
      <c r="B30" s="953" t="s">
        <v>257</v>
      </c>
      <c r="C30" s="955">
        <v>248</v>
      </c>
      <c r="D30" s="956">
        <v>6157.2355260000004</v>
      </c>
      <c r="E30" s="956">
        <v>671.18926682999995</v>
      </c>
      <c r="F30" s="953"/>
      <c r="H30" s="160"/>
      <c r="I30" s="160"/>
    </row>
    <row r="31" spans="1:9" ht="16.149999999999999" customHeight="1">
      <c r="A31" s="948"/>
      <c r="B31" s="953" t="s">
        <v>749</v>
      </c>
      <c r="C31" s="955">
        <v>342</v>
      </c>
      <c r="D31" s="956">
        <v>1582.0506109999999</v>
      </c>
      <c r="E31" s="956">
        <v>487.56334360156251</v>
      </c>
      <c r="F31" s="953"/>
      <c r="H31" s="160"/>
      <c r="I31" s="160"/>
    </row>
    <row r="32" spans="1:9" ht="16.149999999999999" customHeight="1">
      <c r="A32" s="948"/>
      <c r="B32" s="953" t="s">
        <v>255</v>
      </c>
      <c r="C32" s="955">
        <v>131</v>
      </c>
      <c r="D32" s="956">
        <v>1505.740303</v>
      </c>
      <c r="E32" s="956">
        <v>200.79824400000001</v>
      </c>
      <c r="F32" s="953"/>
    </row>
    <row r="33" spans="1:9" ht="16.149999999999999" customHeight="1">
      <c r="A33" s="948"/>
      <c r="B33" s="953" t="s">
        <v>750</v>
      </c>
      <c r="C33" s="955">
        <v>211</v>
      </c>
      <c r="D33" s="956">
        <v>1271.0242740000001</v>
      </c>
      <c r="E33" s="956">
        <v>466.32615070000003</v>
      </c>
      <c r="F33" s="953"/>
    </row>
    <row r="34" spans="1:9" ht="16.149999999999999" customHeight="1">
      <c r="A34" s="948"/>
      <c r="B34" s="953" t="s">
        <v>260</v>
      </c>
      <c r="C34" s="955">
        <v>609</v>
      </c>
      <c r="D34" s="956">
        <v>1205.8030000000001</v>
      </c>
      <c r="E34" s="956">
        <v>1740.13395614875</v>
      </c>
      <c r="F34" s="953"/>
    </row>
    <row r="35" spans="1:9" ht="16.149999999999999" customHeight="1">
      <c r="A35" s="948"/>
      <c r="B35" s="953" t="s">
        <v>256</v>
      </c>
      <c r="C35" s="955">
        <v>272</v>
      </c>
      <c r="D35" s="956">
        <v>786.03180399999997</v>
      </c>
      <c r="E35" s="956">
        <v>432.95787999999999</v>
      </c>
      <c r="F35" s="953"/>
      <c r="G35" s="159"/>
      <c r="H35" s="160"/>
      <c r="I35" s="160"/>
    </row>
    <row r="36" spans="1:9" ht="16.149999999999999" customHeight="1">
      <c r="A36" s="948"/>
      <c r="B36" s="953" t="s">
        <v>751</v>
      </c>
      <c r="C36" s="955">
        <v>30</v>
      </c>
      <c r="D36" s="956">
        <v>310.81603999999999</v>
      </c>
      <c r="E36" s="956">
        <v>206.502668</v>
      </c>
      <c r="F36" s="953"/>
    </row>
    <row r="37" spans="1:9" ht="16.149999999999999" customHeight="1">
      <c r="A37" s="948"/>
      <c r="B37" s="953" t="s">
        <v>752</v>
      </c>
      <c r="C37" s="955">
        <v>7</v>
      </c>
      <c r="D37" s="956">
        <v>295.35542500000003</v>
      </c>
      <c r="E37" s="956"/>
      <c r="F37" s="953"/>
    </row>
    <row r="38" spans="1:9" ht="16.149999999999999" customHeight="1">
      <c r="A38" s="948"/>
      <c r="B38" s="953" t="s">
        <v>252</v>
      </c>
      <c r="C38" s="955">
        <v>36</v>
      </c>
      <c r="D38" s="956">
        <v>293.67272400000002</v>
      </c>
      <c r="E38" s="956">
        <v>158.00363200000001</v>
      </c>
      <c r="F38" s="953"/>
    </row>
    <row r="39" spans="1:9" ht="16.149999999999999" customHeight="1">
      <c r="A39" s="948"/>
      <c r="B39" s="953" t="s">
        <v>254</v>
      </c>
      <c r="C39" s="955">
        <v>40</v>
      </c>
      <c r="D39" s="956">
        <v>292.36002200000001</v>
      </c>
      <c r="E39" s="956">
        <v>1357.3410429999999</v>
      </c>
      <c r="F39" s="953"/>
    </row>
    <row r="40" spans="1:9" ht="16.149999999999999" customHeight="1">
      <c r="A40" s="948"/>
      <c r="B40" s="953" t="s">
        <v>251</v>
      </c>
      <c r="C40" s="955">
        <v>95</v>
      </c>
      <c r="D40" s="956">
        <v>180.45120800000001</v>
      </c>
      <c r="E40" s="956">
        <v>40.611429999999999</v>
      </c>
      <c r="F40" s="953"/>
    </row>
    <row r="41" spans="1:9" ht="16.149999999999999" customHeight="1">
      <c r="A41" s="948"/>
      <c r="B41" s="953" t="s">
        <v>753</v>
      </c>
      <c r="C41" s="955">
        <v>36</v>
      </c>
      <c r="D41" s="956">
        <v>134.683807</v>
      </c>
      <c r="E41" s="956">
        <v>22.447704999999999</v>
      </c>
      <c r="F41" s="953"/>
    </row>
    <row r="42" spans="1:9" ht="16.149999999999999" customHeight="1">
      <c r="A42" s="948"/>
      <c r="B42" s="953" t="s">
        <v>253</v>
      </c>
      <c r="C42" s="955">
        <v>31</v>
      </c>
      <c r="D42" s="956">
        <v>134.02699999999999</v>
      </c>
      <c r="E42" s="956">
        <v>88.361436999999995</v>
      </c>
      <c r="F42" s="953"/>
    </row>
    <row r="43" spans="1:9" ht="16.149999999999999" customHeight="1">
      <c r="A43" s="948"/>
      <c r="B43" s="953" t="s">
        <v>754</v>
      </c>
      <c r="C43" s="955">
        <v>3</v>
      </c>
      <c r="D43" s="956">
        <v>100.2</v>
      </c>
      <c r="E43" s="956">
        <v>2</v>
      </c>
      <c r="F43" s="953"/>
    </row>
    <row r="44" spans="1:9" ht="16.149999999999999" customHeight="1">
      <c r="A44" s="948"/>
      <c r="B44" s="953" t="s">
        <v>755</v>
      </c>
      <c r="C44" s="955">
        <v>29</v>
      </c>
      <c r="D44" s="956">
        <v>74.549092999999999</v>
      </c>
      <c r="E44" s="956">
        <v>30.220564</v>
      </c>
      <c r="F44" s="953"/>
    </row>
    <row r="45" spans="1:9" ht="16.149999999999999" customHeight="1">
      <c r="A45" s="948"/>
      <c r="B45" s="953" t="s">
        <v>426</v>
      </c>
      <c r="C45" s="955">
        <v>33</v>
      </c>
      <c r="D45" s="956">
        <v>61.443264999999997</v>
      </c>
      <c r="E45" s="956">
        <v>94.248413999999997</v>
      </c>
      <c r="F45" s="953"/>
    </row>
    <row r="46" spans="1:9" ht="16.149999999999999" customHeight="1">
      <c r="A46" s="948"/>
      <c r="B46" s="953" t="s">
        <v>415</v>
      </c>
      <c r="C46" s="955">
        <v>52</v>
      </c>
      <c r="D46" s="956">
        <v>43.858626000000001</v>
      </c>
      <c r="E46" s="956">
        <v>17.410609999999998</v>
      </c>
      <c r="F46" s="953"/>
    </row>
    <row r="47" spans="1:9" ht="15.95" customHeight="1">
      <c r="A47" s="948"/>
      <c r="B47" s="954"/>
      <c r="C47" s="955"/>
      <c r="D47" s="956"/>
      <c r="E47" s="956"/>
      <c r="F47" s="938"/>
    </row>
    <row r="48" spans="1:9" ht="15.95" customHeight="1">
      <c r="A48" s="948"/>
      <c r="B48" s="954"/>
      <c r="C48" s="957"/>
      <c r="D48" s="956"/>
      <c r="E48" s="956"/>
      <c r="F48" s="938"/>
    </row>
    <row r="49" spans="1:6" ht="15.95" customHeight="1">
      <c r="A49" s="948"/>
      <c r="C49" s="957"/>
      <c r="D49" s="956"/>
      <c r="E49" s="956"/>
      <c r="F49" s="938"/>
    </row>
    <row r="50" spans="1:6" ht="15.75">
      <c r="A50" s="948"/>
      <c r="B50" s="954"/>
      <c r="C50" s="957"/>
      <c r="D50" s="956"/>
      <c r="E50" s="956"/>
      <c r="F50" s="938"/>
    </row>
    <row r="51" spans="1:6" ht="15.75">
      <c r="A51" s="948"/>
      <c r="B51" s="954"/>
      <c r="C51" s="957"/>
      <c r="D51" s="956"/>
      <c r="E51" s="956"/>
      <c r="F51" s="938"/>
    </row>
    <row r="52" spans="1:6" ht="15.75">
      <c r="A52" s="948"/>
      <c r="B52" s="954"/>
      <c r="C52" s="957"/>
      <c r="D52" s="956"/>
      <c r="E52" s="956"/>
      <c r="F52" s="938"/>
    </row>
    <row r="53" spans="1:6" ht="18.75">
      <c r="A53" s="958"/>
      <c r="B53" s="954"/>
      <c r="C53" s="957"/>
      <c r="D53" s="956"/>
      <c r="E53" s="956"/>
      <c r="F53" s="938"/>
    </row>
    <row r="54" spans="1:6" ht="18.75">
      <c r="A54" s="958"/>
      <c r="B54" s="954"/>
      <c r="C54" s="957"/>
      <c r="D54" s="956"/>
      <c r="E54" s="956"/>
      <c r="F54" s="938"/>
    </row>
    <row r="55" spans="1:6" ht="18.75">
      <c r="A55" s="958"/>
      <c r="B55" s="958"/>
      <c r="C55" s="959"/>
      <c r="D55" s="959"/>
      <c r="E55" s="938"/>
      <c r="F55" s="938"/>
    </row>
    <row r="56" spans="1:6" ht="18.75">
      <c r="A56" s="958"/>
      <c r="B56" s="958"/>
      <c r="C56" s="959"/>
      <c r="D56" s="959"/>
      <c r="E56" s="938"/>
      <c r="F56" s="938"/>
    </row>
    <row r="57" spans="1:6" ht="18.75">
      <c r="A57" s="958"/>
      <c r="B57" s="156"/>
      <c r="C57" s="959"/>
      <c r="D57" s="959"/>
      <c r="E57" s="938"/>
      <c r="F57" s="938"/>
    </row>
    <row r="58" spans="1:6" ht="18.75">
      <c r="A58" s="958"/>
      <c r="B58" s="953"/>
      <c r="C58" s="959"/>
      <c r="D58" s="959"/>
      <c r="E58" s="938"/>
      <c r="F58" s="938"/>
    </row>
    <row r="59" spans="1:6" ht="18.75">
      <c r="A59" s="958"/>
      <c r="B59" s="156"/>
      <c r="C59" s="959"/>
      <c r="D59" s="959"/>
      <c r="E59" s="938"/>
      <c r="F59" s="938"/>
    </row>
    <row r="60" spans="1:6" ht="18.75">
      <c r="A60" s="958"/>
      <c r="B60" s="958"/>
      <c r="C60" s="959"/>
      <c r="D60" s="959"/>
      <c r="E60" s="938"/>
      <c r="F60" s="938"/>
    </row>
    <row r="61" spans="1:6" ht="18.75">
      <c r="A61" s="958"/>
      <c r="B61" s="958"/>
      <c r="C61" s="959"/>
      <c r="D61" s="959"/>
      <c r="E61" s="938"/>
      <c r="F61" s="938"/>
    </row>
    <row r="62" spans="1:6" ht="18.75">
      <c r="A62" s="958"/>
      <c r="B62" s="958"/>
      <c r="C62" s="959"/>
      <c r="D62" s="959"/>
      <c r="E62" s="938"/>
      <c r="F62" s="938"/>
    </row>
    <row r="63" spans="1:6" ht="18.75">
      <c r="A63" s="958"/>
      <c r="B63" s="958"/>
      <c r="C63" s="959"/>
      <c r="D63" s="959"/>
      <c r="E63" s="938"/>
      <c r="F63" s="938"/>
    </row>
    <row r="64" spans="1:6" ht="18.75">
      <c r="A64" s="958"/>
      <c r="B64" s="958"/>
      <c r="C64" s="959"/>
      <c r="D64" s="959"/>
      <c r="E64" s="938"/>
      <c r="F64" s="938"/>
    </row>
    <row r="65" spans="1:6" ht="18.75">
      <c r="A65" s="958"/>
      <c r="B65" s="958"/>
      <c r="C65" s="959"/>
      <c r="D65" s="959"/>
      <c r="E65" s="938"/>
      <c r="F65" s="938"/>
    </row>
    <row r="66" spans="1:6" ht="18.75">
      <c r="A66" s="958"/>
      <c r="B66" s="958"/>
      <c r="C66" s="959"/>
      <c r="D66" s="959"/>
      <c r="E66" s="938"/>
      <c r="F66" s="938"/>
    </row>
    <row r="67" spans="1:6" ht="18.75">
      <c r="A67" s="958"/>
      <c r="B67" s="958"/>
      <c r="C67" s="959"/>
      <c r="D67" s="959"/>
      <c r="E67" s="938"/>
      <c r="F67" s="938"/>
    </row>
    <row r="68" spans="1:6" ht="18.75">
      <c r="A68" s="958"/>
      <c r="B68" s="958"/>
      <c r="C68" s="959"/>
      <c r="D68" s="959"/>
      <c r="E68" s="938"/>
      <c r="F68" s="938"/>
    </row>
    <row r="69" spans="1:6" ht="18.75">
      <c r="A69" s="958"/>
      <c r="B69" s="958"/>
      <c r="C69" s="959"/>
      <c r="D69" s="959"/>
      <c r="E69" s="938"/>
      <c r="F69" s="938"/>
    </row>
    <row r="70" spans="1:6" ht="18.75">
      <c r="A70" s="958"/>
      <c r="B70" s="958"/>
      <c r="C70" s="959"/>
      <c r="D70" s="959"/>
      <c r="E70" s="938"/>
      <c r="F70" s="938"/>
    </row>
    <row r="71" spans="1:6" ht="18.75">
      <c r="A71" s="958"/>
      <c r="B71" s="958"/>
      <c r="C71" s="959"/>
      <c r="D71" s="959"/>
      <c r="E71" s="938"/>
      <c r="F71" s="938"/>
    </row>
    <row r="72" spans="1:6" ht="18.75">
      <c r="A72" s="958"/>
      <c r="B72" s="958"/>
      <c r="C72" s="959"/>
      <c r="D72" s="959"/>
      <c r="E72" s="938"/>
      <c r="F72" s="938"/>
    </row>
    <row r="73" spans="1:6" ht="18.75">
      <c r="A73" s="958"/>
      <c r="B73" s="958"/>
      <c r="C73" s="959"/>
      <c r="D73" s="959"/>
      <c r="E73" s="938"/>
      <c r="F73" s="938"/>
    </row>
    <row r="74" spans="1:6" ht="18.75">
      <c r="A74" s="958"/>
      <c r="B74" s="958"/>
      <c r="C74" s="959"/>
      <c r="D74" s="959"/>
      <c r="E74" s="938"/>
      <c r="F74" s="938"/>
    </row>
    <row r="75" spans="1:6" ht="15.75">
      <c r="A75" s="938"/>
      <c r="B75" s="938"/>
      <c r="C75" s="938"/>
      <c r="D75" s="938"/>
      <c r="E75" s="938"/>
      <c r="F75" s="938"/>
    </row>
    <row r="76" spans="1:6" ht="15.75">
      <c r="A76" s="938"/>
      <c r="B76" s="938"/>
      <c r="C76" s="938"/>
      <c r="D76" s="938"/>
      <c r="E76" s="938"/>
      <c r="F76" s="938"/>
    </row>
    <row r="77" spans="1:6" ht="15.75">
      <c r="A77" s="938"/>
      <c r="B77" s="938"/>
      <c r="C77" s="938"/>
      <c r="D77" s="938"/>
      <c r="E77" s="938"/>
      <c r="F77" s="938"/>
    </row>
    <row r="78" spans="1:6" ht="15.75">
      <c r="A78" s="938"/>
      <c r="B78" s="938"/>
      <c r="C78" s="938"/>
      <c r="D78" s="938"/>
      <c r="E78" s="938"/>
      <c r="F78" s="938"/>
    </row>
    <row r="79" spans="1:6">
      <c r="A79" s="155"/>
      <c r="B79" s="155"/>
      <c r="C79" s="154"/>
      <c r="D79" s="154"/>
    </row>
    <row r="80" spans="1:6">
      <c r="A80" s="155"/>
      <c r="B80" s="155"/>
      <c r="C80" s="154"/>
      <c r="D80" s="154"/>
    </row>
    <row r="81" spans="1:4">
      <c r="A81" s="155"/>
      <c r="B81" s="155"/>
      <c r="C81" s="154"/>
      <c r="D81" s="154"/>
    </row>
    <row r="82" spans="1:4">
      <c r="A82" s="155"/>
      <c r="B82" s="155"/>
      <c r="C82" s="154"/>
      <c r="D82" s="154"/>
    </row>
    <row r="83" spans="1:4">
      <c r="A83" s="155"/>
      <c r="B83" s="155"/>
      <c r="C83" s="154"/>
      <c r="D83" s="154"/>
    </row>
    <row r="84" spans="1:4">
      <c r="A84" s="155"/>
      <c r="B84" s="155"/>
      <c r="C84" s="154"/>
      <c r="D84" s="154"/>
    </row>
    <row r="85" spans="1:4">
      <c r="A85" s="155"/>
      <c r="B85" s="158"/>
      <c r="C85" s="154"/>
      <c r="D85" s="154"/>
    </row>
    <row r="86" spans="1:4">
      <c r="A86" s="155"/>
      <c r="B86" s="157"/>
      <c r="C86" s="154"/>
      <c r="D86" s="154"/>
    </row>
    <row r="87" spans="1:4">
      <c r="A87" s="155"/>
      <c r="B87" s="156"/>
      <c r="C87" s="154"/>
      <c r="D87" s="154"/>
    </row>
    <row r="88" spans="1:4">
      <c r="A88" s="155"/>
      <c r="B88" s="155"/>
      <c r="C88" s="154"/>
      <c r="D88" s="154"/>
    </row>
    <row r="89" spans="1:4">
      <c r="A89" s="155"/>
      <c r="B89" s="155"/>
      <c r="C89" s="154"/>
      <c r="D89" s="154"/>
    </row>
    <row r="90" spans="1:4">
      <c r="A90" s="155"/>
      <c r="B90" s="155"/>
      <c r="C90" s="154"/>
      <c r="D90" s="154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64"/>
  <sheetViews>
    <sheetView workbookViewId="0"/>
  </sheetViews>
  <sheetFormatPr defaultColWidth="8" defaultRowHeight="12.75"/>
  <cols>
    <col min="1" max="1" width="24.28515625" style="201" customWidth="1"/>
    <col min="2" max="2" width="12.140625" style="201" customWidth="1"/>
    <col min="3" max="3" width="9" style="201" customWidth="1"/>
    <col min="4" max="4" width="10.140625" style="201" customWidth="1"/>
    <col min="5" max="5" width="7.42578125" style="201" customWidth="1"/>
    <col min="6" max="6" width="1.140625" style="201" customWidth="1"/>
    <col min="7" max="7" width="14" style="201" customWidth="1"/>
    <col min="8" max="8" width="9.7109375" style="201" customWidth="1"/>
    <col min="9" max="16384" width="8" style="201"/>
  </cols>
  <sheetData>
    <row r="1" spans="1:9" s="206" customFormat="1" ht="19.899999999999999" customHeight="1">
      <c r="A1" s="228" t="s">
        <v>664</v>
      </c>
      <c r="B1" s="228"/>
      <c r="C1" s="228"/>
      <c r="D1" s="228"/>
      <c r="E1" s="228"/>
      <c r="F1" s="228"/>
      <c r="G1" s="228"/>
      <c r="H1" s="228"/>
      <c r="I1" s="201"/>
    </row>
    <row r="2" spans="1:9" ht="19.899999999999999" customHeight="1">
      <c r="A2" s="228" t="s">
        <v>731</v>
      </c>
      <c r="B2" s="228"/>
      <c r="C2" s="228"/>
      <c r="D2" s="228"/>
      <c r="E2" s="228"/>
      <c r="F2" s="228"/>
      <c r="G2" s="228"/>
      <c r="H2" s="228"/>
    </row>
    <row r="3" spans="1:9" ht="19.899999999999999" customHeight="1">
      <c r="A3" s="227"/>
      <c r="B3" s="227"/>
      <c r="C3" s="227"/>
      <c r="D3" s="227"/>
      <c r="E3" s="226"/>
      <c r="F3" s="226"/>
      <c r="G3" s="226"/>
      <c r="H3" s="226"/>
    </row>
    <row r="4" spans="1:9" ht="19.899999999999999" customHeight="1">
      <c r="A4" s="225"/>
      <c r="G4" s="225"/>
      <c r="H4" s="879"/>
    </row>
    <row r="5" spans="1:9" ht="18" customHeight="1">
      <c r="A5" s="206"/>
      <c r="B5" s="883" t="s">
        <v>58</v>
      </c>
      <c r="C5" s="883" t="s">
        <v>59</v>
      </c>
      <c r="D5" s="1091" t="s">
        <v>59</v>
      </c>
      <c r="E5" s="1091"/>
      <c r="F5" s="883"/>
      <c r="G5" s="884" t="s">
        <v>399</v>
      </c>
      <c r="H5" s="885" t="s">
        <v>695</v>
      </c>
      <c r="I5" s="206"/>
    </row>
    <row r="6" spans="1:9" ht="18" customHeight="1">
      <c r="A6" s="206"/>
      <c r="B6" s="886" t="s">
        <v>61</v>
      </c>
      <c r="C6" s="886" t="s">
        <v>62</v>
      </c>
      <c r="D6" s="1090" t="s">
        <v>696</v>
      </c>
      <c r="E6" s="1090"/>
      <c r="F6" s="886"/>
      <c r="G6" s="887" t="s">
        <v>732</v>
      </c>
      <c r="H6" s="888" t="s">
        <v>4</v>
      </c>
      <c r="I6" s="206"/>
    </row>
    <row r="7" spans="1:9" ht="18" customHeight="1">
      <c r="A7" s="206"/>
      <c r="B7" s="886" t="s">
        <v>696</v>
      </c>
      <c r="C7" s="886" t="s">
        <v>696</v>
      </c>
      <c r="D7" s="886" t="s">
        <v>312</v>
      </c>
      <c r="E7" s="886" t="s">
        <v>311</v>
      </c>
      <c r="F7" s="886"/>
      <c r="G7" s="888" t="s">
        <v>432</v>
      </c>
      <c r="H7" s="887" t="s">
        <v>63</v>
      </c>
      <c r="I7" s="206"/>
    </row>
    <row r="8" spans="1:9" ht="18" customHeight="1">
      <c r="A8" s="206"/>
      <c r="B8" s="889" t="s">
        <v>295</v>
      </c>
      <c r="C8" s="889" t="s">
        <v>295</v>
      </c>
      <c r="D8" s="889" t="s">
        <v>295</v>
      </c>
      <c r="E8" s="889" t="s">
        <v>66</v>
      </c>
      <c r="F8" s="889"/>
      <c r="G8" s="890" t="s">
        <v>430</v>
      </c>
      <c r="H8" s="891" t="s">
        <v>430</v>
      </c>
      <c r="I8" s="206"/>
    </row>
    <row r="9" spans="1:9" ht="19.899999999999999" customHeight="1">
      <c r="A9" s="206"/>
      <c r="B9" s="219"/>
      <c r="C9" s="219"/>
      <c r="D9" s="206"/>
      <c r="E9" s="206"/>
      <c r="F9" s="206"/>
      <c r="G9" s="206"/>
      <c r="H9" s="219"/>
      <c r="I9" s="206"/>
    </row>
    <row r="10" spans="1:9" ht="19.899999999999999" customHeight="1">
      <c r="A10" s="213" t="s">
        <v>222</v>
      </c>
      <c r="B10" s="218">
        <v>461785.44815076626</v>
      </c>
      <c r="C10" s="217">
        <v>472047.00810759427</v>
      </c>
      <c r="D10" s="217">
        <v>5059846.1673078164</v>
      </c>
      <c r="E10" s="880">
        <v>100</v>
      </c>
      <c r="F10" s="216"/>
      <c r="G10" s="881">
        <v>109.3725253772003</v>
      </c>
      <c r="H10" s="215">
        <v>102.61634798475822</v>
      </c>
      <c r="I10" s="206"/>
    </row>
    <row r="11" spans="1:9" ht="19.899999999999999" customHeight="1">
      <c r="A11" s="212" t="s">
        <v>310</v>
      </c>
      <c r="B11" s="211">
        <v>362625</v>
      </c>
      <c r="C11" s="208">
        <v>369878.82186059898</v>
      </c>
      <c r="D11" s="208">
        <v>3996884.78309887</v>
      </c>
      <c r="E11" s="210">
        <v>78.992219346966536</v>
      </c>
      <c r="F11" s="214"/>
      <c r="G11" s="882">
        <v>113.78852549740223</v>
      </c>
      <c r="H11" s="209">
        <v>106.7829097894174</v>
      </c>
      <c r="I11" s="213"/>
    </row>
    <row r="12" spans="1:9" ht="19.899999999999999" customHeight="1">
      <c r="A12" s="212" t="s">
        <v>309</v>
      </c>
      <c r="B12" s="211">
        <v>47467.660519250239</v>
      </c>
      <c r="C12" s="208">
        <v>49137.202090556573</v>
      </c>
      <c r="D12" s="208">
        <v>510402</v>
      </c>
      <c r="E12" s="210">
        <v>10.087312940450909</v>
      </c>
      <c r="F12" s="210"/>
      <c r="G12" s="882">
        <v>94.615273882320679</v>
      </c>
      <c r="H12" s="209">
        <v>87.02647596434727</v>
      </c>
      <c r="I12" s="213"/>
    </row>
    <row r="13" spans="1:9" ht="19.899999999999999" customHeight="1">
      <c r="A13" s="212" t="s">
        <v>308</v>
      </c>
      <c r="B13" s="211">
        <v>1236.1232606859967</v>
      </c>
      <c r="C13" s="208">
        <v>1296.5577272005773</v>
      </c>
      <c r="D13" s="208">
        <v>17926.715064301803</v>
      </c>
      <c r="E13" s="210">
        <v>0.3</v>
      </c>
      <c r="F13" s="210"/>
      <c r="G13" s="882">
        <v>31.760851072437752</v>
      </c>
      <c r="H13" s="209">
        <v>40.504039055589963</v>
      </c>
      <c r="I13" s="206"/>
    </row>
    <row r="14" spans="1:9" ht="19.899999999999999" customHeight="1">
      <c r="A14" s="212" t="s">
        <v>307</v>
      </c>
      <c r="B14" s="211">
        <v>50456.06147641698</v>
      </c>
      <c r="C14" s="208">
        <v>51734.42642923817</v>
      </c>
      <c r="D14" s="208">
        <v>534632.15194289375</v>
      </c>
      <c r="E14" s="210">
        <v>10.566174035037008</v>
      </c>
      <c r="F14" s="210"/>
      <c r="G14" s="882">
        <v>102.40069450814097</v>
      </c>
      <c r="H14" s="209">
        <v>95.969121184558475</v>
      </c>
      <c r="I14" s="207"/>
    </row>
    <row r="15" spans="1:9" ht="19.899999999999999" customHeight="1">
      <c r="A15" s="206"/>
      <c r="B15" s="206"/>
      <c r="C15" s="206"/>
      <c r="D15" s="206"/>
      <c r="E15" s="206"/>
      <c r="F15" s="206"/>
      <c r="G15" s="206"/>
      <c r="H15" s="206"/>
      <c r="I15" s="206"/>
    </row>
    <row r="16" spans="1:9" ht="19.899999999999999" customHeight="1">
      <c r="A16" s="206"/>
      <c r="B16" s="205"/>
      <c r="C16" s="205"/>
      <c r="D16" s="205"/>
      <c r="E16" s="204"/>
      <c r="F16" s="206"/>
      <c r="G16" s="206"/>
      <c r="H16" s="206"/>
      <c r="I16" s="206"/>
    </row>
    <row r="17" spans="2:5" ht="19.899999999999999" customHeight="1">
      <c r="B17" s="205"/>
      <c r="C17" s="205"/>
      <c r="D17" s="205"/>
      <c r="E17" s="204"/>
    </row>
    <row r="18" spans="2:5" ht="19.899999999999999" customHeight="1">
      <c r="B18" s="205"/>
      <c r="C18" s="205"/>
      <c r="D18" s="205"/>
      <c r="E18" s="204"/>
    </row>
    <row r="19" spans="2:5" ht="19.899999999999999" customHeight="1">
      <c r="B19" s="205"/>
      <c r="C19" s="205"/>
      <c r="D19" s="205"/>
      <c r="E19" s="204"/>
    </row>
    <row r="20" spans="2:5" ht="19.899999999999999" customHeight="1">
      <c r="B20" s="203"/>
      <c r="C20" s="203"/>
      <c r="D20" s="203"/>
      <c r="E20" s="202"/>
    </row>
    <row r="21" spans="2:5" ht="19.899999999999999" customHeight="1">
      <c r="B21" s="203"/>
      <c r="C21" s="203"/>
      <c r="D21" s="203"/>
      <c r="E21" s="202"/>
    </row>
    <row r="22" spans="2:5" ht="19.899999999999999" customHeight="1"/>
    <row r="23" spans="2:5" ht="19.899999999999999" customHeight="1"/>
    <row r="24" spans="2:5" ht="19.899999999999999" customHeight="1"/>
    <row r="25" spans="2:5" ht="19.899999999999999" customHeight="1"/>
    <row r="26" spans="2:5" ht="19.899999999999999" customHeight="1"/>
    <row r="27" spans="2:5" ht="19.899999999999999" customHeight="1"/>
    <row r="28" spans="2:5" ht="19.899999999999999" customHeight="1"/>
    <row r="29" spans="2:5" ht="19.899999999999999" customHeight="1"/>
    <row r="30" spans="2:5" ht="19.899999999999999" customHeight="1"/>
    <row r="31" spans="2:5" ht="19.899999999999999" customHeight="1"/>
    <row r="32" spans="2:5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  <row r="38" ht="19.899999999999999" customHeight="1"/>
    <row r="39" ht="19.899999999999999" customHeight="1"/>
    <row r="40" ht="19.899999999999999" customHeight="1"/>
    <row r="41" ht="19.899999999999999" customHeight="1"/>
    <row r="42" ht="19.899999999999999" customHeight="1"/>
    <row r="43" ht="19.899999999999999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  <row r="55" ht="19.899999999999999" customHeight="1"/>
    <row r="56" ht="19.899999999999999" customHeight="1"/>
    <row r="57" ht="19.899999999999999" customHeight="1"/>
    <row r="58" ht="19.899999999999999" customHeight="1"/>
    <row r="59" ht="19.899999999999999" customHeight="1"/>
    <row r="60" ht="19.899999999999999" customHeight="1"/>
    <row r="61" ht="19.899999999999999" customHeight="1"/>
    <row r="62" ht="19.899999999999999" customHeight="1"/>
    <row r="63" ht="19.899999999999999" customHeight="1"/>
    <row r="64" ht="19.899999999999999" customHeight="1"/>
  </sheetData>
  <mergeCells count="2">
    <mergeCell ref="D6:E6"/>
    <mergeCell ref="D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.140625" defaultRowHeight="15.75"/>
  <cols>
    <col min="1" max="1" width="34.5703125" style="214" customWidth="1"/>
    <col min="2" max="3" width="12.7109375" style="214" customWidth="1"/>
    <col min="4" max="5" width="13.7109375" style="214" customWidth="1"/>
    <col min="6" max="8" width="9.140625" style="214"/>
    <col min="9" max="9" width="27.7109375" style="214" customWidth="1"/>
    <col min="10" max="16384" width="9.140625" style="214"/>
  </cols>
  <sheetData>
    <row r="1" spans="1:9" s="201" customFormat="1" ht="20.100000000000001" customHeight="1">
      <c r="A1" s="228" t="s">
        <v>665</v>
      </c>
      <c r="C1" s="232"/>
      <c r="D1" s="232"/>
    </row>
    <row r="2" spans="1:9" s="201" customFormat="1" ht="20.100000000000001" customHeight="1">
      <c r="A2" s="228" t="s">
        <v>730</v>
      </c>
      <c r="C2" s="232"/>
      <c r="D2" s="232"/>
    </row>
    <row r="3" spans="1:9" s="201" customFormat="1" ht="20.100000000000001" customHeight="1"/>
    <row r="4" spans="1:9" s="201" customFormat="1" ht="20.100000000000001" customHeight="1">
      <c r="E4" s="224" t="s">
        <v>246</v>
      </c>
    </row>
    <row r="5" spans="1:9" s="201" customFormat="1" ht="18" customHeight="1">
      <c r="A5" s="129"/>
      <c r="B5" s="892" t="s">
        <v>58</v>
      </c>
      <c r="C5" s="892" t="s">
        <v>59</v>
      </c>
      <c r="D5" s="893" t="s">
        <v>733</v>
      </c>
      <c r="E5" s="893" t="s">
        <v>734</v>
      </c>
    </row>
    <row r="6" spans="1:9" s="201" customFormat="1" ht="18" customHeight="1">
      <c r="A6" s="231"/>
      <c r="B6" s="894" t="s">
        <v>114</v>
      </c>
      <c r="C6" s="894" t="s">
        <v>115</v>
      </c>
      <c r="D6" s="895" t="s">
        <v>732</v>
      </c>
      <c r="E6" s="895" t="s">
        <v>732</v>
      </c>
    </row>
    <row r="7" spans="1:9" s="201" customFormat="1" ht="18" customHeight="1">
      <c r="A7" s="231"/>
      <c r="B7" s="895" t="s">
        <v>63</v>
      </c>
      <c r="C7" s="895" t="s">
        <v>63</v>
      </c>
      <c r="D7" s="896" t="s">
        <v>432</v>
      </c>
      <c r="E7" s="896" t="s">
        <v>432</v>
      </c>
    </row>
    <row r="8" spans="1:9" s="201" customFormat="1" ht="18" customHeight="1">
      <c r="B8" s="688">
        <v>2020</v>
      </c>
      <c r="C8" s="688">
        <v>2020</v>
      </c>
      <c r="D8" s="897" t="s">
        <v>430</v>
      </c>
      <c r="E8" s="897" t="s">
        <v>430</v>
      </c>
    </row>
    <row r="9" spans="1:9" s="201" customFormat="1" ht="20.100000000000001" customHeight="1">
      <c r="B9" s="895"/>
      <c r="C9" s="895"/>
      <c r="D9" s="895"/>
      <c r="E9" s="895"/>
    </row>
    <row r="10" spans="1:9" s="201" customFormat="1" ht="24.95" customHeight="1">
      <c r="A10" s="213" t="s">
        <v>222</v>
      </c>
      <c r="B10" s="218">
        <v>1304513.30668229</v>
      </c>
      <c r="C10" s="218">
        <v>1387636.8630488741</v>
      </c>
      <c r="D10" s="215">
        <v>104.37670420895191</v>
      </c>
      <c r="E10" s="215">
        <v>108.03967221454145</v>
      </c>
      <c r="I10" s="230"/>
    </row>
    <row r="11" spans="1:9" s="201" customFormat="1" ht="24.95" customHeight="1">
      <c r="A11" s="212" t="s">
        <v>310</v>
      </c>
      <c r="B11" s="211">
        <v>1022620</v>
      </c>
      <c r="C11" s="211">
        <v>1090064.3798718669</v>
      </c>
      <c r="D11" s="209">
        <v>108.27220941480653</v>
      </c>
      <c r="E11" s="209">
        <v>112.45596558718978</v>
      </c>
      <c r="I11" s="230"/>
    </row>
    <row r="12" spans="1:9" s="201" customFormat="1" ht="24.95" customHeight="1">
      <c r="A12" s="212" t="s">
        <v>309</v>
      </c>
      <c r="B12" s="211">
        <v>135151.93963637538</v>
      </c>
      <c r="C12" s="211">
        <v>142484.75111478264</v>
      </c>
      <c r="D12" s="209">
        <v>91.235369565042248</v>
      </c>
      <c r="E12" s="209">
        <v>93.837761436350149</v>
      </c>
      <c r="I12" s="230"/>
    </row>
    <row r="13" spans="1:9" s="201" customFormat="1" ht="24.95" customHeight="1">
      <c r="A13" s="212" t="s">
        <v>308</v>
      </c>
      <c r="B13" s="211">
        <v>4652.8944905819026</v>
      </c>
      <c r="C13" s="211">
        <v>3729.037695013476</v>
      </c>
      <c r="D13" s="209">
        <v>40.808907758400373</v>
      </c>
      <c r="E13" s="209">
        <v>31.537981789351321</v>
      </c>
      <c r="I13" s="230"/>
    </row>
    <row r="14" spans="1:9" s="201" customFormat="1" ht="24.95" customHeight="1">
      <c r="A14" s="212" t="s">
        <v>307</v>
      </c>
      <c r="B14" s="211">
        <v>142087.96217153681</v>
      </c>
      <c r="C14" s="211">
        <v>151358.69436721108</v>
      </c>
      <c r="D14" s="209">
        <v>97.463862878747364</v>
      </c>
      <c r="E14" s="209">
        <v>99.981913998332701</v>
      </c>
    </row>
    <row r="15" spans="1:9" s="201" customFormat="1" ht="12.75"/>
    <row r="16" spans="1:9">
      <c r="B16" s="229"/>
      <c r="C16" s="229"/>
    </row>
    <row r="17" spans="2:3">
      <c r="B17" s="229"/>
      <c r="C17" s="229"/>
    </row>
    <row r="18" spans="2:3">
      <c r="B18" s="229"/>
      <c r="C18" s="229"/>
    </row>
    <row r="19" spans="2:3">
      <c r="B19" s="229"/>
      <c r="C19" s="229"/>
    </row>
    <row r="20" spans="2:3">
      <c r="B20" s="229"/>
      <c r="C20" s="229"/>
    </row>
    <row r="21" spans="2:3">
      <c r="B21" s="229"/>
      <c r="C21" s="229"/>
    </row>
    <row r="22" spans="2:3">
      <c r="B22" s="229"/>
      <c r="C22" s="229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M85"/>
  <sheetViews>
    <sheetView workbookViewId="0"/>
  </sheetViews>
  <sheetFormatPr defaultColWidth="9.140625" defaultRowHeight="14.25"/>
  <cols>
    <col min="1" max="1" width="1.7109375" style="233" customWidth="1"/>
    <col min="2" max="2" width="28" style="234" customWidth="1"/>
    <col min="3" max="3" width="6.28515625" style="233" bestFit="1" customWidth="1"/>
    <col min="4" max="4" width="6" style="233" customWidth="1"/>
    <col min="5" max="5" width="0.5703125" style="233" customWidth="1"/>
    <col min="6" max="6" width="6.28515625" style="233" bestFit="1" customWidth="1"/>
    <col min="7" max="7" width="7" style="233" bestFit="1" customWidth="1"/>
    <col min="8" max="8" width="0.7109375" style="233" customWidth="1"/>
    <col min="9" max="9" width="7.7109375" style="233" customWidth="1"/>
    <col min="10" max="10" width="9.140625" style="233" customWidth="1"/>
    <col min="11" max="11" width="0.7109375" style="233" customWidth="1"/>
    <col min="12" max="12" width="6.7109375" style="233" customWidth="1"/>
    <col min="13" max="13" width="7.28515625" style="233" customWidth="1"/>
    <col min="14" max="16384" width="9.140625" style="233"/>
  </cols>
  <sheetData>
    <row r="1" spans="1:13" ht="18" customHeight="1">
      <c r="A1" s="784" t="s">
        <v>773</v>
      </c>
      <c r="B1" s="785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</row>
    <row r="2" spans="1:13" ht="6" customHeight="1">
      <c r="A2" s="786"/>
      <c r="B2" s="787"/>
      <c r="C2" s="787"/>
      <c r="D2" s="787"/>
      <c r="E2" s="787"/>
      <c r="F2" s="787"/>
      <c r="G2" s="787"/>
      <c r="H2" s="787"/>
      <c r="I2" s="787"/>
      <c r="J2" s="787"/>
      <c r="K2" s="787"/>
      <c r="L2" s="787"/>
      <c r="M2" s="787"/>
    </row>
    <row r="3" spans="1:13" ht="18" customHeight="1">
      <c r="A3" s="788"/>
      <c r="B3" s="789"/>
      <c r="C3" s="790"/>
      <c r="D3" s="790"/>
      <c r="E3" s="790"/>
      <c r="F3" s="790"/>
      <c r="G3" s="791"/>
      <c r="H3" s="791"/>
      <c r="I3" s="791"/>
      <c r="J3" s="792"/>
      <c r="K3" s="792"/>
      <c r="L3" s="792"/>
      <c r="M3" s="793" t="s">
        <v>351</v>
      </c>
    </row>
    <row r="4" spans="1:13" ht="15" customHeight="1">
      <c r="A4" s="794"/>
      <c r="B4" s="795"/>
      <c r="C4" s="1093" t="s">
        <v>59</v>
      </c>
      <c r="D4" s="1093"/>
      <c r="E4" s="689"/>
      <c r="F4" s="1093" t="s">
        <v>350</v>
      </c>
      <c r="G4" s="1093"/>
      <c r="H4" s="1093"/>
      <c r="I4" s="1093" t="s">
        <v>713</v>
      </c>
      <c r="J4" s="1093"/>
      <c r="K4" s="810"/>
      <c r="L4" s="1093" t="s">
        <v>695</v>
      </c>
      <c r="M4" s="1093"/>
    </row>
    <row r="5" spans="1:13" ht="15" customHeight="1">
      <c r="A5" s="790"/>
      <c r="B5" s="796"/>
      <c r="C5" s="1094" t="s">
        <v>62</v>
      </c>
      <c r="D5" s="1094"/>
      <c r="E5" s="811"/>
      <c r="F5" s="1094" t="s">
        <v>60</v>
      </c>
      <c r="G5" s="1094"/>
      <c r="H5" s="1094"/>
      <c r="I5" s="1094" t="s">
        <v>349</v>
      </c>
      <c r="J5" s="1094"/>
      <c r="K5" s="812"/>
      <c r="L5" s="1094" t="s">
        <v>4</v>
      </c>
      <c r="M5" s="1094"/>
    </row>
    <row r="6" spans="1:13" ht="15" customHeight="1">
      <c r="A6" s="790"/>
      <c r="B6" s="796"/>
      <c r="C6" s="1092" t="s">
        <v>696</v>
      </c>
      <c r="D6" s="1092"/>
      <c r="E6" s="811"/>
      <c r="F6" s="1092" t="s">
        <v>696</v>
      </c>
      <c r="G6" s="1092"/>
      <c r="H6" s="813"/>
      <c r="I6" s="1092" t="s">
        <v>65</v>
      </c>
      <c r="J6" s="1092"/>
      <c r="K6" s="812"/>
      <c r="L6" s="1092" t="s">
        <v>65</v>
      </c>
      <c r="M6" s="1092"/>
    </row>
    <row r="7" spans="1:13" ht="15" customHeight="1">
      <c r="A7" s="790"/>
      <c r="B7" s="796"/>
      <c r="C7" s="814" t="s">
        <v>348</v>
      </c>
      <c r="D7" s="814" t="s">
        <v>347</v>
      </c>
      <c r="E7" s="814"/>
      <c r="F7" s="815" t="s">
        <v>348</v>
      </c>
      <c r="G7" s="814" t="s">
        <v>347</v>
      </c>
      <c r="H7" s="814"/>
      <c r="I7" s="815" t="s">
        <v>348</v>
      </c>
      <c r="J7" s="814" t="s">
        <v>347</v>
      </c>
      <c r="K7" s="814"/>
      <c r="L7" s="816" t="s">
        <v>348</v>
      </c>
      <c r="M7" s="816" t="s">
        <v>347</v>
      </c>
    </row>
    <row r="8" spans="1:13" ht="15" customHeight="1">
      <c r="A8" s="790"/>
      <c r="B8" s="797"/>
      <c r="C8" s="790"/>
      <c r="D8" s="790"/>
      <c r="E8" s="790"/>
      <c r="F8" s="790"/>
      <c r="G8" s="790"/>
      <c r="H8" s="790"/>
      <c r="I8" s="798"/>
      <c r="J8" s="798"/>
      <c r="K8" s="798"/>
      <c r="L8" s="798"/>
      <c r="M8" s="798"/>
    </row>
    <row r="9" spans="1:13" s="235" customFormat="1" ht="17.25" customHeight="1">
      <c r="A9" s="799" t="s">
        <v>346</v>
      </c>
      <c r="B9" s="800"/>
      <c r="C9" s="800"/>
      <c r="D9" s="801">
        <v>26500</v>
      </c>
      <c r="E9" s="800"/>
      <c r="F9" s="800"/>
      <c r="G9" s="801">
        <v>281471</v>
      </c>
      <c r="H9" s="800"/>
      <c r="I9" s="802"/>
      <c r="J9" s="802">
        <v>117.6</v>
      </c>
      <c r="K9" s="802"/>
      <c r="L9" s="802"/>
      <c r="M9" s="802">
        <v>106.5</v>
      </c>
    </row>
    <row r="10" spans="1:13" ht="15" customHeight="1">
      <c r="A10" s="790"/>
      <c r="B10" s="803" t="s">
        <v>345</v>
      </c>
      <c r="C10" s="790"/>
      <c r="D10" s="801">
        <v>7094</v>
      </c>
      <c r="E10" s="800"/>
      <c r="F10" s="800"/>
      <c r="G10" s="801">
        <v>78155</v>
      </c>
      <c r="H10" s="800"/>
      <c r="I10" s="802"/>
      <c r="J10" s="802">
        <v>99.9</v>
      </c>
      <c r="K10" s="798"/>
      <c r="L10" s="802"/>
      <c r="M10" s="802">
        <v>98.9</v>
      </c>
    </row>
    <row r="11" spans="1:13" ht="15" customHeight="1">
      <c r="A11" s="790"/>
      <c r="B11" s="803" t="s">
        <v>344</v>
      </c>
      <c r="C11" s="790"/>
      <c r="D11" s="801">
        <v>19406</v>
      </c>
      <c r="E11" s="801"/>
      <c r="F11" s="801"/>
      <c r="G11" s="801">
        <v>203316</v>
      </c>
      <c r="H11" s="801"/>
      <c r="I11" s="802"/>
      <c r="J11" s="802">
        <v>125.8</v>
      </c>
      <c r="K11" s="798"/>
      <c r="L11" s="802"/>
      <c r="M11" s="802">
        <v>109.7</v>
      </c>
    </row>
    <row r="12" spans="1:13" ht="15" customHeight="1">
      <c r="A12" s="790"/>
      <c r="B12" s="804" t="s">
        <v>343</v>
      </c>
      <c r="C12" s="790"/>
      <c r="D12" s="805">
        <v>106</v>
      </c>
      <c r="E12" s="790"/>
      <c r="F12" s="790"/>
      <c r="G12" s="805">
        <v>1578</v>
      </c>
      <c r="H12" s="790"/>
      <c r="I12" s="802"/>
      <c r="J12" s="798">
        <v>59.618440636412807</v>
      </c>
      <c r="K12" s="798"/>
      <c r="L12" s="802"/>
      <c r="M12" s="798">
        <v>77.099999999999994</v>
      </c>
    </row>
    <row r="13" spans="1:13" ht="15" customHeight="1">
      <c r="A13" s="790"/>
      <c r="B13" s="806" t="s">
        <v>342</v>
      </c>
      <c r="C13" s="790"/>
      <c r="D13" s="805">
        <v>19300</v>
      </c>
      <c r="E13" s="805"/>
      <c r="F13" s="805"/>
      <c r="G13" s="805">
        <v>201738</v>
      </c>
      <c r="H13" s="790"/>
      <c r="I13" s="802"/>
      <c r="J13" s="798">
        <v>126.6</v>
      </c>
      <c r="K13" s="798"/>
      <c r="L13" s="802"/>
      <c r="M13" s="798">
        <v>110.1</v>
      </c>
    </row>
    <row r="14" spans="1:13" ht="17.25" customHeight="1">
      <c r="A14" s="807" t="s">
        <v>341</v>
      </c>
      <c r="B14" s="789"/>
      <c r="C14" s="790"/>
      <c r="D14" s="805"/>
      <c r="E14" s="790"/>
      <c r="F14" s="790"/>
      <c r="G14" s="805"/>
      <c r="H14" s="790"/>
      <c r="I14" s="798"/>
      <c r="J14" s="798"/>
      <c r="K14" s="798"/>
      <c r="L14" s="798"/>
      <c r="M14" s="798"/>
    </row>
    <row r="15" spans="1:13" ht="15" customHeight="1">
      <c r="A15" s="790"/>
      <c r="B15" s="806" t="s">
        <v>340</v>
      </c>
      <c r="C15" s="805"/>
      <c r="D15" s="805">
        <v>700</v>
      </c>
      <c r="E15" s="805"/>
      <c r="F15" s="805"/>
      <c r="G15" s="805">
        <v>8383.6872729999995</v>
      </c>
      <c r="H15" s="805"/>
      <c r="I15" s="798"/>
      <c r="J15" s="798">
        <v>96.647374911774065</v>
      </c>
      <c r="K15" s="798"/>
      <c r="L15" s="798"/>
      <c r="M15" s="798">
        <v>98.150616288031216</v>
      </c>
    </row>
    <row r="16" spans="1:13" ht="15" customHeight="1">
      <c r="A16" s="790"/>
      <c r="B16" s="806" t="s">
        <v>339</v>
      </c>
      <c r="C16" s="805"/>
      <c r="D16" s="805">
        <v>265</v>
      </c>
      <c r="E16" s="805"/>
      <c r="F16" s="805"/>
      <c r="G16" s="805">
        <v>3258.7148539999998</v>
      </c>
      <c r="H16" s="805"/>
      <c r="I16" s="798"/>
      <c r="J16" s="798">
        <v>79.322157264426281</v>
      </c>
      <c r="K16" s="798"/>
      <c r="L16" s="798"/>
      <c r="M16" s="798">
        <v>87.012244100668497</v>
      </c>
    </row>
    <row r="17" spans="1:13" ht="15" customHeight="1">
      <c r="A17" s="790"/>
      <c r="B17" s="806" t="s">
        <v>338</v>
      </c>
      <c r="C17" s="805">
        <v>47</v>
      </c>
      <c r="D17" s="805">
        <v>280.10186734876237</v>
      </c>
      <c r="E17" s="805"/>
      <c r="F17" s="805">
        <v>510.51100000000002</v>
      </c>
      <c r="G17" s="805">
        <v>3188.4847103487623</v>
      </c>
      <c r="H17" s="805"/>
      <c r="I17" s="798">
        <v>110.79679396511079</v>
      </c>
      <c r="J17" s="798">
        <v>93.984572898851781</v>
      </c>
      <c r="K17" s="798"/>
      <c r="L17" s="798">
        <v>112.0876394478513</v>
      </c>
      <c r="M17" s="798">
        <v>96.976811946817108</v>
      </c>
    </row>
    <row r="18" spans="1:13" ht="15" customHeight="1">
      <c r="A18" s="790"/>
      <c r="B18" s="806" t="s">
        <v>337</v>
      </c>
      <c r="C18" s="805">
        <v>85</v>
      </c>
      <c r="D18" s="805">
        <v>170</v>
      </c>
      <c r="E18" s="805"/>
      <c r="F18" s="805">
        <v>1511.0519999999999</v>
      </c>
      <c r="G18" s="805">
        <v>2657.5049730000001</v>
      </c>
      <c r="H18" s="805"/>
      <c r="I18" s="798">
        <v>45.265013339865703</v>
      </c>
      <c r="J18" s="798">
        <v>52.02291837231072</v>
      </c>
      <c r="K18" s="798"/>
      <c r="L18" s="798">
        <v>91.160784957238548</v>
      </c>
      <c r="M18" s="798">
        <v>92.845056038106989</v>
      </c>
    </row>
    <row r="19" spans="1:13" ht="15" customHeight="1">
      <c r="A19" s="790"/>
      <c r="B19" s="806" t="s">
        <v>336</v>
      </c>
      <c r="C19" s="805">
        <v>13</v>
      </c>
      <c r="D19" s="805">
        <v>19.863736604152709</v>
      </c>
      <c r="E19" s="805"/>
      <c r="F19" s="805">
        <v>136.851</v>
      </c>
      <c r="G19" s="805">
        <v>219.9826726041527</v>
      </c>
      <c r="H19" s="805"/>
      <c r="I19" s="798">
        <v>86.161187698833515</v>
      </c>
      <c r="J19" s="798">
        <v>81.669291656085605</v>
      </c>
      <c r="K19" s="798"/>
      <c r="L19" s="798">
        <v>99.623638693145423</v>
      </c>
      <c r="M19" s="798">
        <v>93.140209371190423</v>
      </c>
    </row>
    <row r="20" spans="1:13" ht="15" customHeight="1">
      <c r="A20" s="790"/>
      <c r="B20" s="806" t="s">
        <v>335</v>
      </c>
      <c r="C20" s="805">
        <v>23</v>
      </c>
      <c r="D20" s="805">
        <v>62.156112487384171</v>
      </c>
      <c r="E20" s="805"/>
      <c r="F20" s="805">
        <v>287.63600000000002</v>
      </c>
      <c r="G20" s="805">
        <v>665.57742148738419</v>
      </c>
      <c r="H20" s="805"/>
      <c r="I20" s="798">
        <v>138.03036668066974</v>
      </c>
      <c r="J20" s="798">
        <v>154.78441631689202</v>
      </c>
      <c r="K20" s="798"/>
      <c r="L20" s="798">
        <v>101.17696718139928</v>
      </c>
      <c r="M20" s="798">
        <v>93.199069398601637</v>
      </c>
    </row>
    <row r="21" spans="1:13" ht="15" customHeight="1">
      <c r="A21" s="790"/>
      <c r="B21" s="808" t="s">
        <v>334</v>
      </c>
      <c r="C21" s="805">
        <v>443</v>
      </c>
      <c r="D21" s="805">
        <v>240.06878752251424</v>
      </c>
      <c r="E21" s="805"/>
      <c r="F21" s="805">
        <v>6145.7020000000002</v>
      </c>
      <c r="G21" s="805">
        <v>3068.5653185225142</v>
      </c>
      <c r="H21" s="805"/>
      <c r="I21" s="798">
        <v>88.731144631765744</v>
      </c>
      <c r="J21" s="798">
        <v>105.37442040978486</v>
      </c>
      <c r="K21" s="798"/>
      <c r="L21" s="798">
        <v>96.470417966657863</v>
      </c>
      <c r="M21" s="798">
        <v>109.34370377340372</v>
      </c>
    </row>
    <row r="22" spans="1:13" ht="15" customHeight="1">
      <c r="A22" s="790"/>
      <c r="B22" s="806" t="s">
        <v>333</v>
      </c>
      <c r="C22" s="805">
        <v>330</v>
      </c>
      <c r="D22" s="805">
        <v>118.16007183504735</v>
      </c>
      <c r="E22" s="805"/>
      <c r="F22" s="805">
        <v>2760.2979999999998</v>
      </c>
      <c r="G22" s="805">
        <v>989.19406183504736</v>
      </c>
      <c r="H22" s="805"/>
      <c r="I22" s="798">
        <v>102.61896025225607</v>
      </c>
      <c r="J22" s="798">
        <v>105.51500581693742</v>
      </c>
      <c r="K22" s="798"/>
      <c r="L22" s="798">
        <v>108.96594195031926</v>
      </c>
      <c r="M22" s="798">
        <v>102.39509547435715</v>
      </c>
    </row>
    <row r="23" spans="1:13" ht="15" customHeight="1">
      <c r="A23" s="790"/>
      <c r="B23" s="806" t="s">
        <v>714</v>
      </c>
      <c r="C23" s="805">
        <v>3600</v>
      </c>
      <c r="D23" s="805">
        <v>134.67484993200151</v>
      </c>
      <c r="E23" s="805"/>
      <c r="F23" s="805">
        <v>38415.803999999996</v>
      </c>
      <c r="G23" s="805">
        <v>1435.3538039320015</v>
      </c>
      <c r="H23" s="805"/>
      <c r="I23" s="798">
        <v>100.90763615733631</v>
      </c>
      <c r="J23" s="798">
        <v>95.594092255092889</v>
      </c>
      <c r="K23" s="798"/>
      <c r="L23" s="798">
        <v>113.68909714634353</v>
      </c>
      <c r="M23" s="798">
        <v>103.15372961790197</v>
      </c>
    </row>
    <row r="24" spans="1:13" ht="15" customHeight="1">
      <c r="A24" s="790"/>
      <c r="B24" s="806" t="s">
        <v>331</v>
      </c>
      <c r="C24" s="805">
        <v>315.39999999999998</v>
      </c>
      <c r="D24" s="805">
        <v>106</v>
      </c>
      <c r="E24" s="805"/>
      <c r="F24" s="805">
        <v>4720.0549999999994</v>
      </c>
      <c r="G24" s="805">
        <v>1578</v>
      </c>
      <c r="H24" s="805"/>
      <c r="I24" s="798">
        <v>96.920306555795236</v>
      </c>
      <c r="J24" s="798">
        <v>59.618440636412807</v>
      </c>
      <c r="K24" s="798"/>
      <c r="L24" s="798">
        <v>118.70637214416418</v>
      </c>
      <c r="M24" s="798">
        <v>77.141413454565395</v>
      </c>
    </row>
    <row r="25" spans="1:13" ht="15" customHeight="1">
      <c r="A25" s="790"/>
      <c r="B25" s="806" t="s">
        <v>330</v>
      </c>
      <c r="C25" s="805">
        <v>180</v>
      </c>
      <c r="D25" s="805">
        <v>70</v>
      </c>
      <c r="E25" s="805"/>
      <c r="F25" s="805">
        <v>2266.5</v>
      </c>
      <c r="G25" s="805">
        <v>972.04039</v>
      </c>
      <c r="H25" s="805"/>
      <c r="I25" s="798">
        <v>67.622650582494003</v>
      </c>
      <c r="J25" s="798">
        <v>43.23823575471387</v>
      </c>
      <c r="K25" s="798"/>
      <c r="L25" s="798">
        <v>69.013585308282003</v>
      </c>
      <c r="M25" s="798">
        <v>48.169309295970272</v>
      </c>
    </row>
    <row r="26" spans="1:13" ht="15" customHeight="1">
      <c r="A26" s="790"/>
      <c r="B26" s="806" t="s">
        <v>329</v>
      </c>
      <c r="C26" s="805"/>
      <c r="D26" s="805">
        <v>175</v>
      </c>
      <c r="E26" s="805"/>
      <c r="F26" s="805"/>
      <c r="G26" s="805">
        <v>1762.817454</v>
      </c>
      <c r="H26" s="805"/>
      <c r="I26" s="798"/>
      <c r="J26" s="798">
        <v>117.16047777266228</v>
      </c>
      <c r="K26" s="798"/>
      <c r="L26" s="798"/>
      <c r="M26" s="798">
        <v>94.962842637982945</v>
      </c>
    </row>
    <row r="27" spans="1:13" ht="15" customHeight="1">
      <c r="A27" s="790"/>
      <c r="B27" s="806" t="s">
        <v>328</v>
      </c>
      <c r="C27" s="805"/>
      <c r="D27" s="805">
        <v>149.53328936363638</v>
      </c>
      <c r="E27" s="805"/>
      <c r="F27" s="805"/>
      <c r="G27" s="805">
        <v>1473.6943803636364</v>
      </c>
      <c r="H27" s="805"/>
      <c r="I27" s="798"/>
      <c r="J27" s="798">
        <v>122.85216319360519</v>
      </c>
      <c r="K27" s="798"/>
      <c r="L27" s="798"/>
      <c r="M27" s="798">
        <v>108.78111859383044</v>
      </c>
    </row>
    <row r="28" spans="1:13" ht="15" customHeight="1">
      <c r="A28" s="790"/>
      <c r="B28" s="806" t="s">
        <v>538</v>
      </c>
      <c r="C28" s="805">
        <v>140</v>
      </c>
      <c r="D28" s="805">
        <v>137.9587809190312</v>
      </c>
      <c r="E28" s="805"/>
      <c r="F28" s="805">
        <v>1463.732</v>
      </c>
      <c r="G28" s="805">
        <v>1359.8478739190311</v>
      </c>
      <c r="H28" s="805"/>
      <c r="I28" s="798">
        <v>153.06234010451971</v>
      </c>
      <c r="J28" s="798">
        <v>150.75961060471357</v>
      </c>
      <c r="K28" s="798"/>
      <c r="L28" s="798">
        <v>125.63177143190654</v>
      </c>
      <c r="M28" s="798">
        <v>107.48366083522265</v>
      </c>
    </row>
    <row r="29" spans="1:13" ht="15" customHeight="1">
      <c r="A29" s="790"/>
      <c r="B29" s="806" t="s">
        <v>327</v>
      </c>
      <c r="C29" s="805"/>
      <c r="D29" s="805">
        <v>340</v>
      </c>
      <c r="E29" s="805"/>
      <c r="F29" s="805"/>
      <c r="G29" s="805">
        <v>3629.918662</v>
      </c>
      <c r="H29" s="805"/>
      <c r="I29" s="798"/>
      <c r="J29" s="798">
        <v>113.77423732577752</v>
      </c>
      <c r="K29" s="798"/>
      <c r="L29" s="798"/>
      <c r="M29" s="798">
        <v>105.6418168224609</v>
      </c>
    </row>
    <row r="30" spans="1:13" ht="15" customHeight="1">
      <c r="A30" s="790"/>
      <c r="B30" s="806" t="s">
        <v>326</v>
      </c>
      <c r="C30" s="805">
        <v>225</v>
      </c>
      <c r="D30" s="805">
        <v>358.11042758229178</v>
      </c>
      <c r="E30" s="805"/>
      <c r="F30" s="805">
        <v>1748.682</v>
      </c>
      <c r="G30" s="805">
        <v>2381.7807805822918</v>
      </c>
      <c r="H30" s="805"/>
      <c r="I30" s="798">
        <v>113.20868637671826</v>
      </c>
      <c r="J30" s="798">
        <v>129.86665848866292</v>
      </c>
      <c r="K30" s="798"/>
      <c r="L30" s="798">
        <v>102.82475510733293</v>
      </c>
      <c r="M30" s="798">
        <v>103.53270554280907</v>
      </c>
    </row>
    <row r="31" spans="1:13" ht="15" customHeight="1">
      <c r="A31" s="790"/>
      <c r="B31" s="806" t="s">
        <v>325</v>
      </c>
      <c r="C31" s="805"/>
      <c r="D31" s="805">
        <v>300</v>
      </c>
      <c r="E31" s="805"/>
      <c r="F31" s="805"/>
      <c r="G31" s="805">
        <v>3112.1894480000001</v>
      </c>
      <c r="H31" s="805"/>
      <c r="I31" s="798"/>
      <c r="J31" s="798">
        <v>84.079781017237224</v>
      </c>
      <c r="K31" s="798"/>
      <c r="L31" s="798"/>
      <c r="M31" s="798">
        <v>83.113884165475767</v>
      </c>
    </row>
    <row r="32" spans="1:13" ht="15" customHeight="1">
      <c r="A32" s="790"/>
      <c r="B32" s="806" t="s">
        <v>324</v>
      </c>
      <c r="C32" s="805"/>
      <c r="D32" s="805">
        <v>1300</v>
      </c>
      <c r="E32" s="805"/>
      <c r="F32" s="805"/>
      <c r="G32" s="805">
        <v>12323.319513</v>
      </c>
      <c r="H32" s="805"/>
      <c r="I32" s="798"/>
      <c r="J32" s="798">
        <v>116.6644356687322</v>
      </c>
      <c r="K32" s="798"/>
      <c r="L32" s="798"/>
      <c r="M32" s="798">
        <v>115.69499176434729</v>
      </c>
    </row>
    <row r="33" spans="1:13" ht="15" customHeight="1">
      <c r="A33" s="790"/>
      <c r="B33" s="806" t="s">
        <v>715</v>
      </c>
      <c r="C33" s="805"/>
      <c r="D33" s="805">
        <v>110</v>
      </c>
      <c r="E33" s="805"/>
      <c r="F33" s="805"/>
      <c r="G33" s="805">
        <v>1392.378465</v>
      </c>
      <c r="H33" s="805"/>
      <c r="I33" s="798"/>
      <c r="J33" s="798">
        <v>94.139702531206069</v>
      </c>
      <c r="K33" s="798"/>
      <c r="L33" s="798"/>
      <c r="M33" s="798">
        <v>122.90480326196584</v>
      </c>
    </row>
    <row r="34" spans="1:13" ht="15" customHeight="1">
      <c r="A34" s="790"/>
      <c r="B34" s="806" t="s">
        <v>323</v>
      </c>
      <c r="C34" s="805">
        <v>170</v>
      </c>
      <c r="D34" s="805">
        <v>385.9131651461322</v>
      </c>
      <c r="E34" s="805">
        <v>1555.095</v>
      </c>
      <c r="F34" s="805">
        <v>1725.095</v>
      </c>
      <c r="G34" s="805">
        <v>3699.3636211461317</v>
      </c>
      <c r="H34" s="805"/>
      <c r="I34" s="798">
        <v>103.48878972904198</v>
      </c>
      <c r="J34" s="798">
        <v>103.22761605535426</v>
      </c>
      <c r="K34" s="798"/>
      <c r="L34" s="798">
        <v>100.40900592991665</v>
      </c>
      <c r="M34" s="798">
        <v>88.563393461844569</v>
      </c>
    </row>
    <row r="35" spans="1:13" ht="15" customHeight="1">
      <c r="A35" s="790"/>
      <c r="B35" s="806" t="s">
        <v>322</v>
      </c>
      <c r="C35" s="805"/>
      <c r="D35" s="805">
        <v>2500</v>
      </c>
      <c r="E35" s="805"/>
      <c r="F35" s="805"/>
      <c r="G35" s="805">
        <v>29477.535214000003</v>
      </c>
      <c r="H35" s="805"/>
      <c r="I35" s="798"/>
      <c r="J35" s="798">
        <v>84.374264683556675</v>
      </c>
      <c r="K35" s="798"/>
      <c r="L35" s="798"/>
      <c r="M35" s="798">
        <v>89.781826574632234</v>
      </c>
    </row>
    <row r="36" spans="1:13" ht="15" customHeight="1">
      <c r="A36" s="790"/>
      <c r="B36" s="806" t="s">
        <v>321</v>
      </c>
      <c r="C36" s="805"/>
      <c r="D36" s="805">
        <v>1500</v>
      </c>
      <c r="E36" s="805"/>
      <c r="F36" s="805"/>
      <c r="G36" s="805">
        <v>16550.591444999998</v>
      </c>
      <c r="H36" s="805"/>
      <c r="I36" s="798"/>
      <c r="J36" s="798">
        <v>84.717560331756019</v>
      </c>
      <c r="K36" s="798"/>
      <c r="L36" s="798"/>
      <c r="M36" s="798">
        <v>90.364967600720618</v>
      </c>
    </row>
    <row r="37" spans="1:13" ht="15" customHeight="1">
      <c r="A37" s="790"/>
      <c r="B37" s="806" t="s">
        <v>535</v>
      </c>
      <c r="C37" s="805"/>
      <c r="D37" s="805">
        <v>155</v>
      </c>
      <c r="E37" s="805"/>
      <c r="F37" s="805"/>
      <c r="G37" s="805">
        <v>1666.5243889999999</v>
      </c>
      <c r="H37" s="805"/>
      <c r="I37" s="798"/>
      <c r="J37" s="798">
        <v>86.863618844951134</v>
      </c>
      <c r="K37" s="798"/>
      <c r="L37" s="798"/>
      <c r="M37" s="798">
        <v>82.721830798875374</v>
      </c>
    </row>
    <row r="38" spans="1:13" ht="15" customHeight="1">
      <c r="A38" s="790"/>
      <c r="B38" s="806" t="s">
        <v>320</v>
      </c>
      <c r="C38" s="805"/>
      <c r="D38" s="805">
        <v>85</v>
      </c>
      <c r="E38" s="805"/>
      <c r="F38" s="805"/>
      <c r="G38" s="805">
        <v>2697.2995610000003</v>
      </c>
      <c r="H38" s="805"/>
      <c r="I38" s="798"/>
      <c r="J38" s="798">
        <v>171.36948898908696</v>
      </c>
      <c r="K38" s="798"/>
      <c r="L38" s="798"/>
      <c r="M38" s="798">
        <v>129.8047843186948</v>
      </c>
    </row>
    <row r="39" spans="1:13" ht="15" customHeight="1">
      <c r="A39" s="790"/>
      <c r="B39" s="806" t="s">
        <v>319</v>
      </c>
      <c r="C39" s="805">
        <v>900</v>
      </c>
      <c r="D39" s="805">
        <v>500</v>
      </c>
      <c r="E39" s="805"/>
      <c r="F39" s="805">
        <v>9814.857</v>
      </c>
      <c r="G39" s="805">
        <v>5202.4385629999997</v>
      </c>
      <c r="H39" s="805"/>
      <c r="I39" s="798">
        <v>138.58690630909192</v>
      </c>
      <c r="J39" s="798">
        <v>139.24774192380502</v>
      </c>
      <c r="K39" s="798"/>
      <c r="L39" s="798">
        <v>147.29178018853924</v>
      </c>
      <c r="M39" s="798">
        <v>123.72460761627534</v>
      </c>
    </row>
    <row r="40" spans="1:13" ht="15" customHeight="1">
      <c r="A40" s="790"/>
      <c r="B40" s="806" t="s">
        <v>716</v>
      </c>
      <c r="C40" s="805"/>
      <c r="D40" s="805">
        <v>275</v>
      </c>
      <c r="E40" s="805"/>
      <c r="F40" s="805"/>
      <c r="G40" s="805">
        <v>3035.104049</v>
      </c>
      <c r="H40" s="805"/>
      <c r="I40" s="798"/>
      <c r="J40" s="798">
        <v>96.873897299838788</v>
      </c>
      <c r="K40" s="798"/>
      <c r="L40" s="798"/>
      <c r="M40" s="798">
        <v>91.500781742914839</v>
      </c>
    </row>
    <row r="41" spans="1:13" ht="15" customHeight="1">
      <c r="A41" s="790"/>
      <c r="B41" s="806" t="s">
        <v>717</v>
      </c>
      <c r="C41" s="805"/>
      <c r="D41" s="805">
        <v>280</v>
      </c>
      <c r="E41" s="805"/>
      <c r="F41" s="805"/>
      <c r="G41" s="805">
        <v>2708.0952629999997</v>
      </c>
      <c r="H41" s="805"/>
      <c r="I41" s="798"/>
      <c r="J41" s="798">
        <v>125.06258991804806</v>
      </c>
      <c r="K41" s="798"/>
      <c r="L41" s="798"/>
      <c r="M41" s="798">
        <v>105.25826870231381</v>
      </c>
    </row>
    <row r="42" spans="1:13" ht="15" customHeight="1">
      <c r="A42" s="790"/>
      <c r="B42" s="806" t="s">
        <v>318</v>
      </c>
      <c r="C42" s="805"/>
      <c r="D42" s="805">
        <v>4400</v>
      </c>
      <c r="E42" s="805"/>
      <c r="F42" s="805"/>
      <c r="G42" s="805">
        <v>44668</v>
      </c>
      <c r="H42" s="805"/>
      <c r="I42" s="798"/>
      <c r="J42" s="798">
        <v>124.3</v>
      </c>
      <c r="K42" s="798"/>
      <c r="L42" s="798"/>
      <c r="M42" s="798">
        <v>124.4</v>
      </c>
    </row>
    <row r="43" spans="1:13" ht="15" customHeight="1">
      <c r="A43" s="790"/>
      <c r="B43" s="806" t="s">
        <v>317</v>
      </c>
      <c r="C43" s="805"/>
      <c r="D43" s="805">
        <v>4300</v>
      </c>
      <c r="E43" s="805"/>
      <c r="F43" s="805"/>
      <c r="G43" s="805">
        <v>50880</v>
      </c>
      <c r="H43" s="805"/>
      <c r="I43" s="798"/>
      <c r="J43" s="798">
        <v>150.80000000000001</v>
      </c>
      <c r="K43" s="798"/>
      <c r="L43" s="798"/>
      <c r="M43" s="798">
        <v>99</v>
      </c>
    </row>
    <row r="44" spans="1:13" ht="15" customHeight="1">
      <c r="A44" s="790"/>
      <c r="B44" s="806" t="s">
        <v>316</v>
      </c>
      <c r="C44" s="805"/>
      <c r="D44" s="805">
        <v>300</v>
      </c>
      <c r="E44" s="805"/>
      <c r="F44" s="805"/>
      <c r="G44" s="805">
        <v>3244.426332</v>
      </c>
      <c r="H44" s="805"/>
      <c r="I44" s="798"/>
      <c r="J44" s="798">
        <v>173.0965205989562</v>
      </c>
      <c r="K44" s="798"/>
      <c r="L44" s="798"/>
      <c r="M44" s="798">
        <v>88.073660576425723</v>
      </c>
    </row>
    <row r="45" spans="1:13" ht="15" customHeight="1">
      <c r="A45" s="790"/>
      <c r="B45" s="806" t="s">
        <v>718</v>
      </c>
      <c r="C45" s="805"/>
      <c r="D45" s="805">
        <v>3000</v>
      </c>
      <c r="E45" s="805"/>
      <c r="F45" s="805"/>
      <c r="G45" s="805">
        <v>27042</v>
      </c>
      <c r="H45" s="805"/>
      <c r="I45" s="798"/>
      <c r="J45" s="798">
        <v>171.7</v>
      </c>
      <c r="K45" s="798"/>
      <c r="L45" s="798"/>
      <c r="M45" s="798">
        <v>147.80000000000001</v>
      </c>
    </row>
    <row r="46" spans="1:13" ht="15" customHeight="1">
      <c r="A46" s="790"/>
      <c r="B46" s="806" t="s">
        <v>315</v>
      </c>
      <c r="C46" s="805"/>
      <c r="D46" s="805">
        <v>240</v>
      </c>
      <c r="E46" s="805"/>
      <c r="F46" s="805"/>
      <c r="G46" s="805">
        <v>2414.5212799999999</v>
      </c>
      <c r="H46" s="805"/>
      <c r="I46" s="798"/>
      <c r="J46" s="798">
        <v>123.99781094264561</v>
      </c>
      <c r="K46" s="798"/>
      <c r="L46" s="798"/>
      <c r="M46" s="798">
        <v>121.63072321567418</v>
      </c>
    </row>
    <row r="47" spans="1:13" ht="15" customHeight="1">
      <c r="A47" s="790"/>
      <c r="B47" s="806" t="s">
        <v>314</v>
      </c>
      <c r="C47" s="805"/>
      <c r="D47" s="805">
        <v>850</v>
      </c>
      <c r="E47" s="805"/>
      <c r="F47" s="805"/>
      <c r="G47" s="805">
        <v>9058.3599080000004</v>
      </c>
      <c r="H47" s="805"/>
      <c r="I47" s="798"/>
      <c r="J47" s="798">
        <v>120.90113814084107</v>
      </c>
      <c r="K47" s="809"/>
      <c r="L47" s="798"/>
      <c r="M47" s="798">
        <v>106.50124249162094</v>
      </c>
    </row>
    <row r="48" spans="1:13" ht="15" customHeight="1">
      <c r="A48" s="790"/>
      <c r="B48" s="806" t="s">
        <v>719</v>
      </c>
      <c r="C48" s="809"/>
      <c r="D48" s="805">
        <v>260</v>
      </c>
      <c r="E48" s="809"/>
      <c r="F48" s="809"/>
      <c r="G48" s="805">
        <v>2488.8517599999996</v>
      </c>
      <c r="H48" s="809"/>
      <c r="I48" s="809"/>
      <c r="J48" s="798">
        <v>119.73551989427537</v>
      </c>
      <c r="K48" s="809"/>
      <c r="L48" s="809"/>
      <c r="M48" s="798">
        <v>147.59281285651784</v>
      </c>
    </row>
    <row r="49" spans="1:13" ht="15" customHeight="1">
      <c r="A49" s="790"/>
      <c r="B49" s="806" t="s">
        <v>720</v>
      </c>
      <c r="C49" s="809"/>
      <c r="D49" s="805">
        <v>280</v>
      </c>
      <c r="E49" s="809"/>
      <c r="F49" s="809"/>
      <c r="G49" s="805">
        <v>2890.378271</v>
      </c>
      <c r="H49" s="809"/>
      <c r="I49" s="809"/>
      <c r="J49" s="798">
        <v>121.47428691296423</v>
      </c>
      <c r="K49" s="809"/>
      <c r="L49" s="809"/>
      <c r="M49" s="798">
        <v>148.7275998073317</v>
      </c>
    </row>
    <row r="50" spans="1:13" ht="18" customHeight="1">
      <c r="A50" s="786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</row>
    <row r="51" spans="1:13" ht="18" customHeight="1">
      <c r="A51" s="786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</row>
    <row r="52" spans="1:13" ht="18" customHeight="1">
      <c r="A52" s="786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</row>
    <row r="53" spans="1:13" ht="18" customHeight="1">
      <c r="A53" s="786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</row>
    <row r="54" spans="1:13" ht="18" customHeight="1">
      <c r="A54" s="786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</row>
    <row r="55" spans="1:13" ht="18" customHeight="1">
      <c r="A55" s="786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</row>
    <row r="56" spans="1:13" ht="18" customHeight="1">
      <c r="A56" s="786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</row>
    <row r="57" spans="1:13" ht="18" customHeight="1">
      <c r="A57" s="786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</row>
    <row r="58" spans="1:13" ht="18" customHeight="1">
      <c r="A58" s="786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</row>
    <row r="59" spans="1:13" ht="18" customHeight="1">
      <c r="A59" s="786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</row>
    <row r="60" spans="1:13" ht="18" customHeight="1">
      <c r="A60" s="786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</row>
    <row r="61" spans="1:13" ht="18" customHeight="1">
      <c r="A61" s="786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</row>
    <row r="62" spans="1:13" ht="18" customHeight="1">
      <c r="A62" s="786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</row>
    <row r="63" spans="1:13" ht="18" customHeight="1">
      <c r="A63" s="786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</row>
    <row r="64" spans="1:13" ht="18" customHeight="1">
      <c r="A64" s="786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</row>
    <row r="65" spans="1:13" ht="18" customHeight="1">
      <c r="A65" s="786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</row>
    <row r="66" spans="1:13" ht="18" customHeight="1">
      <c r="A66" s="786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</row>
    <row r="67" spans="1:13" ht="18" customHeight="1">
      <c r="A67" s="786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</row>
    <row r="68" spans="1:13" ht="18" customHeight="1">
      <c r="A68" s="786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</row>
    <row r="69" spans="1:13" ht="18" customHeight="1">
      <c r="A69" s="786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</row>
    <row r="70" spans="1:13" ht="18" customHeight="1">
      <c r="A70" s="786"/>
      <c r="B70" s="239"/>
      <c r="C70" s="239"/>
      <c r="D70" s="239"/>
      <c r="E70" s="239"/>
      <c r="F70" s="239"/>
      <c r="G70" s="239"/>
      <c r="H70" s="239"/>
      <c r="I70" s="786"/>
      <c r="J70" s="786"/>
      <c r="K70" s="786"/>
      <c r="L70" s="239"/>
      <c r="M70" s="239"/>
    </row>
    <row r="71" spans="1:13" ht="18" customHeight="1">
      <c r="A71" s="786"/>
      <c r="B71" s="239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</row>
    <row r="72" spans="1:13" ht="18" customHeight="1">
      <c r="A72" s="786"/>
      <c r="B72" s="239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</row>
    <row r="73" spans="1:13">
      <c r="A73" s="786"/>
      <c r="B73" s="239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</row>
    <row r="74" spans="1:13">
      <c r="A74" s="786"/>
      <c r="B74" s="239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</row>
    <row r="75" spans="1:13">
      <c r="A75" s="786"/>
      <c r="B75" s="785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</row>
    <row r="76" spans="1:13">
      <c r="A76" s="786"/>
      <c r="B76" s="785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</row>
    <row r="77" spans="1:13">
      <c r="A77" s="786"/>
      <c r="B77" s="785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</row>
    <row r="78" spans="1:13">
      <c r="A78" s="786"/>
      <c r="B78" s="785"/>
      <c r="C78" s="786"/>
      <c r="D78" s="786"/>
      <c r="E78" s="786"/>
      <c r="F78" s="786"/>
      <c r="G78" s="786"/>
      <c r="H78" s="786"/>
      <c r="I78" s="786"/>
      <c r="J78" s="786"/>
      <c r="K78" s="786"/>
      <c r="L78" s="786"/>
      <c r="M78" s="786"/>
    </row>
    <row r="79" spans="1:13">
      <c r="A79" s="786"/>
      <c r="B79" s="785"/>
      <c r="C79" s="786"/>
      <c r="D79" s="786"/>
      <c r="E79" s="786"/>
      <c r="F79" s="786"/>
      <c r="G79" s="786"/>
      <c r="H79" s="786"/>
      <c r="I79" s="786"/>
      <c r="J79" s="786"/>
      <c r="K79" s="786"/>
      <c r="L79" s="786"/>
      <c r="M79" s="786"/>
    </row>
    <row r="80" spans="1:13">
      <c r="A80" s="786"/>
      <c r="B80" s="785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</row>
    <row r="81" spans="1:13">
      <c r="A81" s="786"/>
      <c r="B81" s="785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</row>
    <row r="82" spans="1:13">
      <c r="A82" s="786"/>
      <c r="B82" s="785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</row>
    <row r="83" spans="1:13">
      <c r="A83" s="786"/>
      <c r="B83" s="785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</row>
    <row r="84" spans="1:13">
      <c r="A84" s="786"/>
      <c r="B84" s="785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</row>
    <row r="85" spans="1:13">
      <c r="A85" s="786"/>
      <c r="B85" s="785"/>
      <c r="C85" s="786"/>
      <c r="D85" s="786"/>
      <c r="E85" s="786"/>
      <c r="F85" s="786"/>
      <c r="G85" s="786"/>
      <c r="H85" s="786"/>
      <c r="I85" s="786"/>
      <c r="J85" s="786"/>
      <c r="K85" s="786"/>
      <c r="L85" s="786"/>
      <c r="M85" s="786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M86"/>
  <sheetViews>
    <sheetView topLeftCell="A16" workbookViewId="0"/>
  </sheetViews>
  <sheetFormatPr defaultRowHeight="16.5" customHeight="1"/>
  <cols>
    <col min="1" max="1" width="2.42578125" style="236" customWidth="1"/>
    <col min="2" max="2" width="29" style="238" customWidth="1"/>
    <col min="3" max="3" width="6.5703125" style="236" bestFit="1" customWidth="1"/>
    <col min="4" max="4" width="6" style="236" bestFit="1" customWidth="1"/>
    <col min="5" max="5" width="0.7109375" style="236" customWidth="1"/>
    <col min="6" max="6" width="6.5703125" style="236" bestFit="1" customWidth="1"/>
    <col min="7" max="7" width="6" style="236" bestFit="1" customWidth="1"/>
    <col min="8" max="8" width="0.85546875" style="236" customWidth="1"/>
    <col min="9" max="9" width="6.5703125" style="237" bestFit="1" customWidth="1"/>
    <col min="10" max="10" width="7.28515625" style="237" customWidth="1"/>
    <col min="11" max="11" width="1" style="237" customWidth="1"/>
    <col min="12" max="12" width="7.28515625" style="237" customWidth="1"/>
    <col min="13" max="13" width="7.5703125" style="237" customWidth="1"/>
    <col min="14" max="249" width="9.140625" style="236"/>
    <col min="250" max="250" width="2.42578125" style="236" customWidth="1"/>
    <col min="251" max="251" width="30.85546875" style="236" customWidth="1"/>
    <col min="252" max="259" width="7" style="236" customWidth="1"/>
    <col min="260" max="261" width="7.5703125" style="236" customWidth="1"/>
    <col min="262" max="263" width="8.140625" style="236" customWidth="1"/>
    <col min="264" max="505" width="9.140625" style="236"/>
    <col min="506" max="506" width="2.42578125" style="236" customWidth="1"/>
    <col min="507" max="507" width="30.85546875" style="236" customWidth="1"/>
    <col min="508" max="515" width="7" style="236" customWidth="1"/>
    <col min="516" max="517" width="7.5703125" style="236" customWidth="1"/>
    <col min="518" max="519" width="8.140625" style="236" customWidth="1"/>
    <col min="520" max="761" width="9.140625" style="236"/>
    <col min="762" max="762" width="2.42578125" style="236" customWidth="1"/>
    <col min="763" max="763" width="30.85546875" style="236" customWidth="1"/>
    <col min="764" max="771" width="7" style="236" customWidth="1"/>
    <col min="772" max="773" width="7.5703125" style="236" customWidth="1"/>
    <col min="774" max="775" width="8.140625" style="236" customWidth="1"/>
    <col min="776" max="1017" width="9.140625" style="236"/>
    <col min="1018" max="1018" width="2.42578125" style="236" customWidth="1"/>
    <col min="1019" max="1019" width="30.85546875" style="236" customWidth="1"/>
    <col min="1020" max="1027" width="7" style="236" customWidth="1"/>
    <col min="1028" max="1029" width="7.5703125" style="236" customWidth="1"/>
    <col min="1030" max="1031" width="8.140625" style="236" customWidth="1"/>
    <col min="1032" max="1273" width="9.140625" style="236"/>
    <col min="1274" max="1274" width="2.42578125" style="236" customWidth="1"/>
    <col min="1275" max="1275" width="30.85546875" style="236" customWidth="1"/>
    <col min="1276" max="1283" width="7" style="236" customWidth="1"/>
    <col min="1284" max="1285" width="7.5703125" style="236" customWidth="1"/>
    <col min="1286" max="1287" width="8.140625" style="236" customWidth="1"/>
    <col min="1288" max="1529" width="9.140625" style="236"/>
    <col min="1530" max="1530" width="2.42578125" style="236" customWidth="1"/>
    <col min="1531" max="1531" width="30.85546875" style="236" customWidth="1"/>
    <col min="1532" max="1539" width="7" style="236" customWidth="1"/>
    <col min="1540" max="1541" width="7.5703125" style="236" customWidth="1"/>
    <col min="1542" max="1543" width="8.140625" style="236" customWidth="1"/>
    <col min="1544" max="1785" width="9.140625" style="236"/>
    <col min="1786" max="1786" width="2.42578125" style="236" customWidth="1"/>
    <col min="1787" max="1787" width="30.85546875" style="236" customWidth="1"/>
    <col min="1788" max="1795" width="7" style="236" customWidth="1"/>
    <col min="1796" max="1797" width="7.5703125" style="236" customWidth="1"/>
    <col min="1798" max="1799" width="8.140625" style="236" customWidth="1"/>
    <col min="1800" max="2041" width="9.140625" style="236"/>
    <col min="2042" max="2042" width="2.42578125" style="236" customWidth="1"/>
    <col min="2043" max="2043" width="30.85546875" style="236" customWidth="1"/>
    <col min="2044" max="2051" width="7" style="236" customWidth="1"/>
    <col min="2052" max="2053" width="7.5703125" style="236" customWidth="1"/>
    <col min="2054" max="2055" width="8.140625" style="236" customWidth="1"/>
    <col min="2056" max="2297" width="9.140625" style="236"/>
    <col min="2298" max="2298" width="2.42578125" style="236" customWidth="1"/>
    <col min="2299" max="2299" width="30.85546875" style="236" customWidth="1"/>
    <col min="2300" max="2307" width="7" style="236" customWidth="1"/>
    <col min="2308" max="2309" width="7.5703125" style="236" customWidth="1"/>
    <col min="2310" max="2311" width="8.140625" style="236" customWidth="1"/>
    <col min="2312" max="2553" width="9.140625" style="236"/>
    <col min="2554" max="2554" width="2.42578125" style="236" customWidth="1"/>
    <col min="2555" max="2555" width="30.85546875" style="236" customWidth="1"/>
    <col min="2556" max="2563" width="7" style="236" customWidth="1"/>
    <col min="2564" max="2565" width="7.5703125" style="236" customWidth="1"/>
    <col min="2566" max="2567" width="8.140625" style="236" customWidth="1"/>
    <col min="2568" max="2809" width="9.140625" style="236"/>
    <col min="2810" max="2810" width="2.42578125" style="236" customWidth="1"/>
    <col min="2811" max="2811" width="30.85546875" style="236" customWidth="1"/>
    <col min="2812" max="2819" width="7" style="236" customWidth="1"/>
    <col min="2820" max="2821" width="7.5703125" style="236" customWidth="1"/>
    <col min="2822" max="2823" width="8.140625" style="236" customWidth="1"/>
    <col min="2824" max="3065" width="9.140625" style="236"/>
    <col min="3066" max="3066" width="2.42578125" style="236" customWidth="1"/>
    <col min="3067" max="3067" width="30.85546875" style="236" customWidth="1"/>
    <col min="3068" max="3075" width="7" style="236" customWidth="1"/>
    <col min="3076" max="3077" width="7.5703125" style="236" customWidth="1"/>
    <col min="3078" max="3079" width="8.140625" style="236" customWidth="1"/>
    <col min="3080" max="3321" width="9.140625" style="236"/>
    <col min="3322" max="3322" width="2.42578125" style="236" customWidth="1"/>
    <col min="3323" max="3323" width="30.85546875" style="236" customWidth="1"/>
    <col min="3324" max="3331" width="7" style="236" customWidth="1"/>
    <col min="3332" max="3333" width="7.5703125" style="236" customWidth="1"/>
    <col min="3334" max="3335" width="8.140625" style="236" customWidth="1"/>
    <col min="3336" max="3577" width="9.140625" style="236"/>
    <col min="3578" max="3578" width="2.42578125" style="236" customWidth="1"/>
    <col min="3579" max="3579" width="30.85546875" style="236" customWidth="1"/>
    <col min="3580" max="3587" width="7" style="236" customWidth="1"/>
    <col min="3588" max="3589" width="7.5703125" style="236" customWidth="1"/>
    <col min="3590" max="3591" width="8.140625" style="236" customWidth="1"/>
    <col min="3592" max="3833" width="9.140625" style="236"/>
    <col min="3834" max="3834" width="2.42578125" style="236" customWidth="1"/>
    <col min="3835" max="3835" width="30.85546875" style="236" customWidth="1"/>
    <col min="3836" max="3843" width="7" style="236" customWidth="1"/>
    <col min="3844" max="3845" width="7.5703125" style="236" customWidth="1"/>
    <col min="3846" max="3847" width="8.140625" style="236" customWidth="1"/>
    <col min="3848" max="4089" width="9.140625" style="236"/>
    <col min="4090" max="4090" width="2.42578125" style="236" customWidth="1"/>
    <col min="4091" max="4091" width="30.85546875" style="236" customWidth="1"/>
    <col min="4092" max="4099" width="7" style="236" customWidth="1"/>
    <col min="4100" max="4101" width="7.5703125" style="236" customWidth="1"/>
    <col min="4102" max="4103" width="8.140625" style="236" customWidth="1"/>
    <col min="4104" max="4345" width="9.140625" style="236"/>
    <col min="4346" max="4346" width="2.42578125" style="236" customWidth="1"/>
    <col min="4347" max="4347" width="30.85546875" style="236" customWidth="1"/>
    <col min="4348" max="4355" width="7" style="236" customWidth="1"/>
    <col min="4356" max="4357" width="7.5703125" style="236" customWidth="1"/>
    <col min="4358" max="4359" width="8.140625" style="236" customWidth="1"/>
    <col min="4360" max="4601" width="9.140625" style="236"/>
    <col min="4602" max="4602" width="2.42578125" style="236" customWidth="1"/>
    <col min="4603" max="4603" width="30.85546875" style="236" customWidth="1"/>
    <col min="4604" max="4611" width="7" style="236" customWidth="1"/>
    <col min="4612" max="4613" width="7.5703125" style="236" customWidth="1"/>
    <col min="4614" max="4615" width="8.140625" style="236" customWidth="1"/>
    <col min="4616" max="4857" width="9.140625" style="236"/>
    <col min="4858" max="4858" width="2.42578125" style="236" customWidth="1"/>
    <col min="4859" max="4859" width="30.85546875" style="236" customWidth="1"/>
    <col min="4860" max="4867" width="7" style="236" customWidth="1"/>
    <col min="4868" max="4869" width="7.5703125" style="236" customWidth="1"/>
    <col min="4870" max="4871" width="8.140625" style="236" customWidth="1"/>
    <col min="4872" max="5113" width="9.140625" style="236"/>
    <col min="5114" max="5114" width="2.42578125" style="236" customWidth="1"/>
    <col min="5115" max="5115" width="30.85546875" style="236" customWidth="1"/>
    <col min="5116" max="5123" width="7" style="236" customWidth="1"/>
    <col min="5124" max="5125" width="7.5703125" style="236" customWidth="1"/>
    <col min="5126" max="5127" width="8.140625" style="236" customWidth="1"/>
    <col min="5128" max="5369" width="9.140625" style="236"/>
    <col min="5370" max="5370" width="2.42578125" style="236" customWidth="1"/>
    <col min="5371" max="5371" width="30.85546875" style="236" customWidth="1"/>
    <col min="5372" max="5379" width="7" style="236" customWidth="1"/>
    <col min="5380" max="5381" width="7.5703125" style="236" customWidth="1"/>
    <col min="5382" max="5383" width="8.140625" style="236" customWidth="1"/>
    <col min="5384" max="5625" width="9.140625" style="236"/>
    <col min="5626" max="5626" width="2.42578125" style="236" customWidth="1"/>
    <col min="5627" max="5627" width="30.85546875" style="236" customWidth="1"/>
    <col min="5628" max="5635" width="7" style="236" customWidth="1"/>
    <col min="5636" max="5637" width="7.5703125" style="236" customWidth="1"/>
    <col min="5638" max="5639" width="8.140625" style="236" customWidth="1"/>
    <col min="5640" max="5881" width="9.140625" style="236"/>
    <col min="5882" max="5882" width="2.42578125" style="236" customWidth="1"/>
    <col min="5883" max="5883" width="30.85546875" style="236" customWidth="1"/>
    <col min="5884" max="5891" width="7" style="236" customWidth="1"/>
    <col min="5892" max="5893" width="7.5703125" style="236" customWidth="1"/>
    <col min="5894" max="5895" width="8.140625" style="236" customWidth="1"/>
    <col min="5896" max="6137" width="9.140625" style="236"/>
    <col min="6138" max="6138" width="2.42578125" style="236" customWidth="1"/>
    <col min="6139" max="6139" width="30.85546875" style="236" customWidth="1"/>
    <col min="6140" max="6147" width="7" style="236" customWidth="1"/>
    <col min="6148" max="6149" width="7.5703125" style="236" customWidth="1"/>
    <col min="6150" max="6151" width="8.140625" style="236" customWidth="1"/>
    <col min="6152" max="6393" width="9.140625" style="236"/>
    <col min="6394" max="6394" width="2.42578125" style="236" customWidth="1"/>
    <col min="6395" max="6395" width="30.85546875" style="236" customWidth="1"/>
    <col min="6396" max="6403" width="7" style="236" customWidth="1"/>
    <col min="6404" max="6405" width="7.5703125" style="236" customWidth="1"/>
    <col min="6406" max="6407" width="8.140625" style="236" customWidth="1"/>
    <col min="6408" max="6649" width="9.140625" style="236"/>
    <col min="6650" max="6650" width="2.42578125" style="236" customWidth="1"/>
    <col min="6651" max="6651" width="30.85546875" style="236" customWidth="1"/>
    <col min="6652" max="6659" width="7" style="236" customWidth="1"/>
    <col min="6660" max="6661" width="7.5703125" style="236" customWidth="1"/>
    <col min="6662" max="6663" width="8.140625" style="236" customWidth="1"/>
    <col min="6664" max="6905" width="9.140625" style="236"/>
    <col min="6906" max="6906" width="2.42578125" style="236" customWidth="1"/>
    <col min="6907" max="6907" width="30.85546875" style="236" customWidth="1"/>
    <col min="6908" max="6915" width="7" style="236" customWidth="1"/>
    <col min="6916" max="6917" width="7.5703125" style="236" customWidth="1"/>
    <col min="6918" max="6919" width="8.140625" style="236" customWidth="1"/>
    <col min="6920" max="7161" width="9.140625" style="236"/>
    <col min="7162" max="7162" width="2.42578125" style="236" customWidth="1"/>
    <col min="7163" max="7163" width="30.85546875" style="236" customWidth="1"/>
    <col min="7164" max="7171" width="7" style="236" customWidth="1"/>
    <col min="7172" max="7173" width="7.5703125" style="236" customWidth="1"/>
    <col min="7174" max="7175" width="8.140625" style="236" customWidth="1"/>
    <col min="7176" max="7417" width="9.140625" style="236"/>
    <col min="7418" max="7418" width="2.42578125" style="236" customWidth="1"/>
    <col min="7419" max="7419" width="30.85546875" style="236" customWidth="1"/>
    <col min="7420" max="7427" width="7" style="236" customWidth="1"/>
    <col min="7428" max="7429" width="7.5703125" style="236" customWidth="1"/>
    <col min="7430" max="7431" width="8.140625" style="236" customWidth="1"/>
    <col min="7432" max="7673" width="9.140625" style="236"/>
    <col min="7674" max="7674" width="2.42578125" style="236" customWidth="1"/>
    <col min="7675" max="7675" width="30.85546875" style="236" customWidth="1"/>
    <col min="7676" max="7683" width="7" style="236" customWidth="1"/>
    <col min="7684" max="7685" width="7.5703125" style="236" customWidth="1"/>
    <col min="7686" max="7687" width="8.140625" style="236" customWidth="1"/>
    <col min="7688" max="7929" width="9.140625" style="236"/>
    <col min="7930" max="7930" width="2.42578125" style="236" customWidth="1"/>
    <col min="7931" max="7931" width="30.85546875" style="236" customWidth="1"/>
    <col min="7932" max="7939" width="7" style="236" customWidth="1"/>
    <col min="7940" max="7941" width="7.5703125" style="236" customWidth="1"/>
    <col min="7942" max="7943" width="8.140625" style="236" customWidth="1"/>
    <col min="7944" max="8185" width="9.140625" style="236"/>
    <col min="8186" max="8186" width="2.42578125" style="236" customWidth="1"/>
    <col min="8187" max="8187" width="30.85546875" style="236" customWidth="1"/>
    <col min="8188" max="8195" width="7" style="236" customWidth="1"/>
    <col min="8196" max="8197" width="7.5703125" style="236" customWidth="1"/>
    <col min="8198" max="8199" width="8.140625" style="236" customWidth="1"/>
    <col min="8200" max="8441" width="9.140625" style="236"/>
    <col min="8442" max="8442" width="2.42578125" style="236" customWidth="1"/>
    <col min="8443" max="8443" width="30.85546875" style="236" customWidth="1"/>
    <col min="8444" max="8451" width="7" style="236" customWidth="1"/>
    <col min="8452" max="8453" width="7.5703125" style="236" customWidth="1"/>
    <col min="8454" max="8455" width="8.140625" style="236" customWidth="1"/>
    <col min="8456" max="8697" width="9.140625" style="236"/>
    <col min="8698" max="8698" width="2.42578125" style="236" customWidth="1"/>
    <col min="8699" max="8699" width="30.85546875" style="236" customWidth="1"/>
    <col min="8700" max="8707" width="7" style="236" customWidth="1"/>
    <col min="8708" max="8709" width="7.5703125" style="236" customWidth="1"/>
    <col min="8710" max="8711" width="8.140625" style="236" customWidth="1"/>
    <col min="8712" max="8953" width="9.140625" style="236"/>
    <col min="8954" max="8954" width="2.42578125" style="236" customWidth="1"/>
    <col min="8955" max="8955" width="30.85546875" style="236" customWidth="1"/>
    <col min="8956" max="8963" width="7" style="236" customWidth="1"/>
    <col min="8964" max="8965" width="7.5703125" style="236" customWidth="1"/>
    <col min="8966" max="8967" width="8.140625" style="236" customWidth="1"/>
    <col min="8968" max="9209" width="9.140625" style="236"/>
    <col min="9210" max="9210" width="2.42578125" style="236" customWidth="1"/>
    <col min="9211" max="9211" width="30.85546875" style="236" customWidth="1"/>
    <col min="9212" max="9219" width="7" style="236" customWidth="1"/>
    <col min="9220" max="9221" width="7.5703125" style="236" customWidth="1"/>
    <col min="9222" max="9223" width="8.140625" style="236" customWidth="1"/>
    <col min="9224" max="9465" width="9.140625" style="236"/>
    <col min="9466" max="9466" width="2.42578125" style="236" customWidth="1"/>
    <col min="9467" max="9467" width="30.85546875" style="236" customWidth="1"/>
    <col min="9468" max="9475" width="7" style="236" customWidth="1"/>
    <col min="9476" max="9477" width="7.5703125" style="236" customWidth="1"/>
    <col min="9478" max="9479" width="8.140625" style="236" customWidth="1"/>
    <col min="9480" max="9721" width="9.140625" style="236"/>
    <col min="9722" max="9722" width="2.42578125" style="236" customWidth="1"/>
    <col min="9723" max="9723" width="30.85546875" style="236" customWidth="1"/>
    <col min="9724" max="9731" width="7" style="236" customWidth="1"/>
    <col min="9732" max="9733" width="7.5703125" style="236" customWidth="1"/>
    <col min="9734" max="9735" width="8.140625" style="236" customWidth="1"/>
    <col min="9736" max="9977" width="9.140625" style="236"/>
    <col min="9978" max="9978" width="2.42578125" style="236" customWidth="1"/>
    <col min="9979" max="9979" width="30.85546875" style="236" customWidth="1"/>
    <col min="9980" max="9987" width="7" style="236" customWidth="1"/>
    <col min="9988" max="9989" width="7.5703125" style="236" customWidth="1"/>
    <col min="9990" max="9991" width="8.140625" style="236" customWidth="1"/>
    <col min="9992" max="10233" width="9.140625" style="236"/>
    <col min="10234" max="10234" width="2.42578125" style="236" customWidth="1"/>
    <col min="10235" max="10235" width="30.85546875" style="236" customWidth="1"/>
    <col min="10236" max="10243" width="7" style="236" customWidth="1"/>
    <col min="10244" max="10245" width="7.5703125" style="236" customWidth="1"/>
    <col min="10246" max="10247" width="8.140625" style="236" customWidth="1"/>
    <col min="10248" max="10489" width="9.140625" style="236"/>
    <col min="10490" max="10490" width="2.42578125" style="236" customWidth="1"/>
    <col min="10491" max="10491" width="30.85546875" style="236" customWidth="1"/>
    <col min="10492" max="10499" width="7" style="236" customWidth="1"/>
    <col min="10500" max="10501" width="7.5703125" style="236" customWidth="1"/>
    <col min="10502" max="10503" width="8.140625" style="236" customWidth="1"/>
    <col min="10504" max="10745" width="9.140625" style="236"/>
    <col min="10746" max="10746" width="2.42578125" style="236" customWidth="1"/>
    <col min="10747" max="10747" width="30.85546875" style="236" customWidth="1"/>
    <col min="10748" max="10755" width="7" style="236" customWidth="1"/>
    <col min="10756" max="10757" width="7.5703125" style="236" customWidth="1"/>
    <col min="10758" max="10759" width="8.140625" style="236" customWidth="1"/>
    <col min="10760" max="11001" width="9.140625" style="236"/>
    <col min="11002" max="11002" width="2.42578125" style="236" customWidth="1"/>
    <col min="11003" max="11003" width="30.85546875" style="236" customWidth="1"/>
    <col min="11004" max="11011" width="7" style="236" customWidth="1"/>
    <col min="11012" max="11013" width="7.5703125" style="236" customWidth="1"/>
    <col min="11014" max="11015" width="8.140625" style="236" customWidth="1"/>
    <col min="11016" max="11257" width="9.140625" style="236"/>
    <col min="11258" max="11258" width="2.42578125" style="236" customWidth="1"/>
    <col min="11259" max="11259" width="30.85546875" style="236" customWidth="1"/>
    <col min="11260" max="11267" width="7" style="236" customWidth="1"/>
    <col min="11268" max="11269" width="7.5703125" style="236" customWidth="1"/>
    <col min="11270" max="11271" width="8.140625" style="236" customWidth="1"/>
    <col min="11272" max="11513" width="9.140625" style="236"/>
    <col min="11514" max="11514" width="2.42578125" style="236" customWidth="1"/>
    <col min="11515" max="11515" width="30.85546875" style="236" customWidth="1"/>
    <col min="11516" max="11523" width="7" style="236" customWidth="1"/>
    <col min="11524" max="11525" width="7.5703125" style="236" customWidth="1"/>
    <col min="11526" max="11527" width="8.140625" style="236" customWidth="1"/>
    <col min="11528" max="11769" width="9.140625" style="236"/>
    <col min="11770" max="11770" width="2.42578125" style="236" customWidth="1"/>
    <col min="11771" max="11771" width="30.85546875" style="236" customWidth="1"/>
    <col min="11772" max="11779" width="7" style="236" customWidth="1"/>
    <col min="11780" max="11781" width="7.5703125" style="236" customWidth="1"/>
    <col min="11782" max="11783" width="8.140625" style="236" customWidth="1"/>
    <col min="11784" max="12025" width="9.140625" style="236"/>
    <col min="12026" max="12026" width="2.42578125" style="236" customWidth="1"/>
    <col min="12027" max="12027" width="30.85546875" style="236" customWidth="1"/>
    <col min="12028" max="12035" width="7" style="236" customWidth="1"/>
    <col min="12036" max="12037" width="7.5703125" style="236" customWidth="1"/>
    <col min="12038" max="12039" width="8.140625" style="236" customWidth="1"/>
    <col min="12040" max="12281" width="9.140625" style="236"/>
    <col min="12282" max="12282" width="2.42578125" style="236" customWidth="1"/>
    <col min="12283" max="12283" width="30.85546875" style="236" customWidth="1"/>
    <col min="12284" max="12291" width="7" style="236" customWidth="1"/>
    <col min="12292" max="12293" width="7.5703125" style="236" customWidth="1"/>
    <col min="12294" max="12295" width="8.140625" style="236" customWidth="1"/>
    <col min="12296" max="12537" width="9.140625" style="236"/>
    <col min="12538" max="12538" width="2.42578125" style="236" customWidth="1"/>
    <col min="12539" max="12539" width="30.85546875" style="236" customWidth="1"/>
    <col min="12540" max="12547" width="7" style="236" customWidth="1"/>
    <col min="12548" max="12549" width="7.5703125" style="236" customWidth="1"/>
    <col min="12550" max="12551" width="8.140625" style="236" customWidth="1"/>
    <col min="12552" max="12793" width="9.140625" style="236"/>
    <col min="12794" max="12794" width="2.42578125" style="236" customWidth="1"/>
    <col min="12795" max="12795" width="30.85546875" style="236" customWidth="1"/>
    <col min="12796" max="12803" width="7" style="236" customWidth="1"/>
    <col min="12804" max="12805" width="7.5703125" style="236" customWidth="1"/>
    <col min="12806" max="12807" width="8.140625" style="236" customWidth="1"/>
    <col min="12808" max="13049" width="9.140625" style="236"/>
    <col min="13050" max="13050" width="2.42578125" style="236" customWidth="1"/>
    <col min="13051" max="13051" width="30.85546875" style="236" customWidth="1"/>
    <col min="13052" max="13059" width="7" style="236" customWidth="1"/>
    <col min="13060" max="13061" width="7.5703125" style="236" customWidth="1"/>
    <col min="13062" max="13063" width="8.140625" style="236" customWidth="1"/>
    <col min="13064" max="13305" width="9.140625" style="236"/>
    <col min="13306" max="13306" width="2.42578125" style="236" customWidth="1"/>
    <col min="13307" max="13307" width="30.85546875" style="236" customWidth="1"/>
    <col min="13308" max="13315" width="7" style="236" customWidth="1"/>
    <col min="13316" max="13317" width="7.5703125" style="236" customWidth="1"/>
    <col min="13318" max="13319" width="8.140625" style="236" customWidth="1"/>
    <col min="13320" max="13561" width="9.140625" style="236"/>
    <col min="13562" max="13562" width="2.42578125" style="236" customWidth="1"/>
    <col min="13563" max="13563" width="30.85546875" style="236" customWidth="1"/>
    <col min="13564" max="13571" width="7" style="236" customWidth="1"/>
    <col min="13572" max="13573" width="7.5703125" style="236" customWidth="1"/>
    <col min="13574" max="13575" width="8.140625" style="236" customWidth="1"/>
    <col min="13576" max="13817" width="9.140625" style="236"/>
    <col min="13818" max="13818" width="2.42578125" style="236" customWidth="1"/>
    <col min="13819" max="13819" width="30.85546875" style="236" customWidth="1"/>
    <col min="13820" max="13827" width="7" style="236" customWidth="1"/>
    <col min="13828" max="13829" width="7.5703125" style="236" customWidth="1"/>
    <col min="13830" max="13831" width="8.140625" style="236" customWidth="1"/>
    <col min="13832" max="14073" width="9.140625" style="236"/>
    <col min="14074" max="14074" width="2.42578125" style="236" customWidth="1"/>
    <col min="14075" max="14075" width="30.85546875" style="236" customWidth="1"/>
    <col min="14076" max="14083" width="7" style="236" customWidth="1"/>
    <col min="14084" max="14085" width="7.5703125" style="236" customWidth="1"/>
    <col min="14086" max="14087" width="8.140625" style="236" customWidth="1"/>
    <col min="14088" max="14329" width="9.140625" style="236"/>
    <col min="14330" max="14330" width="2.42578125" style="236" customWidth="1"/>
    <col min="14331" max="14331" width="30.85546875" style="236" customWidth="1"/>
    <col min="14332" max="14339" width="7" style="236" customWidth="1"/>
    <col min="14340" max="14341" width="7.5703125" style="236" customWidth="1"/>
    <col min="14342" max="14343" width="8.140625" style="236" customWidth="1"/>
    <col min="14344" max="14585" width="9.140625" style="236"/>
    <col min="14586" max="14586" width="2.42578125" style="236" customWidth="1"/>
    <col min="14587" max="14587" width="30.85546875" style="236" customWidth="1"/>
    <col min="14588" max="14595" width="7" style="236" customWidth="1"/>
    <col min="14596" max="14597" width="7.5703125" style="236" customWidth="1"/>
    <col min="14598" max="14599" width="8.140625" style="236" customWidth="1"/>
    <col min="14600" max="14841" width="9.140625" style="236"/>
    <col min="14842" max="14842" width="2.42578125" style="236" customWidth="1"/>
    <col min="14843" max="14843" width="30.85546875" style="236" customWidth="1"/>
    <col min="14844" max="14851" width="7" style="236" customWidth="1"/>
    <col min="14852" max="14853" width="7.5703125" style="236" customWidth="1"/>
    <col min="14854" max="14855" width="8.140625" style="236" customWidth="1"/>
    <col min="14856" max="15097" width="9.140625" style="236"/>
    <col min="15098" max="15098" width="2.42578125" style="236" customWidth="1"/>
    <col min="15099" max="15099" width="30.85546875" style="236" customWidth="1"/>
    <col min="15100" max="15107" width="7" style="236" customWidth="1"/>
    <col min="15108" max="15109" width="7.5703125" style="236" customWidth="1"/>
    <col min="15110" max="15111" width="8.140625" style="236" customWidth="1"/>
    <col min="15112" max="15353" width="9.140625" style="236"/>
    <col min="15354" max="15354" width="2.42578125" style="236" customWidth="1"/>
    <col min="15355" max="15355" width="30.85546875" style="236" customWidth="1"/>
    <col min="15356" max="15363" width="7" style="236" customWidth="1"/>
    <col min="15364" max="15365" width="7.5703125" style="236" customWidth="1"/>
    <col min="15366" max="15367" width="8.140625" style="236" customWidth="1"/>
    <col min="15368" max="15609" width="9.140625" style="236"/>
    <col min="15610" max="15610" width="2.42578125" style="236" customWidth="1"/>
    <col min="15611" max="15611" width="30.85546875" style="236" customWidth="1"/>
    <col min="15612" max="15619" width="7" style="236" customWidth="1"/>
    <col min="15620" max="15621" width="7.5703125" style="236" customWidth="1"/>
    <col min="15622" max="15623" width="8.140625" style="236" customWidth="1"/>
    <col min="15624" max="15865" width="9.140625" style="236"/>
    <col min="15866" max="15866" width="2.42578125" style="236" customWidth="1"/>
    <col min="15867" max="15867" width="30.85546875" style="236" customWidth="1"/>
    <col min="15868" max="15875" width="7" style="236" customWidth="1"/>
    <col min="15876" max="15877" width="7.5703125" style="236" customWidth="1"/>
    <col min="15878" max="15879" width="8.140625" style="236" customWidth="1"/>
    <col min="15880" max="16121" width="9.140625" style="236"/>
    <col min="16122" max="16122" width="2.42578125" style="236" customWidth="1"/>
    <col min="16123" max="16123" width="30.85546875" style="236" customWidth="1"/>
    <col min="16124" max="16131" width="7" style="236" customWidth="1"/>
    <col min="16132" max="16133" width="7.5703125" style="236" customWidth="1"/>
    <col min="16134" max="16135" width="8.140625" style="236" customWidth="1"/>
    <col min="16136" max="16384" width="9.140625" style="236"/>
  </cols>
  <sheetData>
    <row r="1" spans="1:13" ht="18" customHeight="1">
      <c r="A1" s="784" t="s">
        <v>774</v>
      </c>
      <c r="B1" s="817"/>
      <c r="C1" s="817"/>
      <c r="D1" s="817"/>
      <c r="E1" s="817"/>
      <c r="F1" s="817"/>
      <c r="G1" s="817"/>
      <c r="H1" s="817"/>
      <c r="I1" s="818"/>
      <c r="J1" s="818"/>
      <c r="K1" s="818"/>
      <c r="L1" s="818"/>
      <c r="M1" s="818"/>
    </row>
    <row r="2" spans="1:13" ht="16.5" customHeight="1">
      <c r="A2" s="819"/>
      <c r="B2" s="819"/>
      <c r="C2" s="819"/>
      <c r="D2" s="819"/>
      <c r="E2" s="819"/>
      <c r="F2" s="819"/>
      <c r="G2" s="819"/>
      <c r="H2" s="819"/>
      <c r="I2" s="820"/>
      <c r="J2" s="820"/>
      <c r="K2" s="820"/>
      <c r="L2" s="820"/>
      <c r="M2" s="820"/>
    </row>
    <row r="3" spans="1:13" s="241" customFormat="1" ht="16.5" customHeight="1">
      <c r="A3" s="821"/>
      <c r="B3" s="822"/>
      <c r="C3" s="821"/>
      <c r="D3" s="821"/>
      <c r="E3" s="821"/>
      <c r="F3" s="821"/>
      <c r="G3" s="823"/>
      <c r="H3" s="823"/>
      <c r="I3" s="823"/>
      <c r="J3" s="824"/>
      <c r="K3" s="824"/>
      <c r="L3" s="824"/>
      <c r="M3" s="825" t="s">
        <v>721</v>
      </c>
    </row>
    <row r="4" spans="1:13" ht="15" customHeight="1">
      <c r="A4" s="794"/>
      <c r="B4" s="795"/>
      <c r="C4" s="1096" t="s">
        <v>58</v>
      </c>
      <c r="D4" s="1096"/>
      <c r="E4" s="690"/>
      <c r="F4" s="1096" t="s">
        <v>59</v>
      </c>
      <c r="G4" s="1096"/>
      <c r="H4" s="690"/>
      <c r="I4" s="1093" t="s">
        <v>722</v>
      </c>
      <c r="J4" s="1093"/>
      <c r="K4" s="810"/>
      <c r="L4" s="1093" t="s">
        <v>723</v>
      </c>
      <c r="M4" s="1093"/>
    </row>
    <row r="5" spans="1:13" ht="15" customHeight="1">
      <c r="A5" s="790"/>
      <c r="B5" s="796"/>
      <c r="C5" s="1095" t="s">
        <v>114</v>
      </c>
      <c r="D5" s="1095"/>
      <c r="E5" s="862"/>
      <c r="F5" s="1095" t="s">
        <v>115</v>
      </c>
      <c r="G5" s="1095"/>
      <c r="H5" s="862"/>
      <c r="I5" s="1094" t="s">
        <v>349</v>
      </c>
      <c r="J5" s="1094"/>
      <c r="K5" s="812"/>
      <c r="L5" s="1094" t="s">
        <v>349</v>
      </c>
      <c r="M5" s="1094"/>
    </row>
    <row r="6" spans="1:13" ht="15" customHeight="1">
      <c r="A6" s="790"/>
      <c r="B6" s="796"/>
      <c r="C6" s="1099" t="s">
        <v>696</v>
      </c>
      <c r="D6" s="1099"/>
      <c r="E6" s="691"/>
      <c r="F6" s="1099" t="s">
        <v>696</v>
      </c>
      <c r="G6" s="1099"/>
      <c r="H6" s="691"/>
      <c r="I6" s="1092" t="s">
        <v>352</v>
      </c>
      <c r="J6" s="1092"/>
      <c r="K6" s="812"/>
      <c r="L6" s="1092" t="s">
        <v>65</v>
      </c>
      <c r="M6" s="1092"/>
    </row>
    <row r="7" spans="1:13" ht="15" customHeight="1">
      <c r="A7" s="790"/>
      <c r="B7" s="796"/>
      <c r="C7" s="814" t="s">
        <v>348</v>
      </c>
      <c r="D7" s="814" t="s">
        <v>347</v>
      </c>
      <c r="E7" s="814"/>
      <c r="F7" s="815" t="s">
        <v>348</v>
      </c>
      <c r="G7" s="814" t="s">
        <v>347</v>
      </c>
      <c r="H7" s="814"/>
      <c r="I7" s="815" t="s">
        <v>348</v>
      </c>
      <c r="J7" s="814" t="s">
        <v>347</v>
      </c>
      <c r="K7" s="814"/>
      <c r="L7" s="816" t="s">
        <v>348</v>
      </c>
      <c r="M7" s="816" t="s">
        <v>347</v>
      </c>
    </row>
    <row r="8" spans="1:13" ht="15" customHeight="1">
      <c r="A8" s="790"/>
      <c r="B8" s="797"/>
      <c r="C8" s="790"/>
      <c r="D8" s="790"/>
      <c r="E8" s="790"/>
      <c r="F8" s="790"/>
      <c r="G8" s="790"/>
      <c r="H8" s="790"/>
      <c r="I8" s="826"/>
      <c r="J8" s="826"/>
      <c r="K8" s="826"/>
      <c r="L8" s="826"/>
      <c r="M8" s="826"/>
    </row>
    <row r="9" spans="1:13" s="240" customFormat="1" ht="16.5" customHeight="1">
      <c r="A9" s="1097" t="s">
        <v>346</v>
      </c>
      <c r="B9" s="1097"/>
      <c r="C9" s="827"/>
      <c r="D9" s="827">
        <v>79813</v>
      </c>
      <c r="E9" s="827"/>
      <c r="F9" s="827"/>
      <c r="G9" s="827">
        <v>78899</v>
      </c>
      <c r="H9" s="827"/>
      <c r="I9" s="828"/>
      <c r="J9" s="828">
        <v>110.71944000873566</v>
      </c>
      <c r="K9" s="828"/>
      <c r="L9" s="828"/>
      <c r="M9" s="828">
        <v>113.3</v>
      </c>
    </row>
    <row r="10" spans="1:13" ht="15" customHeight="1">
      <c r="A10" s="790"/>
      <c r="B10" s="803" t="s">
        <v>345</v>
      </c>
      <c r="C10" s="829"/>
      <c r="D10" s="827">
        <v>23315</v>
      </c>
      <c r="E10" s="827"/>
      <c r="F10" s="827"/>
      <c r="G10" s="827">
        <v>19280</v>
      </c>
      <c r="H10" s="827"/>
      <c r="I10" s="828"/>
      <c r="J10" s="828">
        <v>106.4</v>
      </c>
      <c r="K10" s="828"/>
      <c r="L10" s="828"/>
      <c r="M10" s="828">
        <v>95.2</v>
      </c>
    </row>
    <row r="11" spans="1:13" ht="15" customHeight="1">
      <c r="A11" s="790"/>
      <c r="B11" s="803" t="s">
        <v>344</v>
      </c>
      <c r="C11" s="829"/>
      <c r="D11" s="827">
        <f>+D9-D10</f>
        <v>56498</v>
      </c>
      <c r="E11" s="829"/>
      <c r="F11" s="829"/>
      <c r="G11" s="827">
        <f>+G9-G10</f>
        <v>59619</v>
      </c>
      <c r="H11" s="829"/>
      <c r="I11" s="828"/>
      <c r="J11" s="830">
        <v>112.60833254510003</v>
      </c>
      <c r="K11" s="830"/>
      <c r="L11" s="830"/>
      <c r="M11" s="830">
        <v>120.7</v>
      </c>
    </row>
    <row r="12" spans="1:13" ht="15" customHeight="1">
      <c r="A12" s="790"/>
      <c r="B12" s="804" t="s">
        <v>343</v>
      </c>
      <c r="C12" s="829"/>
      <c r="D12" s="829">
        <v>492</v>
      </c>
      <c r="E12" s="829"/>
      <c r="F12" s="829"/>
      <c r="G12" s="829">
        <v>266</v>
      </c>
      <c r="H12" s="829"/>
      <c r="I12" s="828"/>
      <c r="J12" s="830">
        <v>114</v>
      </c>
      <c r="K12" s="830"/>
      <c r="L12" s="830"/>
      <c r="M12" s="830">
        <v>48.1</v>
      </c>
    </row>
    <row r="13" spans="1:13" ht="15" customHeight="1">
      <c r="A13" s="790"/>
      <c r="B13" s="806" t="s">
        <v>342</v>
      </c>
      <c r="C13" s="829"/>
      <c r="D13" s="829">
        <f>+D11-D12</f>
        <v>56006</v>
      </c>
      <c r="E13" s="829"/>
      <c r="F13" s="829"/>
      <c r="G13" s="829">
        <f>+G11-G12</f>
        <v>59353</v>
      </c>
      <c r="H13" s="829"/>
      <c r="I13" s="828"/>
      <c r="J13" s="830">
        <v>112.5959062431275</v>
      </c>
      <c r="K13" s="830"/>
      <c r="L13" s="830"/>
      <c r="M13" s="830">
        <v>121.6</v>
      </c>
    </row>
    <row r="14" spans="1:13" ht="16.5" customHeight="1">
      <c r="A14" s="1098" t="s">
        <v>341</v>
      </c>
      <c r="B14" s="1098"/>
      <c r="C14" s="805"/>
      <c r="D14" s="805"/>
      <c r="E14" s="805"/>
      <c r="F14" s="805"/>
      <c r="G14" s="805"/>
      <c r="H14" s="805"/>
      <c r="I14" s="802"/>
      <c r="J14" s="802"/>
      <c r="K14" s="802"/>
      <c r="L14" s="802"/>
      <c r="M14" s="802"/>
    </row>
    <row r="15" spans="1:13" ht="15" customHeight="1">
      <c r="A15" s="790"/>
      <c r="B15" s="789" t="s">
        <v>340</v>
      </c>
      <c r="C15" s="805"/>
      <c r="D15" s="805">
        <v>2429.4463609999998</v>
      </c>
      <c r="E15" s="805"/>
      <c r="F15" s="805"/>
      <c r="G15" s="805">
        <v>2348.5435129999996</v>
      </c>
      <c r="H15" s="805"/>
      <c r="I15" s="798"/>
      <c r="J15" s="798">
        <v>104.34727277098517</v>
      </c>
      <c r="K15" s="798"/>
      <c r="L15" s="798"/>
      <c r="M15" s="798">
        <v>101.14622964015373</v>
      </c>
    </row>
    <row r="16" spans="1:13" ht="15" customHeight="1">
      <c r="A16" s="790"/>
      <c r="B16" s="789" t="s">
        <v>339</v>
      </c>
      <c r="C16" s="805"/>
      <c r="D16" s="805">
        <v>735.31723099999999</v>
      </c>
      <c r="E16" s="805"/>
      <c r="F16" s="805"/>
      <c r="G16" s="805">
        <v>767.29389899999978</v>
      </c>
      <c r="H16" s="805"/>
      <c r="I16" s="798"/>
      <c r="J16" s="798">
        <v>93.958279095836403</v>
      </c>
      <c r="K16" s="798"/>
      <c r="L16" s="798"/>
      <c r="M16" s="798">
        <v>82.511048298934256</v>
      </c>
    </row>
    <row r="17" spans="1:13" ht="15" customHeight="1">
      <c r="A17" s="790"/>
      <c r="B17" s="789" t="s">
        <v>338</v>
      </c>
      <c r="C17" s="805">
        <v>140.11500000000001</v>
      </c>
      <c r="D17" s="805">
        <v>823.668496</v>
      </c>
      <c r="E17" s="805"/>
      <c r="F17" s="805">
        <v>145.661</v>
      </c>
      <c r="G17" s="805">
        <v>878.06320734876226</v>
      </c>
      <c r="H17" s="805"/>
      <c r="I17" s="798">
        <v>105.52338060415269</v>
      </c>
      <c r="J17" s="798">
        <v>90.821216349897483</v>
      </c>
      <c r="K17" s="798"/>
      <c r="L17" s="798">
        <v>114.42880261442019</v>
      </c>
      <c r="M17" s="798">
        <v>98.282424515687481</v>
      </c>
    </row>
    <row r="18" spans="1:13" ht="15" customHeight="1">
      <c r="A18" s="790"/>
      <c r="B18" s="789" t="s">
        <v>337</v>
      </c>
      <c r="C18" s="805">
        <v>309.88200000000006</v>
      </c>
      <c r="D18" s="805">
        <v>567.64339599999994</v>
      </c>
      <c r="E18" s="805"/>
      <c r="F18" s="805">
        <v>260.35399999999981</v>
      </c>
      <c r="G18" s="805">
        <v>500.24319100000002</v>
      </c>
      <c r="H18" s="805"/>
      <c r="I18" s="798">
        <v>89.12158800369275</v>
      </c>
      <c r="J18" s="798">
        <v>93.313336260127727</v>
      </c>
      <c r="K18" s="798"/>
      <c r="L18" s="798">
        <v>66.935071278906804</v>
      </c>
      <c r="M18" s="798">
        <v>73.154794821646931</v>
      </c>
    </row>
    <row r="19" spans="1:13" ht="15" customHeight="1">
      <c r="A19" s="790"/>
      <c r="B19" s="789" t="s">
        <v>336</v>
      </c>
      <c r="C19" s="805">
        <v>40.124000000000002</v>
      </c>
      <c r="D19" s="805">
        <v>66.283075000000011</v>
      </c>
      <c r="E19" s="805"/>
      <c r="F19" s="805">
        <v>38.775999999999996</v>
      </c>
      <c r="G19" s="805">
        <v>62.840971604152685</v>
      </c>
      <c r="H19" s="805"/>
      <c r="I19" s="798">
        <v>108.8551275094954</v>
      </c>
      <c r="J19" s="798">
        <v>98.721482071346927</v>
      </c>
      <c r="K19" s="798"/>
      <c r="L19" s="798">
        <v>90.076194015982153</v>
      </c>
      <c r="M19" s="798">
        <v>88.370033195277244</v>
      </c>
    </row>
    <row r="20" spans="1:13" ht="15" customHeight="1">
      <c r="A20" s="790"/>
      <c r="B20" s="789" t="s">
        <v>335</v>
      </c>
      <c r="C20" s="805">
        <v>53.648000000000025</v>
      </c>
      <c r="D20" s="805">
        <v>133.99156399999998</v>
      </c>
      <c r="E20" s="805"/>
      <c r="F20" s="805">
        <v>67.443000000000012</v>
      </c>
      <c r="G20" s="805">
        <v>176.11578248738419</v>
      </c>
      <c r="H20" s="805"/>
      <c r="I20" s="798">
        <v>94.444053235687662</v>
      </c>
      <c r="J20" s="798">
        <v>94.513699995560359</v>
      </c>
      <c r="K20" s="798"/>
      <c r="L20" s="798">
        <v>133.21284664612466</v>
      </c>
      <c r="M20" s="798">
        <v>145.39426026594109</v>
      </c>
    </row>
    <row r="21" spans="1:13" ht="15" customHeight="1">
      <c r="A21" s="790"/>
      <c r="B21" s="831" t="s">
        <v>334</v>
      </c>
      <c r="C21" s="805">
        <v>1468.5930000000003</v>
      </c>
      <c r="D21" s="805">
        <v>731.36590699999988</v>
      </c>
      <c r="E21" s="805"/>
      <c r="F21" s="805">
        <v>1155.7060000000001</v>
      </c>
      <c r="G21" s="805">
        <v>620.22718752251421</v>
      </c>
      <c r="H21" s="805"/>
      <c r="I21" s="798">
        <v>86.136558122512071</v>
      </c>
      <c r="J21" s="798">
        <v>96.762639768119016</v>
      </c>
      <c r="K21" s="798"/>
      <c r="L21" s="798">
        <v>88.071706777683602</v>
      </c>
      <c r="M21" s="798">
        <v>102.80563192675859</v>
      </c>
    </row>
    <row r="22" spans="1:13" ht="15" customHeight="1">
      <c r="A22" s="790"/>
      <c r="B22" s="789" t="s">
        <v>333</v>
      </c>
      <c r="C22" s="805">
        <v>551.33000000000015</v>
      </c>
      <c r="D22" s="805">
        <v>207.05965000000003</v>
      </c>
      <c r="E22" s="805"/>
      <c r="F22" s="805">
        <v>833.07099999999969</v>
      </c>
      <c r="G22" s="805">
        <v>311.35878283504735</v>
      </c>
      <c r="H22" s="805"/>
      <c r="I22" s="798">
        <v>102.12935433975203</v>
      </c>
      <c r="J22" s="798">
        <v>96.95917648863086</v>
      </c>
      <c r="K22" s="798"/>
      <c r="L22" s="798">
        <v>104.18531650002181</v>
      </c>
      <c r="M22" s="798">
        <v>106.60698620917969</v>
      </c>
    </row>
    <row r="23" spans="1:13" ht="15" customHeight="1">
      <c r="A23" s="790"/>
      <c r="B23" s="789" t="s">
        <v>714</v>
      </c>
      <c r="C23" s="805">
        <v>11781.647999999997</v>
      </c>
      <c r="D23" s="805">
        <v>426.65835799999991</v>
      </c>
      <c r="E23" s="805"/>
      <c r="F23" s="805">
        <v>10166.542999999998</v>
      </c>
      <c r="G23" s="805">
        <v>393.62822493200156</v>
      </c>
      <c r="H23" s="805"/>
      <c r="I23" s="798">
        <v>153.72996815311967</v>
      </c>
      <c r="J23" s="798">
        <v>139.51284077485607</v>
      </c>
      <c r="K23" s="798"/>
      <c r="L23" s="798">
        <v>96.359280928601336</v>
      </c>
      <c r="M23" s="798">
        <v>94.137589874743909</v>
      </c>
    </row>
    <row r="24" spans="1:13" ht="15" customHeight="1">
      <c r="A24" s="790"/>
      <c r="B24" s="806" t="s">
        <v>331</v>
      </c>
      <c r="C24" s="805">
        <v>1408.105</v>
      </c>
      <c r="D24" s="805">
        <v>491.76112599999999</v>
      </c>
      <c r="E24" s="805"/>
      <c r="F24" s="805">
        <v>825.22799999999916</v>
      </c>
      <c r="G24" s="805">
        <v>266.02760600000011</v>
      </c>
      <c r="H24" s="805"/>
      <c r="I24" s="798">
        <v>163.3515427333125</v>
      </c>
      <c r="J24" s="798">
        <v>114.04174709645609</v>
      </c>
      <c r="K24" s="798"/>
      <c r="L24" s="798">
        <v>76.821850476163803</v>
      </c>
      <c r="M24" s="798">
        <v>48.056017602646122</v>
      </c>
    </row>
    <row r="25" spans="1:13" ht="15" customHeight="1">
      <c r="A25" s="790"/>
      <c r="B25" s="789" t="s">
        <v>330</v>
      </c>
      <c r="C25" s="805">
        <v>410.05999999999995</v>
      </c>
      <c r="D25" s="805">
        <v>156.79846400000008</v>
      </c>
      <c r="E25" s="805"/>
      <c r="F25" s="805">
        <v>555.2360000000001</v>
      </c>
      <c r="G25" s="805">
        <v>230.82228399999997</v>
      </c>
      <c r="H25" s="805"/>
      <c r="I25" s="798">
        <v>53.041689842062354</v>
      </c>
      <c r="J25" s="798">
        <v>33.144491448030792</v>
      </c>
      <c r="K25" s="798"/>
      <c r="L25" s="798">
        <v>73.828978388606217</v>
      </c>
      <c r="M25" s="798">
        <v>50.050589256808664</v>
      </c>
    </row>
    <row r="26" spans="1:13" ht="15" customHeight="1">
      <c r="A26" s="790"/>
      <c r="B26" s="806" t="s">
        <v>329</v>
      </c>
      <c r="C26" s="805"/>
      <c r="D26" s="805">
        <v>435.79623499999991</v>
      </c>
      <c r="E26" s="805"/>
      <c r="F26" s="805"/>
      <c r="G26" s="805">
        <v>500.72602400000005</v>
      </c>
      <c r="H26" s="805"/>
      <c r="I26" s="798"/>
      <c r="J26" s="798">
        <v>95.957424331456508</v>
      </c>
      <c r="K26" s="798"/>
      <c r="L26" s="798"/>
      <c r="M26" s="798">
        <v>116.51612516232559</v>
      </c>
    </row>
    <row r="27" spans="1:13" ht="15" customHeight="1">
      <c r="A27" s="790"/>
      <c r="B27" s="806" t="s">
        <v>328</v>
      </c>
      <c r="C27" s="805"/>
      <c r="D27" s="805">
        <v>378.62016600000004</v>
      </c>
      <c r="E27" s="805"/>
      <c r="F27" s="805"/>
      <c r="G27" s="805">
        <v>430.9331463636363</v>
      </c>
      <c r="H27" s="805"/>
      <c r="I27" s="798"/>
      <c r="J27" s="798">
        <v>105.09036003097221</v>
      </c>
      <c r="K27" s="798"/>
      <c r="L27" s="798"/>
      <c r="M27" s="798">
        <v>117.16877337861278</v>
      </c>
    </row>
    <row r="28" spans="1:13" ht="15" customHeight="1">
      <c r="A28" s="790"/>
      <c r="B28" s="806" t="s">
        <v>538</v>
      </c>
      <c r="C28" s="805">
        <v>414.37</v>
      </c>
      <c r="D28" s="805">
        <v>373.02713999999992</v>
      </c>
      <c r="E28" s="805"/>
      <c r="F28" s="805">
        <v>411.08600000000001</v>
      </c>
      <c r="G28" s="805">
        <v>396.8200239190312</v>
      </c>
      <c r="H28" s="805"/>
      <c r="I28" s="798">
        <v>131.18869871904462</v>
      </c>
      <c r="J28" s="798">
        <v>111.64507962088423</v>
      </c>
      <c r="K28" s="798"/>
      <c r="L28" s="798">
        <v>140.52732872755368</v>
      </c>
      <c r="M28" s="798">
        <v>136.00970936898901</v>
      </c>
    </row>
    <row r="29" spans="1:13" ht="15" customHeight="1">
      <c r="A29" s="790"/>
      <c r="B29" s="806" t="s">
        <v>327</v>
      </c>
      <c r="C29" s="805"/>
      <c r="D29" s="805">
        <v>954.80005800000026</v>
      </c>
      <c r="E29" s="805"/>
      <c r="F29" s="805"/>
      <c r="G29" s="805">
        <v>1032.2413299999998</v>
      </c>
      <c r="H29" s="805"/>
      <c r="I29" s="798"/>
      <c r="J29" s="798">
        <v>108.71629036165049</v>
      </c>
      <c r="K29" s="798"/>
      <c r="L29" s="798"/>
      <c r="M29" s="798">
        <v>114.44778244995611</v>
      </c>
    </row>
    <row r="30" spans="1:13" ht="15" customHeight="1">
      <c r="A30" s="790"/>
      <c r="B30" s="806" t="s">
        <v>326</v>
      </c>
      <c r="C30" s="805">
        <v>631.48</v>
      </c>
      <c r="D30" s="805">
        <v>784.99201999999991</v>
      </c>
      <c r="E30" s="805"/>
      <c r="F30" s="805">
        <v>635.24099999999999</v>
      </c>
      <c r="G30" s="805">
        <v>958.33608558229184</v>
      </c>
      <c r="H30" s="805"/>
      <c r="I30" s="798">
        <v>126.70729186940812</v>
      </c>
      <c r="J30" s="798">
        <v>116.41065104162209</v>
      </c>
      <c r="K30" s="798"/>
      <c r="L30" s="798">
        <v>107.81067820284139</v>
      </c>
      <c r="M30" s="798">
        <v>121.89638168207506</v>
      </c>
    </row>
    <row r="31" spans="1:13" ht="15" customHeight="1">
      <c r="A31" s="809"/>
      <c r="B31" s="789" t="s">
        <v>325</v>
      </c>
      <c r="C31" s="805"/>
      <c r="D31" s="805">
        <v>764.68869300000006</v>
      </c>
      <c r="E31" s="805"/>
      <c r="F31" s="805"/>
      <c r="G31" s="805">
        <v>795.03032299999995</v>
      </c>
      <c r="H31" s="805"/>
      <c r="I31" s="798"/>
      <c r="J31" s="798">
        <v>79.319598044778573</v>
      </c>
      <c r="K31" s="798"/>
      <c r="L31" s="798"/>
      <c r="M31" s="798">
        <v>81.573200489674591</v>
      </c>
    </row>
    <row r="32" spans="1:13" ht="15" customHeight="1">
      <c r="A32" s="809"/>
      <c r="B32" s="789" t="s">
        <v>324</v>
      </c>
      <c r="C32" s="805"/>
      <c r="D32" s="805">
        <v>3446.6575329999996</v>
      </c>
      <c r="E32" s="805"/>
      <c r="F32" s="805"/>
      <c r="G32" s="805">
        <v>3833.7131850000005</v>
      </c>
      <c r="H32" s="805"/>
      <c r="I32" s="798"/>
      <c r="J32" s="798">
        <v>128.71629501961897</v>
      </c>
      <c r="K32" s="798"/>
      <c r="L32" s="798"/>
      <c r="M32" s="798">
        <v>123.23055619389717</v>
      </c>
    </row>
    <row r="33" spans="1:13" ht="15" customHeight="1">
      <c r="A33" s="809"/>
      <c r="B33" s="789" t="s">
        <v>715</v>
      </c>
      <c r="C33" s="805"/>
      <c r="D33" s="805">
        <v>371.78346800000008</v>
      </c>
      <c r="E33" s="805"/>
      <c r="F33" s="805"/>
      <c r="G33" s="805">
        <v>339.5893759999999</v>
      </c>
      <c r="H33" s="805"/>
      <c r="I33" s="798"/>
      <c r="J33" s="798">
        <v>123.16455631036756</v>
      </c>
      <c r="K33" s="798"/>
      <c r="L33" s="798"/>
      <c r="M33" s="798">
        <v>104.66432026740458</v>
      </c>
    </row>
    <row r="34" spans="1:13" ht="15" customHeight="1">
      <c r="A34" s="809"/>
      <c r="B34" s="806" t="s">
        <v>323</v>
      </c>
      <c r="C34" s="805">
        <v>473.53700000000003</v>
      </c>
      <c r="D34" s="805">
        <v>954.96840799999995</v>
      </c>
      <c r="E34" s="805"/>
      <c r="F34" s="805">
        <v>520.95299999999997</v>
      </c>
      <c r="G34" s="805">
        <v>1133.3324921461317</v>
      </c>
      <c r="H34" s="805"/>
      <c r="I34" s="798">
        <v>106.58574136013932</v>
      </c>
      <c r="J34" s="798">
        <v>90.163826549547494</v>
      </c>
      <c r="K34" s="798"/>
      <c r="L34" s="798">
        <v>109.41172764313019</v>
      </c>
      <c r="M34" s="798">
        <v>104.12744958520533</v>
      </c>
    </row>
    <row r="35" spans="1:13" ht="15" customHeight="1">
      <c r="A35" s="809"/>
      <c r="B35" s="809" t="s">
        <v>322</v>
      </c>
      <c r="C35" s="805"/>
      <c r="D35" s="805">
        <v>8928.117546999998</v>
      </c>
      <c r="E35" s="805"/>
      <c r="F35" s="805"/>
      <c r="G35" s="805">
        <v>7314.5335750000049</v>
      </c>
      <c r="H35" s="805"/>
      <c r="I35" s="798"/>
      <c r="J35" s="798">
        <v>94.021465878938898</v>
      </c>
      <c r="K35" s="798"/>
      <c r="L35" s="798"/>
      <c r="M35" s="798">
        <v>88.868676117481499</v>
      </c>
    </row>
    <row r="36" spans="1:13" ht="15" customHeight="1">
      <c r="A36" s="809"/>
      <c r="B36" s="809" t="s">
        <v>321</v>
      </c>
      <c r="C36" s="805"/>
      <c r="D36" s="805">
        <v>3999.7255500000001</v>
      </c>
      <c r="E36" s="805"/>
      <c r="F36" s="805"/>
      <c r="G36" s="805">
        <v>4420.9406979999985</v>
      </c>
      <c r="H36" s="805"/>
      <c r="I36" s="798"/>
      <c r="J36" s="798">
        <v>88.536719970932339</v>
      </c>
      <c r="K36" s="798"/>
      <c r="L36" s="798"/>
      <c r="M36" s="798">
        <v>87.249272759711786</v>
      </c>
    </row>
    <row r="37" spans="1:13" ht="15" customHeight="1">
      <c r="A37" s="809"/>
      <c r="B37" s="809" t="s">
        <v>535</v>
      </c>
      <c r="C37" s="805"/>
      <c r="D37" s="805">
        <v>397.41207999999995</v>
      </c>
      <c r="E37" s="805"/>
      <c r="F37" s="805"/>
      <c r="G37" s="805">
        <v>472.96826299999998</v>
      </c>
      <c r="H37" s="805"/>
      <c r="I37" s="798"/>
      <c r="J37" s="798">
        <v>74.438456788748809</v>
      </c>
      <c r="K37" s="798"/>
      <c r="L37" s="798"/>
      <c r="M37" s="798">
        <v>90.206523632649223</v>
      </c>
    </row>
    <row r="38" spans="1:13" ht="15" customHeight="1">
      <c r="A38" s="809"/>
      <c r="B38" s="809" t="s">
        <v>320</v>
      </c>
      <c r="C38" s="805"/>
      <c r="D38" s="805">
        <v>1562.1983369999998</v>
      </c>
      <c r="E38" s="805"/>
      <c r="F38" s="805"/>
      <c r="G38" s="805">
        <v>226.72259300000042</v>
      </c>
      <c r="H38" s="805"/>
      <c r="I38" s="798"/>
      <c r="J38" s="798">
        <v>125.61619420354413</v>
      </c>
      <c r="K38" s="798"/>
      <c r="L38" s="798"/>
      <c r="M38" s="798">
        <v>87.434345451693304</v>
      </c>
    </row>
    <row r="39" spans="1:13" ht="15" customHeight="1">
      <c r="A39" s="809"/>
      <c r="B39" s="809" t="s">
        <v>319</v>
      </c>
      <c r="C39" s="805">
        <v>3089.0290000000005</v>
      </c>
      <c r="D39" s="805">
        <v>1569.1167270000001</v>
      </c>
      <c r="E39" s="805"/>
      <c r="F39" s="805">
        <v>2818.1409999999996</v>
      </c>
      <c r="G39" s="805">
        <v>1548.7613699999997</v>
      </c>
      <c r="H39" s="805"/>
      <c r="I39" s="798">
        <v>215.50738641318569</v>
      </c>
      <c r="J39" s="798">
        <v>166.94854208699203</v>
      </c>
      <c r="K39" s="798"/>
      <c r="L39" s="798">
        <v>154.92710049581891</v>
      </c>
      <c r="M39" s="798">
        <v>146.75759824199417</v>
      </c>
    </row>
    <row r="40" spans="1:13" ht="15" customHeight="1">
      <c r="A40" s="809"/>
      <c r="B40" s="809" t="s">
        <v>716</v>
      </c>
      <c r="C40" s="805"/>
      <c r="D40" s="805">
        <v>775.80545299999994</v>
      </c>
      <c r="E40" s="805"/>
      <c r="F40" s="805"/>
      <c r="G40" s="805">
        <v>809.34940300000017</v>
      </c>
      <c r="H40" s="805"/>
      <c r="I40" s="798"/>
      <c r="J40" s="798">
        <v>88.602727022471854</v>
      </c>
      <c r="K40" s="798"/>
      <c r="L40" s="798"/>
      <c r="M40" s="798">
        <v>97.84397537327159</v>
      </c>
    </row>
    <row r="41" spans="1:13" ht="15" customHeight="1">
      <c r="A41" s="809"/>
      <c r="B41" s="809" t="s">
        <v>717</v>
      </c>
      <c r="C41" s="805"/>
      <c r="D41" s="805">
        <v>740.34407299999998</v>
      </c>
      <c r="E41" s="805"/>
      <c r="F41" s="805"/>
      <c r="G41" s="805">
        <v>796.77318299999979</v>
      </c>
      <c r="H41" s="805"/>
      <c r="I41" s="798"/>
      <c r="J41" s="798">
        <v>112.93226340611618</v>
      </c>
      <c r="K41" s="798"/>
      <c r="L41" s="798"/>
      <c r="M41" s="798">
        <v>125.1491960014221</v>
      </c>
    </row>
    <row r="42" spans="1:13" ht="15" customHeight="1">
      <c r="A42" s="809"/>
      <c r="B42" s="809" t="s">
        <v>318</v>
      </c>
      <c r="C42" s="805"/>
      <c r="D42" s="805">
        <v>12735.840248999997</v>
      </c>
      <c r="E42" s="805"/>
      <c r="F42" s="805"/>
      <c r="G42" s="805">
        <v>12471</v>
      </c>
      <c r="H42" s="805"/>
      <c r="I42" s="798"/>
      <c r="J42" s="798">
        <v>126.5378350494002</v>
      </c>
      <c r="K42" s="798"/>
      <c r="L42" s="798"/>
      <c r="M42" s="798">
        <v>120.7</v>
      </c>
    </row>
    <row r="43" spans="1:13" ht="15" customHeight="1">
      <c r="A43" s="809"/>
      <c r="B43" s="809" t="s">
        <v>317</v>
      </c>
      <c r="C43" s="805"/>
      <c r="D43" s="805">
        <v>14835.475526999999</v>
      </c>
      <c r="E43" s="805"/>
      <c r="F43" s="805"/>
      <c r="G43" s="805">
        <v>14092</v>
      </c>
      <c r="H43" s="805"/>
      <c r="I43" s="798"/>
      <c r="J43" s="798">
        <v>96.84542859975879</v>
      </c>
      <c r="K43" s="798"/>
      <c r="L43" s="798"/>
      <c r="M43" s="798">
        <v>112.2</v>
      </c>
    </row>
    <row r="44" spans="1:13" ht="15" customHeight="1">
      <c r="A44" s="809"/>
      <c r="B44" s="809" t="s">
        <v>316</v>
      </c>
      <c r="C44" s="805"/>
      <c r="D44" s="805">
        <v>979.02091100000007</v>
      </c>
      <c r="E44" s="805"/>
      <c r="F44" s="805"/>
      <c r="G44" s="805">
        <v>1219.4510809999999</v>
      </c>
      <c r="H44" s="805"/>
      <c r="I44" s="798"/>
      <c r="J44" s="798">
        <v>116.33712260321627</v>
      </c>
      <c r="K44" s="798"/>
      <c r="L44" s="798"/>
      <c r="M44" s="798">
        <v>168.92540996357732</v>
      </c>
    </row>
    <row r="45" spans="1:13" ht="15" customHeight="1">
      <c r="A45" s="809"/>
      <c r="B45" s="809" t="s">
        <v>718</v>
      </c>
      <c r="C45" s="832"/>
      <c r="D45" s="832">
        <v>7775.31718</v>
      </c>
      <c r="E45" s="832"/>
      <c r="F45" s="832"/>
      <c r="G45" s="832">
        <v>8851</v>
      </c>
      <c r="H45" s="809"/>
      <c r="I45" s="833"/>
      <c r="J45" s="833">
        <v>162.80360993674358</v>
      </c>
      <c r="K45" s="833"/>
      <c r="L45" s="833"/>
      <c r="M45" s="833">
        <v>167.3</v>
      </c>
    </row>
    <row r="46" spans="1:13" ht="15" customHeight="1">
      <c r="A46" s="809"/>
      <c r="B46" s="809" t="s">
        <v>315</v>
      </c>
      <c r="C46" s="832"/>
      <c r="D46" s="832">
        <v>591.24359900000013</v>
      </c>
      <c r="E46" s="832"/>
      <c r="F46" s="832"/>
      <c r="G46" s="832">
        <v>745.09441799999991</v>
      </c>
      <c r="H46" s="809"/>
      <c r="I46" s="833"/>
      <c r="J46" s="833">
        <v>105.99479566283141</v>
      </c>
      <c r="K46" s="833"/>
      <c r="L46" s="833"/>
      <c r="M46" s="833">
        <v>123.53420379679305</v>
      </c>
    </row>
    <row r="47" spans="1:13" ht="15" customHeight="1">
      <c r="A47" s="809"/>
      <c r="B47" s="809" t="s">
        <v>314</v>
      </c>
      <c r="C47" s="832"/>
      <c r="D47" s="832">
        <v>2617.3649210000003</v>
      </c>
      <c r="E47" s="832"/>
      <c r="F47" s="832"/>
      <c r="G47" s="832">
        <v>2679.5236800000002</v>
      </c>
      <c r="H47" s="809"/>
      <c r="I47" s="833"/>
      <c r="J47" s="833">
        <v>124.14473916554721</v>
      </c>
      <c r="K47" s="833"/>
      <c r="L47" s="833"/>
      <c r="M47" s="833">
        <v>124.29694146172395</v>
      </c>
    </row>
    <row r="48" spans="1:13" ht="15" customHeight="1">
      <c r="A48" s="809"/>
      <c r="B48" s="809" t="s">
        <v>719</v>
      </c>
      <c r="C48" s="832"/>
      <c r="D48" s="832">
        <v>703.86667200000011</v>
      </c>
      <c r="E48" s="832"/>
      <c r="F48" s="832"/>
      <c r="G48" s="832">
        <v>753.84748099999956</v>
      </c>
      <c r="H48" s="809"/>
      <c r="I48" s="833"/>
      <c r="J48" s="833">
        <v>173.72574572931717</v>
      </c>
      <c r="K48" s="833"/>
      <c r="L48" s="833"/>
      <c r="M48" s="833">
        <v>129.94360128928813</v>
      </c>
    </row>
    <row r="49" spans="1:13" ht="15" customHeight="1">
      <c r="A49" s="809"/>
      <c r="B49" s="809" t="s">
        <v>720</v>
      </c>
      <c r="C49" s="832"/>
      <c r="D49" s="832">
        <v>896.00681200000008</v>
      </c>
      <c r="E49" s="832"/>
      <c r="F49" s="832"/>
      <c r="G49" s="832">
        <v>871.59254499999997</v>
      </c>
      <c r="H49" s="809"/>
      <c r="I49" s="833"/>
      <c r="J49" s="833">
        <v>151.00798776127317</v>
      </c>
      <c r="K49" s="833"/>
      <c r="L49" s="833"/>
      <c r="M49" s="833">
        <v>127.15841585799336</v>
      </c>
    </row>
    <row r="50" spans="1:13" ht="16.5" customHeight="1">
      <c r="A50" s="239"/>
      <c r="B50" s="239"/>
      <c r="C50" s="239"/>
      <c r="D50" s="239"/>
      <c r="E50" s="239"/>
      <c r="F50" s="239"/>
      <c r="G50" s="239"/>
      <c r="H50" s="239"/>
      <c r="I50" s="834"/>
      <c r="J50" s="834"/>
      <c r="K50" s="834"/>
      <c r="L50" s="834"/>
      <c r="M50" s="834"/>
    </row>
    <row r="51" spans="1:13" ht="16.5" customHeight="1">
      <c r="A51" s="239"/>
      <c r="B51" s="239"/>
      <c r="C51" s="835"/>
      <c r="D51" s="835"/>
      <c r="E51" s="835"/>
      <c r="F51" s="835"/>
      <c r="G51" s="835"/>
      <c r="H51" s="835"/>
      <c r="I51" s="836"/>
      <c r="J51" s="836"/>
      <c r="K51" s="836"/>
      <c r="L51" s="836"/>
      <c r="M51" s="836"/>
    </row>
    <row r="52" spans="1:13" ht="16.5" customHeight="1">
      <c r="A52" s="239"/>
      <c r="B52" s="239"/>
      <c r="C52" s="835"/>
      <c r="D52" s="835"/>
      <c r="E52" s="835"/>
      <c r="F52" s="835"/>
      <c r="G52" s="835"/>
      <c r="H52" s="835"/>
      <c r="I52" s="836"/>
      <c r="J52" s="836"/>
      <c r="K52" s="836"/>
      <c r="L52" s="836"/>
      <c r="M52" s="836"/>
    </row>
    <row r="53" spans="1:13" ht="16.5" customHeight="1">
      <c r="A53" s="239"/>
      <c r="B53" s="239"/>
      <c r="C53" s="835"/>
      <c r="D53" s="835"/>
      <c r="E53" s="835"/>
      <c r="F53" s="835"/>
      <c r="G53" s="835"/>
      <c r="H53" s="835"/>
      <c r="I53" s="836"/>
      <c r="J53" s="836"/>
      <c r="K53" s="836"/>
      <c r="L53" s="836"/>
      <c r="M53" s="836"/>
    </row>
    <row r="54" spans="1:13" ht="16.5" customHeight="1">
      <c r="A54" s="239"/>
      <c r="B54" s="239"/>
      <c r="C54" s="835"/>
      <c r="D54" s="835"/>
      <c r="E54" s="835"/>
      <c r="F54" s="835"/>
      <c r="G54" s="835"/>
      <c r="H54" s="835"/>
      <c r="I54" s="836"/>
      <c r="J54" s="836"/>
      <c r="K54" s="836"/>
      <c r="L54" s="836"/>
      <c r="M54" s="836"/>
    </row>
    <row r="55" spans="1:13" ht="16.5" customHeight="1">
      <c r="A55" s="239"/>
      <c r="B55" s="837"/>
      <c r="C55" s="835"/>
      <c r="D55" s="835"/>
      <c r="E55" s="835"/>
      <c r="F55" s="835"/>
      <c r="G55" s="835"/>
      <c r="H55" s="835"/>
      <c r="I55" s="836"/>
      <c r="J55" s="836"/>
      <c r="K55" s="836"/>
      <c r="L55" s="836"/>
      <c r="M55" s="836"/>
    </row>
    <row r="56" spans="1:13" ht="16.5" customHeight="1">
      <c r="A56" s="835"/>
      <c r="B56" s="837"/>
      <c r="C56" s="835"/>
      <c r="D56" s="835"/>
      <c r="E56" s="835"/>
      <c r="F56" s="835"/>
      <c r="G56" s="835"/>
      <c r="H56" s="835"/>
      <c r="I56" s="836"/>
      <c r="J56" s="836"/>
      <c r="K56" s="836"/>
      <c r="L56" s="836"/>
      <c r="M56" s="836"/>
    </row>
    <row r="57" spans="1:13" ht="16.5" customHeight="1">
      <c r="A57" s="835"/>
      <c r="B57" s="837"/>
      <c r="C57" s="835"/>
      <c r="D57" s="835"/>
      <c r="E57" s="835"/>
      <c r="F57" s="835"/>
      <c r="G57" s="835"/>
      <c r="H57" s="835"/>
      <c r="I57" s="836"/>
      <c r="J57" s="836"/>
      <c r="K57" s="836"/>
      <c r="L57" s="836"/>
      <c r="M57" s="836"/>
    </row>
    <row r="58" spans="1:13" ht="16.5" customHeight="1">
      <c r="A58" s="835"/>
      <c r="B58" s="837"/>
      <c r="C58" s="835"/>
      <c r="D58" s="835"/>
      <c r="E58" s="835"/>
      <c r="F58" s="835"/>
      <c r="G58" s="835"/>
      <c r="H58" s="835"/>
      <c r="I58" s="836"/>
      <c r="J58" s="836"/>
      <c r="K58" s="836"/>
      <c r="L58" s="836"/>
      <c r="M58" s="836"/>
    </row>
    <row r="59" spans="1:13" ht="16.5" customHeight="1">
      <c r="A59" s="835"/>
      <c r="B59" s="837"/>
      <c r="C59" s="835"/>
      <c r="D59" s="835"/>
      <c r="E59" s="835"/>
      <c r="F59" s="835"/>
      <c r="G59" s="835"/>
      <c r="H59" s="835"/>
      <c r="I59" s="836"/>
      <c r="J59" s="836"/>
      <c r="K59" s="836"/>
      <c r="L59" s="836"/>
      <c r="M59" s="836"/>
    </row>
    <row r="60" spans="1:13" ht="16.5" customHeight="1">
      <c r="A60" s="835"/>
      <c r="B60" s="837"/>
      <c r="C60" s="835"/>
      <c r="D60" s="835"/>
      <c r="E60" s="835"/>
      <c r="F60" s="835"/>
      <c r="G60" s="835"/>
      <c r="H60" s="835"/>
      <c r="I60" s="836"/>
      <c r="J60" s="836"/>
      <c r="K60" s="836"/>
      <c r="L60" s="836"/>
      <c r="M60" s="836"/>
    </row>
    <row r="61" spans="1:13" ht="16.5" customHeight="1">
      <c r="A61" s="835"/>
      <c r="B61" s="837"/>
      <c r="C61" s="835"/>
      <c r="D61" s="835"/>
      <c r="E61" s="835"/>
      <c r="F61" s="835"/>
      <c r="G61" s="835"/>
      <c r="H61" s="835"/>
      <c r="I61" s="836"/>
      <c r="J61" s="836"/>
      <c r="K61" s="836"/>
      <c r="L61" s="836"/>
      <c r="M61" s="836"/>
    </row>
    <row r="62" spans="1:13" ht="16.5" customHeight="1">
      <c r="A62" s="835"/>
      <c r="B62" s="837"/>
      <c r="C62" s="835"/>
      <c r="D62" s="835"/>
      <c r="E62" s="835"/>
      <c r="F62" s="835"/>
      <c r="G62" s="835"/>
      <c r="H62" s="835"/>
      <c r="I62" s="836"/>
      <c r="J62" s="836"/>
      <c r="K62" s="836"/>
      <c r="L62" s="836"/>
      <c r="M62" s="836"/>
    </row>
    <row r="63" spans="1:13" ht="16.5" customHeight="1">
      <c r="A63" s="835"/>
      <c r="B63" s="837"/>
      <c r="C63" s="835"/>
      <c r="D63" s="835"/>
      <c r="E63" s="835"/>
      <c r="F63" s="835"/>
      <c r="G63" s="835"/>
      <c r="H63" s="835"/>
      <c r="I63" s="836"/>
      <c r="J63" s="836"/>
      <c r="K63" s="836"/>
      <c r="L63" s="836"/>
      <c r="M63" s="836"/>
    </row>
    <row r="64" spans="1:13" ht="16.5" customHeight="1">
      <c r="A64" s="835"/>
      <c r="B64" s="837"/>
      <c r="C64" s="835"/>
      <c r="D64" s="835"/>
      <c r="E64" s="835"/>
      <c r="F64" s="835"/>
      <c r="G64" s="835"/>
      <c r="H64" s="835"/>
      <c r="I64" s="836"/>
      <c r="J64" s="836"/>
      <c r="K64" s="836"/>
      <c r="L64" s="836"/>
      <c r="M64" s="836"/>
    </row>
    <row r="65" spans="1:13" ht="16.5" customHeight="1">
      <c r="A65" s="835"/>
      <c r="B65" s="837"/>
      <c r="C65" s="835"/>
      <c r="D65" s="835"/>
      <c r="E65" s="835"/>
      <c r="F65" s="835"/>
      <c r="G65" s="835"/>
      <c r="H65" s="835"/>
      <c r="I65" s="836"/>
      <c r="J65" s="836"/>
      <c r="K65" s="836"/>
      <c r="L65" s="836"/>
      <c r="M65" s="836"/>
    </row>
    <row r="66" spans="1:13" ht="16.5" customHeight="1">
      <c r="A66" s="835"/>
      <c r="B66" s="837"/>
      <c r="C66" s="835"/>
      <c r="D66" s="835"/>
      <c r="E66" s="835"/>
      <c r="F66" s="835"/>
      <c r="G66" s="835"/>
      <c r="H66" s="835"/>
      <c r="I66" s="836"/>
      <c r="J66" s="836"/>
      <c r="K66" s="836"/>
      <c r="L66" s="836"/>
      <c r="M66" s="836"/>
    </row>
    <row r="67" spans="1:13" ht="16.5" customHeight="1">
      <c r="A67" s="835"/>
      <c r="B67" s="837"/>
      <c r="C67" s="835"/>
      <c r="D67" s="835"/>
      <c r="E67" s="835"/>
      <c r="F67" s="835"/>
      <c r="G67" s="835"/>
      <c r="H67" s="835"/>
      <c r="I67" s="836"/>
      <c r="J67" s="836"/>
      <c r="K67" s="836"/>
      <c r="L67" s="836"/>
      <c r="M67" s="836"/>
    </row>
    <row r="68" spans="1:13" ht="16.5" customHeight="1">
      <c r="A68" s="835"/>
      <c r="B68" s="837"/>
      <c r="C68" s="835"/>
      <c r="D68" s="835"/>
      <c r="E68" s="835"/>
      <c r="F68" s="835"/>
      <c r="G68" s="835"/>
      <c r="H68" s="835"/>
      <c r="I68" s="836"/>
      <c r="J68" s="836"/>
      <c r="K68" s="836"/>
      <c r="L68" s="836"/>
      <c r="M68" s="836"/>
    </row>
    <row r="69" spans="1:13" ht="16.5" customHeight="1">
      <c r="A69" s="835"/>
      <c r="B69" s="837"/>
      <c r="C69" s="835"/>
      <c r="D69" s="835"/>
      <c r="E69" s="835"/>
      <c r="F69" s="835"/>
      <c r="G69" s="835"/>
      <c r="H69" s="835"/>
      <c r="I69" s="836"/>
      <c r="J69" s="836"/>
      <c r="K69" s="836"/>
      <c r="L69" s="836"/>
      <c r="M69" s="836"/>
    </row>
    <row r="70" spans="1:13" ht="16.5" customHeight="1">
      <c r="A70" s="835"/>
      <c r="B70" s="837"/>
      <c r="C70" s="835"/>
      <c r="D70" s="835"/>
      <c r="E70" s="835"/>
      <c r="F70" s="835"/>
      <c r="G70" s="835"/>
      <c r="H70" s="835"/>
      <c r="I70" s="836"/>
      <c r="J70" s="836"/>
      <c r="K70" s="836"/>
      <c r="L70" s="836"/>
      <c r="M70" s="836"/>
    </row>
    <row r="71" spans="1:13" ht="16.5" customHeight="1">
      <c r="A71" s="835"/>
      <c r="B71" s="837"/>
      <c r="C71" s="835"/>
      <c r="D71" s="835"/>
      <c r="E71" s="835"/>
      <c r="F71" s="835"/>
      <c r="G71" s="835"/>
      <c r="H71" s="835"/>
      <c r="I71" s="836"/>
      <c r="J71" s="836"/>
      <c r="K71" s="836"/>
      <c r="L71" s="836"/>
      <c r="M71" s="836"/>
    </row>
    <row r="72" spans="1:13" ht="16.5" customHeight="1">
      <c r="A72" s="835"/>
      <c r="B72" s="837"/>
      <c r="C72" s="835"/>
      <c r="D72" s="835"/>
      <c r="E72" s="835"/>
      <c r="F72" s="835"/>
      <c r="G72" s="835"/>
      <c r="H72" s="835"/>
      <c r="I72" s="836"/>
      <c r="J72" s="836"/>
      <c r="K72" s="836"/>
      <c r="L72" s="836"/>
      <c r="M72" s="836"/>
    </row>
    <row r="73" spans="1:13" ht="16.5" customHeight="1">
      <c r="A73" s="835"/>
      <c r="B73" s="837"/>
      <c r="C73" s="835"/>
      <c r="D73" s="835"/>
      <c r="E73" s="835"/>
      <c r="F73" s="835"/>
      <c r="G73" s="835"/>
      <c r="H73" s="835"/>
      <c r="I73" s="836"/>
      <c r="J73" s="836"/>
      <c r="K73" s="836"/>
      <c r="L73" s="836"/>
      <c r="M73" s="836"/>
    </row>
    <row r="74" spans="1:13" ht="16.5" customHeight="1">
      <c r="A74" s="835"/>
      <c r="B74" s="837"/>
      <c r="C74" s="835"/>
      <c r="D74" s="835"/>
      <c r="E74" s="835"/>
      <c r="F74" s="835"/>
      <c r="G74" s="835"/>
      <c r="H74" s="835"/>
      <c r="I74" s="836"/>
      <c r="J74" s="836"/>
      <c r="K74" s="836"/>
      <c r="L74" s="836"/>
      <c r="M74" s="836"/>
    </row>
    <row r="75" spans="1:13" ht="16.5" customHeight="1">
      <c r="A75" s="835"/>
      <c r="B75" s="837"/>
      <c r="C75" s="835"/>
      <c r="D75" s="835"/>
      <c r="E75" s="835"/>
      <c r="F75" s="835"/>
      <c r="G75" s="835"/>
      <c r="H75" s="835"/>
      <c r="I75" s="836"/>
      <c r="J75" s="836"/>
      <c r="K75" s="836"/>
      <c r="L75" s="836"/>
      <c r="M75" s="836"/>
    </row>
    <row r="76" spans="1:13" ht="16.5" customHeight="1">
      <c r="A76" s="835"/>
      <c r="B76" s="837"/>
      <c r="C76" s="835"/>
      <c r="D76" s="835"/>
      <c r="E76" s="835"/>
      <c r="F76" s="835"/>
      <c r="G76" s="835"/>
      <c r="H76" s="835"/>
      <c r="I76" s="836"/>
      <c r="J76" s="836"/>
      <c r="K76" s="836"/>
      <c r="L76" s="836"/>
      <c r="M76" s="836"/>
    </row>
    <row r="77" spans="1:13" ht="16.5" customHeight="1">
      <c r="A77" s="835"/>
      <c r="B77" s="837"/>
      <c r="C77" s="835"/>
      <c r="D77" s="835"/>
      <c r="E77" s="835"/>
      <c r="F77" s="835"/>
      <c r="G77" s="835"/>
      <c r="H77" s="835"/>
      <c r="I77" s="836"/>
      <c r="J77" s="836"/>
      <c r="K77" s="836"/>
      <c r="L77" s="836"/>
      <c r="M77" s="836"/>
    </row>
    <row r="78" spans="1:13" ht="16.5" customHeight="1">
      <c r="A78" s="835"/>
      <c r="B78" s="837"/>
      <c r="C78" s="835"/>
      <c r="D78" s="835"/>
      <c r="E78" s="835"/>
      <c r="F78" s="835"/>
      <c r="G78" s="835"/>
      <c r="H78" s="835"/>
      <c r="I78" s="836"/>
      <c r="J78" s="836"/>
      <c r="K78" s="836"/>
      <c r="L78" s="836"/>
      <c r="M78" s="836"/>
    </row>
    <row r="79" spans="1:13" ht="16.5" customHeight="1">
      <c r="A79" s="835"/>
      <c r="B79" s="837"/>
      <c r="C79" s="835"/>
      <c r="D79" s="835"/>
      <c r="E79" s="835"/>
      <c r="F79" s="835"/>
      <c r="G79" s="835"/>
      <c r="H79" s="835"/>
      <c r="I79" s="836"/>
      <c r="J79" s="836"/>
      <c r="K79" s="836"/>
      <c r="L79" s="836"/>
      <c r="M79" s="836"/>
    </row>
    <row r="80" spans="1:13" ht="16.5" customHeight="1">
      <c r="A80" s="835"/>
      <c r="B80" s="837"/>
      <c r="C80" s="835"/>
      <c r="D80" s="835"/>
      <c r="E80" s="835"/>
      <c r="F80" s="835"/>
      <c r="G80" s="835"/>
      <c r="H80" s="835"/>
      <c r="I80" s="836"/>
      <c r="J80" s="836"/>
      <c r="K80" s="836"/>
      <c r="L80" s="836"/>
      <c r="M80" s="836"/>
    </row>
    <row r="81" spans="1:13" ht="16.5" customHeight="1">
      <c r="A81" s="835"/>
      <c r="B81" s="837"/>
      <c r="C81" s="835"/>
      <c r="D81" s="835"/>
      <c r="E81" s="835"/>
      <c r="F81" s="835"/>
      <c r="G81" s="835"/>
      <c r="H81" s="835"/>
      <c r="I81" s="836"/>
      <c r="J81" s="836"/>
      <c r="K81" s="836"/>
      <c r="L81" s="836"/>
      <c r="M81" s="836"/>
    </row>
    <row r="82" spans="1:13" ht="16.5" customHeight="1">
      <c r="A82" s="835"/>
      <c r="B82" s="837"/>
      <c r="C82" s="835"/>
      <c r="D82" s="835"/>
      <c r="E82" s="835"/>
      <c r="F82" s="835"/>
      <c r="G82" s="835"/>
      <c r="H82" s="835"/>
      <c r="I82" s="836"/>
      <c r="J82" s="836"/>
      <c r="K82" s="836"/>
      <c r="L82" s="836"/>
      <c r="M82" s="836"/>
    </row>
    <row r="83" spans="1:13" ht="16.5" customHeight="1">
      <c r="A83" s="835"/>
      <c r="B83" s="837"/>
      <c r="C83" s="835"/>
      <c r="D83" s="835"/>
      <c r="E83" s="835"/>
      <c r="F83" s="835"/>
      <c r="G83" s="835"/>
      <c r="H83" s="835"/>
      <c r="I83" s="836"/>
      <c r="J83" s="836"/>
      <c r="K83" s="836"/>
      <c r="L83" s="836"/>
      <c r="M83" s="836"/>
    </row>
    <row r="84" spans="1:13" ht="16.5" customHeight="1">
      <c r="A84" s="835"/>
      <c r="B84" s="837"/>
      <c r="C84" s="835"/>
      <c r="D84" s="835"/>
      <c r="E84" s="835"/>
      <c r="F84" s="835"/>
      <c r="G84" s="835"/>
      <c r="H84" s="835"/>
      <c r="I84" s="836"/>
      <c r="J84" s="836"/>
      <c r="K84" s="836"/>
      <c r="L84" s="836"/>
      <c r="M84" s="836"/>
    </row>
    <row r="85" spans="1:13" ht="16.5" customHeight="1">
      <c r="A85" s="835"/>
      <c r="B85" s="837"/>
      <c r="C85" s="835"/>
      <c r="D85" s="835"/>
      <c r="E85" s="835"/>
      <c r="F85" s="835"/>
      <c r="G85" s="835"/>
      <c r="H85" s="835"/>
      <c r="I85" s="836"/>
      <c r="J85" s="836"/>
      <c r="K85" s="836"/>
      <c r="L85" s="836"/>
      <c r="M85" s="836"/>
    </row>
    <row r="86" spans="1:13" ht="16.5" customHeight="1">
      <c r="A86" s="853"/>
      <c r="B86" s="857"/>
      <c r="C86" s="853"/>
      <c r="D86" s="853"/>
      <c r="E86" s="853"/>
      <c r="F86" s="853"/>
      <c r="G86" s="853"/>
      <c r="H86" s="853"/>
      <c r="I86" s="853"/>
      <c r="J86" s="853"/>
      <c r="K86" s="853"/>
      <c r="L86" s="853"/>
      <c r="M86" s="853"/>
    </row>
  </sheetData>
  <mergeCells count="14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P72"/>
  <sheetViews>
    <sheetView workbookViewId="0"/>
  </sheetViews>
  <sheetFormatPr defaultColWidth="9.140625" defaultRowHeight="15"/>
  <cols>
    <col min="1" max="1" width="1.7109375" style="242" customWidth="1"/>
    <col min="2" max="2" width="28" style="243" customWidth="1"/>
    <col min="3" max="3" width="6.28515625" style="242" bestFit="1" customWidth="1"/>
    <col min="4" max="4" width="6" style="242" customWidth="1"/>
    <col min="5" max="5" width="0.5703125" style="242" customWidth="1"/>
    <col min="6" max="6" width="7" style="242" customWidth="1"/>
    <col min="7" max="7" width="7" style="242" bestFit="1" customWidth="1"/>
    <col min="8" max="8" width="0.7109375" style="242" customWidth="1"/>
    <col min="9" max="9" width="7.7109375" style="242" customWidth="1"/>
    <col min="10" max="10" width="9.140625" style="242" customWidth="1"/>
    <col min="11" max="11" width="0.7109375" style="242" customWidth="1"/>
    <col min="12" max="13" width="6.5703125" style="242" customWidth="1"/>
    <col min="14" max="16384" width="9.140625" style="242"/>
  </cols>
  <sheetData>
    <row r="1" spans="1:16" s="233" customFormat="1" ht="17.100000000000001" customHeight="1">
      <c r="A1" s="784" t="s">
        <v>775</v>
      </c>
      <c r="B1" s="786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</row>
    <row r="2" spans="1:16" s="233" customFormat="1" ht="11.25" customHeight="1">
      <c r="A2" s="786"/>
      <c r="B2" s="787"/>
      <c r="C2" s="787"/>
      <c r="D2" s="787"/>
      <c r="E2" s="787"/>
      <c r="F2" s="787"/>
      <c r="G2" s="787"/>
      <c r="H2" s="787"/>
      <c r="I2" s="787"/>
      <c r="J2" s="787"/>
      <c r="K2" s="787"/>
      <c r="L2" s="787"/>
      <c r="M2" s="787"/>
    </row>
    <row r="3" spans="1:16" s="233" customFormat="1" ht="18" customHeight="1">
      <c r="A3" s="786"/>
      <c r="B3" s="838"/>
      <c r="C3" s="839"/>
      <c r="D3" s="839"/>
      <c r="E3" s="839"/>
      <c r="F3" s="839"/>
      <c r="G3" s="840"/>
      <c r="H3" s="840"/>
      <c r="I3" s="840"/>
      <c r="J3" s="840"/>
      <c r="K3" s="840"/>
      <c r="L3" s="841"/>
      <c r="M3" s="793" t="s">
        <v>351</v>
      </c>
    </row>
    <row r="4" spans="1:16" s="233" customFormat="1" ht="15.95" customHeight="1">
      <c r="A4" s="842"/>
      <c r="B4" s="795"/>
      <c r="C4" s="1093" t="s">
        <v>59</v>
      </c>
      <c r="D4" s="1093"/>
      <c r="E4" s="689"/>
      <c r="F4" s="1093" t="s">
        <v>350</v>
      </c>
      <c r="G4" s="1093"/>
      <c r="H4" s="1093"/>
      <c r="I4" s="1093" t="s">
        <v>713</v>
      </c>
      <c r="J4" s="1093"/>
      <c r="K4" s="810"/>
      <c r="L4" s="1093" t="s">
        <v>695</v>
      </c>
      <c r="M4" s="1093"/>
    </row>
    <row r="5" spans="1:16" s="233" customFormat="1" ht="15.95" customHeight="1">
      <c r="A5" s="839"/>
      <c r="B5" s="796"/>
      <c r="C5" s="1094" t="s">
        <v>62</v>
      </c>
      <c r="D5" s="1094"/>
      <c r="E5" s="811"/>
      <c r="F5" s="1094" t="s">
        <v>60</v>
      </c>
      <c r="G5" s="1094"/>
      <c r="H5" s="1094"/>
      <c r="I5" s="1094" t="s">
        <v>349</v>
      </c>
      <c r="J5" s="1094"/>
      <c r="K5" s="812"/>
      <c r="L5" s="1094" t="s">
        <v>4</v>
      </c>
      <c r="M5" s="1094"/>
    </row>
    <row r="6" spans="1:16" s="233" customFormat="1" ht="15.95" customHeight="1">
      <c r="A6" s="839"/>
      <c r="B6" s="796"/>
      <c r="C6" s="1092" t="s">
        <v>696</v>
      </c>
      <c r="D6" s="1092"/>
      <c r="E6" s="811"/>
      <c r="F6" s="1092" t="s">
        <v>696</v>
      </c>
      <c r="G6" s="1092"/>
      <c r="H6" s="813"/>
      <c r="I6" s="1092" t="s">
        <v>65</v>
      </c>
      <c r="J6" s="1092"/>
      <c r="K6" s="812"/>
      <c r="L6" s="1092" t="s">
        <v>65</v>
      </c>
      <c r="M6" s="1092"/>
    </row>
    <row r="7" spans="1:16" s="233" customFormat="1" ht="15.95" customHeight="1">
      <c r="A7" s="839"/>
      <c r="B7" s="796"/>
      <c r="C7" s="814" t="s">
        <v>348</v>
      </c>
      <c r="D7" s="814" t="s">
        <v>347</v>
      </c>
      <c r="E7" s="814"/>
      <c r="F7" s="815" t="s">
        <v>348</v>
      </c>
      <c r="G7" s="814" t="s">
        <v>347</v>
      </c>
      <c r="H7" s="814"/>
      <c r="I7" s="815" t="s">
        <v>348</v>
      </c>
      <c r="J7" s="814" t="s">
        <v>347</v>
      </c>
      <c r="K7" s="814"/>
      <c r="L7" s="816" t="s">
        <v>348</v>
      </c>
      <c r="M7" s="816" t="s">
        <v>347</v>
      </c>
    </row>
    <row r="8" spans="1:16" ht="17.100000000000001" customHeight="1">
      <c r="A8" s="839"/>
      <c r="B8" s="796"/>
      <c r="C8" s="839"/>
      <c r="D8" s="843"/>
      <c r="E8" s="843"/>
      <c r="F8" s="839"/>
      <c r="G8" s="839"/>
      <c r="H8" s="839"/>
      <c r="I8" s="839"/>
      <c r="J8" s="839"/>
      <c r="K8" s="839"/>
      <c r="L8" s="839"/>
      <c r="M8" s="839"/>
    </row>
    <row r="9" spans="1:16" s="250" customFormat="1" ht="17.100000000000001" customHeight="1">
      <c r="A9" s="799" t="s">
        <v>346</v>
      </c>
      <c r="B9" s="839"/>
      <c r="C9" s="844"/>
      <c r="D9" s="845">
        <v>27500</v>
      </c>
      <c r="E9" s="845"/>
      <c r="F9" s="845"/>
      <c r="G9" s="845">
        <v>262407</v>
      </c>
      <c r="H9" s="845"/>
      <c r="I9" s="846"/>
      <c r="J9" s="846">
        <v>122.7</v>
      </c>
      <c r="K9" s="847"/>
      <c r="L9" s="846"/>
      <c r="M9" s="846">
        <v>103.6</v>
      </c>
      <c r="N9" s="251"/>
      <c r="O9" s="248"/>
      <c r="P9" s="251"/>
    </row>
    <row r="10" spans="1:16" s="247" customFormat="1" ht="14.65" customHeight="1">
      <c r="A10" s="839"/>
      <c r="B10" s="803" t="s">
        <v>345</v>
      </c>
      <c r="C10" s="844"/>
      <c r="D10" s="845">
        <v>9750</v>
      </c>
      <c r="E10" s="845"/>
      <c r="F10" s="845"/>
      <c r="G10" s="845">
        <v>93636</v>
      </c>
      <c r="H10" s="845"/>
      <c r="I10" s="846"/>
      <c r="J10" s="846">
        <v>102.7</v>
      </c>
      <c r="K10" s="847"/>
      <c r="L10" s="846"/>
      <c r="M10" s="846">
        <v>90</v>
      </c>
      <c r="N10" s="248"/>
      <c r="O10" s="248"/>
      <c r="P10" s="248"/>
    </row>
    <row r="11" spans="1:16" s="247" customFormat="1" ht="14.65" customHeight="1">
      <c r="A11" s="839"/>
      <c r="B11" s="803" t="s">
        <v>344</v>
      </c>
      <c r="C11" s="844"/>
      <c r="D11" s="845">
        <v>17750</v>
      </c>
      <c r="E11" s="845"/>
      <c r="F11" s="845"/>
      <c r="G11" s="845">
        <v>168771</v>
      </c>
      <c r="H11" s="845"/>
      <c r="I11" s="846"/>
      <c r="J11" s="846">
        <v>137.4</v>
      </c>
      <c r="K11" s="847"/>
      <c r="L11" s="846"/>
      <c r="M11" s="846">
        <v>113</v>
      </c>
      <c r="N11" s="248"/>
      <c r="O11" s="249"/>
      <c r="P11" s="248"/>
    </row>
    <row r="12" spans="1:16" ht="14.65" customHeight="1">
      <c r="A12" s="848" t="s">
        <v>341</v>
      </c>
      <c r="B12" s="838"/>
      <c r="C12" s="844"/>
      <c r="D12" s="844"/>
      <c r="E12" s="845"/>
      <c r="F12" s="844"/>
      <c r="G12" s="844"/>
      <c r="H12" s="844"/>
      <c r="I12" s="849"/>
      <c r="J12" s="850"/>
      <c r="K12" s="844"/>
      <c r="L12" s="849"/>
      <c r="M12" s="850"/>
      <c r="N12" s="244"/>
      <c r="O12" s="244"/>
    </row>
    <row r="13" spans="1:16" ht="14.65" customHeight="1">
      <c r="A13" s="839"/>
      <c r="B13" s="806" t="s">
        <v>370</v>
      </c>
      <c r="C13" s="844"/>
      <c r="D13" s="844">
        <v>160</v>
      </c>
      <c r="E13" s="844"/>
      <c r="F13" s="844"/>
      <c r="G13" s="844">
        <v>1755.8263079999999</v>
      </c>
      <c r="H13" s="844"/>
      <c r="I13" s="849"/>
      <c r="J13" s="849">
        <v>88.732563309560902</v>
      </c>
      <c r="K13" s="844"/>
      <c r="L13" s="849"/>
      <c r="M13" s="849">
        <v>98.174744911749329</v>
      </c>
      <c r="N13" s="244"/>
      <c r="O13" s="244"/>
    </row>
    <row r="14" spans="1:16" ht="14.65" customHeight="1">
      <c r="A14" s="839"/>
      <c r="B14" s="806" t="s">
        <v>369</v>
      </c>
      <c r="C14" s="844"/>
      <c r="D14" s="844">
        <v>85</v>
      </c>
      <c r="E14" s="844"/>
      <c r="F14" s="844"/>
      <c r="G14" s="844">
        <v>1056.030354</v>
      </c>
      <c r="H14" s="844"/>
      <c r="I14" s="849"/>
      <c r="J14" s="849">
        <v>85.126514174100421</v>
      </c>
      <c r="K14" s="851"/>
      <c r="L14" s="849"/>
      <c r="M14" s="849">
        <v>100.85074979699166</v>
      </c>
      <c r="N14" s="244"/>
      <c r="O14" s="244"/>
    </row>
    <row r="15" spans="1:16" ht="14.65" customHeight="1">
      <c r="A15" s="839"/>
      <c r="B15" s="806" t="s">
        <v>339</v>
      </c>
      <c r="C15" s="844"/>
      <c r="D15" s="844">
        <v>130</v>
      </c>
      <c r="E15" s="844"/>
      <c r="F15" s="844"/>
      <c r="G15" s="844">
        <v>1289.5721669999998</v>
      </c>
      <c r="H15" s="844"/>
      <c r="I15" s="849"/>
      <c r="J15" s="849">
        <v>85.943742852248974</v>
      </c>
      <c r="K15" s="851"/>
      <c r="L15" s="849"/>
      <c r="M15" s="849">
        <v>72.549270960460788</v>
      </c>
      <c r="N15" s="244"/>
      <c r="O15" s="244"/>
    </row>
    <row r="16" spans="1:16" ht="14.65" customHeight="1">
      <c r="A16" s="839"/>
      <c r="B16" s="806" t="s">
        <v>368</v>
      </c>
      <c r="C16" s="844">
        <v>150</v>
      </c>
      <c r="D16" s="844">
        <v>41.953555061690551</v>
      </c>
      <c r="E16" s="844"/>
      <c r="F16" s="844">
        <v>2905.68</v>
      </c>
      <c r="G16" s="844">
        <v>747.56614706169046</v>
      </c>
      <c r="H16" s="844"/>
      <c r="I16" s="849">
        <v>113.02585278005924</v>
      </c>
      <c r="J16" s="849">
        <v>122.42603223302197</v>
      </c>
      <c r="K16" s="851"/>
      <c r="L16" s="849">
        <v>105.45841900202701</v>
      </c>
      <c r="M16" s="849">
        <v>103.90508157617955</v>
      </c>
      <c r="N16" s="244"/>
      <c r="O16" s="244"/>
    </row>
    <row r="17" spans="1:15" ht="14.65" customHeight="1">
      <c r="A17" s="839"/>
      <c r="B17" s="806" t="s">
        <v>564</v>
      </c>
      <c r="C17" s="844">
        <v>900</v>
      </c>
      <c r="D17" s="844">
        <v>175.45691424757763</v>
      </c>
      <c r="E17" s="844"/>
      <c r="F17" s="844">
        <v>12019.47</v>
      </c>
      <c r="G17" s="844">
        <v>2377.7676672475777</v>
      </c>
      <c r="H17" s="844"/>
      <c r="I17" s="849">
        <v>90.943539219401288</v>
      </c>
      <c r="J17" s="849">
        <v>88.800722742883835</v>
      </c>
      <c r="K17" s="851"/>
      <c r="L17" s="849">
        <v>104.55656189642997</v>
      </c>
      <c r="M17" s="849">
        <v>102.30546329030328</v>
      </c>
      <c r="N17" s="244"/>
      <c r="O17" s="244"/>
    </row>
    <row r="18" spans="1:15" ht="14.65" customHeight="1">
      <c r="A18" s="839"/>
      <c r="B18" s="806" t="s">
        <v>367</v>
      </c>
      <c r="C18" s="844"/>
      <c r="D18" s="844">
        <v>380</v>
      </c>
      <c r="E18" s="844"/>
      <c r="F18" s="844"/>
      <c r="G18" s="844">
        <v>3889.982211</v>
      </c>
      <c r="H18" s="844"/>
      <c r="I18" s="849"/>
      <c r="J18" s="849">
        <v>128.34394144419804</v>
      </c>
      <c r="K18" s="851"/>
      <c r="L18" s="849"/>
      <c r="M18" s="849">
        <v>105.07087607399663</v>
      </c>
      <c r="N18" s="244"/>
      <c r="O18" s="244"/>
    </row>
    <row r="19" spans="1:15" ht="14.65" customHeight="1">
      <c r="A19" s="839"/>
      <c r="B19" s="806" t="s">
        <v>332</v>
      </c>
      <c r="C19" s="844">
        <v>4000</v>
      </c>
      <c r="D19" s="844">
        <v>301.26916927983433</v>
      </c>
      <c r="E19" s="844"/>
      <c r="F19" s="844">
        <v>54872.601999999999</v>
      </c>
      <c r="G19" s="844">
        <v>3798.6453272798344</v>
      </c>
      <c r="H19" s="844"/>
      <c r="I19" s="849">
        <v>92.953454254932737</v>
      </c>
      <c r="J19" s="849">
        <v>94.022585506277608</v>
      </c>
      <c r="K19" s="851"/>
      <c r="L19" s="849">
        <v>125.36547374672855</v>
      </c>
      <c r="M19" s="849">
        <v>100.26112557566333</v>
      </c>
      <c r="N19" s="244"/>
      <c r="O19" s="244"/>
    </row>
    <row r="20" spans="1:15" ht="14.65" customHeight="1">
      <c r="A20" s="839"/>
      <c r="B20" s="806" t="s">
        <v>343</v>
      </c>
      <c r="C20" s="844">
        <v>900</v>
      </c>
      <c r="D20" s="844">
        <v>279.6129572147853</v>
      </c>
      <c r="E20" s="844"/>
      <c r="F20" s="844">
        <v>11409.266</v>
      </c>
      <c r="G20" s="844">
        <v>3741.6541482147854</v>
      </c>
      <c r="H20" s="844"/>
      <c r="I20" s="849">
        <v>134.16415730002086</v>
      </c>
      <c r="J20" s="849">
        <v>84.275949669620218</v>
      </c>
      <c r="K20" s="851"/>
      <c r="L20" s="849">
        <v>146.72857184561823</v>
      </c>
      <c r="M20" s="849">
        <v>101.33775948684614</v>
      </c>
      <c r="N20" s="244"/>
      <c r="O20" s="244"/>
    </row>
    <row r="21" spans="1:15" ht="14.65" customHeight="1">
      <c r="A21" s="839"/>
      <c r="B21" s="806" t="s">
        <v>330</v>
      </c>
      <c r="C21" s="844">
        <v>760</v>
      </c>
      <c r="D21" s="844">
        <v>329.38255452125094</v>
      </c>
      <c r="E21" s="844"/>
      <c r="F21" s="844">
        <v>8226.5640000000003</v>
      </c>
      <c r="G21" s="844">
        <v>3272.5274405212508</v>
      </c>
      <c r="H21" s="844"/>
      <c r="I21" s="849">
        <v>77.830893949262446</v>
      </c>
      <c r="J21" s="849">
        <v>57.173196637266429</v>
      </c>
      <c r="K21" s="851"/>
      <c r="L21" s="849">
        <v>81.651571193680809</v>
      </c>
      <c r="M21" s="849">
        <v>53.401851774650474</v>
      </c>
      <c r="N21" s="244"/>
      <c r="O21" s="244"/>
    </row>
    <row r="22" spans="1:15" ht="14.65" customHeight="1">
      <c r="A22" s="839"/>
      <c r="B22" s="806" t="s">
        <v>329</v>
      </c>
      <c r="C22" s="844"/>
      <c r="D22" s="844">
        <v>500</v>
      </c>
      <c r="E22" s="844"/>
      <c r="F22" s="844"/>
      <c r="G22" s="844">
        <v>4953.1457630000004</v>
      </c>
      <c r="H22" s="844"/>
      <c r="I22" s="849"/>
      <c r="J22" s="849">
        <v>110.49167440482218</v>
      </c>
      <c r="K22" s="851"/>
      <c r="L22" s="849"/>
      <c r="M22" s="849">
        <v>96.579947173594888</v>
      </c>
      <c r="N22" s="244"/>
      <c r="O22" s="244"/>
    </row>
    <row r="23" spans="1:15" ht="14.65" customHeight="1">
      <c r="A23" s="839"/>
      <c r="B23" s="806" t="s">
        <v>365</v>
      </c>
      <c r="C23" s="844"/>
      <c r="D23" s="844">
        <v>600</v>
      </c>
      <c r="E23" s="844"/>
      <c r="F23" s="844"/>
      <c r="G23" s="844">
        <v>5696.2121449999995</v>
      </c>
      <c r="H23" s="844"/>
      <c r="I23" s="849"/>
      <c r="J23" s="849">
        <v>116.87248687508827</v>
      </c>
      <c r="K23" s="851"/>
      <c r="L23" s="849"/>
      <c r="M23" s="849">
        <v>105.09009699509679</v>
      </c>
      <c r="N23" s="244"/>
      <c r="O23" s="244"/>
    </row>
    <row r="24" spans="1:15" ht="14.65" customHeight="1">
      <c r="A24" s="839"/>
      <c r="B24" s="806" t="s">
        <v>364</v>
      </c>
      <c r="C24" s="844"/>
      <c r="D24" s="844">
        <v>340</v>
      </c>
      <c r="E24" s="844"/>
      <c r="F24" s="844"/>
      <c r="G24" s="844">
        <v>3324.7314679999999</v>
      </c>
      <c r="H24" s="844"/>
      <c r="I24" s="849"/>
      <c r="J24" s="849">
        <v>115.24194234016518</v>
      </c>
      <c r="K24" s="851"/>
      <c r="L24" s="849"/>
      <c r="M24" s="849">
        <v>108.30371856058593</v>
      </c>
      <c r="N24" s="244"/>
      <c r="O24" s="244"/>
    </row>
    <row r="25" spans="1:15" ht="14.65" customHeight="1">
      <c r="A25" s="839"/>
      <c r="B25" s="806" t="s">
        <v>363</v>
      </c>
      <c r="C25" s="844">
        <v>480</v>
      </c>
      <c r="D25" s="844">
        <v>120.42233001126367</v>
      </c>
      <c r="E25" s="844"/>
      <c r="F25" s="844">
        <v>4120.3240000000005</v>
      </c>
      <c r="G25" s="844">
        <v>976.45343101126366</v>
      </c>
      <c r="H25" s="844"/>
      <c r="I25" s="849">
        <v>118.58117622645052</v>
      </c>
      <c r="J25" s="849">
        <v>111.69254252752594</v>
      </c>
      <c r="K25" s="851"/>
      <c r="L25" s="849">
        <v>108.45146902019435</v>
      </c>
      <c r="M25" s="849">
        <v>93.202116637425902</v>
      </c>
      <c r="N25" s="244"/>
      <c r="O25" s="244"/>
    </row>
    <row r="26" spans="1:15" ht="14.65" customHeight="1">
      <c r="A26" s="839"/>
      <c r="B26" s="806" t="s">
        <v>362</v>
      </c>
      <c r="C26" s="844">
        <v>600</v>
      </c>
      <c r="D26" s="844">
        <v>854.96844473288661</v>
      </c>
      <c r="E26" s="844"/>
      <c r="F26" s="844">
        <v>6613.3540000000003</v>
      </c>
      <c r="G26" s="844">
        <v>8323.4445967328866</v>
      </c>
      <c r="H26" s="844"/>
      <c r="I26" s="849">
        <v>101.13473168955682</v>
      </c>
      <c r="J26" s="849">
        <v>109.86296582484508</v>
      </c>
      <c r="K26" s="851"/>
      <c r="L26" s="849">
        <v>103.50353142094464</v>
      </c>
      <c r="M26" s="849">
        <v>92.317455310355356</v>
      </c>
      <c r="N26" s="244"/>
      <c r="O26" s="244"/>
    </row>
    <row r="27" spans="1:15" ht="14.65" customHeight="1">
      <c r="A27" s="839"/>
      <c r="B27" s="806" t="s">
        <v>361</v>
      </c>
      <c r="C27" s="844"/>
      <c r="D27" s="844">
        <v>700</v>
      </c>
      <c r="E27" s="844"/>
      <c r="F27" s="844"/>
      <c r="G27" s="844">
        <v>7237.9332510000004</v>
      </c>
      <c r="H27" s="844"/>
      <c r="I27" s="849"/>
      <c r="J27" s="849">
        <v>114.34648407471606</v>
      </c>
      <c r="K27" s="851"/>
      <c r="L27" s="849"/>
      <c r="M27" s="849">
        <v>110.60053846043243</v>
      </c>
      <c r="N27" s="244"/>
      <c r="O27" s="244"/>
    </row>
    <row r="28" spans="1:15" ht="14.65" customHeight="1">
      <c r="A28" s="839"/>
      <c r="B28" s="806" t="s">
        <v>326</v>
      </c>
      <c r="C28" s="844">
        <v>150</v>
      </c>
      <c r="D28" s="844">
        <v>200</v>
      </c>
      <c r="E28" s="844"/>
      <c r="F28" s="844">
        <v>1090.585</v>
      </c>
      <c r="G28" s="844">
        <v>1430.5177660000002</v>
      </c>
      <c r="H28" s="844"/>
      <c r="I28" s="849">
        <v>163.63219845313029</v>
      </c>
      <c r="J28" s="849">
        <v>148.35693690963262</v>
      </c>
      <c r="K28" s="851"/>
      <c r="L28" s="849">
        <v>145.11394648566872</v>
      </c>
      <c r="M28" s="849">
        <v>117.19608948648323</v>
      </c>
      <c r="N28" s="244"/>
      <c r="O28" s="244"/>
    </row>
    <row r="29" spans="1:15" ht="14.65" customHeight="1">
      <c r="A29" s="839"/>
      <c r="B29" s="806" t="s">
        <v>324</v>
      </c>
      <c r="C29" s="844"/>
      <c r="D29" s="844">
        <v>300</v>
      </c>
      <c r="E29" s="844"/>
      <c r="F29" s="844"/>
      <c r="G29" s="844">
        <v>2566.2049079999997</v>
      </c>
      <c r="H29" s="844"/>
      <c r="I29" s="849"/>
      <c r="J29" s="849">
        <v>124.50246738989874</v>
      </c>
      <c r="K29" s="851"/>
      <c r="L29" s="849"/>
      <c r="M29" s="849">
        <v>100.87318138378029</v>
      </c>
      <c r="N29" s="244"/>
      <c r="O29" s="244"/>
    </row>
    <row r="30" spans="1:15" ht="14.65" customHeight="1">
      <c r="A30" s="839"/>
      <c r="B30" s="806" t="s">
        <v>360</v>
      </c>
      <c r="C30" s="844">
        <v>190</v>
      </c>
      <c r="D30" s="844">
        <v>163.82672353399064</v>
      </c>
      <c r="E30" s="844"/>
      <c r="F30" s="844">
        <v>2034.8679999999999</v>
      </c>
      <c r="G30" s="844">
        <v>1666.8463585339907</v>
      </c>
      <c r="H30" s="844"/>
      <c r="I30" s="849">
        <v>93.485994321955928</v>
      </c>
      <c r="J30" s="849">
        <v>99.05572336829151</v>
      </c>
      <c r="K30" s="851"/>
      <c r="L30" s="849">
        <v>99.45046996449851</v>
      </c>
      <c r="M30" s="849">
        <v>93.297164153498073</v>
      </c>
      <c r="N30" s="244"/>
      <c r="O30" s="244"/>
    </row>
    <row r="31" spans="1:15" ht="14.65" customHeight="1">
      <c r="A31" s="839"/>
      <c r="B31" s="806" t="s">
        <v>359</v>
      </c>
      <c r="C31" s="844">
        <v>125</v>
      </c>
      <c r="D31" s="844">
        <v>193.41459353574928</v>
      </c>
      <c r="E31" s="844"/>
      <c r="F31" s="844">
        <v>1463.502</v>
      </c>
      <c r="G31" s="844">
        <v>2274.6601045357493</v>
      </c>
      <c r="H31" s="844"/>
      <c r="I31" s="849">
        <v>122.48297486649355</v>
      </c>
      <c r="J31" s="849">
        <v>119.2962079076521</v>
      </c>
      <c r="K31" s="851"/>
      <c r="L31" s="849">
        <v>100.73082228175132</v>
      </c>
      <c r="M31" s="849">
        <v>88.392870042235188</v>
      </c>
      <c r="N31" s="244"/>
      <c r="O31" s="244"/>
    </row>
    <row r="32" spans="1:15" ht="14.65" customHeight="1">
      <c r="A32" s="839"/>
      <c r="B32" s="806" t="s">
        <v>358</v>
      </c>
      <c r="C32" s="844">
        <v>110</v>
      </c>
      <c r="D32" s="844">
        <v>199.32738655462185</v>
      </c>
      <c r="E32" s="844"/>
      <c r="F32" s="844">
        <v>1043.8980000000001</v>
      </c>
      <c r="G32" s="844">
        <v>1987.8153705546217</v>
      </c>
      <c r="H32" s="844"/>
      <c r="I32" s="849">
        <v>109.03179763698358</v>
      </c>
      <c r="J32" s="849">
        <v>99.016101240848442</v>
      </c>
      <c r="K32" s="851"/>
      <c r="L32" s="849">
        <v>94.386612428242458</v>
      </c>
      <c r="M32" s="849">
        <v>82.487491937094532</v>
      </c>
      <c r="N32" s="244"/>
      <c r="O32" s="244"/>
    </row>
    <row r="33" spans="1:16" ht="14.65" customHeight="1">
      <c r="A33" s="839"/>
      <c r="B33" s="806" t="s">
        <v>357</v>
      </c>
      <c r="C33" s="844"/>
      <c r="D33" s="844">
        <v>1150</v>
      </c>
      <c r="E33" s="844"/>
      <c r="F33" s="844"/>
      <c r="G33" s="844">
        <v>11802.384237</v>
      </c>
      <c r="H33" s="844"/>
      <c r="I33" s="849"/>
      <c r="J33" s="849">
        <v>100.07781763919799</v>
      </c>
      <c r="K33" s="851"/>
      <c r="L33" s="849"/>
      <c r="M33" s="849">
        <v>88.899941814562382</v>
      </c>
      <c r="N33" s="244"/>
      <c r="O33" s="244"/>
    </row>
    <row r="34" spans="1:16" ht="14.65" customHeight="1">
      <c r="A34" s="839"/>
      <c r="B34" s="806" t="s">
        <v>356</v>
      </c>
      <c r="C34" s="844"/>
      <c r="D34" s="844">
        <v>500</v>
      </c>
      <c r="E34" s="844"/>
      <c r="F34" s="844"/>
      <c r="G34" s="844">
        <v>5316.3394410000001</v>
      </c>
      <c r="H34" s="844"/>
      <c r="I34" s="849"/>
      <c r="J34" s="849">
        <v>106.21626980203726</v>
      </c>
      <c r="K34" s="851"/>
      <c r="L34" s="849"/>
      <c r="M34" s="849">
        <v>90.666309908307269</v>
      </c>
      <c r="N34" s="244"/>
      <c r="O34" s="244"/>
    </row>
    <row r="35" spans="1:16" ht="14.65" customHeight="1">
      <c r="A35" s="839"/>
      <c r="B35" s="806" t="s">
        <v>724</v>
      </c>
      <c r="C35" s="844"/>
      <c r="D35" s="844">
        <v>160</v>
      </c>
      <c r="E35" s="844"/>
      <c r="F35" s="844"/>
      <c r="G35" s="844">
        <v>1431.676285</v>
      </c>
      <c r="H35" s="844"/>
      <c r="I35" s="849"/>
      <c r="J35" s="849">
        <v>127.14356097328397</v>
      </c>
      <c r="K35" s="851"/>
      <c r="L35" s="849"/>
      <c r="M35" s="849">
        <v>115.5256175865228</v>
      </c>
      <c r="N35" s="244"/>
      <c r="O35" s="244"/>
    </row>
    <row r="36" spans="1:16" ht="14.65" customHeight="1">
      <c r="A36" s="839"/>
      <c r="B36" s="806" t="s">
        <v>725</v>
      </c>
      <c r="C36" s="844">
        <v>700</v>
      </c>
      <c r="D36" s="844">
        <v>200.49896063315558</v>
      </c>
      <c r="E36" s="844"/>
      <c r="F36" s="844">
        <v>6173.6530000000002</v>
      </c>
      <c r="G36" s="844">
        <v>1635.2572396331557</v>
      </c>
      <c r="H36" s="844"/>
      <c r="I36" s="849">
        <v>132.41575520488499</v>
      </c>
      <c r="J36" s="849">
        <v>168.4750440011247</v>
      </c>
      <c r="K36" s="851"/>
      <c r="L36" s="849">
        <v>109.65053543337575</v>
      </c>
      <c r="M36" s="849">
        <v>98.438497991405171</v>
      </c>
      <c r="N36" s="244"/>
      <c r="O36" s="244"/>
    </row>
    <row r="37" spans="1:16" ht="14.65" customHeight="1">
      <c r="A37" s="839"/>
      <c r="B37" s="806" t="s">
        <v>355</v>
      </c>
      <c r="C37" s="844">
        <v>1050</v>
      </c>
      <c r="D37" s="844">
        <v>716.45775359318282</v>
      </c>
      <c r="E37" s="844"/>
      <c r="F37" s="844">
        <v>13367.603999999999</v>
      </c>
      <c r="G37" s="844">
        <v>8067.8621445931831</v>
      </c>
      <c r="H37" s="844"/>
      <c r="I37" s="849">
        <v>87.90340336862586</v>
      </c>
      <c r="J37" s="849">
        <v>98.499194903856633</v>
      </c>
      <c r="K37" s="851"/>
      <c r="L37" s="849">
        <v>91.822436743471087</v>
      </c>
      <c r="M37" s="849">
        <v>84.808800658129385</v>
      </c>
      <c r="N37" s="244"/>
      <c r="O37" s="244"/>
    </row>
    <row r="38" spans="1:16" ht="14.65" customHeight="1">
      <c r="A38" s="839"/>
      <c r="B38" s="806" t="s">
        <v>716</v>
      </c>
      <c r="C38" s="844"/>
      <c r="D38" s="844">
        <v>480</v>
      </c>
      <c r="E38" s="844"/>
      <c r="F38" s="844"/>
      <c r="G38" s="844">
        <v>4525.5033910000002</v>
      </c>
      <c r="H38" s="844"/>
      <c r="I38" s="849"/>
      <c r="J38" s="849">
        <v>133.86039189386645</v>
      </c>
      <c r="K38" s="851"/>
      <c r="L38" s="849"/>
      <c r="M38" s="849">
        <v>111.09401277082837</v>
      </c>
      <c r="N38" s="244"/>
      <c r="O38" s="244"/>
    </row>
    <row r="39" spans="1:16" ht="14.65" customHeight="1">
      <c r="A39" s="839"/>
      <c r="B39" s="806" t="s">
        <v>354</v>
      </c>
      <c r="C39" s="844">
        <v>180</v>
      </c>
      <c r="D39" s="844">
        <v>690.17158179514399</v>
      </c>
      <c r="E39" s="844"/>
      <c r="F39" s="844">
        <v>1832.652</v>
      </c>
      <c r="G39" s="844">
        <v>6079.7485097951449</v>
      </c>
      <c r="H39" s="844"/>
      <c r="I39" s="849">
        <v>107.2462731920066</v>
      </c>
      <c r="J39" s="849">
        <v>129.17220435975187</v>
      </c>
      <c r="K39" s="851"/>
      <c r="L39" s="849">
        <v>97.855265244532447</v>
      </c>
      <c r="M39" s="849">
        <v>95.133337347215715</v>
      </c>
      <c r="N39" s="244"/>
      <c r="O39" s="244"/>
    </row>
    <row r="40" spans="1:16" ht="14.65" customHeight="1">
      <c r="A40" s="839"/>
      <c r="B40" s="806" t="s">
        <v>726</v>
      </c>
      <c r="C40" s="844"/>
      <c r="D40" s="844">
        <v>155</v>
      </c>
      <c r="E40" s="844"/>
      <c r="F40" s="844"/>
      <c r="G40" s="844">
        <v>1429.563645</v>
      </c>
      <c r="H40" s="844"/>
      <c r="I40" s="849"/>
      <c r="J40" s="849">
        <v>104.71172568051763</v>
      </c>
      <c r="K40" s="851"/>
      <c r="L40" s="849"/>
      <c r="M40" s="849">
        <v>88.908055639322399</v>
      </c>
      <c r="N40" s="244"/>
      <c r="O40" s="244"/>
    </row>
    <row r="41" spans="1:16" ht="14.65" customHeight="1">
      <c r="A41" s="839"/>
      <c r="B41" s="806" t="s">
        <v>318</v>
      </c>
      <c r="C41" s="844"/>
      <c r="D41" s="844">
        <v>6400</v>
      </c>
      <c r="E41" s="844"/>
      <c r="F41" s="844"/>
      <c r="G41" s="844">
        <v>63973</v>
      </c>
      <c r="H41" s="844"/>
      <c r="I41" s="849"/>
      <c r="J41" s="849">
        <v>148.5</v>
      </c>
      <c r="K41" s="851"/>
      <c r="L41" s="849"/>
      <c r="M41" s="849">
        <v>124.6</v>
      </c>
      <c r="N41" s="244"/>
      <c r="O41" s="244"/>
    </row>
    <row r="42" spans="1:16" ht="14.65" customHeight="1">
      <c r="A42" s="839"/>
      <c r="B42" s="806" t="s">
        <v>727</v>
      </c>
      <c r="C42" s="844"/>
      <c r="D42" s="844">
        <v>180</v>
      </c>
      <c r="E42" s="844"/>
      <c r="F42" s="844"/>
      <c r="G42" s="844">
        <v>1987.939147</v>
      </c>
      <c r="H42" s="844"/>
      <c r="I42" s="849"/>
      <c r="J42" s="849">
        <v>95.287044545793393</v>
      </c>
      <c r="K42" s="851"/>
      <c r="L42" s="849"/>
      <c r="M42" s="849">
        <v>99.76870837769431</v>
      </c>
      <c r="N42" s="244"/>
      <c r="O42" s="244"/>
    </row>
    <row r="43" spans="1:16" ht="14.65" customHeight="1">
      <c r="A43" s="839"/>
      <c r="B43" s="806" t="s">
        <v>317</v>
      </c>
      <c r="C43" s="844"/>
      <c r="D43" s="844">
        <v>2000</v>
      </c>
      <c r="E43" s="844"/>
      <c r="F43" s="844"/>
      <c r="G43" s="844">
        <v>16564.988638000003</v>
      </c>
      <c r="H43" s="844"/>
      <c r="I43" s="849"/>
      <c r="J43" s="849">
        <v>159.95837371249203</v>
      </c>
      <c r="K43" s="851"/>
      <c r="L43" s="849"/>
      <c r="M43" s="849">
        <v>113.33354315846245</v>
      </c>
      <c r="N43" s="245"/>
      <c r="O43" s="246"/>
      <c r="P43" s="245"/>
    </row>
    <row r="44" spans="1:16" ht="14.65" customHeight="1">
      <c r="A44" s="839"/>
      <c r="B44" s="806" t="s">
        <v>316</v>
      </c>
      <c r="C44" s="844"/>
      <c r="D44" s="844">
        <v>240</v>
      </c>
      <c r="E44" s="844"/>
      <c r="F44" s="844"/>
      <c r="G44" s="844">
        <v>2488.0185299999998</v>
      </c>
      <c r="H44" s="844"/>
      <c r="I44" s="849"/>
      <c r="J44" s="849">
        <v>111.14964504638729</v>
      </c>
      <c r="K44" s="851"/>
      <c r="L44" s="849"/>
      <c r="M44" s="849">
        <v>94.040302860859484</v>
      </c>
      <c r="N44" s="244"/>
      <c r="O44" s="244"/>
    </row>
    <row r="45" spans="1:16" ht="14.65" customHeight="1">
      <c r="A45" s="839"/>
      <c r="B45" s="806" t="s">
        <v>718</v>
      </c>
      <c r="C45" s="844"/>
      <c r="D45" s="844">
        <v>4200</v>
      </c>
      <c r="E45" s="844"/>
      <c r="F45" s="844"/>
      <c r="G45" s="844">
        <v>37353</v>
      </c>
      <c r="H45" s="844"/>
      <c r="I45" s="849"/>
      <c r="J45" s="849">
        <v>116.1</v>
      </c>
      <c r="K45" s="851"/>
      <c r="L45" s="849"/>
      <c r="M45" s="849">
        <v>101.7</v>
      </c>
      <c r="N45" s="244"/>
      <c r="O45" s="244"/>
    </row>
    <row r="46" spans="1:16" ht="14.65" customHeight="1">
      <c r="A46" s="839"/>
      <c r="B46" s="806" t="s">
        <v>315</v>
      </c>
      <c r="C46" s="844"/>
      <c r="D46" s="844">
        <v>240</v>
      </c>
      <c r="E46" s="844"/>
      <c r="F46" s="844"/>
      <c r="G46" s="844">
        <v>2065.0598950000003</v>
      </c>
      <c r="H46" s="844"/>
      <c r="I46" s="849"/>
      <c r="J46" s="849">
        <v>162.85596599013721</v>
      </c>
      <c r="K46" s="851"/>
      <c r="L46" s="849"/>
      <c r="M46" s="849">
        <v>122.15689240256032</v>
      </c>
    </row>
    <row r="47" spans="1:16" ht="14.65" customHeight="1">
      <c r="A47" s="839"/>
      <c r="B47" s="806" t="s">
        <v>107</v>
      </c>
      <c r="C47" s="844"/>
      <c r="D47" s="844">
        <v>742.95562096253229</v>
      </c>
      <c r="E47" s="844"/>
      <c r="F47" s="844"/>
      <c r="G47" s="844">
        <v>6272.3245089625325</v>
      </c>
      <c r="H47" s="844"/>
      <c r="I47" s="849"/>
      <c r="J47" s="849">
        <v>134.04651051662063</v>
      </c>
      <c r="K47" s="851"/>
      <c r="L47" s="849"/>
      <c r="M47" s="849">
        <v>85.685942809385011</v>
      </c>
    </row>
    <row r="48" spans="1:16" ht="14.65" customHeight="1">
      <c r="A48" s="839"/>
      <c r="B48" s="806" t="s">
        <v>729</v>
      </c>
      <c r="C48" s="844">
        <v>13000</v>
      </c>
      <c r="D48" s="844">
        <v>262.95562096253229</v>
      </c>
      <c r="E48" s="844"/>
      <c r="F48" s="844">
        <v>105261</v>
      </c>
      <c r="G48" s="844">
        <v>2294.1093089625324</v>
      </c>
      <c r="H48" s="844"/>
      <c r="I48" s="849">
        <v>195.98974822855419</v>
      </c>
      <c r="J48" s="849">
        <v>127.21492670186085</v>
      </c>
      <c r="K48" s="851"/>
      <c r="L48" s="849">
        <v>75.495420542649555</v>
      </c>
      <c r="M48" s="849">
        <v>72.639859765601884</v>
      </c>
    </row>
    <row r="49" spans="1:13" ht="14.65" customHeight="1">
      <c r="A49" s="839"/>
      <c r="B49" s="806" t="s">
        <v>353</v>
      </c>
      <c r="C49" s="844"/>
      <c r="D49" s="844">
        <v>180</v>
      </c>
      <c r="E49" s="844"/>
      <c r="F49" s="844"/>
      <c r="G49" s="844">
        <v>907.93960900000002</v>
      </c>
      <c r="H49" s="844"/>
      <c r="I49" s="849"/>
      <c r="J49" s="849">
        <v>164.26771914819523</v>
      </c>
      <c r="K49" s="851"/>
      <c r="L49" s="849"/>
      <c r="M49" s="849">
        <v>81.483680832953326</v>
      </c>
    </row>
    <row r="50" spans="1:13">
      <c r="A50" s="839"/>
      <c r="B50" s="852" t="s">
        <v>728</v>
      </c>
      <c r="C50" s="839"/>
      <c r="D50" s="839"/>
      <c r="E50" s="839"/>
      <c r="F50" s="839"/>
      <c r="G50" s="839"/>
      <c r="H50" s="839"/>
      <c r="I50" s="839"/>
      <c r="J50" s="839"/>
      <c r="K50" s="839"/>
      <c r="L50" s="839"/>
      <c r="M50" s="839"/>
    </row>
    <row r="51" spans="1:13">
      <c r="A51" s="853"/>
      <c r="B51" s="838"/>
      <c r="C51" s="839"/>
      <c r="D51" s="839"/>
      <c r="E51" s="839"/>
      <c r="F51" s="839"/>
      <c r="G51" s="839"/>
      <c r="H51" s="839"/>
      <c r="I51" s="839"/>
      <c r="J51" s="839"/>
      <c r="K51" s="839"/>
      <c r="L51" s="839"/>
      <c r="M51" s="839"/>
    </row>
    <row r="52" spans="1:13">
      <c r="A52" s="853"/>
      <c r="B52" s="854"/>
      <c r="C52" s="855"/>
      <c r="D52" s="855"/>
      <c r="E52" s="855"/>
      <c r="F52" s="855"/>
      <c r="G52" s="855"/>
      <c r="H52" s="855"/>
      <c r="I52" s="855"/>
      <c r="J52" s="855"/>
      <c r="K52" s="855"/>
      <c r="L52" s="855"/>
      <c r="M52" s="855"/>
    </row>
    <row r="53" spans="1:13">
      <c r="A53" s="853"/>
      <c r="B53" s="856"/>
      <c r="C53" s="855"/>
      <c r="D53" s="855"/>
      <c r="E53" s="855"/>
      <c r="F53" s="855"/>
      <c r="G53" s="855"/>
      <c r="H53" s="855"/>
      <c r="I53" s="855"/>
      <c r="J53" s="855"/>
      <c r="K53" s="855"/>
      <c r="L53" s="855"/>
      <c r="M53" s="855"/>
    </row>
    <row r="54" spans="1:13">
      <c r="A54" s="853"/>
      <c r="B54" s="85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</row>
    <row r="55" spans="1:13">
      <c r="A55" s="853"/>
      <c r="B55" s="857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</row>
    <row r="56" spans="1:13">
      <c r="A56" s="853"/>
      <c r="B56" s="857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</row>
    <row r="57" spans="1:13">
      <c r="A57" s="853"/>
      <c r="B57" s="857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</row>
    <row r="58" spans="1:13">
      <c r="A58" s="853"/>
      <c r="B58" s="857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</row>
    <row r="59" spans="1:13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</row>
    <row r="60" spans="1:13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</row>
    <row r="61" spans="1:13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</row>
    <row r="62" spans="1:13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</row>
    <row r="63" spans="1:13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</row>
    <row r="64" spans="1:13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</row>
    <row r="65" spans="2:13">
      <c r="B65" s="242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</row>
    <row r="66" spans="2:13">
      <c r="B66" s="242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</row>
    <row r="67" spans="2:13">
      <c r="B67" s="242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</row>
    <row r="68" spans="2:13">
      <c r="B68" s="242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</row>
    <row r="69" spans="2:13">
      <c r="B69" s="242"/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</row>
    <row r="70" spans="2:13">
      <c r="B70" s="242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</row>
    <row r="71" spans="2:13">
      <c r="B71" s="242"/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</row>
    <row r="72" spans="2:13">
      <c r="B72" s="24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S47"/>
  <sheetViews>
    <sheetView workbookViewId="0"/>
  </sheetViews>
  <sheetFormatPr defaultColWidth="10.28515625" defaultRowHeight="21.75" customHeight="1"/>
  <cols>
    <col min="1" max="1" width="5" style="495" customWidth="1"/>
    <col min="2" max="2" width="39" style="495" customWidth="1"/>
    <col min="3" max="3" width="14.28515625" style="495" customWidth="1"/>
    <col min="4" max="4" width="11.85546875" style="495" customWidth="1"/>
    <col min="5" max="5" width="16.7109375" style="495" customWidth="1"/>
    <col min="6" max="16384" width="10.28515625" style="495"/>
  </cols>
  <sheetData>
    <row r="1" spans="1:253" ht="21.75" customHeight="1">
      <c r="A1" s="522" t="s">
        <v>676</v>
      </c>
      <c r="C1" s="521"/>
      <c r="D1" s="521"/>
      <c r="E1" s="521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  <c r="AE1" s="513"/>
      <c r="AF1" s="513"/>
      <c r="AG1" s="513"/>
      <c r="AH1" s="513"/>
      <c r="AI1" s="513"/>
      <c r="AJ1" s="513"/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  <c r="CG1" s="513"/>
      <c r="CH1" s="513"/>
      <c r="CI1" s="513"/>
      <c r="CJ1" s="513"/>
      <c r="CK1" s="513"/>
      <c r="CL1" s="513"/>
      <c r="CM1" s="513"/>
      <c r="CN1" s="513"/>
      <c r="CO1" s="513"/>
      <c r="CP1" s="513"/>
      <c r="CQ1" s="513"/>
      <c r="CR1" s="513"/>
      <c r="CS1" s="513"/>
      <c r="CT1" s="513"/>
      <c r="CU1" s="513"/>
      <c r="CV1" s="513"/>
      <c r="CW1" s="513"/>
      <c r="CX1" s="513"/>
      <c r="CY1" s="513"/>
      <c r="CZ1" s="513"/>
      <c r="DA1" s="513"/>
      <c r="DB1" s="513"/>
      <c r="DC1" s="513"/>
      <c r="DD1" s="513"/>
      <c r="DE1" s="513"/>
      <c r="DF1" s="513"/>
      <c r="DG1" s="513"/>
      <c r="DH1" s="513"/>
      <c r="DI1" s="513"/>
      <c r="DJ1" s="513"/>
      <c r="DK1" s="513"/>
      <c r="DL1" s="513"/>
      <c r="DM1" s="513"/>
      <c r="DN1" s="513"/>
      <c r="DO1" s="513"/>
      <c r="DP1" s="513"/>
      <c r="DQ1" s="513"/>
      <c r="DR1" s="513"/>
      <c r="DS1" s="513"/>
      <c r="DT1" s="513"/>
      <c r="DU1" s="513"/>
      <c r="DV1" s="513"/>
      <c r="DW1" s="513"/>
      <c r="DX1" s="513"/>
      <c r="DY1" s="513"/>
      <c r="DZ1" s="513"/>
      <c r="EA1" s="513"/>
      <c r="EB1" s="513"/>
      <c r="EC1" s="513"/>
      <c r="ED1" s="513"/>
      <c r="EE1" s="513"/>
      <c r="EF1" s="513"/>
      <c r="EG1" s="513"/>
      <c r="EH1" s="513"/>
      <c r="EI1" s="513"/>
      <c r="EJ1" s="513"/>
      <c r="EK1" s="513"/>
      <c r="EL1" s="513"/>
      <c r="EM1" s="513"/>
      <c r="EN1" s="513"/>
      <c r="EO1" s="513"/>
      <c r="EP1" s="513"/>
      <c r="EQ1" s="513"/>
      <c r="ER1" s="513"/>
      <c r="ES1" s="513"/>
      <c r="ET1" s="513"/>
      <c r="EU1" s="513"/>
      <c r="EV1" s="513"/>
      <c r="EW1" s="513"/>
      <c r="EX1" s="513"/>
      <c r="EY1" s="513"/>
      <c r="EZ1" s="513"/>
      <c r="FA1" s="513"/>
      <c r="FB1" s="513"/>
      <c r="FC1" s="513"/>
      <c r="FD1" s="513"/>
      <c r="FE1" s="513"/>
      <c r="FF1" s="513"/>
      <c r="FG1" s="513"/>
      <c r="FH1" s="513"/>
      <c r="FI1" s="513"/>
      <c r="FJ1" s="513"/>
      <c r="FK1" s="513"/>
      <c r="FL1" s="513"/>
      <c r="FM1" s="513"/>
      <c r="FN1" s="513"/>
      <c r="FO1" s="513"/>
      <c r="FP1" s="513"/>
      <c r="FQ1" s="513"/>
      <c r="FR1" s="513"/>
      <c r="FS1" s="513"/>
      <c r="FT1" s="513"/>
      <c r="FU1" s="513"/>
      <c r="FV1" s="513"/>
      <c r="FW1" s="513"/>
      <c r="FX1" s="513"/>
      <c r="FY1" s="513"/>
      <c r="FZ1" s="513"/>
      <c r="GA1" s="513"/>
      <c r="GB1" s="513"/>
      <c r="GC1" s="513"/>
      <c r="GD1" s="513"/>
      <c r="GE1" s="513"/>
      <c r="GF1" s="513"/>
      <c r="GG1" s="513"/>
      <c r="GH1" s="513"/>
      <c r="GI1" s="513"/>
      <c r="GJ1" s="513"/>
      <c r="GK1" s="513"/>
      <c r="GL1" s="513"/>
      <c r="GM1" s="513"/>
      <c r="GN1" s="513"/>
      <c r="GO1" s="513"/>
      <c r="GP1" s="513"/>
      <c r="GQ1" s="513"/>
      <c r="GR1" s="513"/>
      <c r="GS1" s="513"/>
      <c r="GT1" s="513"/>
      <c r="GU1" s="513"/>
      <c r="GV1" s="513"/>
      <c r="GW1" s="513"/>
      <c r="GX1" s="513"/>
      <c r="GY1" s="513"/>
      <c r="GZ1" s="513"/>
      <c r="HA1" s="513"/>
      <c r="HB1" s="513"/>
      <c r="HC1" s="513"/>
      <c r="HD1" s="513"/>
      <c r="HE1" s="513"/>
      <c r="HF1" s="513"/>
      <c r="HG1" s="513"/>
      <c r="HH1" s="513"/>
      <c r="HI1" s="513"/>
      <c r="HJ1" s="513"/>
      <c r="HK1" s="513"/>
      <c r="HL1" s="513"/>
      <c r="HM1" s="513"/>
      <c r="HN1" s="513"/>
      <c r="HO1" s="513"/>
      <c r="HP1" s="513"/>
      <c r="HQ1" s="513"/>
      <c r="HR1" s="513"/>
      <c r="HS1" s="513"/>
      <c r="HT1" s="513"/>
      <c r="HU1" s="513"/>
      <c r="HV1" s="513"/>
      <c r="HW1" s="513"/>
      <c r="HX1" s="513"/>
      <c r="HY1" s="513"/>
      <c r="HZ1" s="513"/>
      <c r="IA1" s="513"/>
      <c r="IB1" s="513"/>
      <c r="IC1" s="513"/>
      <c r="ID1" s="513"/>
      <c r="IE1" s="513"/>
      <c r="IF1" s="513"/>
      <c r="IG1" s="513"/>
      <c r="IH1" s="513"/>
      <c r="II1" s="513"/>
      <c r="IJ1" s="513"/>
      <c r="IK1" s="513"/>
      <c r="IL1" s="513"/>
      <c r="IM1" s="513"/>
      <c r="IN1" s="513"/>
      <c r="IO1" s="513"/>
      <c r="IP1" s="513"/>
      <c r="IQ1" s="513"/>
      <c r="IR1" s="513"/>
      <c r="IS1" s="513"/>
    </row>
    <row r="2" spans="1:253" ht="21.75" customHeight="1">
      <c r="A2" s="520"/>
      <c r="B2" s="520"/>
      <c r="C2" s="520"/>
      <c r="D2" s="520"/>
      <c r="E2" s="520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13"/>
      <c r="AZ2" s="513"/>
      <c r="BA2" s="513"/>
      <c r="BB2" s="513"/>
      <c r="BC2" s="513"/>
      <c r="BD2" s="513"/>
      <c r="BE2" s="513"/>
      <c r="BF2" s="513"/>
      <c r="BG2" s="513"/>
      <c r="BH2" s="513"/>
      <c r="BI2" s="513"/>
      <c r="BJ2" s="513"/>
      <c r="BK2" s="513"/>
      <c r="BL2" s="513"/>
      <c r="BM2" s="513"/>
      <c r="BN2" s="513"/>
      <c r="BO2" s="513"/>
      <c r="BP2" s="513"/>
      <c r="BQ2" s="513"/>
      <c r="BR2" s="513"/>
      <c r="BS2" s="513"/>
      <c r="BT2" s="513"/>
      <c r="BU2" s="513"/>
      <c r="BV2" s="513"/>
      <c r="BW2" s="513"/>
      <c r="BX2" s="513"/>
      <c r="BY2" s="513"/>
      <c r="BZ2" s="513"/>
      <c r="CA2" s="513"/>
      <c r="CB2" s="513"/>
      <c r="CC2" s="513"/>
      <c r="CD2" s="513"/>
      <c r="CE2" s="513"/>
      <c r="CF2" s="513"/>
      <c r="CG2" s="513"/>
      <c r="CH2" s="513"/>
      <c r="CI2" s="513"/>
      <c r="CJ2" s="513"/>
      <c r="CK2" s="513"/>
      <c r="CL2" s="513"/>
      <c r="CM2" s="513"/>
      <c r="CN2" s="513"/>
      <c r="CO2" s="513"/>
      <c r="CP2" s="513"/>
      <c r="CQ2" s="513"/>
      <c r="CR2" s="513"/>
      <c r="CS2" s="513"/>
      <c r="CT2" s="513"/>
      <c r="CU2" s="513"/>
      <c r="CV2" s="513"/>
      <c r="CW2" s="513"/>
      <c r="CX2" s="513"/>
      <c r="CY2" s="513"/>
      <c r="CZ2" s="513"/>
      <c r="DA2" s="513"/>
      <c r="DB2" s="513"/>
      <c r="DC2" s="513"/>
      <c r="DD2" s="513"/>
      <c r="DE2" s="513"/>
      <c r="DF2" s="513"/>
      <c r="DG2" s="513"/>
      <c r="DH2" s="513"/>
      <c r="DI2" s="513"/>
      <c r="DJ2" s="513"/>
      <c r="DK2" s="513"/>
      <c r="DL2" s="513"/>
      <c r="DM2" s="513"/>
      <c r="DN2" s="513"/>
      <c r="DO2" s="513"/>
      <c r="DP2" s="513"/>
      <c r="DQ2" s="513"/>
      <c r="DR2" s="513"/>
      <c r="DS2" s="513"/>
      <c r="DT2" s="513"/>
      <c r="DU2" s="513"/>
      <c r="DV2" s="513"/>
      <c r="DW2" s="513"/>
      <c r="DX2" s="513"/>
      <c r="DY2" s="513"/>
      <c r="DZ2" s="513"/>
      <c r="EA2" s="513"/>
      <c r="EB2" s="513"/>
      <c r="EC2" s="513"/>
      <c r="ED2" s="513"/>
      <c r="EE2" s="513"/>
      <c r="EF2" s="513"/>
      <c r="EG2" s="513"/>
      <c r="EH2" s="513"/>
      <c r="EI2" s="513"/>
      <c r="EJ2" s="513"/>
      <c r="EK2" s="513"/>
      <c r="EL2" s="513"/>
      <c r="EM2" s="513"/>
      <c r="EN2" s="513"/>
      <c r="EO2" s="513"/>
      <c r="EP2" s="513"/>
      <c r="EQ2" s="513"/>
      <c r="ER2" s="513"/>
      <c r="ES2" s="513"/>
      <c r="ET2" s="513"/>
      <c r="EU2" s="513"/>
      <c r="EV2" s="513"/>
      <c r="EW2" s="513"/>
      <c r="EX2" s="513"/>
      <c r="EY2" s="513"/>
      <c r="EZ2" s="513"/>
      <c r="FA2" s="513"/>
      <c r="FB2" s="513"/>
      <c r="FC2" s="513"/>
      <c r="FD2" s="513"/>
      <c r="FE2" s="513"/>
      <c r="FF2" s="513"/>
      <c r="FG2" s="513"/>
      <c r="FH2" s="513"/>
      <c r="FI2" s="513"/>
      <c r="FJ2" s="513"/>
      <c r="FK2" s="513"/>
      <c r="FL2" s="513"/>
      <c r="FM2" s="513"/>
      <c r="FN2" s="513"/>
      <c r="FO2" s="513"/>
      <c r="FP2" s="513"/>
      <c r="FQ2" s="513"/>
      <c r="FR2" s="513"/>
      <c r="FS2" s="513"/>
      <c r="FT2" s="513"/>
      <c r="FU2" s="513"/>
      <c r="FV2" s="513"/>
      <c r="FW2" s="513"/>
      <c r="FX2" s="513"/>
      <c r="FY2" s="513"/>
      <c r="FZ2" s="513"/>
      <c r="GA2" s="513"/>
      <c r="GB2" s="513"/>
      <c r="GC2" s="513"/>
      <c r="GD2" s="513"/>
      <c r="GE2" s="513"/>
      <c r="GF2" s="513"/>
      <c r="GG2" s="513"/>
      <c r="GH2" s="513"/>
      <c r="GI2" s="513"/>
      <c r="GJ2" s="513"/>
      <c r="GK2" s="513"/>
      <c r="GL2" s="513"/>
      <c r="GM2" s="513"/>
      <c r="GN2" s="513"/>
      <c r="GO2" s="513"/>
      <c r="GP2" s="513"/>
      <c r="GQ2" s="513"/>
      <c r="GR2" s="513"/>
      <c r="GS2" s="513"/>
      <c r="GT2" s="513"/>
      <c r="GU2" s="513"/>
      <c r="GV2" s="513"/>
      <c r="GW2" s="513"/>
      <c r="GX2" s="513"/>
      <c r="GY2" s="513"/>
      <c r="GZ2" s="513"/>
      <c r="HA2" s="513"/>
      <c r="HB2" s="513"/>
      <c r="HC2" s="513"/>
      <c r="HD2" s="513"/>
      <c r="HE2" s="513"/>
      <c r="HF2" s="513"/>
      <c r="HG2" s="513"/>
      <c r="HH2" s="513"/>
      <c r="HI2" s="513"/>
      <c r="HJ2" s="513"/>
      <c r="HK2" s="513"/>
      <c r="HL2" s="513"/>
      <c r="HM2" s="513"/>
      <c r="HN2" s="513"/>
      <c r="HO2" s="513"/>
      <c r="HP2" s="513"/>
      <c r="HQ2" s="513"/>
      <c r="HR2" s="513"/>
      <c r="HS2" s="513"/>
      <c r="HT2" s="513"/>
      <c r="HU2" s="513"/>
      <c r="HV2" s="513"/>
      <c r="HW2" s="513"/>
      <c r="HX2" s="513"/>
      <c r="HY2" s="513"/>
      <c r="HZ2" s="513"/>
      <c r="IA2" s="513"/>
      <c r="IB2" s="513"/>
      <c r="IC2" s="513"/>
      <c r="ID2" s="513"/>
      <c r="IE2" s="513"/>
      <c r="IF2" s="513"/>
      <c r="IG2" s="513"/>
      <c r="IH2" s="513"/>
      <c r="II2" s="513"/>
      <c r="IJ2" s="513"/>
      <c r="IK2" s="513"/>
      <c r="IL2" s="513"/>
      <c r="IM2" s="513"/>
      <c r="IN2" s="513"/>
      <c r="IO2" s="513"/>
      <c r="IP2" s="513"/>
      <c r="IQ2" s="513"/>
      <c r="IR2" s="513"/>
      <c r="IS2" s="513"/>
    </row>
    <row r="3" spans="1:253" ht="20.100000000000001" customHeight="1">
      <c r="A3" s="507"/>
      <c r="B3" s="507"/>
      <c r="C3" s="519"/>
      <c r="D3" s="507"/>
      <c r="E3" s="518" t="s">
        <v>652</v>
      </c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3"/>
      <c r="AD3" s="513"/>
      <c r="AE3" s="513"/>
      <c r="AF3" s="513"/>
      <c r="AG3" s="513"/>
      <c r="AH3" s="513"/>
      <c r="AI3" s="513"/>
      <c r="AJ3" s="513"/>
      <c r="AK3" s="513"/>
      <c r="AL3" s="513"/>
      <c r="AM3" s="513"/>
      <c r="AN3" s="513"/>
      <c r="AO3" s="513"/>
      <c r="AP3" s="513"/>
      <c r="AQ3" s="513"/>
      <c r="AR3" s="513"/>
      <c r="AS3" s="513"/>
      <c r="AT3" s="513"/>
      <c r="AU3" s="513"/>
      <c r="AV3" s="513"/>
      <c r="AW3" s="513"/>
      <c r="AX3" s="513"/>
      <c r="AY3" s="513"/>
      <c r="AZ3" s="513"/>
      <c r="BA3" s="513"/>
      <c r="BB3" s="513"/>
      <c r="BC3" s="513"/>
      <c r="BD3" s="513"/>
      <c r="BE3" s="513"/>
      <c r="BF3" s="513"/>
      <c r="BG3" s="513"/>
      <c r="BH3" s="513"/>
      <c r="BI3" s="513"/>
      <c r="BJ3" s="513"/>
      <c r="BK3" s="513"/>
      <c r="BL3" s="513"/>
      <c r="BM3" s="513"/>
      <c r="BN3" s="513"/>
      <c r="BO3" s="513"/>
      <c r="BP3" s="513"/>
      <c r="BQ3" s="513"/>
      <c r="BR3" s="513"/>
      <c r="BS3" s="513"/>
      <c r="BT3" s="513"/>
      <c r="BU3" s="513"/>
      <c r="BV3" s="513"/>
      <c r="BW3" s="513"/>
      <c r="BX3" s="513"/>
      <c r="BY3" s="513"/>
      <c r="BZ3" s="513"/>
      <c r="CA3" s="513"/>
      <c r="CB3" s="513"/>
      <c r="CC3" s="513"/>
      <c r="CD3" s="513"/>
      <c r="CE3" s="513"/>
      <c r="CF3" s="513"/>
      <c r="CG3" s="513"/>
      <c r="CH3" s="513"/>
      <c r="CI3" s="513"/>
      <c r="CJ3" s="513"/>
      <c r="CK3" s="513"/>
      <c r="CL3" s="513"/>
      <c r="CM3" s="513"/>
      <c r="CN3" s="513"/>
      <c r="CO3" s="513"/>
      <c r="CP3" s="513"/>
      <c r="CQ3" s="513"/>
      <c r="CR3" s="513"/>
      <c r="CS3" s="513"/>
      <c r="CT3" s="513"/>
      <c r="CU3" s="513"/>
      <c r="CV3" s="513"/>
      <c r="CW3" s="513"/>
      <c r="CX3" s="513"/>
      <c r="CY3" s="513"/>
      <c r="CZ3" s="513"/>
      <c r="DA3" s="513"/>
      <c r="DB3" s="513"/>
      <c r="DC3" s="513"/>
      <c r="DD3" s="513"/>
      <c r="DE3" s="513"/>
      <c r="DF3" s="513"/>
      <c r="DG3" s="513"/>
      <c r="DH3" s="513"/>
      <c r="DI3" s="513"/>
      <c r="DJ3" s="513"/>
      <c r="DK3" s="513"/>
      <c r="DL3" s="513"/>
      <c r="DM3" s="513"/>
      <c r="DN3" s="513"/>
      <c r="DO3" s="513"/>
      <c r="DP3" s="513"/>
      <c r="DQ3" s="513"/>
      <c r="DR3" s="513"/>
      <c r="DS3" s="513"/>
      <c r="DT3" s="513"/>
      <c r="DU3" s="513"/>
      <c r="DV3" s="513"/>
      <c r="DW3" s="513"/>
      <c r="DX3" s="513"/>
      <c r="DY3" s="513"/>
      <c r="DZ3" s="513"/>
      <c r="EA3" s="513"/>
      <c r="EB3" s="513"/>
      <c r="EC3" s="513"/>
      <c r="ED3" s="513"/>
      <c r="EE3" s="513"/>
      <c r="EF3" s="513"/>
      <c r="EG3" s="513"/>
      <c r="EH3" s="513"/>
      <c r="EI3" s="513"/>
      <c r="EJ3" s="513"/>
      <c r="EK3" s="513"/>
      <c r="EL3" s="513"/>
      <c r="EM3" s="513"/>
      <c r="EN3" s="513"/>
      <c r="EO3" s="513"/>
      <c r="EP3" s="513"/>
      <c r="EQ3" s="513"/>
      <c r="ER3" s="513"/>
      <c r="ES3" s="513"/>
      <c r="ET3" s="513"/>
      <c r="EU3" s="513"/>
      <c r="EV3" s="513"/>
      <c r="EW3" s="513"/>
      <c r="EX3" s="513"/>
      <c r="EY3" s="513"/>
      <c r="EZ3" s="513"/>
      <c r="FA3" s="513"/>
      <c r="FB3" s="513"/>
      <c r="FC3" s="513"/>
      <c r="FD3" s="513"/>
      <c r="FE3" s="513"/>
      <c r="FF3" s="513"/>
      <c r="FG3" s="513"/>
      <c r="FH3" s="513"/>
      <c r="FI3" s="513"/>
      <c r="FJ3" s="513"/>
      <c r="FK3" s="513"/>
      <c r="FL3" s="513"/>
      <c r="FM3" s="513"/>
      <c r="FN3" s="513"/>
      <c r="FO3" s="513"/>
      <c r="FP3" s="513"/>
      <c r="FQ3" s="513"/>
      <c r="FR3" s="513"/>
      <c r="FS3" s="513"/>
      <c r="FT3" s="513"/>
      <c r="FU3" s="513"/>
      <c r="FV3" s="513"/>
      <c r="FW3" s="513"/>
      <c r="FX3" s="513"/>
      <c r="FY3" s="513"/>
      <c r="FZ3" s="513"/>
      <c r="GA3" s="513"/>
      <c r="GB3" s="513"/>
      <c r="GC3" s="513"/>
      <c r="GD3" s="513"/>
      <c r="GE3" s="513"/>
      <c r="GF3" s="513"/>
      <c r="GG3" s="513"/>
      <c r="GH3" s="513"/>
      <c r="GI3" s="513"/>
      <c r="GJ3" s="513"/>
      <c r="GK3" s="513"/>
      <c r="GL3" s="513"/>
      <c r="GM3" s="513"/>
      <c r="GN3" s="513"/>
      <c r="GO3" s="513"/>
      <c r="GP3" s="513"/>
      <c r="GQ3" s="513"/>
      <c r="GR3" s="513"/>
      <c r="GS3" s="513"/>
      <c r="GT3" s="513"/>
      <c r="GU3" s="513"/>
      <c r="GV3" s="513"/>
      <c r="GW3" s="513"/>
      <c r="GX3" s="513"/>
      <c r="GY3" s="513"/>
      <c r="GZ3" s="513"/>
      <c r="HA3" s="513"/>
      <c r="HB3" s="513"/>
      <c r="HC3" s="513"/>
      <c r="HD3" s="513"/>
      <c r="HE3" s="513"/>
      <c r="HF3" s="513"/>
      <c r="HG3" s="513"/>
      <c r="HH3" s="513"/>
      <c r="HI3" s="513"/>
      <c r="HJ3" s="513"/>
      <c r="HK3" s="513"/>
      <c r="HL3" s="513"/>
      <c r="HM3" s="513"/>
      <c r="HN3" s="513"/>
      <c r="HO3" s="513"/>
      <c r="HP3" s="513"/>
      <c r="HQ3" s="513"/>
      <c r="HR3" s="513"/>
      <c r="HS3" s="513"/>
      <c r="HT3" s="513"/>
      <c r="HU3" s="513"/>
      <c r="HV3" s="513"/>
    </row>
    <row r="4" spans="1:253" ht="20.100000000000001" customHeight="1">
      <c r="A4" s="517"/>
      <c r="B4" s="517"/>
      <c r="C4" s="516" t="s">
        <v>58</v>
      </c>
      <c r="D4" s="516" t="s">
        <v>58</v>
      </c>
      <c r="E4" s="516" t="s">
        <v>570</v>
      </c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  <c r="T4" s="513"/>
      <c r="U4" s="513"/>
      <c r="V4" s="513"/>
      <c r="W4" s="513"/>
      <c r="X4" s="513"/>
      <c r="Y4" s="513"/>
      <c r="Z4" s="513"/>
      <c r="AA4" s="513"/>
      <c r="AB4" s="513"/>
      <c r="AC4" s="513"/>
      <c r="AD4" s="513"/>
      <c r="AE4" s="513"/>
      <c r="AF4" s="513"/>
      <c r="AG4" s="513"/>
      <c r="AH4" s="513"/>
      <c r="AI4" s="513"/>
      <c r="AJ4" s="513"/>
      <c r="AK4" s="513"/>
      <c r="AL4" s="513"/>
      <c r="AM4" s="513"/>
      <c r="AN4" s="513"/>
      <c r="AO4" s="513"/>
      <c r="AP4" s="513"/>
      <c r="AQ4" s="513"/>
      <c r="AR4" s="513"/>
      <c r="AS4" s="513"/>
      <c r="AT4" s="513"/>
      <c r="AU4" s="513"/>
      <c r="AV4" s="513"/>
      <c r="AW4" s="513"/>
      <c r="AX4" s="513"/>
      <c r="AY4" s="513"/>
      <c r="AZ4" s="513"/>
      <c r="BA4" s="513"/>
      <c r="BB4" s="513"/>
      <c r="BC4" s="513"/>
      <c r="BD4" s="513"/>
      <c r="BE4" s="513"/>
      <c r="BF4" s="513"/>
      <c r="BG4" s="513"/>
      <c r="BH4" s="513"/>
      <c r="BI4" s="513"/>
      <c r="BJ4" s="513"/>
      <c r="BK4" s="513"/>
      <c r="BL4" s="513"/>
      <c r="BM4" s="513"/>
      <c r="BN4" s="513"/>
      <c r="BO4" s="513"/>
      <c r="BP4" s="513"/>
      <c r="BQ4" s="513"/>
      <c r="BR4" s="513"/>
      <c r="BS4" s="513"/>
      <c r="BT4" s="513"/>
      <c r="BU4" s="513"/>
      <c r="BV4" s="513"/>
      <c r="BW4" s="513"/>
      <c r="BX4" s="513"/>
      <c r="BY4" s="513"/>
      <c r="BZ4" s="513"/>
      <c r="CA4" s="513"/>
      <c r="CB4" s="513"/>
      <c r="CC4" s="513"/>
      <c r="CD4" s="513"/>
      <c r="CE4" s="513"/>
      <c r="CF4" s="513"/>
      <c r="CG4" s="513"/>
      <c r="CH4" s="513"/>
      <c r="CI4" s="513"/>
      <c r="CJ4" s="513"/>
      <c r="CK4" s="513"/>
      <c r="CL4" s="513"/>
      <c r="CM4" s="513"/>
      <c r="CN4" s="513"/>
      <c r="CO4" s="513"/>
      <c r="CP4" s="513"/>
      <c r="CQ4" s="513"/>
      <c r="CR4" s="513"/>
      <c r="CS4" s="513"/>
      <c r="CT4" s="513"/>
      <c r="CU4" s="513"/>
      <c r="CV4" s="513"/>
      <c r="CW4" s="513"/>
      <c r="CX4" s="513"/>
      <c r="CY4" s="513"/>
      <c r="CZ4" s="513"/>
      <c r="DA4" s="513"/>
      <c r="DB4" s="513"/>
      <c r="DC4" s="513"/>
      <c r="DD4" s="513"/>
      <c r="DE4" s="513"/>
      <c r="DF4" s="513"/>
      <c r="DG4" s="513"/>
      <c r="DH4" s="513"/>
      <c r="DI4" s="513"/>
      <c r="DJ4" s="513"/>
      <c r="DK4" s="513"/>
      <c r="DL4" s="513"/>
      <c r="DM4" s="513"/>
      <c r="DN4" s="513"/>
      <c r="DO4" s="513"/>
      <c r="DP4" s="513"/>
      <c r="DQ4" s="513"/>
      <c r="DR4" s="513"/>
      <c r="DS4" s="513"/>
      <c r="DT4" s="513"/>
      <c r="DU4" s="513"/>
      <c r="DV4" s="513"/>
      <c r="DW4" s="513"/>
      <c r="DX4" s="513"/>
      <c r="DY4" s="513"/>
      <c r="DZ4" s="513"/>
      <c r="EA4" s="513"/>
      <c r="EB4" s="513"/>
      <c r="EC4" s="513"/>
      <c r="ED4" s="513"/>
      <c r="EE4" s="513"/>
      <c r="EF4" s="513"/>
      <c r="EG4" s="513"/>
      <c r="EH4" s="513"/>
      <c r="EI4" s="513"/>
      <c r="EJ4" s="513"/>
      <c r="EK4" s="513"/>
      <c r="EL4" s="513"/>
      <c r="EM4" s="513"/>
      <c r="EN4" s="513"/>
      <c r="EO4" s="513"/>
      <c r="EP4" s="513"/>
      <c r="EQ4" s="513"/>
      <c r="ER4" s="513"/>
      <c r="ES4" s="513"/>
      <c r="ET4" s="513"/>
      <c r="EU4" s="513"/>
      <c r="EV4" s="513"/>
      <c r="EW4" s="513"/>
      <c r="EX4" s="513"/>
      <c r="EY4" s="513"/>
      <c r="EZ4" s="513"/>
      <c r="FA4" s="513"/>
      <c r="FB4" s="513"/>
      <c r="FC4" s="513"/>
      <c r="FD4" s="513"/>
      <c r="FE4" s="513"/>
      <c r="FF4" s="513"/>
      <c r="FG4" s="513"/>
      <c r="FH4" s="513"/>
      <c r="FI4" s="513"/>
      <c r="FJ4" s="513"/>
      <c r="FK4" s="513"/>
      <c r="FL4" s="513"/>
      <c r="FM4" s="513"/>
      <c r="FN4" s="513"/>
      <c r="FO4" s="513"/>
      <c r="FP4" s="513"/>
      <c r="FQ4" s="513"/>
      <c r="FR4" s="513"/>
      <c r="FS4" s="513"/>
      <c r="FT4" s="513"/>
      <c r="FU4" s="513"/>
      <c r="FV4" s="513"/>
      <c r="FW4" s="513"/>
      <c r="FX4" s="513"/>
      <c r="FY4" s="513"/>
      <c r="FZ4" s="513"/>
      <c r="GA4" s="513"/>
      <c r="GB4" s="513"/>
      <c r="GC4" s="513"/>
      <c r="GD4" s="513"/>
      <c r="GE4" s="513"/>
      <c r="GF4" s="513"/>
      <c r="GG4" s="513"/>
      <c r="GH4" s="513"/>
      <c r="GI4" s="513"/>
      <c r="GJ4" s="513"/>
      <c r="GK4" s="513"/>
      <c r="GL4" s="513"/>
      <c r="GM4" s="513"/>
      <c r="GN4" s="513"/>
      <c r="GO4" s="513"/>
      <c r="GP4" s="513"/>
      <c r="GQ4" s="513"/>
      <c r="GR4" s="513"/>
      <c r="GS4" s="513"/>
      <c r="GT4" s="513"/>
      <c r="GU4" s="513"/>
      <c r="GV4" s="513"/>
      <c r="GW4" s="513"/>
      <c r="GX4" s="513"/>
      <c r="GY4" s="513"/>
      <c r="GZ4" s="513"/>
      <c r="HA4" s="513"/>
      <c r="HB4" s="513"/>
      <c r="HC4" s="513"/>
      <c r="HD4" s="513"/>
      <c r="HE4" s="513"/>
      <c r="HF4" s="513"/>
      <c r="HG4" s="513"/>
      <c r="HH4" s="513"/>
      <c r="HI4" s="513"/>
      <c r="HJ4" s="513"/>
      <c r="HK4" s="513"/>
      <c r="HL4" s="513"/>
      <c r="HM4" s="513"/>
      <c r="HN4" s="513"/>
      <c r="HO4" s="513"/>
      <c r="HP4" s="513"/>
      <c r="HQ4" s="513"/>
      <c r="HR4" s="513"/>
      <c r="HS4" s="513"/>
      <c r="HT4" s="513"/>
      <c r="HU4" s="513"/>
      <c r="HV4" s="513"/>
      <c r="HW4" s="513"/>
      <c r="HX4" s="513"/>
      <c r="HY4" s="513"/>
      <c r="HZ4" s="513"/>
      <c r="IA4" s="513"/>
      <c r="IB4" s="513"/>
      <c r="IC4" s="513"/>
      <c r="ID4" s="513"/>
      <c r="IE4" s="513"/>
      <c r="IF4" s="513"/>
      <c r="IG4" s="513"/>
      <c r="IH4" s="513"/>
      <c r="II4" s="513"/>
      <c r="IJ4" s="513"/>
      <c r="IK4" s="513"/>
      <c r="IL4" s="513"/>
      <c r="IM4" s="513"/>
      <c r="IN4" s="513"/>
      <c r="IO4" s="513"/>
      <c r="IP4" s="513"/>
      <c r="IQ4" s="513"/>
      <c r="IR4" s="513"/>
      <c r="IS4" s="513"/>
    </row>
    <row r="5" spans="1:253" ht="20.100000000000001" customHeight="1">
      <c r="A5" s="507"/>
      <c r="B5" s="507"/>
      <c r="C5" s="515" t="s">
        <v>5</v>
      </c>
      <c r="D5" s="515" t="s">
        <v>569</v>
      </c>
      <c r="E5" s="515" t="s">
        <v>349</v>
      </c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3"/>
      <c r="AH5" s="513"/>
      <c r="AI5" s="513"/>
      <c r="AJ5" s="513"/>
      <c r="AK5" s="513"/>
      <c r="AL5" s="513"/>
      <c r="AM5" s="513"/>
      <c r="AN5" s="513"/>
      <c r="AO5" s="513"/>
      <c r="AP5" s="513"/>
      <c r="AQ5" s="513"/>
      <c r="AR5" s="513"/>
      <c r="AS5" s="513"/>
      <c r="AT5" s="513"/>
      <c r="AU5" s="513"/>
      <c r="AV5" s="513"/>
      <c r="AW5" s="513"/>
      <c r="AX5" s="513"/>
      <c r="AY5" s="513"/>
      <c r="AZ5" s="513"/>
      <c r="BA5" s="513"/>
      <c r="BB5" s="513"/>
      <c r="BC5" s="513"/>
      <c r="BD5" s="513"/>
      <c r="BE5" s="513"/>
      <c r="BF5" s="513"/>
      <c r="BG5" s="513"/>
      <c r="BH5" s="513"/>
      <c r="BI5" s="513"/>
      <c r="BJ5" s="513"/>
      <c r="BK5" s="513"/>
      <c r="BL5" s="513"/>
      <c r="BM5" s="513"/>
      <c r="BN5" s="513"/>
      <c r="BO5" s="513"/>
      <c r="BP5" s="513"/>
      <c r="BQ5" s="513"/>
      <c r="BR5" s="513"/>
      <c r="BS5" s="513"/>
      <c r="BT5" s="513"/>
      <c r="BU5" s="513"/>
      <c r="BV5" s="513"/>
      <c r="BW5" s="513"/>
      <c r="BX5" s="513"/>
      <c r="BY5" s="513"/>
      <c r="BZ5" s="513"/>
      <c r="CA5" s="513"/>
      <c r="CB5" s="513"/>
      <c r="CC5" s="513"/>
      <c r="CD5" s="513"/>
      <c r="CE5" s="513"/>
      <c r="CF5" s="513"/>
      <c r="CG5" s="513"/>
      <c r="CH5" s="513"/>
      <c r="CI5" s="513"/>
      <c r="CJ5" s="513"/>
      <c r="CK5" s="513"/>
      <c r="CL5" s="513"/>
      <c r="CM5" s="513"/>
      <c r="CN5" s="513"/>
      <c r="CO5" s="513"/>
      <c r="CP5" s="513"/>
      <c r="CQ5" s="513"/>
      <c r="CR5" s="513"/>
      <c r="CS5" s="513"/>
      <c r="CT5" s="513"/>
      <c r="CU5" s="513"/>
      <c r="CV5" s="513"/>
      <c r="CW5" s="513"/>
      <c r="CX5" s="513"/>
      <c r="CY5" s="513"/>
      <c r="CZ5" s="513"/>
      <c r="DA5" s="513"/>
      <c r="DB5" s="513"/>
      <c r="DC5" s="513"/>
      <c r="DD5" s="513"/>
      <c r="DE5" s="513"/>
      <c r="DF5" s="513"/>
      <c r="DG5" s="513"/>
      <c r="DH5" s="513"/>
      <c r="DI5" s="513"/>
      <c r="DJ5" s="513"/>
      <c r="DK5" s="513"/>
      <c r="DL5" s="513"/>
      <c r="DM5" s="513"/>
      <c r="DN5" s="513"/>
      <c r="DO5" s="513"/>
      <c r="DP5" s="513"/>
      <c r="DQ5" s="513"/>
      <c r="DR5" s="513"/>
      <c r="DS5" s="513"/>
      <c r="DT5" s="513"/>
      <c r="DU5" s="513"/>
      <c r="DV5" s="513"/>
      <c r="DW5" s="513"/>
      <c r="DX5" s="513"/>
      <c r="DY5" s="513"/>
      <c r="DZ5" s="513"/>
      <c r="EA5" s="513"/>
      <c r="EB5" s="513"/>
      <c r="EC5" s="513"/>
      <c r="ED5" s="513"/>
      <c r="EE5" s="513"/>
      <c r="EF5" s="513"/>
      <c r="EG5" s="513"/>
      <c r="EH5" s="513"/>
      <c r="EI5" s="513"/>
      <c r="EJ5" s="513"/>
      <c r="EK5" s="513"/>
      <c r="EL5" s="513"/>
      <c r="EM5" s="513"/>
      <c r="EN5" s="513"/>
      <c r="EO5" s="513"/>
      <c r="EP5" s="513"/>
      <c r="EQ5" s="513"/>
      <c r="ER5" s="513"/>
      <c r="ES5" s="513"/>
      <c r="ET5" s="513"/>
      <c r="EU5" s="513"/>
      <c r="EV5" s="513"/>
      <c r="EW5" s="513"/>
      <c r="EX5" s="513"/>
      <c r="EY5" s="513"/>
      <c r="EZ5" s="513"/>
      <c r="FA5" s="513"/>
      <c r="FB5" s="513"/>
      <c r="FC5" s="513"/>
      <c r="FD5" s="513"/>
      <c r="FE5" s="513"/>
      <c r="FF5" s="513"/>
      <c r="FG5" s="513"/>
      <c r="FH5" s="513"/>
      <c r="FI5" s="513"/>
      <c r="FJ5" s="513"/>
      <c r="FK5" s="513"/>
      <c r="FL5" s="513"/>
      <c r="FM5" s="513"/>
      <c r="FN5" s="513"/>
      <c r="FO5" s="513"/>
      <c r="FP5" s="513"/>
      <c r="FQ5" s="513"/>
      <c r="FR5" s="513"/>
      <c r="FS5" s="513"/>
      <c r="FT5" s="513"/>
      <c r="FU5" s="513"/>
      <c r="FV5" s="513"/>
      <c r="FW5" s="513"/>
      <c r="FX5" s="513"/>
      <c r="FY5" s="513"/>
      <c r="FZ5" s="513"/>
      <c r="GA5" s="513"/>
      <c r="GB5" s="513"/>
      <c r="GC5" s="513"/>
      <c r="GD5" s="513"/>
      <c r="GE5" s="513"/>
      <c r="GF5" s="513"/>
      <c r="GG5" s="513"/>
      <c r="GH5" s="513"/>
      <c r="GI5" s="513"/>
      <c r="GJ5" s="513"/>
      <c r="GK5" s="513"/>
      <c r="GL5" s="513"/>
      <c r="GM5" s="513"/>
      <c r="GN5" s="513"/>
      <c r="GO5" s="513"/>
      <c r="GP5" s="513"/>
      <c r="GQ5" s="513"/>
      <c r="GR5" s="513"/>
      <c r="GS5" s="513"/>
      <c r="GT5" s="513"/>
      <c r="GU5" s="513"/>
      <c r="GV5" s="513"/>
      <c r="GW5" s="513"/>
      <c r="GX5" s="513"/>
      <c r="GY5" s="513"/>
      <c r="GZ5" s="513"/>
      <c r="HA5" s="513"/>
      <c r="HB5" s="513"/>
      <c r="HC5" s="513"/>
      <c r="HD5" s="513"/>
      <c r="HE5" s="513"/>
      <c r="HF5" s="513"/>
      <c r="HG5" s="513"/>
      <c r="HH5" s="513"/>
      <c r="HI5" s="513"/>
      <c r="HJ5" s="513"/>
      <c r="HK5" s="513"/>
      <c r="HL5" s="513"/>
      <c r="HM5" s="513"/>
      <c r="HN5" s="513"/>
      <c r="HO5" s="513"/>
      <c r="HP5" s="513"/>
      <c r="HQ5" s="513"/>
      <c r="HR5" s="513"/>
      <c r="HS5" s="513"/>
      <c r="HT5" s="513"/>
      <c r="HU5" s="513"/>
      <c r="HV5" s="513"/>
      <c r="HW5" s="513"/>
      <c r="HX5" s="513"/>
      <c r="HY5" s="513"/>
      <c r="HZ5" s="513"/>
      <c r="IA5" s="513"/>
      <c r="IB5" s="513"/>
      <c r="IC5" s="513"/>
      <c r="ID5" s="513"/>
      <c r="IE5" s="513"/>
      <c r="IF5" s="513"/>
      <c r="IG5" s="513"/>
      <c r="IH5" s="513"/>
      <c r="II5" s="513"/>
      <c r="IJ5" s="513"/>
      <c r="IK5" s="513"/>
      <c r="IL5" s="513"/>
      <c r="IM5" s="513"/>
      <c r="IN5" s="513"/>
      <c r="IO5" s="513"/>
      <c r="IP5" s="513"/>
      <c r="IQ5" s="513"/>
      <c r="IR5" s="513"/>
      <c r="IS5" s="513"/>
    </row>
    <row r="6" spans="1:253" ht="20.100000000000001" customHeight="1">
      <c r="A6" s="507"/>
      <c r="B6" s="507"/>
      <c r="C6" s="514" t="s">
        <v>7</v>
      </c>
      <c r="D6" s="514"/>
      <c r="E6" s="514" t="s">
        <v>65</v>
      </c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3"/>
      <c r="U6" s="513"/>
      <c r="V6" s="513"/>
      <c r="W6" s="513"/>
      <c r="X6" s="513"/>
      <c r="Y6" s="513"/>
      <c r="Z6" s="513"/>
      <c r="AA6" s="513"/>
      <c r="AB6" s="513"/>
      <c r="AC6" s="513"/>
      <c r="AD6" s="513"/>
      <c r="AE6" s="513"/>
      <c r="AF6" s="513"/>
      <c r="AG6" s="513"/>
      <c r="AH6" s="513"/>
      <c r="AI6" s="513"/>
      <c r="AJ6" s="513"/>
      <c r="AK6" s="513"/>
      <c r="AL6" s="513"/>
      <c r="AM6" s="513"/>
      <c r="AN6" s="513"/>
      <c r="AO6" s="513"/>
      <c r="AP6" s="513"/>
      <c r="AQ6" s="513"/>
      <c r="AR6" s="513"/>
      <c r="AS6" s="513"/>
      <c r="AT6" s="513"/>
      <c r="AU6" s="513"/>
      <c r="AV6" s="513"/>
      <c r="AW6" s="513"/>
      <c r="AX6" s="513"/>
      <c r="AY6" s="513"/>
      <c r="AZ6" s="513"/>
      <c r="BA6" s="513"/>
      <c r="BB6" s="513"/>
      <c r="BC6" s="513"/>
      <c r="BD6" s="513"/>
      <c r="BE6" s="513"/>
      <c r="BF6" s="513"/>
      <c r="BG6" s="513"/>
      <c r="BH6" s="513"/>
      <c r="BI6" s="513"/>
      <c r="BJ6" s="513"/>
      <c r="BK6" s="513"/>
      <c r="BL6" s="513"/>
      <c r="BM6" s="513"/>
      <c r="BN6" s="513"/>
      <c r="BO6" s="513"/>
      <c r="BP6" s="513"/>
      <c r="BQ6" s="513"/>
      <c r="BR6" s="513"/>
      <c r="BS6" s="513"/>
      <c r="BT6" s="513"/>
      <c r="BU6" s="513"/>
      <c r="BV6" s="513"/>
      <c r="BW6" s="513"/>
      <c r="BX6" s="513"/>
      <c r="BY6" s="513"/>
      <c r="BZ6" s="513"/>
      <c r="CA6" s="513"/>
      <c r="CB6" s="513"/>
      <c r="CC6" s="513"/>
      <c r="CD6" s="513"/>
      <c r="CE6" s="513"/>
      <c r="CF6" s="513"/>
      <c r="CG6" s="513"/>
      <c r="CH6" s="513"/>
      <c r="CI6" s="513"/>
      <c r="CJ6" s="513"/>
      <c r="CK6" s="513"/>
      <c r="CL6" s="513"/>
      <c r="CM6" s="513"/>
      <c r="CN6" s="513"/>
      <c r="CO6" s="513"/>
      <c r="CP6" s="513"/>
      <c r="CQ6" s="513"/>
      <c r="CR6" s="513"/>
      <c r="CS6" s="513"/>
      <c r="CT6" s="513"/>
      <c r="CU6" s="513"/>
      <c r="CV6" s="513"/>
      <c r="CW6" s="513"/>
      <c r="CX6" s="513"/>
      <c r="CY6" s="513"/>
      <c r="CZ6" s="513"/>
      <c r="DA6" s="513"/>
      <c r="DB6" s="513"/>
      <c r="DC6" s="513"/>
      <c r="DD6" s="513"/>
      <c r="DE6" s="513"/>
      <c r="DF6" s="513"/>
      <c r="DG6" s="513"/>
      <c r="DH6" s="513"/>
      <c r="DI6" s="513"/>
      <c r="DJ6" s="513"/>
      <c r="DK6" s="513"/>
      <c r="DL6" s="513"/>
      <c r="DM6" s="513"/>
      <c r="DN6" s="513"/>
      <c r="DO6" s="513"/>
      <c r="DP6" s="513"/>
      <c r="DQ6" s="513"/>
      <c r="DR6" s="513"/>
      <c r="DS6" s="513"/>
      <c r="DT6" s="513"/>
      <c r="DU6" s="513"/>
      <c r="DV6" s="513"/>
      <c r="DW6" s="513"/>
      <c r="DX6" s="513"/>
      <c r="DY6" s="513"/>
      <c r="DZ6" s="513"/>
      <c r="EA6" s="513"/>
      <c r="EB6" s="513"/>
      <c r="EC6" s="513"/>
      <c r="ED6" s="513"/>
      <c r="EE6" s="513"/>
      <c r="EF6" s="513"/>
      <c r="EG6" s="513"/>
      <c r="EH6" s="513"/>
      <c r="EI6" s="513"/>
      <c r="EJ6" s="513"/>
      <c r="EK6" s="513"/>
      <c r="EL6" s="513"/>
      <c r="EM6" s="513"/>
      <c r="EN6" s="513"/>
      <c r="EO6" s="513"/>
      <c r="EP6" s="513"/>
      <c r="EQ6" s="513"/>
      <c r="ER6" s="513"/>
      <c r="ES6" s="513"/>
      <c r="ET6" s="513"/>
      <c r="EU6" s="513"/>
      <c r="EV6" s="513"/>
      <c r="EW6" s="513"/>
      <c r="EX6" s="513"/>
      <c r="EY6" s="513"/>
      <c r="EZ6" s="513"/>
      <c r="FA6" s="513"/>
      <c r="FB6" s="513"/>
      <c r="FC6" s="513"/>
      <c r="FD6" s="513"/>
      <c r="FE6" s="513"/>
      <c r="FF6" s="513"/>
      <c r="FG6" s="513"/>
      <c r="FH6" s="513"/>
      <c r="FI6" s="513"/>
      <c r="FJ6" s="513"/>
      <c r="FK6" s="513"/>
      <c r="FL6" s="513"/>
      <c r="FM6" s="513"/>
      <c r="FN6" s="513"/>
      <c r="FO6" s="513"/>
      <c r="FP6" s="513"/>
      <c r="FQ6" s="513"/>
      <c r="FR6" s="513"/>
      <c r="FS6" s="513"/>
      <c r="FT6" s="513"/>
      <c r="FU6" s="513"/>
      <c r="FV6" s="513"/>
      <c r="FW6" s="513"/>
      <c r="FX6" s="513"/>
      <c r="FY6" s="513"/>
      <c r="FZ6" s="513"/>
      <c r="GA6" s="513"/>
      <c r="GB6" s="513"/>
      <c r="GC6" s="513"/>
      <c r="GD6" s="513"/>
      <c r="GE6" s="513"/>
      <c r="GF6" s="513"/>
      <c r="GG6" s="513"/>
      <c r="GH6" s="513"/>
      <c r="GI6" s="513"/>
      <c r="GJ6" s="513"/>
      <c r="GK6" s="513"/>
      <c r="GL6" s="513"/>
      <c r="GM6" s="513"/>
      <c r="GN6" s="513"/>
      <c r="GO6" s="513"/>
      <c r="GP6" s="513"/>
      <c r="GQ6" s="513"/>
      <c r="GR6" s="513"/>
      <c r="GS6" s="513"/>
      <c r="GT6" s="513"/>
      <c r="GU6" s="513"/>
      <c r="GV6" s="513"/>
      <c r="GW6" s="513"/>
      <c r="GX6" s="513"/>
      <c r="GY6" s="513"/>
      <c r="GZ6" s="513"/>
      <c r="HA6" s="513"/>
      <c r="HB6" s="513"/>
      <c r="HC6" s="513"/>
      <c r="HD6" s="513"/>
      <c r="HE6" s="513"/>
      <c r="HF6" s="513"/>
      <c r="HG6" s="513"/>
      <c r="HH6" s="513"/>
      <c r="HI6" s="513"/>
      <c r="HJ6" s="513"/>
      <c r="HK6" s="513"/>
      <c r="HL6" s="513"/>
      <c r="HM6" s="513"/>
      <c r="HN6" s="513"/>
      <c r="HO6" s="513"/>
      <c r="HP6" s="513"/>
      <c r="HQ6" s="513"/>
      <c r="HR6" s="513"/>
      <c r="HS6" s="513"/>
      <c r="HT6" s="513"/>
      <c r="HU6" s="513"/>
      <c r="HV6" s="513"/>
      <c r="HW6" s="513"/>
      <c r="HX6" s="513"/>
      <c r="HY6" s="513"/>
      <c r="HZ6" s="513"/>
      <c r="IA6" s="513"/>
      <c r="IB6" s="513"/>
      <c r="IC6" s="513"/>
      <c r="ID6" s="513"/>
      <c r="IE6" s="513"/>
      <c r="IF6" s="513"/>
      <c r="IG6" s="513"/>
      <c r="IH6" s="513"/>
      <c r="II6" s="513"/>
      <c r="IJ6" s="513"/>
      <c r="IK6" s="513"/>
      <c r="IL6" s="513"/>
      <c r="IM6" s="513"/>
      <c r="IN6" s="513"/>
      <c r="IO6" s="513"/>
      <c r="IP6" s="513"/>
      <c r="IQ6" s="513"/>
      <c r="IR6" s="513"/>
      <c r="IS6" s="513"/>
    </row>
    <row r="7" spans="1:253" ht="20.100000000000001" customHeight="1">
      <c r="A7" s="502"/>
      <c r="B7" s="502"/>
      <c r="C7" s="502"/>
      <c r="D7" s="502"/>
      <c r="E7" s="512"/>
    </row>
    <row r="8" spans="1:253" ht="20.100000000000001" customHeight="1">
      <c r="A8" s="509" t="s">
        <v>568</v>
      </c>
      <c r="B8" s="510"/>
      <c r="C8" s="505">
        <v>1173</v>
      </c>
      <c r="D8" s="504">
        <v>941.4</v>
      </c>
      <c r="E8" s="503">
        <v>80.3</v>
      </c>
    </row>
    <row r="9" spans="1:253" ht="20.100000000000001" customHeight="1">
      <c r="A9" s="511" t="s">
        <v>567</v>
      </c>
      <c r="B9" s="510"/>
      <c r="C9" s="501">
        <v>1107.2</v>
      </c>
      <c r="D9" s="500">
        <v>885</v>
      </c>
      <c r="E9" s="499">
        <v>79.900000000000006</v>
      </c>
    </row>
    <row r="10" spans="1:253" ht="20.100000000000001" customHeight="1">
      <c r="A10" s="509" t="s">
        <v>566</v>
      </c>
      <c r="B10" s="507"/>
      <c r="C10" s="501" t="s">
        <v>565</v>
      </c>
      <c r="D10" s="500"/>
      <c r="E10" s="499"/>
    </row>
    <row r="11" spans="1:253" ht="20.100000000000001" customHeight="1">
      <c r="A11" s="507"/>
      <c r="B11" s="507" t="s">
        <v>564</v>
      </c>
      <c r="C11" s="501">
        <v>97.1</v>
      </c>
      <c r="D11" s="500">
        <v>94.3</v>
      </c>
      <c r="E11" s="499">
        <v>97.1</v>
      </c>
    </row>
    <row r="12" spans="1:253" ht="20.100000000000001" customHeight="1">
      <c r="A12" s="507"/>
      <c r="B12" s="507" t="s">
        <v>563</v>
      </c>
      <c r="C12" s="501">
        <v>23.4</v>
      </c>
      <c r="D12" s="500">
        <v>20.8</v>
      </c>
      <c r="E12" s="499">
        <v>88.9</v>
      </c>
    </row>
    <row r="13" spans="1:253" ht="20.100000000000001" customHeight="1">
      <c r="A13" s="508"/>
      <c r="B13" s="507" t="s">
        <v>562</v>
      </c>
      <c r="C13" s="501">
        <v>4.4000000000000004</v>
      </c>
      <c r="D13" s="500">
        <v>3.4</v>
      </c>
      <c r="E13" s="499">
        <v>77.3</v>
      </c>
    </row>
    <row r="14" spans="1:253" ht="20.100000000000001" customHeight="1">
      <c r="A14" s="508"/>
      <c r="B14" s="507" t="s">
        <v>561</v>
      </c>
      <c r="C14" s="501">
        <v>5</v>
      </c>
      <c r="D14" s="500">
        <v>4.7</v>
      </c>
      <c r="E14" s="499">
        <v>94</v>
      </c>
    </row>
    <row r="15" spans="1:253" ht="20.100000000000001" customHeight="1">
      <c r="A15" s="508"/>
      <c r="B15" s="507" t="s">
        <v>650</v>
      </c>
      <c r="C15" s="501">
        <v>166.6</v>
      </c>
      <c r="D15" s="500">
        <v>160.6</v>
      </c>
      <c r="E15" s="499">
        <v>96.4</v>
      </c>
    </row>
    <row r="16" spans="1:253" ht="21.75" customHeight="1">
      <c r="A16" s="502"/>
      <c r="B16" s="502"/>
      <c r="C16" s="506"/>
      <c r="D16" s="506"/>
      <c r="E16" s="506"/>
    </row>
    <row r="17" spans="1:5" ht="21.75" customHeight="1">
      <c r="A17" s="502"/>
      <c r="B17" s="502"/>
      <c r="C17" s="505"/>
      <c r="D17" s="504"/>
      <c r="E17" s="503"/>
    </row>
    <row r="18" spans="1:5" ht="21.75" customHeight="1">
      <c r="A18" s="502"/>
      <c r="B18" s="502"/>
      <c r="C18" s="501"/>
      <c r="D18" s="500"/>
      <c r="E18" s="499"/>
    </row>
    <row r="19" spans="1:5" ht="21.75" customHeight="1">
      <c r="A19" s="502"/>
      <c r="B19" s="502"/>
      <c r="C19" s="501"/>
      <c r="D19" s="500"/>
      <c r="E19" s="499"/>
    </row>
    <row r="20" spans="1:5" ht="21.75" customHeight="1">
      <c r="A20" s="502"/>
      <c r="B20" s="502"/>
      <c r="C20" s="501"/>
      <c r="D20" s="500"/>
      <c r="E20" s="499"/>
    </row>
    <row r="21" spans="1:5" ht="21.75" customHeight="1">
      <c r="A21" s="502"/>
      <c r="B21" s="502"/>
      <c r="C21" s="501"/>
      <c r="D21" s="500"/>
      <c r="E21" s="499"/>
    </row>
    <row r="22" spans="1:5" ht="21.75" customHeight="1">
      <c r="A22" s="502"/>
      <c r="B22" s="502"/>
      <c r="C22" s="501"/>
      <c r="D22" s="500"/>
      <c r="E22" s="499"/>
    </row>
    <row r="23" spans="1:5" ht="21.75" customHeight="1">
      <c r="A23" s="502"/>
      <c r="B23" s="502"/>
      <c r="C23" s="501"/>
      <c r="D23" s="500"/>
      <c r="E23" s="499"/>
    </row>
    <row r="24" spans="1:5" ht="21.75" customHeight="1">
      <c r="A24" s="502"/>
      <c r="B24" s="502"/>
      <c r="C24" s="501"/>
      <c r="D24" s="500"/>
      <c r="E24" s="499"/>
    </row>
    <row r="25" spans="1:5" ht="21.75" customHeight="1">
      <c r="B25" s="497"/>
      <c r="C25" s="498"/>
      <c r="D25" s="498"/>
      <c r="E25" s="497"/>
    </row>
    <row r="26" spans="1:5" ht="21.75" customHeight="1">
      <c r="B26" s="497"/>
      <c r="C26" s="497"/>
    </row>
    <row r="27" spans="1:5" ht="21.75" customHeight="1">
      <c r="B27" s="497"/>
      <c r="C27" s="497"/>
      <c r="E27" s="497"/>
    </row>
    <row r="28" spans="1:5" ht="21.75" customHeight="1">
      <c r="B28" s="497"/>
      <c r="C28" s="497"/>
      <c r="E28" s="497"/>
    </row>
    <row r="29" spans="1:5" ht="21.75" customHeight="1">
      <c r="B29" s="497"/>
      <c r="C29" s="497"/>
      <c r="E29" s="497"/>
    </row>
    <row r="30" spans="1:5" ht="21.75" customHeight="1">
      <c r="B30" s="497"/>
      <c r="C30" s="497"/>
      <c r="E30" s="497"/>
    </row>
    <row r="31" spans="1:5" ht="21.75" customHeight="1">
      <c r="B31" s="497"/>
      <c r="C31" s="497"/>
      <c r="E31" s="497"/>
    </row>
    <row r="32" spans="1:5" ht="21.75" customHeight="1">
      <c r="B32" s="497"/>
      <c r="C32" s="497"/>
      <c r="E32" s="497"/>
    </row>
    <row r="33" spans="2:5" ht="21.75" customHeight="1">
      <c r="B33" s="497"/>
      <c r="C33" s="497"/>
      <c r="E33" s="497"/>
    </row>
    <row r="34" spans="2:5" ht="21.75" customHeight="1">
      <c r="B34" s="497"/>
      <c r="C34" s="497"/>
      <c r="E34" s="497"/>
    </row>
    <row r="35" spans="2:5" ht="21.75" customHeight="1">
      <c r="B35" s="497"/>
      <c r="C35" s="497"/>
      <c r="E35" s="497"/>
    </row>
    <row r="36" spans="2:5" ht="21.75" customHeight="1">
      <c r="B36" s="497"/>
      <c r="C36" s="497"/>
      <c r="E36" s="497"/>
    </row>
    <row r="37" spans="2:5" ht="21.75" customHeight="1">
      <c r="B37" s="497"/>
      <c r="C37" s="498"/>
      <c r="E37" s="497"/>
    </row>
    <row r="38" spans="2:5" ht="21.75" customHeight="1">
      <c r="B38" s="497"/>
      <c r="C38" s="497"/>
      <c r="E38" s="497"/>
    </row>
    <row r="47" spans="2:5" ht="21.75" customHeight="1">
      <c r="B47" s="496"/>
      <c r="D47" s="496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S87"/>
  <sheetViews>
    <sheetView workbookViewId="0"/>
  </sheetViews>
  <sheetFormatPr defaultRowHeight="16.5" customHeight="1"/>
  <cols>
    <col min="1" max="1" width="2.42578125" style="236" customWidth="1"/>
    <col min="2" max="2" width="27.140625" style="238" customWidth="1"/>
    <col min="3" max="3" width="6.28515625" style="236" customWidth="1"/>
    <col min="4" max="4" width="7.140625" style="236" bestFit="1" customWidth="1"/>
    <col min="5" max="5" width="0.7109375" style="236" customWidth="1"/>
    <col min="6" max="6" width="6.42578125" style="236" customWidth="1"/>
    <col min="7" max="7" width="7" style="236" customWidth="1"/>
    <col min="8" max="8" width="0.5703125" style="236" customWidth="1"/>
    <col min="9" max="9" width="6.5703125" style="237" bestFit="1" customWidth="1"/>
    <col min="10" max="10" width="8" style="237" customWidth="1"/>
    <col min="11" max="11" width="0.85546875" style="237" customWidth="1"/>
    <col min="12" max="12" width="6.5703125" style="237" bestFit="1" customWidth="1"/>
    <col min="13" max="13" width="8" style="237" customWidth="1"/>
    <col min="14" max="254" width="9.140625" style="236"/>
    <col min="255" max="255" width="2.42578125" style="236" customWidth="1"/>
    <col min="256" max="256" width="30.85546875" style="236" customWidth="1"/>
    <col min="257" max="264" width="7" style="236" customWidth="1"/>
    <col min="265" max="266" width="7.5703125" style="236" customWidth="1"/>
    <col min="267" max="268" width="8.140625" style="236" customWidth="1"/>
    <col min="269" max="510" width="9.140625" style="236"/>
    <col min="511" max="511" width="2.42578125" style="236" customWidth="1"/>
    <col min="512" max="512" width="30.85546875" style="236" customWidth="1"/>
    <col min="513" max="520" width="7" style="236" customWidth="1"/>
    <col min="521" max="522" width="7.5703125" style="236" customWidth="1"/>
    <col min="523" max="524" width="8.140625" style="236" customWidth="1"/>
    <col min="525" max="766" width="9.140625" style="236"/>
    <col min="767" max="767" width="2.42578125" style="236" customWidth="1"/>
    <col min="768" max="768" width="30.85546875" style="236" customWidth="1"/>
    <col min="769" max="776" width="7" style="236" customWidth="1"/>
    <col min="777" max="778" width="7.5703125" style="236" customWidth="1"/>
    <col min="779" max="780" width="8.140625" style="236" customWidth="1"/>
    <col min="781" max="1022" width="9.140625" style="236"/>
    <col min="1023" max="1023" width="2.42578125" style="236" customWidth="1"/>
    <col min="1024" max="1024" width="30.85546875" style="236" customWidth="1"/>
    <col min="1025" max="1032" width="7" style="236" customWidth="1"/>
    <col min="1033" max="1034" width="7.5703125" style="236" customWidth="1"/>
    <col min="1035" max="1036" width="8.140625" style="236" customWidth="1"/>
    <col min="1037" max="1278" width="9.140625" style="236"/>
    <col min="1279" max="1279" width="2.42578125" style="236" customWidth="1"/>
    <col min="1280" max="1280" width="30.85546875" style="236" customWidth="1"/>
    <col min="1281" max="1288" width="7" style="236" customWidth="1"/>
    <col min="1289" max="1290" width="7.5703125" style="236" customWidth="1"/>
    <col min="1291" max="1292" width="8.140625" style="236" customWidth="1"/>
    <col min="1293" max="1534" width="9.140625" style="236"/>
    <col min="1535" max="1535" width="2.42578125" style="236" customWidth="1"/>
    <col min="1536" max="1536" width="30.85546875" style="236" customWidth="1"/>
    <col min="1537" max="1544" width="7" style="236" customWidth="1"/>
    <col min="1545" max="1546" width="7.5703125" style="236" customWidth="1"/>
    <col min="1547" max="1548" width="8.140625" style="236" customWidth="1"/>
    <col min="1549" max="1790" width="9.140625" style="236"/>
    <col min="1791" max="1791" width="2.42578125" style="236" customWidth="1"/>
    <col min="1792" max="1792" width="30.85546875" style="236" customWidth="1"/>
    <col min="1793" max="1800" width="7" style="236" customWidth="1"/>
    <col min="1801" max="1802" width="7.5703125" style="236" customWidth="1"/>
    <col min="1803" max="1804" width="8.140625" style="236" customWidth="1"/>
    <col min="1805" max="2046" width="9.140625" style="236"/>
    <col min="2047" max="2047" width="2.42578125" style="236" customWidth="1"/>
    <col min="2048" max="2048" width="30.85546875" style="236" customWidth="1"/>
    <col min="2049" max="2056" width="7" style="236" customWidth="1"/>
    <col min="2057" max="2058" width="7.5703125" style="236" customWidth="1"/>
    <col min="2059" max="2060" width="8.140625" style="236" customWidth="1"/>
    <col min="2061" max="2302" width="9.140625" style="236"/>
    <col min="2303" max="2303" width="2.42578125" style="236" customWidth="1"/>
    <col min="2304" max="2304" width="30.85546875" style="236" customWidth="1"/>
    <col min="2305" max="2312" width="7" style="236" customWidth="1"/>
    <col min="2313" max="2314" width="7.5703125" style="236" customWidth="1"/>
    <col min="2315" max="2316" width="8.140625" style="236" customWidth="1"/>
    <col min="2317" max="2558" width="9.140625" style="236"/>
    <col min="2559" max="2559" width="2.42578125" style="236" customWidth="1"/>
    <col min="2560" max="2560" width="30.85546875" style="236" customWidth="1"/>
    <col min="2561" max="2568" width="7" style="236" customWidth="1"/>
    <col min="2569" max="2570" width="7.5703125" style="236" customWidth="1"/>
    <col min="2571" max="2572" width="8.140625" style="236" customWidth="1"/>
    <col min="2573" max="2814" width="9.140625" style="236"/>
    <col min="2815" max="2815" width="2.42578125" style="236" customWidth="1"/>
    <col min="2816" max="2816" width="30.85546875" style="236" customWidth="1"/>
    <col min="2817" max="2824" width="7" style="236" customWidth="1"/>
    <col min="2825" max="2826" width="7.5703125" style="236" customWidth="1"/>
    <col min="2827" max="2828" width="8.140625" style="236" customWidth="1"/>
    <col min="2829" max="3070" width="9.140625" style="236"/>
    <col min="3071" max="3071" width="2.42578125" style="236" customWidth="1"/>
    <col min="3072" max="3072" width="30.85546875" style="236" customWidth="1"/>
    <col min="3073" max="3080" width="7" style="236" customWidth="1"/>
    <col min="3081" max="3082" width="7.5703125" style="236" customWidth="1"/>
    <col min="3083" max="3084" width="8.140625" style="236" customWidth="1"/>
    <col min="3085" max="3326" width="9.140625" style="236"/>
    <col min="3327" max="3327" width="2.42578125" style="236" customWidth="1"/>
    <col min="3328" max="3328" width="30.85546875" style="236" customWidth="1"/>
    <col min="3329" max="3336" width="7" style="236" customWidth="1"/>
    <col min="3337" max="3338" width="7.5703125" style="236" customWidth="1"/>
    <col min="3339" max="3340" width="8.140625" style="236" customWidth="1"/>
    <col min="3341" max="3582" width="9.140625" style="236"/>
    <col min="3583" max="3583" width="2.42578125" style="236" customWidth="1"/>
    <col min="3584" max="3584" width="30.85546875" style="236" customWidth="1"/>
    <col min="3585" max="3592" width="7" style="236" customWidth="1"/>
    <col min="3593" max="3594" width="7.5703125" style="236" customWidth="1"/>
    <col min="3595" max="3596" width="8.140625" style="236" customWidth="1"/>
    <col min="3597" max="3838" width="9.140625" style="236"/>
    <col min="3839" max="3839" width="2.42578125" style="236" customWidth="1"/>
    <col min="3840" max="3840" width="30.85546875" style="236" customWidth="1"/>
    <col min="3841" max="3848" width="7" style="236" customWidth="1"/>
    <col min="3849" max="3850" width="7.5703125" style="236" customWidth="1"/>
    <col min="3851" max="3852" width="8.140625" style="236" customWidth="1"/>
    <col min="3853" max="4094" width="9.140625" style="236"/>
    <col min="4095" max="4095" width="2.42578125" style="236" customWidth="1"/>
    <col min="4096" max="4096" width="30.85546875" style="236" customWidth="1"/>
    <col min="4097" max="4104" width="7" style="236" customWidth="1"/>
    <col min="4105" max="4106" width="7.5703125" style="236" customWidth="1"/>
    <col min="4107" max="4108" width="8.140625" style="236" customWidth="1"/>
    <col min="4109" max="4350" width="9.140625" style="236"/>
    <col min="4351" max="4351" width="2.42578125" style="236" customWidth="1"/>
    <col min="4352" max="4352" width="30.85546875" style="236" customWidth="1"/>
    <col min="4353" max="4360" width="7" style="236" customWidth="1"/>
    <col min="4361" max="4362" width="7.5703125" style="236" customWidth="1"/>
    <col min="4363" max="4364" width="8.140625" style="236" customWidth="1"/>
    <col min="4365" max="4606" width="9.140625" style="236"/>
    <col min="4607" max="4607" width="2.42578125" style="236" customWidth="1"/>
    <col min="4608" max="4608" width="30.85546875" style="236" customWidth="1"/>
    <col min="4609" max="4616" width="7" style="236" customWidth="1"/>
    <col min="4617" max="4618" width="7.5703125" style="236" customWidth="1"/>
    <col min="4619" max="4620" width="8.140625" style="236" customWidth="1"/>
    <col min="4621" max="4862" width="9.140625" style="236"/>
    <col min="4863" max="4863" width="2.42578125" style="236" customWidth="1"/>
    <col min="4864" max="4864" width="30.85546875" style="236" customWidth="1"/>
    <col min="4865" max="4872" width="7" style="236" customWidth="1"/>
    <col min="4873" max="4874" width="7.5703125" style="236" customWidth="1"/>
    <col min="4875" max="4876" width="8.140625" style="236" customWidth="1"/>
    <col min="4877" max="5118" width="9.140625" style="236"/>
    <col min="5119" max="5119" width="2.42578125" style="236" customWidth="1"/>
    <col min="5120" max="5120" width="30.85546875" style="236" customWidth="1"/>
    <col min="5121" max="5128" width="7" style="236" customWidth="1"/>
    <col min="5129" max="5130" width="7.5703125" style="236" customWidth="1"/>
    <col min="5131" max="5132" width="8.140625" style="236" customWidth="1"/>
    <col min="5133" max="5374" width="9.140625" style="236"/>
    <col min="5375" max="5375" width="2.42578125" style="236" customWidth="1"/>
    <col min="5376" max="5376" width="30.85546875" style="236" customWidth="1"/>
    <col min="5377" max="5384" width="7" style="236" customWidth="1"/>
    <col min="5385" max="5386" width="7.5703125" style="236" customWidth="1"/>
    <col min="5387" max="5388" width="8.140625" style="236" customWidth="1"/>
    <col min="5389" max="5630" width="9.140625" style="236"/>
    <col min="5631" max="5631" width="2.42578125" style="236" customWidth="1"/>
    <col min="5632" max="5632" width="30.85546875" style="236" customWidth="1"/>
    <col min="5633" max="5640" width="7" style="236" customWidth="1"/>
    <col min="5641" max="5642" width="7.5703125" style="236" customWidth="1"/>
    <col min="5643" max="5644" width="8.140625" style="236" customWidth="1"/>
    <col min="5645" max="5886" width="9.140625" style="236"/>
    <col min="5887" max="5887" width="2.42578125" style="236" customWidth="1"/>
    <col min="5888" max="5888" width="30.85546875" style="236" customWidth="1"/>
    <col min="5889" max="5896" width="7" style="236" customWidth="1"/>
    <col min="5897" max="5898" width="7.5703125" style="236" customWidth="1"/>
    <col min="5899" max="5900" width="8.140625" style="236" customWidth="1"/>
    <col min="5901" max="6142" width="9.140625" style="236"/>
    <col min="6143" max="6143" width="2.42578125" style="236" customWidth="1"/>
    <col min="6144" max="6144" width="30.85546875" style="236" customWidth="1"/>
    <col min="6145" max="6152" width="7" style="236" customWidth="1"/>
    <col min="6153" max="6154" width="7.5703125" style="236" customWidth="1"/>
    <col min="6155" max="6156" width="8.140625" style="236" customWidth="1"/>
    <col min="6157" max="6398" width="9.140625" style="236"/>
    <col min="6399" max="6399" width="2.42578125" style="236" customWidth="1"/>
    <col min="6400" max="6400" width="30.85546875" style="236" customWidth="1"/>
    <col min="6401" max="6408" width="7" style="236" customWidth="1"/>
    <col min="6409" max="6410" width="7.5703125" style="236" customWidth="1"/>
    <col min="6411" max="6412" width="8.140625" style="236" customWidth="1"/>
    <col min="6413" max="6654" width="9.140625" style="236"/>
    <col min="6655" max="6655" width="2.42578125" style="236" customWidth="1"/>
    <col min="6656" max="6656" width="30.85546875" style="236" customWidth="1"/>
    <col min="6657" max="6664" width="7" style="236" customWidth="1"/>
    <col min="6665" max="6666" width="7.5703125" style="236" customWidth="1"/>
    <col min="6667" max="6668" width="8.140625" style="236" customWidth="1"/>
    <col min="6669" max="6910" width="9.140625" style="236"/>
    <col min="6911" max="6911" width="2.42578125" style="236" customWidth="1"/>
    <col min="6912" max="6912" width="30.85546875" style="236" customWidth="1"/>
    <col min="6913" max="6920" width="7" style="236" customWidth="1"/>
    <col min="6921" max="6922" width="7.5703125" style="236" customWidth="1"/>
    <col min="6923" max="6924" width="8.140625" style="236" customWidth="1"/>
    <col min="6925" max="7166" width="9.140625" style="236"/>
    <col min="7167" max="7167" width="2.42578125" style="236" customWidth="1"/>
    <col min="7168" max="7168" width="30.85546875" style="236" customWidth="1"/>
    <col min="7169" max="7176" width="7" style="236" customWidth="1"/>
    <col min="7177" max="7178" width="7.5703125" style="236" customWidth="1"/>
    <col min="7179" max="7180" width="8.140625" style="236" customWidth="1"/>
    <col min="7181" max="7422" width="9.140625" style="236"/>
    <col min="7423" max="7423" width="2.42578125" style="236" customWidth="1"/>
    <col min="7424" max="7424" width="30.85546875" style="236" customWidth="1"/>
    <col min="7425" max="7432" width="7" style="236" customWidth="1"/>
    <col min="7433" max="7434" width="7.5703125" style="236" customWidth="1"/>
    <col min="7435" max="7436" width="8.140625" style="236" customWidth="1"/>
    <col min="7437" max="7678" width="9.140625" style="236"/>
    <col min="7679" max="7679" width="2.42578125" style="236" customWidth="1"/>
    <col min="7680" max="7680" width="30.85546875" style="236" customWidth="1"/>
    <col min="7681" max="7688" width="7" style="236" customWidth="1"/>
    <col min="7689" max="7690" width="7.5703125" style="236" customWidth="1"/>
    <col min="7691" max="7692" width="8.140625" style="236" customWidth="1"/>
    <col min="7693" max="7934" width="9.140625" style="236"/>
    <col min="7935" max="7935" width="2.42578125" style="236" customWidth="1"/>
    <col min="7936" max="7936" width="30.85546875" style="236" customWidth="1"/>
    <col min="7937" max="7944" width="7" style="236" customWidth="1"/>
    <col min="7945" max="7946" width="7.5703125" style="236" customWidth="1"/>
    <col min="7947" max="7948" width="8.140625" style="236" customWidth="1"/>
    <col min="7949" max="8190" width="9.140625" style="236"/>
    <col min="8191" max="8191" width="2.42578125" style="236" customWidth="1"/>
    <col min="8192" max="8192" width="30.85546875" style="236" customWidth="1"/>
    <col min="8193" max="8200" width="7" style="236" customWidth="1"/>
    <col min="8201" max="8202" width="7.5703125" style="236" customWidth="1"/>
    <col min="8203" max="8204" width="8.140625" style="236" customWidth="1"/>
    <col min="8205" max="8446" width="9.140625" style="236"/>
    <col min="8447" max="8447" width="2.42578125" style="236" customWidth="1"/>
    <col min="8448" max="8448" width="30.85546875" style="236" customWidth="1"/>
    <col min="8449" max="8456" width="7" style="236" customWidth="1"/>
    <col min="8457" max="8458" width="7.5703125" style="236" customWidth="1"/>
    <col min="8459" max="8460" width="8.140625" style="236" customWidth="1"/>
    <col min="8461" max="8702" width="9.140625" style="236"/>
    <col min="8703" max="8703" width="2.42578125" style="236" customWidth="1"/>
    <col min="8704" max="8704" width="30.85546875" style="236" customWidth="1"/>
    <col min="8705" max="8712" width="7" style="236" customWidth="1"/>
    <col min="8713" max="8714" width="7.5703125" style="236" customWidth="1"/>
    <col min="8715" max="8716" width="8.140625" style="236" customWidth="1"/>
    <col min="8717" max="8958" width="9.140625" style="236"/>
    <col min="8959" max="8959" width="2.42578125" style="236" customWidth="1"/>
    <col min="8960" max="8960" width="30.85546875" style="236" customWidth="1"/>
    <col min="8961" max="8968" width="7" style="236" customWidth="1"/>
    <col min="8969" max="8970" width="7.5703125" style="236" customWidth="1"/>
    <col min="8971" max="8972" width="8.140625" style="236" customWidth="1"/>
    <col min="8973" max="9214" width="9.140625" style="236"/>
    <col min="9215" max="9215" width="2.42578125" style="236" customWidth="1"/>
    <col min="9216" max="9216" width="30.85546875" style="236" customWidth="1"/>
    <col min="9217" max="9224" width="7" style="236" customWidth="1"/>
    <col min="9225" max="9226" width="7.5703125" style="236" customWidth="1"/>
    <col min="9227" max="9228" width="8.140625" style="236" customWidth="1"/>
    <col min="9229" max="9470" width="9.140625" style="236"/>
    <col min="9471" max="9471" width="2.42578125" style="236" customWidth="1"/>
    <col min="9472" max="9472" width="30.85546875" style="236" customWidth="1"/>
    <col min="9473" max="9480" width="7" style="236" customWidth="1"/>
    <col min="9481" max="9482" width="7.5703125" style="236" customWidth="1"/>
    <col min="9483" max="9484" width="8.140625" style="236" customWidth="1"/>
    <col min="9485" max="9726" width="9.140625" style="236"/>
    <col min="9727" max="9727" width="2.42578125" style="236" customWidth="1"/>
    <col min="9728" max="9728" width="30.85546875" style="236" customWidth="1"/>
    <col min="9729" max="9736" width="7" style="236" customWidth="1"/>
    <col min="9737" max="9738" width="7.5703125" style="236" customWidth="1"/>
    <col min="9739" max="9740" width="8.140625" style="236" customWidth="1"/>
    <col min="9741" max="9982" width="9.140625" style="236"/>
    <col min="9983" max="9983" width="2.42578125" style="236" customWidth="1"/>
    <col min="9984" max="9984" width="30.85546875" style="236" customWidth="1"/>
    <col min="9985" max="9992" width="7" style="236" customWidth="1"/>
    <col min="9993" max="9994" width="7.5703125" style="236" customWidth="1"/>
    <col min="9995" max="9996" width="8.140625" style="236" customWidth="1"/>
    <col min="9997" max="10238" width="9.140625" style="236"/>
    <col min="10239" max="10239" width="2.42578125" style="236" customWidth="1"/>
    <col min="10240" max="10240" width="30.85546875" style="236" customWidth="1"/>
    <col min="10241" max="10248" width="7" style="236" customWidth="1"/>
    <col min="10249" max="10250" width="7.5703125" style="236" customWidth="1"/>
    <col min="10251" max="10252" width="8.140625" style="236" customWidth="1"/>
    <col min="10253" max="10494" width="9.140625" style="236"/>
    <col min="10495" max="10495" width="2.42578125" style="236" customWidth="1"/>
    <col min="10496" max="10496" width="30.85546875" style="236" customWidth="1"/>
    <col min="10497" max="10504" width="7" style="236" customWidth="1"/>
    <col min="10505" max="10506" width="7.5703125" style="236" customWidth="1"/>
    <col min="10507" max="10508" width="8.140625" style="236" customWidth="1"/>
    <col min="10509" max="10750" width="9.140625" style="236"/>
    <col min="10751" max="10751" width="2.42578125" style="236" customWidth="1"/>
    <col min="10752" max="10752" width="30.85546875" style="236" customWidth="1"/>
    <col min="10753" max="10760" width="7" style="236" customWidth="1"/>
    <col min="10761" max="10762" width="7.5703125" style="236" customWidth="1"/>
    <col min="10763" max="10764" width="8.140625" style="236" customWidth="1"/>
    <col min="10765" max="11006" width="9.140625" style="236"/>
    <col min="11007" max="11007" width="2.42578125" style="236" customWidth="1"/>
    <col min="11008" max="11008" width="30.85546875" style="236" customWidth="1"/>
    <col min="11009" max="11016" width="7" style="236" customWidth="1"/>
    <col min="11017" max="11018" width="7.5703125" style="236" customWidth="1"/>
    <col min="11019" max="11020" width="8.140625" style="236" customWidth="1"/>
    <col min="11021" max="11262" width="9.140625" style="236"/>
    <col min="11263" max="11263" width="2.42578125" style="236" customWidth="1"/>
    <col min="11264" max="11264" width="30.85546875" style="236" customWidth="1"/>
    <col min="11265" max="11272" width="7" style="236" customWidth="1"/>
    <col min="11273" max="11274" width="7.5703125" style="236" customWidth="1"/>
    <col min="11275" max="11276" width="8.140625" style="236" customWidth="1"/>
    <col min="11277" max="11518" width="9.140625" style="236"/>
    <col min="11519" max="11519" width="2.42578125" style="236" customWidth="1"/>
    <col min="11520" max="11520" width="30.85546875" style="236" customWidth="1"/>
    <col min="11521" max="11528" width="7" style="236" customWidth="1"/>
    <col min="11529" max="11530" width="7.5703125" style="236" customWidth="1"/>
    <col min="11531" max="11532" width="8.140625" style="236" customWidth="1"/>
    <col min="11533" max="11774" width="9.140625" style="236"/>
    <col min="11775" max="11775" width="2.42578125" style="236" customWidth="1"/>
    <col min="11776" max="11776" width="30.85546875" style="236" customWidth="1"/>
    <col min="11777" max="11784" width="7" style="236" customWidth="1"/>
    <col min="11785" max="11786" width="7.5703125" style="236" customWidth="1"/>
    <col min="11787" max="11788" width="8.140625" style="236" customWidth="1"/>
    <col min="11789" max="12030" width="9.140625" style="236"/>
    <col min="12031" max="12031" width="2.42578125" style="236" customWidth="1"/>
    <col min="12032" max="12032" width="30.85546875" style="236" customWidth="1"/>
    <col min="12033" max="12040" width="7" style="236" customWidth="1"/>
    <col min="12041" max="12042" width="7.5703125" style="236" customWidth="1"/>
    <col min="12043" max="12044" width="8.140625" style="236" customWidth="1"/>
    <col min="12045" max="12286" width="9.140625" style="236"/>
    <col min="12287" max="12287" width="2.42578125" style="236" customWidth="1"/>
    <col min="12288" max="12288" width="30.85546875" style="236" customWidth="1"/>
    <col min="12289" max="12296" width="7" style="236" customWidth="1"/>
    <col min="12297" max="12298" width="7.5703125" style="236" customWidth="1"/>
    <col min="12299" max="12300" width="8.140625" style="236" customWidth="1"/>
    <col min="12301" max="12542" width="9.140625" style="236"/>
    <col min="12543" max="12543" width="2.42578125" style="236" customWidth="1"/>
    <col min="12544" max="12544" width="30.85546875" style="236" customWidth="1"/>
    <col min="12545" max="12552" width="7" style="236" customWidth="1"/>
    <col min="12553" max="12554" width="7.5703125" style="236" customWidth="1"/>
    <col min="12555" max="12556" width="8.140625" style="236" customWidth="1"/>
    <col min="12557" max="12798" width="9.140625" style="236"/>
    <col min="12799" max="12799" width="2.42578125" style="236" customWidth="1"/>
    <col min="12800" max="12800" width="30.85546875" style="236" customWidth="1"/>
    <col min="12801" max="12808" width="7" style="236" customWidth="1"/>
    <col min="12809" max="12810" width="7.5703125" style="236" customWidth="1"/>
    <col min="12811" max="12812" width="8.140625" style="236" customWidth="1"/>
    <col min="12813" max="13054" width="9.140625" style="236"/>
    <col min="13055" max="13055" width="2.42578125" style="236" customWidth="1"/>
    <col min="13056" max="13056" width="30.85546875" style="236" customWidth="1"/>
    <col min="13057" max="13064" width="7" style="236" customWidth="1"/>
    <col min="13065" max="13066" width="7.5703125" style="236" customWidth="1"/>
    <col min="13067" max="13068" width="8.140625" style="236" customWidth="1"/>
    <col min="13069" max="13310" width="9.140625" style="236"/>
    <col min="13311" max="13311" width="2.42578125" style="236" customWidth="1"/>
    <col min="13312" max="13312" width="30.85546875" style="236" customWidth="1"/>
    <col min="13313" max="13320" width="7" style="236" customWidth="1"/>
    <col min="13321" max="13322" width="7.5703125" style="236" customWidth="1"/>
    <col min="13323" max="13324" width="8.140625" style="236" customWidth="1"/>
    <col min="13325" max="13566" width="9.140625" style="236"/>
    <col min="13567" max="13567" width="2.42578125" style="236" customWidth="1"/>
    <col min="13568" max="13568" width="30.85546875" style="236" customWidth="1"/>
    <col min="13569" max="13576" width="7" style="236" customWidth="1"/>
    <col min="13577" max="13578" width="7.5703125" style="236" customWidth="1"/>
    <col min="13579" max="13580" width="8.140625" style="236" customWidth="1"/>
    <col min="13581" max="13822" width="9.140625" style="236"/>
    <col min="13823" max="13823" width="2.42578125" style="236" customWidth="1"/>
    <col min="13824" max="13824" width="30.85546875" style="236" customWidth="1"/>
    <col min="13825" max="13832" width="7" style="236" customWidth="1"/>
    <col min="13833" max="13834" width="7.5703125" style="236" customWidth="1"/>
    <col min="13835" max="13836" width="8.140625" style="236" customWidth="1"/>
    <col min="13837" max="14078" width="9.140625" style="236"/>
    <col min="14079" max="14079" width="2.42578125" style="236" customWidth="1"/>
    <col min="14080" max="14080" width="30.85546875" style="236" customWidth="1"/>
    <col min="14081" max="14088" width="7" style="236" customWidth="1"/>
    <col min="14089" max="14090" width="7.5703125" style="236" customWidth="1"/>
    <col min="14091" max="14092" width="8.140625" style="236" customWidth="1"/>
    <col min="14093" max="14334" width="9.140625" style="236"/>
    <col min="14335" max="14335" width="2.42578125" style="236" customWidth="1"/>
    <col min="14336" max="14336" width="30.85546875" style="236" customWidth="1"/>
    <col min="14337" max="14344" width="7" style="236" customWidth="1"/>
    <col min="14345" max="14346" width="7.5703125" style="236" customWidth="1"/>
    <col min="14347" max="14348" width="8.140625" style="236" customWidth="1"/>
    <col min="14349" max="14590" width="9.140625" style="236"/>
    <col min="14591" max="14591" width="2.42578125" style="236" customWidth="1"/>
    <col min="14592" max="14592" width="30.85546875" style="236" customWidth="1"/>
    <col min="14593" max="14600" width="7" style="236" customWidth="1"/>
    <col min="14601" max="14602" width="7.5703125" style="236" customWidth="1"/>
    <col min="14603" max="14604" width="8.140625" style="236" customWidth="1"/>
    <col min="14605" max="14846" width="9.140625" style="236"/>
    <col min="14847" max="14847" width="2.42578125" style="236" customWidth="1"/>
    <col min="14848" max="14848" width="30.85546875" style="236" customWidth="1"/>
    <col min="14849" max="14856" width="7" style="236" customWidth="1"/>
    <col min="14857" max="14858" width="7.5703125" style="236" customWidth="1"/>
    <col min="14859" max="14860" width="8.140625" style="236" customWidth="1"/>
    <col min="14861" max="15102" width="9.140625" style="236"/>
    <col min="15103" max="15103" width="2.42578125" style="236" customWidth="1"/>
    <col min="15104" max="15104" width="30.85546875" style="236" customWidth="1"/>
    <col min="15105" max="15112" width="7" style="236" customWidth="1"/>
    <col min="15113" max="15114" width="7.5703125" style="236" customWidth="1"/>
    <col min="15115" max="15116" width="8.140625" style="236" customWidth="1"/>
    <col min="15117" max="15358" width="9.140625" style="236"/>
    <col min="15359" max="15359" width="2.42578125" style="236" customWidth="1"/>
    <col min="15360" max="15360" width="30.85546875" style="236" customWidth="1"/>
    <col min="15361" max="15368" width="7" style="236" customWidth="1"/>
    <col min="15369" max="15370" width="7.5703125" style="236" customWidth="1"/>
    <col min="15371" max="15372" width="8.140625" style="236" customWidth="1"/>
    <col min="15373" max="15614" width="9.140625" style="236"/>
    <col min="15615" max="15615" width="2.42578125" style="236" customWidth="1"/>
    <col min="15616" max="15616" width="30.85546875" style="236" customWidth="1"/>
    <col min="15617" max="15624" width="7" style="236" customWidth="1"/>
    <col min="15625" max="15626" width="7.5703125" style="236" customWidth="1"/>
    <col min="15627" max="15628" width="8.140625" style="236" customWidth="1"/>
    <col min="15629" max="15870" width="9.140625" style="236"/>
    <col min="15871" max="15871" width="2.42578125" style="236" customWidth="1"/>
    <col min="15872" max="15872" width="30.85546875" style="236" customWidth="1"/>
    <col min="15873" max="15880" width="7" style="236" customWidth="1"/>
    <col min="15881" max="15882" width="7.5703125" style="236" customWidth="1"/>
    <col min="15883" max="15884" width="8.140625" style="236" customWidth="1"/>
    <col min="15885" max="16126" width="9.140625" style="236"/>
    <col min="16127" max="16127" width="2.42578125" style="236" customWidth="1"/>
    <col min="16128" max="16128" width="30.85546875" style="236" customWidth="1"/>
    <col min="16129" max="16136" width="7" style="236" customWidth="1"/>
    <col min="16137" max="16138" width="7.5703125" style="236" customWidth="1"/>
    <col min="16139" max="16140" width="8.140625" style="236" customWidth="1"/>
    <col min="16141" max="16384" width="9.140625" style="236"/>
  </cols>
  <sheetData>
    <row r="1" spans="1:19" ht="18.600000000000001" customHeight="1">
      <c r="A1" s="784" t="s">
        <v>776</v>
      </c>
      <c r="B1" s="817"/>
      <c r="C1" s="817"/>
      <c r="D1" s="817"/>
      <c r="E1" s="817"/>
      <c r="F1" s="817"/>
      <c r="G1" s="817"/>
      <c r="H1" s="817"/>
      <c r="I1" s="818"/>
      <c r="J1" s="818"/>
      <c r="K1" s="818"/>
      <c r="L1" s="818"/>
      <c r="M1" s="818"/>
    </row>
    <row r="2" spans="1:19" ht="11.45" customHeight="1">
      <c r="A2" s="819"/>
      <c r="B2" s="819"/>
      <c r="C2" s="819"/>
      <c r="D2" s="819"/>
      <c r="E2" s="819"/>
      <c r="F2" s="819"/>
      <c r="G2" s="819"/>
      <c r="H2" s="819"/>
      <c r="I2" s="820"/>
      <c r="J2" s="820"/>
      <c r="K2" s="820"/>
      <c r="L2" s="820"/>
      <c r="M2" s="820"/>
    </row>
    <row r="3" spans="1:19" s="241" customFormat="1" ht="15" customHeight="1">
      <c r="A3" s="858"/>
      <c r="B3" s="859"/>
      <c r="C3" s="858"/>
      <c r="D3" s="858"/>
      <c r="E3" s="858"/>
      <c r="F3" s="858"/>
      <c r="G3" s="860"/>
      <c r="H3" s="860"/>
      <c r="I3" s="860"/>
      <c r="J3" s="861"/>
      <c r="K3" s="861"/>
      <c r="L3" s="861"/>
      <c r="M3" s="825" t="s">
        <v>721</v>
      </c>
    </row>
    <row r="4" spans="1:19" ht="15" customHeight="1">
      <c r="A4" s="842"/>
      <c r="B4" s="795"/>
      <c r="C4" s="1096" t="s">
        <v>58</v>
      </c>
      <c r="D4" s="1096"/>
      <c r="E4" s="690"/>
      <c r="F4" s="1096" t="s">
        <v>59</v>
      </c>
      <c r="G4" s="1096"/>
      <c r="H4" s="690"/>
      <c r="I4" s="1093" t="s">
        <v>722</v>
      </c>
      <c r="J4" s="1093"/>
      <c r="K4" s="810"/>
      <c r="L4" s="1093" t="s">
        <v>723</v>
      </c>
      <c r="M4" s="1093"/>
    </row>
    <row r="5" spans="1:19" ht="15" customHeight="1">
      <c r="A5" s="839"/>
      <c r="B5" s="796"/>
      <c r="C5" s="1095" t="s">
        <v>114</v>
      </c>
      <c r="D5" s="1095"/>
      <c r="E5" s="862"/>
      <c r="F5" s="1095" t="s">
        <v>115</v>
      </c>
      <c r="G5" s="1095"/>
      <c r="H5" s="862"/>
      <c r="I5" s="1094" t="s">
        <v>349</v>
      </c>
      <c r="J5" s="1094"/>
      <c r="K5" s="812"/>
      <c r="L5" s="1094" t="s">
        <v>349</v>
      </c>
      <c r="M5" s="1094"/>
    </row>
    <row r="6" spans="1:19" ht="15" customHeight="1">
      <c r="A6" s="839"/>
      <c r="B6" s="796"/>
      <c r="C6" s="1099" t="s">
        <v>696</v>
      </c>
      <c r="D6" s="1099"/>
      <c r="E6" s="691"/>
      <c r="F6" s="1099" t="s">
        <v>696</v>
      </c>
      <c r="G6" s="1099"/>
      <c r="H6" s="691"/>
      <c r="I6" s="1092" t="s">
        <v>65</v>
      </c>
      <c r="J6" s="1092"/>
      <c r="K6" s="812"/>
      <c r="L6" s="1092" t="s">
        <v>65</v>
      </c>
      <c r="M6" s="1092"/>
    </row>
    <row r="7" spans="1:19" ht="15" customHeight="1">
      <c r="A7" s="839"/>
      <c r="B7" s="796"/>
      <c r="C7" s="814" t="s">
        <v>348</v>
      </c>
      <c r="D7" s="814" t="s">
        <v>347</v>
      </c>
      <c r="E7" s="814"/>
      <c r="F7" s="815" t="s">
        <v>348</v>
      </c>
      <c r="G7" s="814" t="s">
        <v>347</v>
      </c>
      <c r="H7" s="814"/>
      <c r="I7" s="815" t="s">
        <v>348</v>
      </c>
      <c r="J7" s="814" t="s">
        <v>347</v>
      </c>
      <c r="K7" s="814"/>
      <c r="L7" s="816" t="s">
        <v>348</v>
      </c>
      <c r="M7" s="816" t="s">
        <v>347</v>
      </c>
    </row>
    <row r="8" spans="1:19" ht="3.6" customHeight="1">
      <c r="A8" s="839"/>
      <c r="B8" s="797"/>
      <c r="C8" s="839"/>
      <c r="D8" s="839"/>
      <c r="E8" s="839"/>
      <c r="F8" s="839"/>
      <c r="G8" s="839"/>
      <c r="H8" s="839"/>
      <c r="I8" s="863"/>
      <c r="J8" s="863"/>
      <c r="K8" s="863"/>
      <c r="L8" s="863"/>
      <c r="M8" s="863"/>
    </row>
    <row r="9" spans="1:19" s="240" customFormat="1" ht="16.5" customHeight="1">
      <c r="A9" s="1100" t="s">
        <v>346</v>
      </c>
      <c r="B9" s="1100"/>
      <c r="C9" s="864"/>
      <c r="D9" s="865">
        <v>69006.149526999987</v>
      </c>
      <c r="E9" s="865"/>
      <c r="F9" s="865"/>
      <c r="G9" s="865">
        <v>76357</v>
      </c>
      <c r="H9" s="866"/>
      <c r="I9" s="843"/>
      <c r="J9" s="867">
        <v>103.72191862410006</v>
      </c>
      <c r="K9" s="843"/>
      <c r="L9" s="843"/>
      <c r="M9" s="867">
        <v>115.7</v>
      </c>
      <c r="O9" s="252"/>
      <c r="P9" s="252"/>
      <c r="Q9" s="252"/>
      <c r="R9" s="252"/>
      <c r="S9" s="252"/>
    </row>
    <row r="10" spans="1:19" ht="15" customHeight="1">
      <c r="A10" s="839"/>
      <c r="B10" s="803" t="s">
        <v>345</v>
      </c>
      <c r="C10" s="868"/>
      <c r="D10" s="865">
        <v>24576.068182999996</v>
      </c>
      <c r="E10" s="865"/>
      <c r="F10" s="865"/>
      <c r="G10" s="865">
        <v>25251</v>
      </c>
      <c r="H10" s="866"/>
      <c r="I10" s="843"/>
      <c r="J10" s="867">
        <v>93.987663177532724</v>
      </c>
      <c r="K10" s="843"/>
      <c r="L10" s="843"/>
      <c r="M10" s="867">
        <v>94.6</v>
      </c>
      <c r="O10" s="252"/>
      <c r="P10" s="252"/>
      <c r="Q10" s="252"/>
      <c r="R10" s="252"/>
      <c r="S10" s="252"/>
    </row>
    <row r="11" spans="1:19" ht="15" customHeight="1">
      <c r="A11" s="839"/>
      <c r="B11" s="803" t="s">
        <v>344</v>
      </c>
      <c r="C11" s="868"/>
      <c r="D11" s="865">
        <v>44430.081343999991</v>
      </c>
      <c r="E11" s="865"/>
      <c r="F11" s="865"/>
      <c r="G11" s="865">
        <v>51106</v>
      </c>
      <c r="H11" s="866"/>
      <c r="I11" s="843"/>
      <c r="J11" s="867">
        <v>110.02508690711672</v>
      </c>
      <c r="K11" s="843"/>
      <c r="L11" s="843"/>
      <c r="M11" s="867">
        <v>130</v>
      </c>
      <c r="O11" s="252"/>
      <c r="P11" s="252"/>
      <c r="Q11" s="252"/>
      <c r="R11" s="252"/>
      <c r="S11" s="252"/>
    </row>
    <row r="12" spans="1:19" ht="16.5" customHeight="1">
      <c r="A12" s="1098" t="s">
        <v>341</v>
      </c>
      <c r="B12" s="1098"/>
      <c r="C12" s="868"/>
      <c r="D12" s="868"/>
      <c r="E12" s="868"/>
      <c r="F12" s="868"/>
      <c r="G12" s="868"/>
      <c r="H12" s="839"/>
      <c r="I12" s="843"/>
      <c r="J12" s="843"/>
      <c r="K12" s="843"/>
      <c r="L12" s="843"/>
      <c r="M12" s="843"/>
      <c r="O12" s="252"/>
      <c r="P12" s="252"/>
      <c r="Q12" s="252"/>
      <c r="R12" s="252"/>
      <c r="S12" s="252"/>
    </row>
    <row r="13" spans="1:19" ht="15" customHeight="1">
      <c r="A13" s="839"/>
      <c r="B13" s="806" t="s">
        <v>370</v>
      </c>
      <c r="C13" s="869"/>
      <c r="D13" s="869">
        <v>462.90853800000002</v>
      </c>
      <c r="E13" s="869"/>
      <c r="F13" s="869"/>
      <c r="G13" s="869">
        <v>448.09549399999992</v>
      </c>
      <c r="H13" s="870"/>
      <c r="I13" s="843"/>
      <c r="J13" s="843">
        <v>105.10078557131098</v>
      </c>
      <c r="K13" s="843"/>
      <c r="L13" s="843"/>
      <c r="M13" s="843">
        <v>95.59330629098578</v>
      </c>
      <c r="O13" s="252"/>
      <c r="P13" s="252"/>
      <c r="Q13" s="252"/>
      <c r="R13" s="252"/>
      <c r="S13" s="252"/>
    </row>
    <row r="14" spans="1:19" ht="15" customHeight="1">
      <c r="A14" s="839"/>
      <c r="B14" s="806" t="s">
        <v>369</v>
      </c>
      <c r="C14" s="869"/>
      <c r="D14" s="869">
        <v>266.73781199999996</v>
      </c>
      <c r="E14" s="869"/>
      <c r="F14" s="869"/>
      <c r="G14" s="869">
        <v>221.08925399999998</v>
      </c>
      <c r="H14" s="870"/>
      <c r="I14" s="843"/>
      <c r="J14" s="843">
        <v>110.07955960815777</v>
      </c>
      <c r="K14" s="843"/>
      <c r="L14" s="843"/>
      <c r="M14" s="843">
        <v>77.743299865073851</v>
      </c>
      <c r="O14" s="252"/>
      <c r="P14" s="252"/>
      <c r="Q14" s="252"/>
      <c r="R14" s="252"/>
      <c r="S14" s="252"/>
    </row>
    <row r="15" spans="1:19" ht="15" customHeight="1">
      <c r="A15" s="839"/>
      <c r="B15" s="806" t="s">
        <v>339</v>
      </c>
      <c r="C15" s="869"/>
      <c r="D15" s="869">
        <v>347.92184000000009</v>
      </c>
      <c r="E15" s="869"/>
      <c r="F15" s="869"/>
      <c r="G15" s="869">
        <v>353.63913999999977</v>
      </c>
      <c r="H15" s="870"/>
      <c r="I15" s="843"/>
      <c r="J15" s="843">
        <v>87.350323763523136</v>
      </c>
      <c r="K15" s="843"/>
      <c r="L15" s="843"/>
      <c r="M15" s="843">
        <v>90.476004052119023</v>
      </c>
      <c r="O15" s="252"/>
      <c r="P15" s="252"/>
      <c r="Q15" s="252"/>
      <c r="R15" s="252"/>
      <c r="S15" s="252"/>
    </row>
    <row r="16" spans="1:19" ht="15" customHeight="1">
      <c r="A16" s="839"/>
      <c r="B16" s="806" t="s">
        <v>368</v>
      </c>
      <c r="C16" s="869">
        <v>549.05899999999997</v>
      </c>
      <c r="D16" s="869">
        <v>140.97354199999995</v>
      </c>
      <c r="E16" s="869"/>
      <c r="F16" s="869">
        <v>715.53099999999995</v>
      </c>
      <c r="G16" s="869">
        <v>181.94369506169051</v>
      </c>
      <c r="H16" s="870"/>
      <c r="I16" s="843">
        <v>78.207071210640734</v>
      </c>
      <c r="J16" s="843">
        <v>80.379374043035071</v>
      </c>
      <c r="K16" s="843"/>
      <c r="L16" s="843">
        <v>85.312973567835485</v>
      </c>
      <c r="M16" s="843">
        <v>89.704024668594144</v>
      </c>
      <c r="O16" s="252"/>
      <c r="P16" s="252"/>
      <c r="Q16" s="252"/>
      <c r="R16" s="252"/>
      <c r="S16" s="252"/>
    </row>
    <row r="17" spans="1:19" ht="15" customHeight="1">
      <c r="A17" s="839"/>
      <c r="B17" s="806" t="s">
        <v>564</v>
      </c>
      <c r="C17" s="869">
        <v>4165.799</v>
      </c>
      <c r="D17" s="869">
        <v>804.06040299999995</v>
      </c>
      <c r="E17" s="869"/>
      <c r="F17" s="869">
        <v>3493.244999999999</v>
      </c>
      <c r="G17" s="869">
        <v>657.89307424757772</v>
      </c>
      <c r="H17" s="870"/>
      <c r="I17" s="843">
        <v>121.51389820284351</v>
      </c>
      <c r="J17" s="843">
        <v>119.43967780424045</v>
      </c>
      <c r="K17" s="843"/>
      <c r="L17" s="843">
        <v>99.973212606902692</v>
      </c>
      <c r="M17" s="843">
        <v>94.694301080738725</v>
      </c>
      <c r="O17" s="252"/>
      <c r="P17" s="252"/>
      <c r="Q17" s="252"/>
      <c r="R17" s="252"/>
      <c r="S17" s="252"/>
    </row>
    <row r="18" spans="1:19" ht="15" customHeight="1">
      <c r="A18" s="839"/>
      <c r="B18" s="806" t="s">
        <v>367</v>
      </c>
      <c r="C18" s="869"/>
      <c r="D18" s="869">
        <v>1067.7371210000001</v>
      </c>
      <c r="E18" s="869"/>
      <c r="F18" s="869"/>
      <c r="G18" s="869">
        <v>957.50149899999997</v>
      </c>
      <c r="H18" s="870"/>
      <c r="I18" s="843"/>
      <c r="J18" s="843">
        <v>112.73880680966575</v>
      </c>
      <c r="K18" s="843"/>
      <c r="L18" s="843"/>
      <c r="M18" s="843">
        <v>111.09870251097453</v>
      </c>
      <c r="O18" s="252"/>
      <c r="P18" s="252"/>
      <c r="Q18" s="252"/>
      <c r="R18" s="252"/>
      <c r="S18" s="252"/>
    </row>
    <row r="19" spans="1:19" ht="15" customHeight="1">
      <c r="A19" s="839"/>
      <c r="B19" s="806" t="s">
        <v>332</v>
      </c>
      <c r="C19" s="869">
        <v>13316.673000000003</v>
      </c>
      <c r="D19" s="869">
        <v>845.73178100000041</v>
      </c>
      <c r="E19" s="869"/>
      <c r="F19" s="869">
        <v>10578.735999999997</v>
      </c>
      <c r="G19" s="869">
        <v>720.85506327983421</v>
      </c>
      <c r="H19" s="870"/>
      <c r="I19" s="843">
        <v>112.50607025579731</v>
      </c>
      <c r="J19" s="843">
        <v>89.168988894527885</v>
      </c>
      <c r="K19" s="843"/>
      <c r="L19" s="843">
        <v>92.764113361119072</v>
      </c>
      <c r="M19" s="843">
        <v>82.703130282812836</v>
      </c>
      <c r="O19" s="252"/>
      <c r="P19" s="252"/>
      <c r="Q19" s="252"/>
      <c r="R19" s="252"/>
      <c r="S19" s="252"/>
    </row>
    <row r="20" spans="1:19" ht="15" customHeight="1">
      <c r="A20" s="839"/>
      <c r="B20" s="806" t="s">
        <v>343</v>
      </c>
      <c r="C20" s="869">
        <v>2600.2520000000004</v>
      </c>
      <c r="D20" s="869">
        <v>810.93512400000009</v>
      </c>
      <c r="E20" s="869"/>
      <c r="F20" s="869">
        <v>2540.6649999999991</v>
      </c>
      <c r="G20" s="869">
        <v>827.14784121478533</v>
      </c>
      <c r="H20" s="870"/>
      <c r="I20" s="843">
        <v>129.54500729616453</v>
      </c>
      <c r="J20" s="843">
        <v>87.737029972737474</v>
      </c>
      <c r="K20" s="843"/>
      <c r="L20" s="843">
        <v>176.56982655512778</v>
      </c>
      <c r="M20" s="843">
        <v>119.28455964498883</v>
      </c>
      <c r="O20" s="252"/>
      <c r="P20" s="252"/>
      <c r="Q20" s="252"/>
      <c r="R20" s="252"/>
      <c r="S20" s="252"/>
    </row>
    <row r="21" spans="1:19" ht="15" customHeight="1">
      <c r="A21" s="839"/>
      <c r="B21" s="806" t="s">
        <v>330</v>
      </c>
      <c r="C21" s="869">
        <v>2115.4170000000004</v>
      </c>
      <c r="D21" s="869">
        <v>813.8553780000002</v>
      </c>
      <c r="E21" s="869"/>
      <c r="F21" s="869">
        <v>1835.2190000000001</v>
      </c>
      <c r="G21" s="869">
        <v>739.8963135212507</v>
      </c>
      <c r="H21" s="870"/>
      <c r="I21" s="843">
        <v>83.063133599658883</v>
      </c>
      <c r="J21" s="843">
        <v>53.210755697205478</v>
      </c>
      <c r="K21" s="843"/>
      <c r="L21" s="843">
        <v>61.440269273789013</v>
      </c>
      <c r="M21" s="843">
        <v>41.339684754209841</v>
      </c>
      <c r="O21" s="252"/>
      <c r="P21" s="252"/>
      <c r="Q21" s="252"/>
      <c r="R21" s="252"/>
      <c r="S21" s="252"/>
    </row>
    <row r="22" spans="1:19" ht="15" customHeight="1">
      <c r="A22" s="839"/>
      <c r="B22" s="806" t="s">
        <v>329</v>
      </c>
      <c r="C22" s="869"/>
      <c r="D22" s="869">
        <v>1205.9900659999998</v>
      </c>
      <c r="E22" s="869"/>
      <c r="F22" s="869"/>
      <c r="G22" s="869">
        <v>1381.1849330000005</v>
      </c>
      <c r="H22" s="870"/>
      <c r="I22" s="843"/>
      <c r="J22" s="843">
        <v>94.920218226464556</v>
      </c>
      <c r="K22" s="843"/>
      <c r="L22" s="843"/>
      <c r="M22" s="843">
        <v>106.28466330752528</v>
      </c>
      <c r="O22" s="252"/>
      <c r="P22" s="252"/>
      <c r="Q22" s="252"/>
      <c r="R22" s="252"/>
      <c r="S22" s="252"/>
    </row>
    <row r="23" spans="1:19" ht="15" customHeight="1">
      <c r="A23" s="839"/>
      <c r="B23" s="806" t="s">
        <v>365</v>
      </c>
      <c r="C23" s="869"/>
      <c r="D23" s="869">
        <v>1453.0360730000002</v>
      </c>
      <c r="E23" s="869"/>
      <c r="F23" s="869"/>
      <c r="G23" s="869">
        <v>1622.7395029999993</v>
      </c>
      <c r="H23" s="870"/>
      <c r="I23" s="843"/>
      <c r="J23" s="843">
        <v>103.3355516737453</v>
      </c>
      <c r="K23" s="843"/>
      <c r="L23" s="843"/>
      <c r="M23" s="843">
        <v>109.46186597888369</v>
      </c>
      <c r="O23" s="252"/>
      <c r="P23" s="252"/>
      <c r="Q23" s="252"/>
      <c r="R23" s="252"/>
      <c r="S23" s="252"/>
    </row>
    <row r="24" spans="1:19" ht="15" customHeight="1">
      <c r="A24" s="839"/>
      <c r="B24" s="806" t="s">
        <v>364</v>
      </c>
      <c r="C24" s="869"/>
      <c r="D24" s="869">
        <v>810.68726899999979</v>
      </c>
      <c r="E24" s="869"/>
      <c r="F24" s="869"/>
      <c r="G24" s="869">
        <v>938.11454700000013</v>
      </c>
      <c r="H24" s="870"/>
      <c r="I24" s="843"/>
      <c r="J24" s="843">
        <v>104.90903766730344</v>
      </c>
      <c r="K24" s="843"/>
      <c r="L24" s="843"/>
      <c r="M24" s="843">
        <v>119.54826008903045</v>
      </c>
      <c r="O24" s="252"/>
      <c r="P24" s="252"/>
      <c r="Q24" s="252"/>
      <c r="R24" s="252"/>
      <c r="S24" s="252"/>
    </row>
    <row r="25" spans="1:19" ht="15" customHeight="1">
      <c r="A25" s="839"/>
      <c r="B25" s="806" t="s">
        <v>363</v>
      </c>
      <c r="C25" s="869">
        <v>891.69600000000014</v>
      </c>
      <c r="D25" s="869">
        <v>209.14157900000004</v>
      </c>
      <c r="E25" s="869"/>
      <c r="F25" s="869">
        <v>1213.3790000000004</v>
      </c>
      <c r="G25" s="869">
        <v>258.73906701126361</v>
      </c>
      <c r="H25" s="870"/>
      <c r="I25" s="843">
        <v>113.3341382969935</v>
      </c>
      <c r="J25" s="843">
        <v>98.456964018121084</v>
      </c>
      <c r="K25" s="843"/>
      <c r="L25" s="843">
        <v>121.13233842169839</v>
      </c>
      <c r="M25" s="843">
        <v>99.235911414030554</v>
      </c>
      <c r="O25" s="252"/>
      <c r="P25" s="252"/>
      <c r="Q25" s="252"/>
      <c r="R25" s="252"/>
      <c r="S25" s="252"/>
    </row>
    <row r="26" spans="1:19" ht="15" customHeight="1">
      <c r="A26" s="871"/>
      <c r="B26" s="806" t="s">
        <v>362</v>
      </c>
      <c r="C26" s="869">
        <v>1722.3549999999996</v>
      </c>
      <c r="D26" s="869">
        <v>2076.1079909999999</v>
      </c>
      <c r="E26" s="869"/>
      <c r="F26" s="869">
        <v>1738.2260000000006</v>
      </c>
      <c r="G26" s="869">
        <v>2337.8838037328869</v>
      </c>
      <c r="H26" s="870"/>
      <c r="I26" s="843">
        <v>101.96608343274258</v>
      </c>
      <c r="J26" s="843">
        <v>88.944845248560725</v>
      </c>
      <c r="K26" s="843"/>
      <c r="L26" s="843">
        <v>101.56837882767469</v>
      </c>
      <c r="M26" s="843">
        <v>101.72115827545638</v>
      </c>
      <c r="O26" s="252"/>
      <c r="P26" s="252"/>
      <c r="Q26" s="252"/>
      <c r="R26" s="252"/>
      <c r="S26" s="252"/>
    </row>
    <row r="27" spans="1:19" ht="15" customHeight="1">
      <c r="A27" s="871"/>
      <c r="B27" s="806" t="s">
        <v>361</v>
      </c>
      <c r="C27" s="869"/>
      <c r="D27" s="869">
        <v>1956.1638840000005</v>
      </c>
      <c r="E27" s="869"/>
      <c r="F27" s="869"/>
      <c r="G27" s="869">
        <v>2042.271823</v>
      </c>
      <c r="H27" s="870"/>
      <c r="I27" s="843"/>
      <c r="J27" s="843">
        <v>114.17596089007634</v>
      </c>
      <c r="K27" s="843"/>
      <c r="L27" s="843"/>
      <c r="M27" s="843">
        <v>115.45018358279629</v>
      </c>
      <c r="O27" s="252"/>
      <c r="P27" s="252"/>
      <c r="Q27" s="252"/>
      <c r="R27" s="252"/>
      <c r="S27" s="252"/>
    </row>
    <row r="28" spans="1:19" ht="15" customHeight="1">
      <c r="A28" s="871"/>
      <c r="B28" s="806" t="s">
        <v>326</v>
      </c>
      <c r="C28" s="869">
        <v>307.77800000000002</v>
      </c>
      <c r="D28" s="869">
        <v>363.07029199999999</v>
      </c>
      <c r="E28" s="869"/>
      <c r="F28" s="869">
        <v>408.81299999999999</v>
      </c>
      <c r="G28" s="869">
        <v>535.49291400000016</v>
      </c>
      <c r="H28" s="870"/>
      <c r="I28" s="843">
        <v>162.9593155007731</v>
      </c>
      <c r="J28" s="843">
        <v>118.53137140451362</v>
      </c>
      <c r="K28" s="843"/>
      <c r="L28" s="843">
        <v>163.62730343734486</v>
      </c>
      <c r="M28" s="843">
        <v>145.01004490155321</v>
      </c>
      <c r="O28" s="252"/>
      <c r="P28" s="252"/>
      <c r="Q28" s="252"/>
      <c r="R28" s="252"/>
      <c r="S28" s="252"/>
    </row>
    <row r="29" spans="1:19" ht="15" customHeight="1">
      <c r="A29" s="871"/>
      <c r="B29" s="806" t="s">
        <v>324</v>
      </c>
      <c r="C29" s="869"/>
      <c r="D29" s="869">
        <v>656.23868300000004</v>
      </c>
      <c r="E29" s="869"/>
      <c r="F29" s="869"/>
      <c r="G29" s="869">
        <v>801.58453099999974</v>
      </c>
      <c r="H29" s="870"/>
      <c r="I29" s="843"/>
      <c r="J29" s="843">
        <v>102.69758541238656</v>
      </c>
      <c r="K29" s="843"/>
      <c r="L29" s="843"/>
      <c r="M29" s="843">
        <v>119.39217560282684</v>
      </c>
      <c r="O29" s="252"/>
      <c r="P29" s="252"/>
      <c r="Q29" s="252"/>
      <c r="R29" s="252"/>
      <c r="S29" s="252"/>
    </row>
    <row r="30" spans="1:19" ht="15" customHeight="1">
      <c r="A30" s="871"/>
      <c r="B30" s="806" t="s">
        <v>360</v>
      </c>
      <c r="C30" s="869">
        <v>479.42099999999994</v>
      </c>
      <c r="D30" s="869">
        <v>398.34689000000014</v>
      </c>
      <c r="E30" s="869"/>
      <c r="F30" s="869">
        <v>570.33500000000004</v>
      </c>
      <c r="G30" s="869">
        <v>461.90485053399061</v>
      </c>
      <c r="H30" s="870"/>
      <c r="I30" s="843">
        <v>89.637874362895957</v>
      </c>
      <c r="J30" s="843">
        <v>86.81856830187678</v>
      </c>
      <c r="K30" s="843"/>
      <c r="L30" s="843">
        <v>95.838514535372184</v>
      </c>
      <c r="M30" s="843">
        <v>97.319516716985163</v>
      </c>
      <c r="O30" s="252"/>
      <c r="P30" s="252"/>
      <c r="Q30" s="252"/>
      <c r="R30" s="252"/>
      <c r="S30" s="252"/>
    </row>
    <row r="31" spans="1:19" ht="15" customHeight="1">
      <c r="A31" s="871"/>
      <c r="B31" s="806" t="s">
        <v>359</v>
      </c>
      <c r="C31" s="869">
        <v>350.46900000000005</v>
      </c>
      <c r="D31" s="869">
        <v>509.31653299999994</v>
      </c>
      <c r="E31" s="869"/>
      <c r="F31" s="869">
        <v>332.00399999999991</v>
      </c>
      <c r="G31" s="869">
        <v>503.74482653574933</v>
      </c>
      <c r="H31" s="870"/>
      <c r="I31" s="843">
        <v>106.5741219400943</v>
      </c>
      <c r="J31" s="843">
        <v>88.235785273196484</v>
      </c>
      <c r="K31" s="843"/>
      <c r="L31" s="843">
        <v>105.97710028441098</v>
      </c>
      <c r="M31" s="843">
        <v>99.989435754196293</v>
      </c>
      <c r="O31" s="252"/>
      <c r="P31" s="252"/>
      <c r="Q31" s="252"/>
      <c r="R31" s="252"/>
      <c r="S31" s="252"/>
    </row>
    <row r="32" spans="1:19" ht="15" customHeight="1">
      <c r="A32" s="871"/>
      <c r="B32" s="806" t="s">
        <v>358</v>
      </c>
      <c r="C32" s="869">
        <v>262.42599999999999</v>
      </c>
      <c r="D32" s="869">
        <v>472.87769399999991</v>
      </c>
      <c r="E32" s="869"/>
      <c r="F32" s="869">
        <v>302.23300000000017</v>
      </c>
      <c r="G32" s="869">
        <v>550.70203455462183</v>
      </c>
      <c r="H32" s="870"/>
      <c r="I32" s="843">
        <v>91.089459452892612</v>
      </c>
      <c r="J32" s="843">
        <v>78.354428028526968</v>
      </c>
      <c r="K32" s="843"/>
      <c r="L32" s="843">
        <v>104.57201775661812</v>
      </c>
      <c r="M32" s="843">
        <v>92.999965813666833</v>
      </c>
      <c r="O32" s="252"/>
      <c r="P32" s="252"/>
      <c r="Q32" s="252"/>
      <c r="R32" s="252"/>
      <c r="S32" s="252"/>
    </row>
    <row r="33" spans="1:19" ht="15" customHeight="1">
      <c r="A33" s="871"/>
      <c r="B33" s="806" t="s">
        <v>357</v>
      </c>
      <c r="C33" s="869"/>
      <c r="D33" s="869">
        <v>2911.4153550000001</v>
      </c>
      <c r="E33" s="869"/>
      <c r="F33" s="869"/>
      <c r="G33" s="869">
        <v>3371.0593680000002</v>
      </c>
      <c r="H33" s="870"/>
      <c r="I33" s="843"/>
      <c r="J33" s="843">
        <v>91.919949036545276</v>
      </c>
      <c r="K33" s="843"/>
      <c r="L33" s="843"/>
      <c r="M33" s="843">
        <v>95.120748107180134</v>
      </c>
      <c r="O33" s="252"/>
      <c r="P33" s="252"/>
      <c r="Q33" s="252"/>
      <c r="R33" s="252"/>
      <c r="S33" s="252"/>
    </row>
    <row r="34" spans="1:19" ht="15" customHeight="1">
      <c r="A34" s="871"/>
      <c r="B34" s="806" t="s">
        <v>356</v>
      </c>
      <c r="C34" s="869"/>
      <c r="D34" s="869">
        <v>1304.7291869999999</v>
      </c>
      <c r="E34" s="869"/>
      <c r="F34" s="869"/>
      <c r="G34" s="869">
        <v>1499.224271</v>
      </c>
      <c r="H34" s="870"/>
      <c r="I34" s="843"/>
      <c r="J34" s="843">
        <v>90.036432492603026</v>
      </c>
      <c r="K34" s="843"/>
      <c r="L34" s="843"/>
      <c r="M34" s="843">
        <v>101.22127793994056</v>
      </c>
      <c r="O34" s="252"/>
      <c r="P34" s="252"/>
      <c r="Q34" s="252"/>
      <c r="R34" s="252"/>
      <c r="S34" s="252"/>
    </row>
    <row r="35" spans="1:19" ht="15" customHeight="1">
      <c r="A35" s="871"/>
      <c r="B35" s="806" t="s">
        <v>724</v>
      </c>
      <c r="C35" s="869"/>
      <c r="D35" s="869">
        <v>349.48396700000001</v>
      </c>
      <c r="E35" s="869"/>
      <c r="F35" s="869"/>
      <c r="G35" s="869">
        <v>442.765897</v>
      </c>
      <c r="H35" s="870"/>
      <c r="I35" s="843"/>
      <c r="J35" s="843">
        <v>95.46821217789487</v>
      </c>
      <c r="K35" s="843"/>
      <c r="L35" s="843"/>
      <c r="M35" s="843">
        <v>115.70393504035479</v>
      </c>
      <c r="O35" s="252"/>
      <c r="P35" s="252"/>
      <c r="Q35" s="252"/>
      <c r="R35" s="252"/>
      <c r="S35" s="252"/>
    </row>
    <row r="36" spans="1:19" ht="15" customHeight="1">
      <c r="A36" s="871"/>
      <c r="B36" s="806" t="s">
        <v>725</v>
      </c>
      <c r="C36" s="869">
        <v>1687.0310000000004</v>
      </c>
      <c r="D36" s="869">
        <v>427.24899600000003</v>
      </c>
      <c r="E36" s="869"/>
      <c r="F36" s="869">
        <v>1877.768</v>
      </c>
      <c r="G36" s="869">
        <v>544.95425863315563</v>
      </c>
      <c r="H36" s="870"/>
      <c r="I36" s="843">
        <v>91.333740456692823</v>
      </c>
      <c r="J36" s="843">
        <v>76.551278621139033</v>
      </c>
      <c r="K36" s="843"/>
      <c r="L36" s="843">
        <v>136.13248966193211</v>
      </c>
      <c r="M36" s="843">
        <v>159.92869229710479</v>
      </c>
      <c r="O36" s="252"/>
      <c r="P36" s="252"/>
      <c r="Q36" s="252"/>
      <c r="R36" s="252"/>
      <c r="S36" s="252"/>
    </row>
    <row r="37" spans="1:19" ht="15" customHeight="1">
      <c r="A37" s="871"/>
      <c r="B37" s="806" t="s">
        <v>355</v>
      </c>
      <c r="C37" s="869">
        <v>3656.8210000000008</v>
      </c>
      <c r="D37" s="869">
        <v>2032.5884470000001</v>
      </c>
      <c r="E37" s="869"/>
      <c r="F37" s="869">
        <v>3003.1889999999985</v>
      </c>
      <c r="G37" s="869">
        <v>2012.912189593183</v>
      </c>
      <c r="H37" s="870"/>
      <c r="I37" s="843">
        <v>100.12246916230329</v>
      </c>
      <c r="J37" s="843">
        <v>85.133614897925469</v>
      </c>
      <c r="K37" s="843"/>
      <c r="L37" s="843">
        <v>79.917298917392259</v>
      </c>
      <c r="M37" s="843">
        <v>87.090059599936339</v>
      </c>
      <c r="O37" s="252"/>
      <c r="P37" s="252"/>
      <c r="Q37" s="252"/>
      <c r="R37" s="252"/>
      <c r="S37" s="252"/>
    </row>
    <row r="38" spans="1:19" ht="15" customHeight="1">
      <c r="A38" s="871"/>
      <c r="B38" s="806" t="s">
        <v>716</v>
      </c>
      <c r="C38" s="869"/>
      <c r="D38" s="869">
        <v>1239.9751469999999</v>
      </c>
      <c r="E38" s="869"/>
      <c r="F38" s="869"/>
      <c r="G38" s="869">
        <v>1359.2190480000004</v>
      </c>
      <c r="H38" s="870"/>
      <c r="I38" s="843"/>
      <c r="J38" s="843">
        <v>112.32531506462435</v>
      </c>
      <c r="K38" s="843"/>
      <c r="L38" s="843"/>
      <c r="M38" s="843">
        <v>126.34352708794778</v>
      </c>
      <c r="O38" s="252"/>
      <c r="P38" s="252"/>
      <c r="Q38" s="252"/>
      <c r="R38" s="252"/>
      <c r="S38" s="252"/>
    </row>
    <row r="39" spans="1:19" ht="15" customHeight="1">
      <c r="A39" s="871"/>
      <c r="B39" s="806" t="s">
        <v>354</v>
      </c>
      <c r="C39" s="869">
        <v>457.84400000000005</v>
      </c>
      <c r="D39" s="869">
        <v>1513.1061959999997</v>
      </c>
      <c r="E39" s="869"/>
      <c r="F39" s="869">
        <v>492.89499999999998</v>
      </c>
      <c r="G39" s="869">
        <v>1770.2807467951452</v>
      </c>
      <c r="H39" s="870"/>
      <c r="I39" s="843">
        <v>94.231402509302853</v>
      </c>
      <c r="J39" s="843">
        <v>94.54191396496249</v>
      </c>
      <c r="K39" s="843"/>
      <c r="L39" s="843">
        <v>94.265594908191005</v>
      </c>
      <c r="M39" s="843">
        <v>108.22127687525156</v>
      </c>
      <c r="O39" s="252"/>
      <c r="P39" s="252"/>
      <c r="Q39" s="252"/>
      <c r="R39" s="252"/>
      <c r="S39" s="252"/>
    </row>
    <row r="40" spans="1:19" ht="15" customHeight="1">
      <c r="A40" s="871"/>
      <c r="B40" s="806" t="s">
        <v>726</v>
      </c>
      <c r="C40" s="869"/>
      <c r="D40" s="869">
        <v>370.92601100000002</v>
      </c>
      <c r="E40" s="869"/>
      <c r="F40" s="869"/>
      <c r="G40" s="869">
        <v>418.86087699999996</v>
      </c>
      <c r="H40" s="870"/>
      <c r="I40" s="843"/>
      <c r="J40" s="843">
        <v>86.743946135043231</v>
      </c>
      <c r="K40" s="843"/>
      <c r="L40" s="843"/>
      <c r="M40" s="843">
        <v>93.925511762627593</v>
      </c>
      <c r="O40" s="252"/>
      <c r="P40" s="252"/>
      <c r="Q40" s="252"/>
      <c r="R40" s="252"/>
      <c r="S40" s="252"/>
    </row>
    <row r="41" spans="1:19" ht="15" customHeight="1">
      <c r="A41" s="871"/>
      <c r="B41" s="806" t="s">
        <v>318</v>
      </c>
      <c r="C41" s="869"/>
      <c r="D41" s="869">
        <v>17959.182281000001</v>
      </c>
      <c r="E41" s="869"/>
      <c r="F41" s="869"/>
      <c r="G41" s="869">
        <v>18893</v>
      </c>
      <c r="H41" s="870"/>
      <c r="I41" s="849"/>
      <c r="J41" s="843">
        <v>124.97283266136148</v>
      </c>
      <c r="K41" s="843"/>
      <c r="L41" s="849"/>
      <c r="M41" s="843">
        <v>144.1</v>
      </c>
      <c r="O41" s="252"/>
      <c r="P41" s="252"/>
      <c r="Q41" s="252"/>
      <c r="R41" s="252"/>
      <c r="S41" s="252"/>
    </row>
    <row r="42" spans="1:19" ht="15" customHeight="1">
      <c r="A42" s="871"/>
      <c r="B42" s="806" t="s">
        <v>727</v>
      </c>
      <c r="C42" s="869"/>
      <c r="D42" s="869">
        <v>416.59430999999995</v>
      </c>
      <c r="E42" s="869"/>
      <c r="F42" s="869"/>
      <c r="G42" s="869">
        <v>450.47422600000004</v>
      </c>
      <c r="H42" s="870"/>
      <c r="I42" s="849"/>
      <c r="J42" s="843">
        <v>102.80114870871691</v>
      </c>
      <c r="K42" s="843"/>
      <c r="L42" s="849"/>
      <c r="M42" s="843">
        <v>87.248533837655245</v>
      </c>
      <c r="O42" s="252"/>
      <c r="P42" s="252"/>
      <c r="Q42" s="252"/>
      <c r="R42" s="252"/>
      <c r="S42" s="252"/>
    </row>
    <row r="43" spans="1:19" ht="15" customHeight="1">
      <c r="A43" s="871"/>
      <c r="B43" s="806" t="s">
        <v>317</v>
      </c>
      <c r="C43" s="869"/>
      <c r="D43" s="869">
        <v>4668.6444140000012</v>
      </c>
      <c r="E43" s="869"/>
      <c r="F43" s="869"/>
      <c r="G43" s="869">
        <v>5929.6697360000016</v>
      </c>
      <c r="H43" s="870"/>
      <c r="I43" s="843"/>
      <c r="J43" s="843">
        <v>96.991455693101116</v>
      </c>
      <c r="K43" s="843"/>
      <c r="L43" s="843"/>
      <c r="M43" s="843">
        <v>148.69984129101707</v>
      </c>
      <c r="O43" s="252"/>
      <c r="P43" s="252"/>
      <c r="Q43" s="252"/>
      <c r="R43" s="252"/>
      <c r="S43" s="252"/>
    </row>
    <row r="44" spans="1:19" ht="15" customHeight="1">
      <c r="A44" s="871"/>
      <c r="B44" s="806" t="s">
        <v>316</v>
      </c>
      <c r="C44" s="869"/>
      <c r="D44" s="869">
        <v>695.83215499999983</v>
      </c>
      <c r="E44" s="869"/>
      <c r="F44" s="869"/>
      <c r="G44" s="869">
        <v>729.4636109999999</v>
      </c>
      <c r="H44" s="870"/>
      <c r="I44" s="843"/>
      <c r="J44" s="843">
        <v>88.361475526799197</v>
      </c>
      <c r="K44" s="843"/>
      <c r="L44" s="843"/>
      <c r="M44" s="843">
        <v>105.27254132442359</v>
      </c>
      <c r="O44" s="252"/>
      <c r="P44" s="252"/>
      <c r="Q44" s="252"/>
      <c r="R44" s="252"/>
      <c r="S44" s="252"/>
    </row>
    <row r="45" spans="1:19" ht="15" customHeight="1">
      <c r="A45" s="871"/>
      <c r="B45" s="806" t="s">
        <v>718</v>
      </c>
      <c r="C45" s="869"/>
      <c r="D45" s="869">
        <v>9764.888547999999</v>
      </c>
      <c r="E45" s="869"/>
      <c r="F45" s="869"/>
      <c r="G45" s="869">
        <v>10886</v>
      </c>
      <c r="H45" s="870"/>
      <c r="I45" s="843"/>
      <c r="J45" s="843">
        <v>106.04101401028183</v>
      </c>
      <c r="K45" s="843"/>
      <c r="L45" s="843"/>
      <c r="M45" s="843">
        <v>109.7</v>
      </c>
      <c r="O45" s="252"/>
      <c r="P45" s="252"/>
      <c r="Q45" s="252"/>
      <c r="R45" s="252"/>
      <c r="S45" s="252"/>
    </row>
    <row r="46" spans="1:19" s="242" customFormat="1" ht="15" customHeight="1">
      <c r="A46" s="839"/>
      <c r="B46" s="806" t="s">
        <v>315</v>
      </c>
      <c r="C46" s="868"/>
      <c r="D46" s="868">
        <v>559.23632699999996</v>
      </c>
      <c r="E46" s="868"/>
      <c r="F46" s="868"/>
      <c r="G46" s="868">
        <v>664.31271400000037</v>
      </c>
      <c r="H46" s="839"/>
      <c r="I46" s="843"/>
      <c r="J46" s="843">
        <v>121.89879581796232</v>
      </c>
      <c r="K46" s="843"/>
      <c r="L46" s="843"/>
      <c r="M46" s="843">
        <v>153.60133590603914</v>
      </c>
    </row>
    <row r="47" spans="1:19" ht="15" customHeight="1">
      <c r="A47" s="839"/>
      <c r="B47" s="806" t="s">
        <v>107</v>
      </c>
      <c r="C47" s="868"/>
      <c r="D47" s="868">
        <v>1616.0020260000001</v>
      </c>
      <c r="E47" s="868"/>
      <c r="F47" s="868"/>
      <c r="G47" s="868">
        <v>2133.7958809625325</v>
      </c>
      <c r="H47" s="839"/>
      <c r="I47" s="843"/>
      <c r="J47" s="843">
        <v>87.968929186710454</v>
      </c>
      <c r="K47" s="843"/>
      <c r="L47" s="843"/>
      <c r="M47" s="843">
        <v>115.00833476855699</v>
      </c>
    </row>
    <row r="48" spans="1:19" ht="15" customHeight="1">
      <c r="A48" s="839"/>
      <c r="B48" s="806" t="s">
        <v>729</v>
      </c>
      <c r="C48" s="868">
        <v>26255</v>
      </c>
      <c r="D48" s="868">
        <v>566.32106199999987</v>
      </c>
      <c r="E48" s="868"/>
      <c r="F48" s="868">
        <v>38796</v>
      </c>
      <c r="G48" s="868">
        <v>817.01331996253248</v>
      </c>
      <c r="H48" s="839"/>
      <c r="I48" s="843">
        <v>83.710623644943254</v>
      </c>
      <c r="J48" s="843">
        <v>79.934921363829773</v>
      </c>
      <c r="K48" s="843"/>
      <c r="L48" s="843">
        <v>115.51241588757219</v>
      </c>
      <c r="M48" s="843">
        <v>106.22549343710304</v>
      </c>
    </row>
    <row r="49" spans="1:13" ht="15" customHeight="1">
      <c r="A49" s="839"/>
      <c r="B49" s="806" t="s">
        <v>353</v>
      </c>
      <c r="C49" s="868"/>
      <c r="D49" s="868">
        <v>189.32447700000006</v>
      </c>
      <c r="E49" s="868"/>
      <c r="F49" s="868"/>
      <c r="G49" s="868">
        <v>369.09213599999998</v>
      </c>
      <c r="H49" s="839"/>
      <c r="I49" s="843"/>
      <c r="J49" s="843">
        <v>76.248387190625465</v>
      </c>
      <c r="K49" s="843"/>
      <c r="L49" s="843"/>
      <c r="M49" s="843">
        <v>109.17656992611902</v>
      </c>
    </row>
    <row r="50" spans="1:13" ht="13.9" customHeight="1">
      <c r="A50" s="839"/>
      <c r="B50" s="852" t="s">
        <v>728</v>
      </c>
      <c r="C50" s="839"/>
      <c r="D50" s="839"/>
      <c r="E50" s="839"/>
      <c r="F50" s="839"/>
      <c r="G50" s="839"/>
      <c r="H50" s="839"/>
      <c r="I50" s="863"/>
      <c r="J50" s="863"/>
      <c r="K50" s="863"/>
      <c r="L50" s="863"/>
      <c r="M50" s="863"/>
    </row>
    <row r="51" spans="1:13" ht="16.5" customHeight="1">
      <c r="A51" s="835"/>
      <c r="B51" s="837"/>
      <c r="C51" s="835"/>
      <c r="D51" s="835"/>
      <c r="E51" s="835"/>
      <c r="F51" s="835"/>
      <c r="G51" s="835"/>
      <c r="H51" s="835"/>
      <c r="I51" s="836"/>
      <c r="J51" s="836"/>
      <c r="K51" s="836"/>
      <c r="L51" s="836"/>
      <c r="M51" s="836"/>
    </row>
    <row r="52" spans="1:13" ht="16.5" customHeight="1">
      <c r="A52" s="835"/>
      <c r="B52" s="837"/>
      <c r="C52" s="835"/>
      <c r="D52" s="835"/>
      <c r="E52" s="835"/>
      <c r="F52" s="835"/>
      <c r="G52" s="835"/>
      <c r="H52" s="835"/>
      <c r="I52" s="836"/>
      <c r="J52" s="836"/>
      <c r="K52" s="836"/>
      <c r="L52" s="836"/>
      <c r="M52" s="836"/>
    </row>
    <row r="53" spans="1:13" ht="16.5" customHeight="1">
      <c r="A53" s="835"/>
      <c r="B53" s="837"/>
      <c r="C53" s="835"/>
      <c r="D53" s="835"/>
      <c r="E53" s="835"/>
      <c r="F53" s="835"/>
      <c r="G53" s="835"/>
      <c r="H53" s="835"/>
      <c r="I53" s="836"/>
      <c r="J53" s="836"/>
      <c r="K53" s="836"/>
      <c r="L53" s="836"/>
      <c r="M53" s="836"/>
    </row>
    <row r="54" spans="1:13" ht="16.5" customHeight="1">
      <c r="A54" s="835"/>
      <c r="B54" s="837"/>
      <c r="C54" s="835"/>
      <c r="D54" s="835"/>
      <c r="E54" s="835"/>
      <c r="F54" s="835"/>
      <c r="G54" s="835"/>
      <c r="H54" s="835"/>
      <c r="I54" s="836"/>
      <c r="J54" s="836"/>
      <c r="K54" s="836"/>
      <c r="L54" s="836"/>
      <c r="M54" s="836"/>
    </row>
    <row r="55" spans="1:13" ht="16.5" customHeight="1">
      <c r="A55" s="835"/>
      <c r="B55" s="837"/>
      <c r="C55" s="835"/>
      <c r="D55" s="835"/>
      <c r="E55" s="835"/>
      <c r="F55" s="835"/>
      <c r="G55" s="835"/>
      <c r="H55" s="835"/>
      <c r="I55" s="836"/>
      <c r="J55" s="836"/>
      <c r="K55" s="836"/>
      <c r="L55" s="836"/>
      <c r="M55" s="836"/>
    </row>
    <row r="56" spans="1:13" ht="16.5" customHeight="1">
      <c r="A56" s="835"/>
      <c r="B56" s="837"/>
      <c r="C56" s="835"/>
      <c r="D56" s="835"/>
      <c r="E56" s="835"/>
      <c r="F56" s="835"/>
      <c r="G56" s="835"/>
      <c r="H56" s="835"/>
      <c r="I56" s="836"/>
      <c r="J56" s="836"/>
      <c r="K56" s="836"/>
      <c r="L56" s="836"/>
      <c r="M56" s="836"/>
    </row>
    <row r="57" spans="1:13" ht="16.5" customHeight="1">
      <c r="A57" s="835"/>
      <c r="B57" s="837"/>
      <c r="C57" s="835"/>
      <c r="D57" s="835"/>
      <c r="E57" s="835"/>
      <c r="F57" s="835"/>
      <c r="G57" s="835"/>
      <c r="H57" s="835"/>
      <c r="I57" s="836"/>
      <c r="J57" s="836"/>
      <c r="K57" s="836"/>
      <c r="L57" s="836"/>
      <c r="M57" s="836"/>
    </row>
    <row r="58" spans="1:13" ht="16.5" customHeight="1">
      <c r="A58" s="835"/>
      <c r="B58" s="837"/>
      <c r="C58" s="835"/>
      <c r="D58" s="835"/>
      <c r="E58" s="835"/>
      <c r="F58" s="835"/>
      <c r="G58" s="835"/>
      <c r="H58" s="835"/>
      <c r="I58" s="836"/>
      <c r="J58" s="836"/>
      <c r="K58" s="836"/>
      <c r="L58" s="836"/>
      <c r="M58" s="836"/>
    </row>
    <row r="59" spans="1:13" ht="16.5" customHeight="1">
      <c r="A59" s="835"/>
      <c r="B59" s="837"/>
      <c r="C59" s="835"/>
      <c r="D59" s="835"/>
      <c r="E59" s="835"/>
      <c r="F59" s="835"/>
      <c r="G59" s="835"/>
      <c r="H59" s="835"/>
      <c r="I59" s="836"/>
      <c r="J59" s="836"/>
      <c r="K59" s="836"/>
      <c r="L59" s="836"/>
      <c r="M59" s="836"/>
    </row>
    <row r="60" spans="1:13" ht="16.5" customHeight="1">
      <c r="A60" s="835"/>
      <c r="B60" s="837"/>
      <c r="C60" s="835"/>
      <c r="D60" s="835"/>
      <c r="E60" s="835"/>
      <c r="F60" s="835"/>
      <c r="G60" s="835"/>
      <c r="H60" s="835"/>
      <c r="I60" s="836"/>
      <c r="J60" s="836"/>
      <c r="K60" s="836"/>
      <c r="L60" s="836"/>
      <c r="M60" s="836"/>
    </row>
    <row r="61" spans="1:13" ht="16.5" customHeight="1">
      <c r="A61" s="835"/>
      <c r="B61" s="837"/>
      <c r="C61" s="835"/>
      <c r="D61" s="835"/>
      <c r="E61" s="835"/>
      <c r="F61" s="835"/>
      <c r="G61" s="835"/>
      <c r="H61" s="835"/>
      <c r="I61" s="836"/>
      <c r="J61" s="836"/>
      <c r="K61" s="836"/>
      <c r="L61" s="836"/>
      <c r="M61" s="836"/>
    </row>
    <row r="62" spans="1:13" ht="16.5" customHeight="1">
      <c r="A62" s="835"/>
      <c r="B62" s="837"/>
      <c r="C62" s="835"/>
      <c r="D62" s="835"/>
      <c r="E62" s="835"/>
      <c r="F62" s="835"/>
      <c r="G62" s="835"/>
      <c r="H62" s="835"/>
      <c r="I62" s="836"/>
      <c r="J62" s="836"/>
      <c r="K62" s="836"/>
      <c r="L62" s="836"/>
      <c r="M62" s="836"/>
    </row>
    <row r="63" spans="1:13" ht="16.5" customHeight="1">
      <c r="A63" s="835"/>
      <c r="B63" s="837"/>
      <c r="C63" s="835"/>
      <c r="D63" s="835"/>
      <c r="E63" s="835"/>
      <c r="F63" s="835"/>
      <c r="G63" s="835"/>
      <c r="H63" s="835"/>
      <c r="I63" s="836"/>
      <c r="J63" s="836"/>
      <c r="K63" s="836"/>
      <c r="L63" s="836"/>
      <c r="M63" s="836"/>
    </row>
    <row r="64" spans="1:13" ht="16.5" customHeight="1">
      <c r="A64" s="835"/>
      <c r="B64" s="837"/>
      <c r="C64" s="835"/>
      <c r="D64" s="835"/>
      <c r="E64" s="835"/>
      <c r="F64" s="835"/>
      <c r="G64" s="835"/>
      <c r="H64" s="835"/>
      <c r="I64" s="836"/>
      <c r="J64" s="836"/>
      <c r="K64" s="836"/>
      <c r="L64" s="836"/>
      <c r="M64" s="836"/>
    </row>
    <row r="65" spans="1:13" ht="16.5" customHeight="1">
      <c r="A65" s="835"/>
      <c r="B65" s="837"/>
      <c r="C65" s="835"/>
      <c r="D65" s="835"/>
      <c r="E65" s="835"/>
      <c r="F65" s="835"/>
      <c r="G65" s="835"/>
      <c r="H65" s="835"/>
      <c r="I65" s="836"/>
      <c r="J65" s="836"/>
      <c r="K65" s="836"/>
      <c r="L65" s="836"/>
      <c r="M65" s="836"/>
    </row>
    <row r="66" spans="1:13" ht="16.5" customHeight="1">
      <c r="A66" s="835"/>
      <c r="B66" s="837"/>
      <c r="C66" s="835"/>
      <c r="D66" s="835"/>
      <c r="E66" s="835"/>
      <c r="F66" s="835"/>
      <c r="G66" s="835"/>
      <c r="H66" s="835"/>
      <c r="I66" s="836"/>
      <c r="J66" s="836"/>
      <c r="K66" s="836"/>
      <c r="L66" s="836"/>
      <c r="M66" s="836"/>
    </row>
    <row r="67" spans="1:13" ht="16.5" customHeight="1">
      <c r="A67" s="835"/>
      <c r="B67" s="837"/>
      <c r="C67" s="835"/>
      <c r="D67" s="835"/>
      <c r="E67" s="835"/>
      <c r="F67" s="835"/>
      <c r="G67" s="835"/>
      <c r="H67" s="835"/>
      <c r="I67" s="836"/>
      <c r="J67" s="836"/>
      <c r="K67" s="836"/>
      <c r="L67" s="836"/>
      <c r="M67" s="836"/>
    </row>
    <row r="68" spans="1:13" ht="16.5" customHeight="1">
      <c r="A68" s="835"/>
      <c r="B68" s="837"/>
      <c r="C68" s="835"/>
      <c r="D68" s="835"/>
      <c r="E68" s="835"/>
      <c r="F68" s="835"/>
      <c r="G68" s="835"/>
      <c r="H68" s="835"/>
      <c r="I68" s="836"/>
      <c r="J68" s="836"/>
      <c r="K68" s="836"/>
      <c r="L68" s="836"/>
      <c r="M68" s="836"/>
    </row>
    <row r="69" spans="1:13" ht="16.5" customHeight="1">
      <c r="A69" s="835"/>
      <c r="B69" s="837"/>
      <c r="C69" s="835"/>
      <c r="D69" s="835"/>
      <c r="E69" s="835"/>
      <c r="F69" s="835"/>
      <c r="G69" s="835"/>
      <c r="H69" s="835"/>
      <c r="I69" s="836"/>
      <c r="J69" s="836"/>
      <c r="K69" s="836"/>
      <c r="L69" s="836"/>
      <c r="M69" s="836"/>
    </row>
    <row r="70" spans="1:13" ht="16.5" customHeight="1">
      <c r="A70" s="835"/>
      <c r="B70" s="837"/>
      <c r="C70" s="835"/>
      <c r="D70" s="835"/>
      <c r="E70" s="835"/>
      <c r="F70" s="835"/>
      <c r="G70" s="835"/>
      <c r="H70" s="835"/>
      <c r="I70" s="836"/>
      <c r="J70" s="836"/>
      <c r="K70" s="836"/>
      <c r="L70" s="836"/>
      <c r="M70" s="836"/>
    </row>
    <row r="71" spans="1:13" ht="16.5" customHeight="1">
      <c r="A71" s="835"/>
      <c r="B71" s="837"/>
      <c r="C71" s="835"/>
      <c r="D71" s="835"/>
      <c r="E71" s="835"/>
      <c r="F71" s="835"/>
      <c r="G71" s="835"/>
      <c r="H71" s="835"/>
      <c r="I71" s="836"/>
      <c r="J71" s="836"/>
      <c r="K71" s="836"/>
      <c r="L71" s="836"/>
      <c r="M71" s="836"/>
    </row>
    <row r="72" spans="1:13" ht="16.5" customHeight="1">
      <c r="A72" s="835"/>
      <c r="B72" s="837"/>
      <c r="C72" s="835"/>
      <c r="D72" s="835"/>
      <c r="E72" s="835"/>
      <c r="F72" s="835"/>
      <c r="G72" s="835"/>
      <c r="H72" s="835"/>
      <c r="I72" s="836"/>
      <c r="J72" s="836"/>
      <c r="K72" s="836"/>
      <c r="L72" s="836"/>
      <c r="M72" s="836"/>
    </row>
    <row r="73" spans="1:13" ht="16.5" customHeight="1">
      <c r="A73" s="835"/>
      <c r="B73" s="837"/>
      <c r="C73" s="835"/>
      <c r="D73" s="835"/>
      <c r="E73" s="835"/>
      <c r="F73" s="835"/>
      <c r="G73" s="835"/>
      <c r="H73" s="835"/>
      <c r="I73" s="836"/>
      <c r="J73" s="836"/>
      <c r="K73" s="836"/>
      <c r="L73" s="836"/>
      <c r="M73" s="836"/>
    </row>
    <row r="74" spans="1:13" ht="16.5" customHeight="1">
      <c r="A74" s="835"/>
      <c r="B74" s="837"/>
      <c r="C74" s="835"/>
      <c r="D74" s="835"/>
      <c r="E74" s="835"/>
      <c r="F74" s="835"/>
      <c r="G74" s="835"/>
      <c r="H74" s="835"/>
      <c r="I74" s="836"/>
      <c r="J74" s="836"/>
      <c r="K74" s="836"/>
      <c r="L74" s="836"/>
      <c r="M74" s="836"/>
    </row>
    <row r="75" spans="1:13" ht="16.5" customHeight="1">
      <c r="A75" s="835"/>
      <c r="B75" s="837"/>
      <c r="C75" s="835"/>
      <c r="D75" s="835"/>
      <c r="E75" s="835"/>
      <c r="F75" s="835"/>
      <c r="G75" s="835"/>
      <c r="H75" s="835"/>
      <c r="I75" s="836"/>
      <c r="J75" s="836"/>
      <c r="K75" s="836"/>
      <c r="L75" s="836"/>
      <c r="M75" s="836"/>
    </row>
    <row r="76" spans="1:13" ht="16.5" customHeight="1">
      <c r="A76" s="835"/>
      <c r="B76" s="837"/>
      <c r="C76" s="835"/>
      <c r="D76" s="835"/>
      <c r="E76" s="835"/>
      <c r="F76" s="835"/>
      <c r="G76" s="835"/>
      <c r="H76" s="835"/>
      <c r="I76" s="836"/>
      <c r="J76" s="836"/>
      <c r="K76" s="836"/>
      <c r="L76" s="836"/>
      <c r="M76" s="836"/>
    </row>
    <row r="77" spans="1:13" ht="16.5" customHeight="1">
      <c r="A77" s="835"/>
      <c r="B77" s="837"/>
      <c r="C77" s="835"/>
      <c r="D77" s="835"/>
      <c r="E77" s="835"/>
      <c r="F77" s="835"/>
      <c r="G77" s="835"/>
      <c r="H77" s="835"/>
      <c r="I77" s="836"/>
      <c r="J77" s="836"/>
      <c r="K77" s="836"/>
      <c r="L77" s="836"/>
      <c r="M77" s="836"/>
    </row>
    <row r="78" spans="1:13" ht="16.5" customHeight="1">
      <c r="A78" s="835"/>
      <c r="B78" s="837"/>
      <c r="C78" s="835"/>
      <c r="D78" s="835"/>
      <c r="E78" s="835"/>
      <c r="F78" s="835"/>
      <c r="G78" s="835"/>
      <c r="H78" s="835"/>
      <c r="I78" s="836"/>
      <c r="J78" s="836"/>
      <c r="K78" s="836"/>
      <c r="L78" s="836"/>
      <c r="M78" s="836"/>
    </row>
    <row r="79" spans="1:13" ht="16.5" customHeight="1">
      <c r="A79" s="835"/>
      <c r="B79" s="837"/>
      <c r="C79" s="835"/>
      <c r="D79" s="835"/>
      <c r="E79" s="835"/>
      <c r="F79" s="835"/>
      <c r="G79" s="835"/>
      <c r="H79" s="835"/>
      <c r="I79" s="836"/>
      <c r="J79" s="836"/>
      <c r="K79" s="836"/>
      <c r="L79" s="836"/>
      <c r="M79" s="836"/>
    </row>
    <row r="80" spans="1:13" ht="16.5" customHeight="1">
      <c r="A80" s="835"/>
      <c r="B80" s="837"/>
      <c r="C80" s="835"/>
      <c r="D80" s="835"/>
      <c r="E80" s="835"/>
      <c r="F80" s="835"/>
      <c r="G80" s="835"/>
      <c r="H80" s="835"/>
      <c r="I80" s="836"/>
      <c r="J80" s="836"/>
      <c r="K80" s="836"/>
      <c r="L80" s="836"/>
      <c r="M80" s="836"/>
    </row>
    <row r="81" spans="1:13" ht="16.5" customHeight="1">
      <c r="A81" s="835"/>
      <c r="B81" s="837"/>
      <c r="C81" s="835"/>
      <c r="D81" s="835"/>
      <c r="E81" s="835"/>
      <c r="F81" s="835"/>
      <c r="G81" s="835"/>
      <c r="H81" s="835"/>
      <c r="I81" s="836"/>
      <c r="J81" s="836"/>
      <c r="K81" s="836"/>
      <c r="L81" s="836"/>
      <c r="M81" s="836"/>
    </row>
    <row r="82" spans="1:13" ht="16.5" customHeight="1">
      <c r="A82" s="835"/>
      <c r="B82" s="837"/>
      <c r="C82" s="835"/>
      <c r="D82" s="835"/>
      <c r="E82" s="835"/>
      <c r="F82" s="835"/>
      <c r="G82" s="835"/>
      <c r="H82" s="835"/>
      <c r="I82" s="836"/>
      <c r="J82" s="836"/>
      <c r="K82" s="836"/>
      <c r="L82" s="836"/>
      <c r="M82" s="836"/>
    </row>
    <row r="83" spans="1:13" ht="16.5" customHeight="1">
      <c r="A83" s="835"/>
      <c r="B83" s="837"/>
      <c r="C83" s="835"/>
      <c r="D83" s="835"/>
      <c r="E83" s="835"/>
      <c r="F83" s="835"/>
      <c r="G83" s="835"/>
      <c r="H83" s="835"/>
      <c r="I83" s="836"/>
      <c r="J83" s="836"/>
      <c r="K83" s="836"/>
      <c r="L83" s="836"/>
      <c r="M83" s="836"/>
    </row>
    <row r="84" spans="1:13" ht="16.5" customHeight="1">
      <c r="A84" s="835"/>
      <c r="B84" s="837"/>
      <c r="C84" s="835"/>
      <c r="D84" s="835"/>
      <c r="E84" s="835"/>
      <c r="F84" s="835"/>
      <c r="G84" s="835"/>
      <c r="H84" s="835"/>
      <c r="I84" s="836"/>
      <c r="J84" s="836"/>
      <c r="K84" s="836"/>
      <c r="L84" s="836"/>
      <c r="M84" s="836"/>
    </row>
    <row r="85" spans="1:13" ht="16.5" customHeight="1">
      <c r="A85" s="835"/>
      <c r="B85" s="837"/>
      <c r="C85" s="835"/>
      <c r="D85" s="835"/>
      <c r="E85" s="835"/>
      <c r="F85" s="835"/>
      <c r="G85" s="835"/>
      <c r="H85" s="835"/>
      <c r="I85" s="836"/>
      <c r="J85" s="836"/>
      <c r="K85" s="836"/>
      <c r="L85" s="836"/>
      <c r="M85" s="836"/>
    </row>
    <row r="86" spans="1:13" ht="16.5" customHeight="1">
      <c r="A86" s="835"/>
      <c r="B86" s="837"/>
      <c r="C86" s="835"/>
      <c r="D86" s="835"/>
      <c r="E86" s="835"/>
      <c r="F86" s="835"/>
      <c r="G86" s="835"/>
      <c r="H86" s="835"/>
      <c r="I86" s="836"/>
      <c r="J86" s="836"/>
      <c r="K86" s="836"/>
      <c r="L86" s="836"/>
      <c r="M86" s="836"/>
    </row>
    <row r="87" spans="1:13" ht="16.5" customHeight="1">
      <c r="A87" s="835"/>
      <c r="B87" s="837"/>
      <c r="C87" s="835"/>
      <c r="D87" s="835"/>
      <c r="E87" s="835"/>
      <c r="F87" s="835"/>
      <c r="G87" s="835"/>
      <c r="H87" s="835"/>
      <c r="I87" s="836"/>
      <c r="J87" s="836"/>
      <c r="K87" s="836"/>
      <c r="L87" s="836"/>
      <c r="M87" s="836"/>
    </row>
  </sheetData>
  <mergeCells count="14">
    <mergeCell ref="A9:B9"/>
    <mergeCell ref="A12:B12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77"/>
  <sheetViews>
    <sheetView workbookViewId="0"/>
  </sheetViews>
  <sheetFormatPr defaultColWidth="7.85546875" defaultRowHeight="15"/>
  <cols>
    <col min="1" max="1" width="34.140625" style="100" customWidth="1"/>
    <col min="2" max="7" width="8.7109375" style="100" customWidth="1"/>
    <col min="8" max="16384" width="7.85546875" style="100"/>
  </cols>
  <sheetData>
    <row r="1" spans="1:7" ht="20.100000000000001" customHeight="1">
      <c r="A1" s="133" t="s">
        <v>777</v>
      </c>
      <c r="B1" s="872"/>
      <c r="C1" s="872"/>
      <c r="D1" s="872"/>
      <c r="E1" s="872"/>
      <c r="F1" s="872"/>
      <c r="G1" s="872"/>
    </row>
    <row r="2" spans="1:7" ht="20.100000000000001" customHeight="1">
      <c r="A2" s="132"/>
      <c r="B2" s="132"/>
      <c r="C2" s="132"/>
      <c r="D2" s="132"/>
      <c r="E2" s="132"/>
      <c r="F2" s="872"/>
      <c r="G2" s="872"/>
    </row>
    <row r="3" spans="1:7" ht="20.100000000000001" customHeight="1">
      <c r="A3" s="131"/>
      <c r="B3" s="131"/>
      <c r="C3" s="131"/>
      <c r="D3" s="131"/>
      <c r="E3" s="872"/>
      <c r="F3" s="130"/>
      <c r="G3" s="130" t="s">
        <v>381</v>
      </c>
    </row>
    <row r="4" spans="1:7" ht="20.100000000000001" customHeight="1">
      <c r="A4" s="129"/>
      <c r="B4" s="151" t="s">
        <v>58</v>
      </c>
      <c r="C4" s="151" t="s">
        <v>59</v>
      </c>
      <c r="D4" s="151" t="s">
        <v>350</v>
      </c>
      <c r="E4" s="1089" t="s">
        <v>113</v>
      </c>
      <c r="F4" s="1089"/>
      <c r="G4" s="1101"/>
    </row>
    <row r="5" spans="1:7" ht="20.100000000000001" customHeight="1">
      <c r="A5" s="126"/>
      <c r="B5" s="150" t="s">
        <v>114</v>
      </c>
      <c r="C5" s="150" t="s">
        <v>115</v>
      </c>
      <c r="D5" s="150" t="s">
        <v>60</v>
      </c>
      <c r="E5" s="150" t="s">
        <v>116</v>
      </c>
      <c r="F5" s="150" t="s">
        <v>117</v>
      </c>
      <c r="G5" s="150" t="s">
        <v>380</v>
      </c>
    </row>
    <row r="6" spans="1:7" ht="20.100000000000001" customHeight="1">
      <c r="A6" s="126"/>
      <c r="B6" s="125" t="s">
        <v>63</v>
      </c>
      <c r="C6" s="125" t="s">
        <v>63</v>
      </c>
      <c r="D6" s="125" t="s">
        <v>63</v>
      </c>
      <c r="E6" s="125" t="s">
        <v>63</v>
      </c>
      <c r="F6" s="125" t="s">
        <v>63</v>
      </c>
      <c r="G6" s="125" t="s">
        <v>63</v>
      </c>
    </row>
    <row r="7" spans="1:7" ht="20.100000000000001" customHeight="1">
      <c r="A7" s="126"/>
      <c r="B7" s="43">
        <v>2020</v>
      </c>
      <c r="C7" s="43">
        <v>2020</v>
      </c>
      <c r="D7" s="43">
        <v>2020</v>
      </c>
      <c r="E7" s="43">
        <v>2020</v>
      </c>
      <c r="F7" s="43">
        <v>2020</v>
      </c>
      <c r="G7" s="43">
        <v>2020</v>
      </c>
    </row>
    <row r="8" spans="1:7" ht="20.100000000000001" customHeight="1">
      <c r="A8" s="126"/>
      <c r="B8" s="148"/>
      <c r="C8" s="148"/>
      <c r="D8" s="148"/>
      <c r="E8" s="147"/>
      <c r="F8" s="147"/>
      <c r="G8" s="873"/>
    </row>
    <row r="9" spans="1:7" ht="20.100000000000001" customHeight="1">
      <c r="A9" s="124" t="s">
        <v>379</v>
      </c>
      <c r="B9" s="874">
        <v>790</v>
      </c>
      <c r="C9" s="874">
        <v>820</v>
      </c>
      <c r="D9" s="874">
        <v>6290</v>
      </c>
      <c r="E9" s="875">
        <v>15.860269022284683</v>
      </c>
      <c r="F9" s="875">
        <v>15.171137835337646</v>
      </c>
      <c r="G9" s="875">
        <v>31.57630522088354</v>
      </c>
    </row>
    <row r="10" spans="1:7" ht="20.100000000000001" customHeight="1">
      <c r="A10" s="144" t="s">
        <v>376</v>
      </c>
      <c r="B10" s="876">
        <v>57</v>
      </c>
      <c r="C10" s="138">
        <v>59</v>
      </c>
      <c r="D10" s="138">
        <v>727</v>
      </c>
      <c r="E10" s="108">
        <v>5.2150045745654126</v>
      </c>
      <c r="F10" s="108">
        <v>5.2074139452780202</v>
      </c>
      <c r="G10" s="108">
        <v>16.560364464692483</v>
      </c>
    </row>
    <row r="11" spans="1:7" ht="20.100000000000001" customHeight="1">
      <c r="A11" s="144" t="s">
        <v>375</v>
      </c>
      <c r="B11" s="876">
        <v>28</v>
      </c>
      <c r="C11" s="138">
        <v>29</v>
      </c>
      <c r="D11" s="138">
        <v>119</v>
      </c>
      <c r="E11" s="108">
        <v>77.777777777777786</v>
      </c>
      <c r="F11" s="108">
        <v>78.378378378378372</v>
      </c>
      <c r="G11" s="108">
        <v>83.802816901408448</v>
      </c>
    </row>
    <row r="12" spans="1:7" ht="20.100000000000001" customHeight="1">
      <c r="A12" s="144" t="s">
        <v>374</v>
      </c>
      <c r="B12" s="876">
        <v>30</v>
      </c>
      <c r="C12" s="138">
        <v>35</v>
      </c>
      <c r="D12" s="138">
        <v>2503</v>
      </c>
      <c r="E12" s="108">
        <v>1.0238907849829388</v>
      </c>
      <c r="F12" s="108">
        <v>1.0447761194029823</v>
      </c>
      <c r="G12" s="108">
        <v>21.158072696534234</v>
      </c>
    </row>
    <row r="13" spans="1:7" ht="20.100000000000001" customHeight="1">
      <c r="A13" s="144" t="s">
        <v>373</v>
      </c>
      <c r="B13" s="876">
        <v>35</v>
      </c>
      <c r="C13" s="138">
        <v>36</v>
      </c>
      <c r="D13" s="138">
        <v>158</v>
      </c>
      <c r="E13" s="108">
        <v>66.037735849056602</v>
      </c>
      <c r="F13" s="108">
        <v>66.666666666666657</v>
      </c>
      <c r="G13" s="108">
        <v>75.238095238095241</v>
      </c>
    </row>
    <row r="14" spans="1:7" ht="20.100000000000001" customHeight="1">
      <c r="A14" s="144" t="s">
        <v>372</v>
      </c>
      <c r="B14" s="876">
        <v>12</v>
      </c>
      <c r="C14" s="138">
        <v>13</v>
      </c>
      <c r="D14" s="138">
        <v>52</v>
      </c>
      <c r="E14" s="108">
        <v>70.588235294117652</v>
      </c>
      <c r="F14" s="108">
        <v>72.222222222222214</v>
      </c>
      <c r="G14" s="108">
        <v>80</v>
      </c>
    </row>
    <row r="15" spans="1:7" ht="20.100000000000001" customHeight="1">
      <c r="A15" s="144" t="s">
        <v>371</v>
      </c>
      <c r="B15" s="876">
        <v>45</v>
      </c>
      <c r="C15" s="138">
        <v>44</v>
      </c>
      <c r="D15" s="138">
        <v>177</v>
      </c>
      <c r="E15" s="108">
        <v>100</v>
      </c>
      <c r="F15" s="108">
        <v>95.652173913043484</v>
      </c>
      <c r="G15" s="108">
        <v>98.882681564245814</v>
      </c>
    </row>
    <row r="16" spans="1:7" ht="20.100000000000001" customHeight="1">
      <c r="A16" s="144" t="s">
        <v>307</v>
      </c>
      <c r="B16" s="876">
        <v>583</v>
      </c>
      <c r="C16" s="876">
        <v>604</v>
      </c>
      <c r="D16" s="876">
        <v>2554</v>
      </c>
      <c r="E16" s="108">
        <v>72.242874845105334</v>
      </c>
      <c r="F16" s="108">
        <v>78.748370273793995</v>
      </c>
      <c r="G16" s="108">
        <v>82.280927835051543</v>
      </c>
    </row>
    <row r="17" spans="1:7" ht="20.100000000000001" customHeight="1">
      <c r="A17" s="124" t="s">
        <v>378</v>
      </c>
      <c r="B17" s="148">
        <v>4583</v>
      </c>
      <c r="C17" s="877">
        <v>4700</v>
      </c>
      <c r="D17" s="877">
        <v>18325</v>
      </c>
      <c r="E17" s="878">
        <v>83.738351909373293</v>
      </c>
      <c r="F17" s="878">
        <v>85.361423901198691</v>
      </c>
      <c r="G17" s="878">
        <v>85.546893235609915</v>
      </c>
    </row>
    <row r="18" spans="1:7" s="253" customFormat="1" ht="20.100000000000001" customHeight="1">
      <c r="A18" s="144" t="s">
        <v>376</v>
      </c>
      <c r="B18" s="876">
        <v>2170</v>
      </c>
      <c r="C18" s="876">
        <v>2380</v>
      </c>
      <c r="D18" s="876">
        <v>8280</v>
      </c>
      <c r="E18" s="108">
        <v>103.33333333333334</v>
      </c>
      <c r="F18" s="108">
        <v>114.42307692307692</v>
      </c>
      <c r="G18" s="108">
        <v>103.49999999999999</v>
      </c>
    </row>
    <row r="19" spans="1:7" ht="20.100000000000001" customHeight="1">
      <c r="A19" s="144" t="s">
        <v>375</v>
      </c>
      <c r="B19" s="876">
        <v>20</v>
      </c>
      <c r="C19" s="876">
        <v>21</v>
      </c>
      <c r="D19" s="138">
        <v>84</v>
      </c>
      <c r="E19" s="108">
        <v>40.816326530612244</v>
      </c>
      <c r="F19" s="108">
        <v>41.17647058823529</v>
      </c>
      <c r="G19" s="108">
        <v>44.210526315789473</v>
      </c>
    </row>
    <row r="20" spans="1:7" ht="20.100000000000001" customHeight="1">
      <c r="A20" s="144" t="s">
        <v>374</v>
      </c>
      <c r="B20" s="136">
        <v>1000</v>
      </c>
      <c r="C20" s="136">
        <v>820</v>
      </c>
      <c r="D20" s="136">
        <v>4035</v>
      </c>
      <c r="E20" s="108">
        <v>58.82352941176471</v>
      </c>
      <c r="F20" s="108">
        <v>50.306748466257666</v>
      </c>
      <c r="G20" s="108">
        <v>62.461300309597526</v>
      </c>
    </row>
    <row r="21" spans="1:7" ht="20.100000000000001" customHeight="1">
      <c r="A21" s="144" t="s">
        <v>373</v>
      </c>
      <c r="B21" s="876">
        <v>28</v>
      </c>
      <c r="C21" s="876">
        <v>29</v>
      </c>
      <c r="D21" s="138">
        <v>123</v>
      </c>
      <c r="E21" s="108">
        <v>57.142857142857139</v>
      </c>
      <c r="F21" s="108">
        <v>59.183673469387756</v>
      </c>
      <c r="G21" s="108">
        <v>63.402061855670098</v>
      </c>
    </row>
    <row r="22" spans="1:7" ht="20.100000000000001" customHeight="1">
      <c r="A22" s="144" t="s">
        <v>372</v>
      </c>
      <c r="B22" s="876">
        <v>169</v>
      </c>
      <c r="C22" s="876">
        <v>183</v>
      </c>
      <c r="D22" s="138">
        <v>638</v>
      </c>
      <c r="E22" s="108">
        <v>105.62499999999999</v>
      </c>
      <c r="F22" s="108">
        <v>116.56050955414013</v>
      </c>
      <c r="G22" s="108">
        <v>102.90322580645162</v>
      </c>
    </row>
    <row r="23" spans="1:7" ht="20.100000000000001" customHeight="1">
      <c r="A23" s="144" t="s">
        <v>371</v>
      </c>
      <c r="B23" s="876">
        <v>46</v>
      </c>
      <c r="C23" s="876">
        <v>47</v>
      </c>
      <c r="D23" s="138">
        <v>192</v>
      </c>
      <c r="E23" s="108">
        <v>83.636363636363626</v>
      </c>
      <c r="F23" s="108">
        <v>83.928571428571431</v>
      </c>
      <c r="G23" s="108">
        <v>88.073394495412856</v>
      </c>
    </row>
    <row r="24" spans="1:7" ht="20.100000000000001" customHeight="1">
      <c r="A24" s="144" t="s">
        <v>307</v>
      </c>
      <c r="B24" s="876">
        <v>1150</v>
      </c>
      <c r="C24" s="876">
        <v>1220</v>
      </c>
      <c r="D24" s="136">
        <v>4973</v>
      </c>
      <c r="E24" s="108">
        <v>84.558823529411768</v>
      </c>
      <c r="F24" s="108">
        <v>82.265677680377607</v>
      </c>
      <c r="G24" s="108">
        <v>86.652726955915654</v>
      </c>
    </row>
    <row r="25" spans="1:7" ht="20.100000000000001" customHeight="1">
      <c r="A25" s="144"/>
      <c r="B25" s="136"/>
      <c r="C25" s="136"/>
      <c r="D25" s="136"/>
      <c r="E25" s="135"/>
      <c r="F25" s="135"/>
      <c r="G25" s="873"/>
    </row>
    <row r="26" spans="1:7" ht="20.100000000000001" customHeight="1">
      <c r="A26" s="144"/>
      <c r="B26" s="872"/>
      <c r="C26" s="872"/>
      <c r="D26" s="872"/>
      <c r="E26" s="872"/>
      <c r="F26" s="872"/>
      <c r="G26" s="872"/>
    </row>
    <row r="27" spans="1:7" ht="20.100000000000001" customHeight="1">
      <c r="A27" s="144"/>
      <c r="B27" s="872"/>
      <c r="C27" s="872"/>
      <c r="D27" s="872"/>
      <c r="E27" s="872"/>
      <c r="F27" s="872"/>
      <c r="G27" s="872"/>
    </row>
    <row r="28" spans="1:7" ht="20.100000000000001" customHeight="1">
      <c r="A28" s="144"/>
      <c r="B28" s="872"/>
      <c r="C28" s="872"/>
      <c r="D28" s="872"/>
      <c r="E28" s="872"/>
      <c r="F28" s="872"/>
      <c r="G28" s="872"/>
    </row>
    <row r="29" spans="1:7" ht="20.100000000000001" customHeight="1">
      <c r="A29" s="144"/>
      <c r="B29" s="872"/>
      <c r="C29" s="872"/>
      <c r="D29" s="872"/>
      <c r="E29" s="872"/>
      <c r="F29" s="872"/>
      <c r="G29" s="872"/>
    </row>
    <row r="30" spans="1:7" ht="20.100000000000001" customHeight="1">
      <c r="A30" s="144"/>
      <c r="B30" s="136"/>
      <c r="C30" s="136"/>
      <c r="D30" s="136"/>
      <c r="E30" s="135"/>
      <c r="F30" s="135"/>
      <c r="G30" s="872"/>
    </row>
    <row r="31" spans="1:7" ht="20.100000000000001" customHeight="1">
      <c r="A31" s="144"/>
      <c r="B31" s="136"/>
      <c r="C31" s="136"/>
      <c r="D31" s="136"/>
      <c r="E31" s="135"/>
      <c r="F31" s="135"/>
      <c r="G31" s="872"/>
    </row>
    <row r="32" spans="1:7" ht="20.100000000000001" customHeight="1">
      <c r="A32" s="144"/>
      <c r="B32" s="872"/>
      <c r="C32" s="872"/>
      <c r="D32" s="872"/>
      <c r="E32" s="872"/>
      <c r="F32" s="872"/>
      <c r="G32" s="872"/>
    </row>
    <row r="33" spans="1:7" ht="20.100000000000001" customHeight="1">
      <c r="A33" s="144"/>
      <c r="B33" s="136"/>
      <c r="C33" s="136"/>
      <c r="D33" s="136"/>
      <c r="E33" s="135"/>
      <c r="F33" s="135"/>
      <c r="G33" s="872"/>
    </row>
    <row r="34" spans="1:7" ht="20.100000000000001" customHeight="1">
      <c r="A34" s="144"/>
      <c r="B34" s="872"/>
      <c r="C34" s="872"/>
      <c r="D34" s="872"/>
      <c r="E34" s="872"/>
      <c r="F34" s="872"/>
      <c r="G34" s="872"/>
    </row>
    <row r="35" spans="1:7" ht="20.100000000000001" customHeight="1">
      <c r="A35" s="144"/>
      <c r="B35" s="136"/>
      <c r="C35" s="136"/>
      <c r="D35" s="136"/>
      <c r="E35" s="135"/>
      <c r="F35" s="135"/>
      <c r="G35" s="872"/>
    </row>
    <row r="36" spans="1:7" ht="20.100000000000001" customHeight="1">
      <c r="A36" s="144"/>
      <c r="B36" s="872"/>
      <c r="C36" s="872"/>
      <c r="D36" s="872"/>
      <c r="E36" s="872"/>
      <c r="F36" s="872"/>
      <c r="G36" s="872"/>
    </row>
    <row r="37" spans="1:7" ht="20.100000000000001" customHeight="1">
      <c r="A37" s="144"/>
      <c r="B37" s="872"/>
      <c r="C37" s="872"/>
      <c r="D37" s="872"/>
      <c r="E37" s="872"/>
      <c r="F37" s="872"/>
      <c r="G37" s="872"/>
    </row>
    <row r="38" spans="1:7" ht="20.100000000000001" customHeight="1">
      <c r="A38" s="144"/>
      <c r="B38" s="872"/>
      <c r="C38" s="872"/>
      <c r="D38" s="872"/>
      <c r="E38" s="872"/>
      <c r="F38" s="872"/>
      <c r="G38" s="872"/>
    </row>
    <row r="39" spans="1:7" ht="20.100000000000001" customHeight="1">
      <c r="A39" s="144"/>
      <c r="B39" s="872"/>
      <c r="C39" s="872"/>
      <c r="D39" s="872"/>
      <c r="E39" s="872"/>
      <c r="F39" s="872"/>
      <c r="G39" s="872"/>
    </row>
    <row r="40" spans="1:7" ht="20.100000000000001" customHeight="1">
      <c r="A40" s="144"/>
      <c r="B40" s="872"/>
      <c r="C40" s="872"/>
      <c r="D40" s="872"/>
      <c r="E40" s="872"/>
      <c r="F40" s="872"/>
      <c r="G40" s="872"/>
    </row>
    <row r="41" spans="1:7" ht="20.100000000000001" customHeight="1">
      <c r="A41" s="144"/>
      <c r="B41" s="872"/>
      <c r="C41" s="872"/>
      <c r="D41" s="872"/>
      <c r="E41" s="872"/>
      <c r="F41" s="872"/>
      <c r="G41" s="872"/>
    </row>
    <row r="42" spans="1:7" ht="20.100000000000001" customHeight="1">
      <c r="A42" s="144"/>
      <c r="B42" s="872"/>
      <c r="C42" s="872"/>
      <c r="D42" s="872"/>
      <c r="E42" s="872"/>
      <c r="F42" s="872"/>
      <c r="G42" s="872"/>
    </row>
    <row r="43" spans="1:7" ht="20.100000000000001" customHeight="1">
      <c r="A43" s="144"/>
      <c r="B43" s="872"/>
      <c r="C43" s="872"/>
      <c r="D43" s="872"/>
      <c r="E43" s="872"/>
      <c r="F43" s="872"/>
      <c r="G43" s="872"/>
    </row>
    <row r="44" spans="1:7" ht="20.100000000000001" customHeight="1">
      <c r="A44" s="144"/>
      <c r="B44" s="872"/>
      <c r="C44" s="872"/>
      <c r="D44" s="872"/>
      <c r="E44" s="872"/>
      <c r="F44" s="872"/>
      <c r="G44" s="872"/>
    </row>
    <row r="45" spans="1:7" ht="20.100000000000001" customHeight="1">
      <c r="A45" s="144"/>
      <c r="B45" s="872"/>
      <c r="C45" s="872"/>
      <c r="D45" s="872"/>
      <c r="E45" s="872"/>
      <c r="F45" s="872"/>
      <c r="G45" s="872"/>
    </row>
    <row r="46" spans="1:7" ht="20.100000000000001" customHeight="1">
      <c r="A46" s="144"/>
      <c r="B46" s="872"/>
      <c r="C46" s="872"/>
      <c r="D46" s="872"/>
      <c r="E46" s="872"/>
      <c r="F46" s="872"/>
      <c r="G46" s="872"/>
    </row>
    <row r="47" spans="1:7" ht="20.100000000000001" customHeight="1">
      <c r="A47" s="144"/>
      <c r="B47" s="872"/>
      <c r="C47" s="872"/>
      <c r="D47" s="872"/>
      <c r="E47" s="872"/>
      <c r="F47" s="872"/>
      <c r="G47" s="872"/>
    </row>
    <row r="48" spans="1:7" ht="15.95" customHeight="1">
      <c r="A48" s="144"/>
      <c r="B48" s="872"/>
      <c r="C48" s="872"/>
      <c r="D48" s="872"/>
      <c r="E48" s="872"/>
      <c r="F48" s="872"/>
      <c r="G48" s="872"/>
    </row>
    <row r="49" spans="1:7" ht="15.95" customHeight="1">
      <c r="A49" s="144"/>
      <c r="B49" s="872"/>
      <c r="C49" s="872"/>
      <c r="D49" s="872"/>
      <c r="E49" s="872"/>
      <c r="F49" s="872"/>
      <c r="G49" s="872"/>
    </row>
    <row r="50" spans="1:7" ht="15.95" customHeight="1">
      <c r="A50" s="144"/>
      <c r="B50" s="872"/>
      <c r="C50" s="872"/>
      <c r="D50" s="872"/>
      <c r="E50" s="872"/>
      <c r="F50" s="872"/>
      <c r="G50" s="872"/>
    </row>
    <row r="51" spans="1:7" ht="15.95" customHeight="1">
      <c r="A51" s="144"/>
      <c r="B51" s="872"/>
      <c r="C51" s="872"/>
      <c r="D51" s="872"/>
      <c r="E51" s="872"/>
      <c r="F51" s="872"/>
      <c r="G51" s="872"/>
    </row>
    <row r="52" spans="1:7" ht="15.95" customHeight="1">
      <c r="A52" s="144"/>
      <c r="B52" s="872"/>
      <c r="C52" s="872"/>
      <c r="D52" s="872"/>
      <c r="E52" s="872"/>
      <c r="F52" s="872"/>
      <c r="G52" s="872"/>
    </row>
    <row r="53" spans="1:7" ht="15.95" customHeight="1">
      <c r="A53" s="144"/>
      <c r="B53" s="872"/>
      <c r="C53" s="872"/>
      <c r="D53" s="872"/>
      <c r="E53" s="872"/>
      <c r="F53" s="872"/>
      <c r="G53" s="872"/>
    </row>
    <row r="54" spans="1:7" ht="15.95" customHeight="1">
      <c r="A54" s="144"/>
      <c r="B54" s="872"/>
      <c r="C54" s="872"/>
      <c r="D54" s="872"/>
      <c r="E54" s="872"/>
      <c r="F54" s="872"/>
      <c r="G54" s="872"/>
    </row>
    <row r="55" spans="1:7" ht="15.95" customHeight="1">
      <c r="A55" s="144"/>
      <c r="B55" s="872"/>
      <c r="C55" s="872"/>
      <c r="D55" s="872"/>
      <c r="E55" s="872"/>
      <c r="F55" s="872"/>
      <c r="G55" s="872"/>
    </row>
    <row r="56" spans="1:7" ht="15.95" customHeight="1">
      <c r="A56" s="144"/>
      <c r="B56" s="872"/>
      <c r="C56" s="872"/>
      <c r="D56" s="872"/>
      <c r="E56" s="872"/>
      <c r="F56" s="872"/>
      <c r="G56" s="872"/>
    </row>
    <row r="57" spans="1:7" ht="15.95" customHeight="1">
      <c r="A57" s="144"/>
      <c r="B57" s="872"/>
      <c r="C57" s="872"/>
      <c r="D57" s="872"/>
      <c r="E57" s="872"/>
      <c r="F57" s="872"/>
      <c r="G57" s="872"/>
    </row>
    <row r="58" spans="1:7" ht="15.95" customHeight="1">
      <c r="A58" s="144"/>
      <c r="B58" s="872"/>
      <c r="C58" s="872"/>
      <c r="D58" s="872"/>
      <c r="E58" s="872"/>
      <c r="F58" s="872"/>
      <c r="G58" s="872"/>
    </row>
    <row r="59" spans="1:7" ht="15.95" customHeight="1">
      <c r="A59" s="144"/>
      <c r="B59" s="872"/>
      <c r="C59" s="872"/>
      <c r="D59" s="872"/>
      <c r="E59" s="872"/>
      <c r="F59" s="872"/>
      <c r="G59" s="872"/>
    </row>
    <row r="60" spans="1:7" ht="15.95" customHeight="1">
      <c r="A60" s="144"/>
      <c r="B60" s="872"/>
      <c r="C60" s="872"/>
      <c r="D60" s="872"/>
      <c r="E60" s="872"/>
      <c r="F60" s="872"/>
      <c r="G60" s="872"/>
    </row>
    <row r="61" spans="1:7" ht="15.95" customHeight="1">
      <c r="A61" s="144"/>
      <c r="B61" s="872"/>
      <c r="C61" s="872"/>
      <c r="D61" s="872"/>
      <c r="E61" s="872"/>
      <c r="F61" s="872"/>
      <c r="G61" s="872"/>
    </row>
    <row r="62" spans="1:7" ht="15.95" customHeight="1">
      <c r="A62" s="144"/>
      <c r="B62" s="872"/>
      <c r="C62" s="872"/>
      <c r="D62" s="872"/>
      <c r="E62" s="872"/>
      <c r="F62" s="872"/>
      <c r="G62" s="872"/>
    </row>
    <row r="63" spans="1:7" ht="15.95" customHeight="1">
      <c r="A63" s="144"/>
      <c r="B63" s="872"/>
      <c r="C63" s="872"/>
      <c r="D63" s="872"/>
      <c r="E63" s="872"/>
      <c r="F63" s="872"/>
      <c r="G63" s="872"/>
    </row>
    <row r="64" spans="1:7" ht="15.95" customHeight="1">
      <c r="A64" s="144"/>
      <c r="B64" s="872"/>
      <c r="C64" s="872"/>
      <c r="D64" s="872"/>
      <c r="E64" s="872"/>
      <c r="F64" s="872"/>
      <c r="G64" s="872"/>
    </row>
    <row r="65" spans="1:7" ht="15.95" customHeight="1">
      <c r="A65" s="144"/>
      <c r="B65" s="872"/>
      <c r="C65" s="872"/>
      <c r="D65" s="872"/>
      <c r="E65" s="872"/>
      <c r="F65" s="872"/>
      <c r="G65" s="872"/>
    </row>
    <row r="66" spans="1:7" ht="15.95" customHeight="1">
      <c r="A66" s="144"/>
      <c r="B66" s="872"/>
      <c r="C66" s="872"/>
      <c r="D66" s="872"/>
      <c r="E66" s="872"/>
      <c r="F66" s="872"/>
      <c r="G66" s="872"/>
    </row>
    <row r="67" spans="1:7" ht="15.95" customHeight="1">
      <c r="A67" s="144"/>
      <c r="B67" s="872"/>
      <c r="C67" s="872"/>
      <c r="D67" s="872"/>
      <c r="E67" s="872"/>
      <c r="F67" s="872"/>
      <c r="G67" s="872"/>
    </row>
    <row r="68" spans="1:7" ht="15.95" customHeight="1">
      <c r="A68" s="144"/>
      <c r="B68" s="126"/>
      <c r="C68" s="126"/>
      <c r="D68" s="126"/>
      <c r="E68" s="126"/>
      <c r="F68" s="872"/>
      <c r="G68" s="872"/>
    </row>
    <row r="69" spans="1:7" ht="15.95" customHeight="1">
      <c r="A69" s="144"/>
      <c r="B69" s="126"/>
      <c r="C69" s="126"/>
      <c r="D69" s="126"/>
      <c r="E69" s="126"/>
      <c r="F69" s="872"/>
      <c r="G69" s="872"/>
    </row>
    <row r="70" spans="1:7">
      <c r="A70" s="126"/>
      <c r="B70" s="126"/>
      <c r="C70" s="126"/>
      <c r="D70" s="126"/>
      <c r="E70" s="126"/>
      <c r="F70" s="872"/>
      <c r="G70" s="872"/>
    </row>
    <row r="71" spans="1:7">
      <c r="A71" s="126"/>
      <c r="B71" s="126"/>
      <c r="C71" s="126"/>
      <c r="D71" s="126"/>
      <c r="E71" s="126"/>
      <c r="F71" s="872"/>
      <c r="G71" s="872"/>
    </row>
    <row r="72" spans="1:7">
      <c r="A72" s="126"/>
      <c r="B72" s="126"/>
      <c r="C72" s="126"/>
      <c r="D72" s="126"/>
      <c r="E72" s="126"/>
      <c r="F72" s="872"/>
      <c r="G72" s="872"/>
    </row>
    <row r="73" spans="1:7">
      <c r="A73" s="134"/>
      <c r="B73" s="134"/>
      <c r="C73" s="134"/>
      <c r="D73" s="134"/>
      <c r="E73" s="134"/>
    </row>
    <row r="74" spans="1:7">
      <c r="A74" s="134"/>
      <c r="B74" s="134"/>
      <c r="C74" s="134"/>
      <c r="D74" s="134"/>
      <c r="E74" s="134"/>
    </row>
    <row r="75" spans="1:7">
      <c r="A75" s="134"/>
      <c r="B75" s="134"/>
      <c r="C75" s="134"/>
      <c r="D75" s="134"/>
      <c r="E75" s="134"/>
    </row>
    <row r="76" spans="1:7">
      <c r="A76" s="134"/>
      <c r="B76" s="134"/>
      <c r="C76" s="134"/>
      <c r="D76" s="134"/>
      <c r="E76" s="134"/>
    </row>
    <row r="77" spans="1:7">
      <c r="A77" s="134"/>
    </row>
  </sheetData>
  <mergeCells count="1">
    <mergeCell ref="E4:G4"/>
  </mergeCells>
  <pageMargins left="0.74803149606299213" right="0.59055118110236227" top="0.74803149606299213" bottom="0.51181102362204722" header="0.43307086614173229" footer="0.31496062992125984"/>
  <pageSetup paperSize="9" firstPageNumber="70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J32"/>
  <sheetViews>
    <sheetView topLeftCell="A13" workbookViewId="0"/>
  </sheetViews>
  <sheetFormatPr defaultColWidth="9.140625" defaultRowHeight="12.75"/>
  <cols>
    <col min="1" max="1" width="10.5703125" style="619" customWidth="1"/>
    <col min="2" max="2" width="21.42578125" style="619" customWidth="1"/>
    <col min="3" max="3" width="9.7109375" style="619" customWidth="1"/>
    <col min="4" max="4" width="9.5703125" style="619" customWidth="1"/>
    <col min="5" max="5" width="9.140625" style="619" customWidth="1"/>
    <col min="6" max="6" width="15" style="619" customWidth="1"/>
    <col min="7" max="7" width="10.7109375" style="619" customWidth="1"/>
    <col min="8" max="16384" width="9.140625" style="619"/>
  </cols>
  <sheetData>
    <row r="1" spans="1:7" ht="20.100000000000001" customHeight="1">
      <c r="A1" s="645" t="s">
        <v>666</v>
      </c>
      <c r="B1" s="644"/>
      <c r="C1" s="644"/>
      <c r="D1" s="643"/>
    </row>
    <row r="2" spans="1:7" ht="20.100000000000001" customHeight="1">
      <c r="A2" s="645" t="s">
        <v>793</v>
      </c>
      <c r="B2" s="644"/>
      <c r="C2" s="644"/>
      <c r="D2" s="643"/>
    </row>
    <row r="3" spans="1:7" ht="20.100000000000001" customHeight="1">
      <c r="A3" s="454"/>
      <c r="B3" s="454"/>
      <c r="C3" s="454"/>
      <c r="D3" s="454"/>
      <c r="E3" s="642"/>
      <c r="F3" s="468"/>
    </row>
    <row r="4" spans="1:7" ht="20.100000000000001" customHeight="1">
      <c r="A4" s="454"/>
      <c r="B4" s="454"/>
      <c r="C4" s="454"/>
      <c r="D4" s="642"/>
      <c r="E4" s="642"/>
      <c r="G4" s="392" t="s">
        <v>0</v>
      </c>
    </row>
    <row r="5" spans="1:7" ht="15.95" customHeight="1">
      <c r="A5" s="467"/>
      <c r="B5" s="467"/>
      <c r="C5" s="1102" t="s">
        <v>794</v>
      </c>
      <c r="D5" s="1102"/>
      <c r="E5" s="1102"/>
      <c r="F5" s="223" t="s">
        <v>646</v>
      </c>
      <c r="G5" s="641" t="s">
        <v>695</v>
      </c>
    </row>
    <row r="6" spans="1:7" ht="15.95" customHeight="1">
      <c r="A6" s="454"/>
      <c r="B6" s="454"/>
      <c r="C6" s="387" t="s">
        <v>645</v>
      </c>
      <c r="D6" s="387" t="s">
        <v>2</v>
      </c>
      <c r="E6" s="387" t="s">
        <v>1</v>
      </c>
      <c r="F6" s="222" t="s">
        <v>696</v>
      </c>
      <c r="G6" s="640" t="s">
        <v>644</v>
      </c>
    </row>
    <row r="7" spans="1:7" ht="15.95" customHeight="1">
      <c r="A7" s="454"/>
      <c r="B7" s="454"/>
      <c r="C7" s="639" t="s">
        <v>795</v>
      </c>
      <c r="D7" s="387" t="s">
        <v>63</v>
      </c>
      <c r="E7" s="387" t="s">
        <v>63</v>
      </c>
      <c r="F7" s="222" t="s">
        <v>349</v>
      </c>
      <c r="G7" s="222" t="s">
        <v>138</v>
      </c>
    </row>
    <row r="8" spans="1:7" ht="15.95" customHeight="1">
      <c r="A8" s="637"/>
      <c r="B8" s="637"/>
      <c r="C8" s="638"/>
      <c r="D8" s="384">
        <v>2019</v>
      </c>
      <c r="E8" s="384">
        <v>2020</v>
      </c>
      <c r="F8" s="220" t="s">
        <v>7</v>
      </c>
      <c r="G8" s="220"/>
    </row>
    <row r="9" spans="1:7" ht="20.100000000000001" customHeight="1">
      <c r="A9" s="637"/>
      <c r="B9" s="637"/>
      <c r="C9" s="636"/>
      <c r="D9" s="634"/>
      <c r="E9" s="634"/>
      <c r="F9" s="627"/>
      <c r="G9" s="628"/>
    </row>
    <row r="10" spans="1:7" ht="20.100000000000001" customHeight="1">
      <c r="A10" s="448" t="s">
        <v>643</v>
      </c>
      <c r="B10" s="468"/>
      <c r="C10" s="635">
        <v>103.20672285700375</v>
      </c>
      <c r="D10" s="635">
        <v>100.18703449515843</v>
      </c>
      <c r="E10" s="635">
        <v>100.1028</v>
      </c>
      <c r="F10" s="625">
        <v>101.37607883749499</v>
      </c>
      <c r="G10" s="624">
        <v>103.22751965287881</v>
      </c>
    </row>
    <row r="11" spans="1:7" ht="20.100000000000001" customHeight="1">
      <c r="A11" s="632" t="s">
        <v>642</v>
      </c>
      <c r="B11" s="630"/>
      <c r="C11" s="634">
        <v>108.42559953748672</v>
      </c>
      <c r="D11" s="634">
        <v>102.68230033309884</v>
      </c>
      <c r="E11" s="634">
        <v>99.587000000000003</v>
      </c>
      <c r="F11" s="627">
        <v>106.23306303990877</v>
      </c>
      <c r="G11" s="626">
        <v>109.98687189129554</v>
      </c>
    </row>
    <row r="12" spans="1:7" ht="20.100000000000001" customHeight="1">
      <c r="A12" s="633" t="s">
        <v>242</v>
      </c>
      <c r="B12" s="630" t="s">
        <v>641</v>
      </c>
      <c r="C12" s="634">
        <v>105.49513031590715</v>
      </c>
      <c r="D12" s="634">
        <v>106.06716884128326</v>
      </c>
      <c r="E12" s="634">
        <v>100.4341</v>
      </c>
      <c r="F12" s="627">
        <v>105.96247969015731</v>
      </c>
      <c r="G12" s="626">
        <v>104.51214103089582</v>
      </c>
    </row>
    <row r="13" spans="1:7" ht="20.100000000000001" customHeight="1">
      <c r="A13" s="632"/>
      <c r="B13" s="630" t="s">
        <v>640</v>
      </c>
      <c r="C13" s="634">
        <v>109.37056886634156</v>
      </c>
      <c r="D13" s="634">
        <v>101.45428597951151</v>
      </c>
      <c r="E13" s="634">
        <v>99.232200000000006</v>
      </c>
      <c r="F13" s="627">
        <v>106.39432733420512</v>
      </c>
      <c r="G13" s="626">
        <v>112.27704535322819</v>
      </c>
    </row>
    <row r="14" spans="1:7" ht="20.100000000000001" customHeight="1">
      <c r="A14" s="632"/>
      <c r="B14" s="630" t="s">
        <v>639</v>
      </c>
      <c r="C14" s="634">
        <v>107.37193209800907</v>
      </c>
      <c r="D14" s="634">
        <v>104.31982037357727</v>
      </c>
      <c r="E14" s="634">
        <v>100.1073</v>
      </c>
      <c r="F14" s="627">
        <v>106.10762522576165</v>
      </c>
      <c r="G14" s="626">
        <v>107.18127218206233</v>
      </c>
    </row>
    <row r="15" spans="1:7" ht="20.100000000000001" customHeight="1">
      <c r="A15" s="632" t="s">
        <v>638</v>
      </c>
      <c r="B15" s="630"/>
      <c r="C15" s="634">
        <v>102.10219347834442</v>
      </c>
      <c r="D15" s="634">
        <v>101.13621996807851</v>
      </c>
      <c r="E15" s="634">
        <v>100.1326</v>
      </c>
      <c r="F15" s="627">
        <v>101.26008124643276</v>
      </c>
      <c r="G15" s="626">
        <v>101.50286451034077</v>
      </c>
    </row>
    <row r="16" spans="1:7" ht="20.100000000000001" customHeight="1">
      <c r="A16" s="632" t="s">
        <v>637</v>
      </c>
      <c r="B16" s="630"/>
      <c r="C16" s="634">
        <v>101.78121540320348</v>
      </c>
      <c r="D16" s="634">
        <v>100.36607197536969</v>
      </c>
      <c r="E16" s="634">
        <v>100.1465</v>
      </c>
      <c r="F16" s="627">
        <v>100.48354756890426</v>
      </c>
      <c r="G16" s="626">
        <v>100.78030972317286</v>
      </c>
    </row>
    <row r="17" spans="1:10" ht="20.100000000000001" customHeight="1">
      <c r="A17" s="632" t="s">
        <v>636</v>
      </c>
      <c r="B17" s="630"/>
      <c r="C17" s="634">
        <v>102.40035658983247</v>
      </c>
      <c r="D17" s="634">
        <v>100.18515750452275</v>
      </c>
      <c r="E17" s="634">
        <v>99.971299999999999</v>
      </c>
      <c r="F17" s="627">
        <v>100.50969165113942</v>
      </c>
      <c r="G17" s="626">
        <v>101.7914981991994</v>
      </c>
    </row>
    <row r="18" spans="1:10" ht="20.100000000000001" customHeight="1">
      <c r="A18" s="632" t="s">
        <v>635</v>
      </c>
      <c r="B18" s="630"/>
      <c r="C18" s="634">
        <v>101.69368451113783</v>
      </c>
      <c r="D18" s="634">
        <v>100.67281057779279</v>
      </c>
      <c r="E18" s="634">
        <v>100.0059</v>
      </c>
      <c r="F18" s="627">
        <v>100.78642036300272</v>
      </c>
      <c r="G18" s="626">
        <v>101.13843415737999</v>
      </c>
    </row>
    <row r="19" spans="1:10" ht="20.100000000000001" customHeight="1">
      <c r="A19" s="632" t="s">
        <v>634</v>
      </c>
      <c r="B19" s="630"/>
      <c r="C19" s="634">
        <v>102.26566707532238</v>
      </c>
      <c r="D19" s="634">
        <v>100.51225474281098</v>
      </c>
      <c r="E19" s="634">
        <v>100.0121</v>
      </c>
      <c r="F19" s="627">
        <v>100.54019440002753</v>
      </c>
      <c r="G19" s="626">
        <v>102.15356973551297</v>
      </c>
      <c r="H19" s="447"/>
      <c r="J19" s="447"/>
    </row>
    <row r="20" spans="1:10" ht="20.100000000000001" customHeight="1">
      <c r="A20" s="633" t="s">
        <v>242</v>
      </c>
      <c r="B20" s="630" t="s">
        <v>633</v>
      </c>
      <c r="C20" s="634">
        <v>102.40466005485524</v>
      </c>
      <c r="D20" s="634">
        <v>100.36180649567315</v>
      </c>
      <c r="E20" s="634">
        <v>100.00239999999999</v>
      </c>
      <c r="F20" s="627">
        <v>100.36970061478931</v>
      </c>
      <c r="G20" s="626">
        <v>102.39825475372298</v>
      </c>
    </row>
    <row r="21" spans="1:10" ht="20.100000000000001" customHeight="1">
      <c r="A21" s="632" t="s">
        <v>632</v>
      </c>
      <c r="B21" s="630"/>
      <c r="C21" s="634">
        <v>91.63443521064913</v>
      </c>
      <c r="D21" s="634">
        <v>88.321179736695527</v>
      </c>
      <c r="E21" s="634">
        <v>102.4547</v>
      </c>
      <c r="F21" s="627">
        <v>87.183285073698272</v>
      </c>
      <c r="G21" s="626">
        <v>88.79784453421739</v>
      </c>
    </row>
    <row r="22" spans="1:10" ht="20.100000000000001" customHeight="1">
      <c r="A22" s="632" t="s">
        <v>631</v>
      </c>
      <c r="B22" s="630"/>
      <c r="C22" s="634">
        <v>98.682324028744091</v>
      </c>
      <c r="D22" s="634">
        <v>99.482730160786303</v>
      </c>
      <c r="E22" s="634">
        <v>99.995999999999995</v>
      </c>
      <c r="F22" s="627">
        <v>99.449413277051363</v>
      </c>
      <c r="G22" s="626">
        <v>99.424138704945108</v>
      </c>
    </row>
    <row r="23" spans="1:10" ht="20.100000000000001" customHeight="1">
      <c r="A23" s="632" t="s">
        <v>630</v>
      </c>
      <c r="B23" s="630"/>
      <c r="C23" s="634">
        <v>106.75559733715428</v>
      </c>
      <c r="D23" s="634">
        <v>103.80208951864962</v>
      </c>
      <c r="E23" s="634">
        <v>100.0061</v>
      </c>
      <c r="F23" s="627">
        <v>103.8203569926541</v>
      </c>
      <c r="G23" s="626">
        <v>104.0840345738745</v>
      </c>
    </row>
    <row r="24" spans="1:10" ht="20.100000000000001" customHeight="1">
      <c r="A24" s="633" t="s">
        <v>242</v>
      </c>
      <c r="B24" s="630" t="s">
        <v>629</v>
      </c>
      <c r="C24" s="455">
        <v>107.29114905048307</v>
      </c>
      <c r="D24" s="455">
        <v>104.15242804330569</v>
      </c>
      <c r="E24" s="455">
        <v>100.0044</v>
      </c>
      <c r="F24" s="627">
        <v>104.16627848305721</v>
      </c>
      <c r="G24" s="626">
        <v>104.3188208321935</v>
      </c>
      <c r="H24" s="628"/>
    </row>
    <row r="25" spans="1:10" ht="20.100000000000001" customHeight="1">
      <c r="A25" s="632" t="s">
        <v>628</v>
      </c>
      <c r="B25" s="630"/>
      <c r="C25" s="455">
        <v>98.927537507558668</v>
      </c>
      <c r="D25" s="455">
        <v>97.565909862431269</v>
      </c>
      <c r="E25" s="455">
        <v>99.895399999999995</v>
      </c>
      <c r="F25" s="627">
        <v>97.722704693681578</v>
      </c>
      <c r="G25" s="626">
        <v>98.767155411652226</v>
      </c>
    </row>
    <row r="26" spans="1:10" ht="20.100000000000001" customHeight="1">
      <c r="A26" s="632" t="s">
        <v>627</v>
      </c>
      <c r="B26" s="630"/>
      <c r="C26" s="455">
        <v>103.92504882511828</v>
      </c>
      <c r="D26" s="455">
        <v>102.09818535928422</v>
      </c>
      <c r="E26" s="631">
        <v>100.1151</v>
      </c>
      <c r="F26" s="627">
        <v>102.19607881720033</v>
      </c>
      <c r="G26" s="626">
        <v>102.89184430990207</v>
      </c>
    </row>
    <row r="27" spans="1:10" ht="20.100000000000001" customHeight="1">
      <c r="A27" s="630"/>
      <c r="B27" s="630"/>
      <c r="C27" s="629"/>
      <c r="D27" s="628"/>
      <c r="E27" s="628"/>
      <c r="F27" s="627"/>
      <c r="G27" s="626"/>
    </row>
    <row r="28" spans="1:10" ht="20.100000000000001" customHeight="1">
      <c r="A28" s="448" t="s">
        <v>626</v>
      </c>
      <c r="B28" s="623"/>
      <c r="C28" s="635">
        <v>138.52877301742268</v>
      </c>
      <c r="D28" s="622">
        <v>130.94824945991652</v>
      </c>
      <c r="E28" s="622">
        <v>99.171000000000006</v>
      </c>
      <c r="F28" s="625">
        <v>130.7131887491299</v>
      </c>
      <c r="G28" s="624">
        <v>128.04971795517372</v>
      </c>
    </row>
    <row r="29" spans="1:10" ht="20.100000000000001" customHeight="1">
      <c r="A29" s="448" t="s">
        <v>625</v>
      </c>
      <c r="B29" s="623"/>
      <c r="C29" s="635">
        <v>99.63229464270799</v>
      </c>
      <c r="D29" s="622">
        <v>99.912756607504718</v>
      </c>
      <c r="E29" s="622">
        <v>99.770499999999998</v>
      </c>
      <c r="F29" s="625">
        <v>99.91258718121145</v>
      </c>
      <c r="G29" s="624">
        <v>99.977584136066582</v>
      </c>
    </row>
    <row r="30" spans="1:10" ht="20.100000000000001" customHeight="1">
      <c r="A30" s="448" t="s">
        <v>624</v>
      </c>
      <c r="B30" s="623"/>
      <c r="C30" s="1064"/>
      <c r="D30" s="622">
        <v>0.99</v>
      </c>
      <c r="E30" s="622">
        <v>7.0000000000000007E-2</v>
      </c>
      <c r="F30" s="621"/>
      <c r="G30" s="620">
        <v>2.31</v>
      </c>
    </row>
    <row r="31" spans="1:10" ht="20.100000000000001" customHeight="1"/>
    <row r="32" spans="1:10" ht="20.100000000000001" customHeight="1"/>
  </sheetData>
  <mergeCells count="1">
    <mergeCell ref="C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ColWidth="9.140625" defaultRowHeight="12.75"/>
  <cols>
    <col min="1" max="1" width="56" style="164" customWidth="1"/>
    <col min="2" max="4" width="10.7109375" style="164" customWidth="1"/>
    <col min="5" max="16384" width="9.140625" style="164"/>
  </cols>
  <sheetData>
    <row r="1" spans="1:6" s="388" customFormat="1" ht="20.100000000000001" customHeight="1">
      <c r="A1" s="396" t="s">
        <v>667</v>
      </c>
    </row>
    <row r="2" spans="1:6" s="388" customFormat="1" ht="20.100000000000001" customHeight="1">
      <c r="A2" s="395"/>
      <c r="B2" s="395"/>
      <c r="C2" s="395"/>
    </row>
    <row r="3" spans="1:6" s="391" customFormat="1" ht="20.100000000000001" customHeight="1">
      <c r="A3" s="394"/>
      <c r="B3" s="393"/>
      <c r="D3" s="392" t="s">
        <v>0</v>
      </c>
    </row>
    <row r="4" spans="1:6" s="388" customFormat="1" ht="20.100000000000001" customHeight="1">
      <c r="A4" s="390"/>
      <c r="B4" s="1102" t="s">
        <v>735</v>
      </c>
      <c r="C4" s="1102"/>
      <c r="D4" s="389" t="s">
        <v>695</v>
      </c>
    </row>
    <row r="5" spans="1:6" s="382" customFormat="1" ht="20.100000000000001" customHeight="1">
      <c r="A5" s="385"/>
      <c r="B5" s="387" t="s">
        <v>117</v>
      </c>
      <c r="C5" s="387" t="s">
        <v>116</v>
      </c>
      <c r="D5" s="386" t="s">
        <v>4</v>
      </c>
    </row>
    <row r="6" spans="1:6" s="382" customFormat="1" ht="20.100000000000001" customHeight="1">
      <c r="A6" s="385"/>
      <c r="B6" s="384" t="s">
        <v>138</v>
      </c>
      <c r="C6" s="384" t="s">
        <v>696</v>
      </c>
      <c r="D6" s="383" t="s">
        <v>138</v>
      </c>
    </row>
    <row r="7" spans="1:6" ht="18" customHeight="1"/>
    <row r="8" spans="1:6" ht="18" customHeight="1">
      <c r="A8" s="381" t="s">
        <v>291</v>
      </c>
      <c r="B8" s="380">
        <v>107.75262405892036</v>
      </c>
      <c r="C8" s="380">
        <v>100.87886118237341</v>
      </c>
      <c r="D8" s="379">
        <v>108.24178280733152</v>
      </c>
      <c r="E8" s="376"/>
    </row>
    <row r="9" spans="1:6" ht="18" customHeight="1">
      <c r="A9" s="375" t="s">
        <v>493</v>
      </c>
      <c r="B9" s="374">
        <v>111.30305882048019</v>
      </c>
      <c r="C9" s="374">
        <v>101.01087545857588</v>
      </c>
      <c r="D9" s="373">
        <v>111.8691033999916</v>
      </c>
      <c r="E9" s="376"/>
    </row>
    <row r="10" spans="1:6" ht="18" customHeight="1">
      <c r="A10" s="375" t="s">
        <v>492</v>
      </c>
      <c r="B10" s="374">
        <v>99.904877968909616</v>
      </c>
      <c r="C10" s="374">
        <v>100.11153252139016</v>
      </c>
      <c r="D10" s="373">
        <v>99.80835173364683</v>
      </c>
      <c r="E10" s="376"/>
    </row>
    <row r="11" spans="1:6" ht="18" customHeight="1">
      <c r="A11" s="375" t="s">
        <v>340</v>
      </c>
      <c r="B11" s="374">
        <v>98.367980919502045</v>
      </c>
      <c r="C11" s="374">
        <v>100.55687349110862</v>
      </c>
      <c r="D11" s="373">
        <v>98.707793842202577</v>
      </c>
      <c r="E11" s="376"/>
    </row>
    <row r="12" spans="1:6" ht="18" customHeight="1">
      <c r="A12" s="381" t="s">
        <v>491</v>
      </c>
      <c r="B12" s="380">
        <v>99.218802966629994</v>
      </c>
      <c r="C12" s="380">
        <v>100.10242347398169</v>
      </c>
      <c r="D12" s="379">
        <v>99.398776259021403</v>
      </c>
      <c r="E12" s="376"/>
    </row>
    <row r="13" spans="1:6" ht="18" customHeight="1">
      <c r="A13" s="375" t="s">
        <v>10</v>
      </c>
      <c r="B13" s="374">
        <v>89.583731402797142</v>
      </c>
      <c r="C13" s="374">
        <v>99.674772295967841</v>
      </c>
      <c r="D13" s="373">
        <v>91.235848990110995</v>
      </c>
      <c r="E13" s="376"/>
      <c r="F13" s="376"/>
    </row>
    <row r="14" spans="1:6" ht="18" customHeight="1">
      <c r="A14" s="375" t="s">
        <v>16</v>
      </c>
      <c r="B14" s="374">
        <v>99.703030446445553</v>
      </c>
      <c r="C14" s="374">
        <v>100.09242909371916</v>
      </c>
      <c r="D14" s="373">
        <v>99.774901539199689</v>
      </c>
      <c r="E14" s="376"/>
    </row>
    <row r="15" spans="1:6" ht="18" customHeight="1">
      <c r="A15" s="375" t="s">
        <v>490</v>
      </c>
      <c r="B15" s="374">
        <v>98.037727928497844</v>
      </c>
      <c r="C15" s="374">
        <v>100.35960570419915</v>
      </c>
      <c r="D15" s="373">
        <v>98.683664527994694</v>
      </c>
      <c r="E15" s="376"/>
    </row>
    <row r="16" spans="1:6" ht="18" customHeight="1">
      <c r="A16" s="375" t="s">
        <v>489</v>
      </c>
      <c r="B16" s="374"/>
      <c r="C16" s="374"/>
      <c r="D16" s="373"/>
      <c r="E16" s="376"/>
    </row>
    <row r="17" spans="1:5" ht="18" customHeight="1">
      <c r="A17" s="375" t="s">
        <v>488</v>
      </c>
      <c r="B17" s="374">
        <v>102.38478787706897</v>
      </c>
      <c r="C17" s="374">
        <v>100.44382844131728</v>
      </c>
      <c r="D17" s="373">
        <v>102.64605786529917</v>
      </c>
      <c r="E17" s="376"/>
    </row>
    <row r="18" spans="1:5" ht="18" customHeight="1">
      <c r="A18" s="381" t="s">
        <v>287</v>
      </c>
      <c r="B18" s="380">
        <v>98.703271759014299</v>
      </c>
      <c r="C18" s="380">
        <v>100.66229570526306</v>
      </c>
      <c r="D18" s="379">
        <v>99.273858736519585</v>
      </c>
      <c r="E18" s="376"/>
    </row>
    <row r="19" spans="1:5" ht="18" customHeight="1">
      <c r="A19" s="378" t="s">
        <v>242</v>
      </c>
      <c r="B19" s="377"/>
      <c r="C19" s="377"/>
      <c r="D19" s="373"/>
      <c r="E19" s="376"/>
    </row>
    <row r="20" spans="1:5" ht="18" customHeight="1">
      <c r="A20" s="375" t="s">
        <v>285</v>
      </c>
      <c r="B20" s="374">
        <v>95.001278133287045</v>
      </c>
      <c r="C20" s="374">
        <v>100.27645051065073</v>
      </c>
      <c r="D20" s="373">
        <v>94.793984279388411</v>
      </c>
      <c r="E20" s="376"/>
    </row>
    <row r="21" spans="1:5" ht="18" customHeight="1">
      <c r="A21" s="375" t="s">
        <v>284</v>
      </c>
      <c r="B21" s="374">
        <v>99.958809791026525</v>
      </c>
      <c r="C21" s="374">
        <v>100.02484465145267</v>
      </c>
      <c r="D21" s="373">
        <v>100.8002788060609</v>
      </c>
      <c r="E21" s="376"/>
    </row>
    <row r="22" spans="1:5" ht="18" customHeight="1">
      <c r="A22" s="375" t="s">
        <v>283</v>
      </c>
      <c r="B22" s="374">
        <v>96.24825802617039</v>
      </c>
      <c r="C22" s="374">
        <v>100.00586822596318</v>
      </c>
      <c r="D22" s="373">
        <v>96.764294142424532</v>
      </c>
      <c r="E22" s="376"/>
    </row>
    <row r="23" spans="1:5" ht="18" customHeight="1">
      <c r="A23" s="375" t="s">
        <v>279</v>
      </c>
      <c r="B23" s="374">
        <v>102.83987330619944</v>
      </c>
      <c r="C23" s="374">
        <v>102.02536773168617</v>
      </c>
      <c r="D23" s="373">
        <v>103.4746000348968</v>
      </c>
      <c r="E23" s="376"/>
    </row>
    <row r="24" spans="1:5" ht="18" customHeight="1">
      <c r="A24" s="375" t="s">
        <v>278</v>
      </c>
      <c r="B24" s="374">
        <v>100.17100007541681</v>
      </c>
      <c r="C24" s="374">
        <v>100.00204520452441</v>
      </c>
      <c r="D24" s="373">
        <v>102.01048265847778</v>
      </c>
      <c r="E24" s="376"/>
    </row>
    <row r="25" spans="1:5" ht="18" customHeight="1">
      <c r="A25" s="375" t="s">
        <v>277</v>
      </c>
      <c r="B25" s="374">
        <v>100.31827596953973</v>
      </c>
      <c r="C25" s="374">
        <v>100.04038277918987</v>
      </c>
      <c r="D25" s="373">
        <v>101.07365906026195</v>
      </c>
      <c r="E25" s="376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ColWidth="9.140625" defaultRowHeight="24.95" customHeight="1"/>
  <cols>
    <col min="1" max="1" width="56" style="397" customWidth="1"/>
    <col min="2" max="2" width="10.7109375" style="400" customWidth="1"/>
    <col min="3" max="3" width="10.7109375" style="399" customWidth="1"/>
    <col min="4" max="4" width="10.7109375" style="398" customWidth="1"/>
    <col min="5" max="33" width="9.140625" style="398"/>
    <col min="34" max="16384" width="9.140625" style="397"/>
  </cols>
  <sheetData>
    <row r="1" spans="1:33" ht="20.100000000000001" customHeight="1">
      <c r="A1" s="422" t="s">
        <v>668</v>
      </c>
      <c r="B1" s="398"/>
      <c r="C1" s="398"/>
    </row>
    <row r="2" spans="1:33" ht="20.100000000000001" customHeight="1">
      <c r="A2" s="421"/>
      <c r="B2" s="421"/>
      <c r="C2" s="421"/>
    </row>
    <row r="3" spans="1:33" ht="20.100000000000001" customHeight="1">
      <c r="A3" s="420"/>
      <c r="B3" s="419"/>
      <c r="D3" s="418" t="s">
        <v>0</v>
      </c>
    </row>
    <row r="4" spans="1:33" ht="20.100000000000001" customHeight="1">
      <c r="A4" s="390"/>
      <c r="B4" s="1102" t="s">
        <v>735</v>
      </c>
      <c r="C4" s="1102"/>
      <c r="D4" s="389" t="s">
        <v>695</v>
      </c>
    </row>
    <row r="5" spans="1:33" ht="20.100000000000001" customHeight="1">
      <c r="A5" s="385"/>
      <c r="B5" s="387" t="s">
        <v>117</v>
      </c>
      <c r="C5" s="387" t="s">
        <v>116</v>
      </c>
      <c r="D5" s="386" t="s">
        <v>4</v>
      </c>
    </row>
    <row r="6" spans="1:33" ht="20.100000000000001" customHeight="1">
      <c r="A6" s="385"/>
      <c r="B6" s="384" t="s">
        <v>138</v>
      </c>
      <c r="C6" s="384" t="s">
        <v>696</v>
      </c>
      <c r="D6" s="383" t="s">
        <v>138</v>
      </c>
    </row>
    <row r="7" spans="1:33" ht="20.100000000000001" customHeight="1">
      <c r="A7" s="385"/>
      <c r="B7" s="417"/>
      <c r="C7" s="417"/>
    </row>
    <row r="8" spans="1:33" s="413" customFormat="1" ht="20.100000000000001" customHeight="1">
      <c r="A8" s="412" t="s">
        <v>506</v>
      </c>
      <c r="B8" s="416">
        <v>102.83367946637756</v>
      </c>
      <c r="C8" s="416">
        <v>100.60496522546518</v>
      </c>
      <c r="D8" s="415">
        <v>101.725729500414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</row>
    <row r="9" spans="1:33" ht="20.100000000000001" customHeight="1">
      <c r="A9" s="412" t="s">
        <v>505</v>
      </c>
      <c r="B9" s="411"/>
      <c r="C9" s="411"/>
    </row>
    <row r="10" spans="1:33" ht="20.100000000000001" customHeight="1">
      <c r="A10" s="409" t="s">
        <v>504</v>
      </c>
      <c r="B10" s="411">
        <v>106.57853165819972</v>
      </c>
      <c r="C10" s="411">
        <v>99.573851992993838</v>
      </c>
      <c r="D10" s="410">
        <v>105.96631101478933</v>
      </c>
    </row>
    <row r="11" spans="1:33" ht="20.100000000000001" customHeight="1">
      <c r="A11" s="409" t="s">
        <v>503</v>
      </c>
      <c r="B11" s="411">
        <v>102.84543265083366</v>
      </c>
      <c r="C11" s="411">
        <v>100.60914546113537</v>
      </c>
      <c r="D11" s="410">
        <v>101.69737579184614</v>
      </c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</row>
    <row r="12" spans="1:33" ht="20.100000000000001" customHeight="1">
      <c r="A12" s="409" t="s">
        <v>502</v>
      </c>
      <c r="B12" s="411">
        <v>101.80142810433892</v>
      </c>
      <c r="C12" s="411">
        <v>100.51385460335784</v>
      </c>
      <c r="D12" s="410">
        <v>100.91883658060861</v>
      </c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</row>
    <row r="13" spans="1:33" ht="20.100000000000001" customHeight="1">
      <c r="A13" s="412" t="s">
        <v>501</v>
      </c>
      <c r="B13" s="411"/>
      <c r="C13" s="411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</row>
    <row r="14" spans="1:33" ht="20.100000000000001" customHeight="1">
      <c r="A14" s="409" t="s">
        <v>500</v>
      </c>
      <c r="B14" s="411">
        <v>100.59975010223479</v>
      </c>
      <c r="C14" s="411">
        <v>101.63020331691099</v>
      </c>
      <c r="D14" s="410">
        <v>99.796069392106901</v>
      </c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</row>
    <row r="15" spans="1:33" ht="20.100000000000001" customHeight="1">
      <c r="A15" s="409" t="s">
        <v>499</v>
      </c>
      <c r="B15" s="411">
        <v>100.56076949064146</v>
      </c>
      <c r="C15" s="411">
        <v>100.17379177320633</v>
      </c>
      <c r="D15" s="410">
        <v>101.86530482106527</v>
      </c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</row>
    <row r="16" spans="1:33" ht="20.100000000000001" customHeight="1">
      <c r="A16" s="409" t="s">
        <v>498</v>
      </c>
      <c r="B16" s="411">
        <v>102.99580472951679</v>
      </c>
      <c r="C16" s="411">
        <v>100.48490956338163</v>
      </c>
      <c r="D16" s="410">
        <v>101.71752437867643</v>
      </c>
      <c r="E16" s="397"/>
      <c r="F16" s="397"/>
      <c r="G16" s="397"/>
      <c r="H16" s="397"/>
      <c r="I16" s="397"/>
      <c r="J16" s="397"/>
      <c r="K16" s="397"/>
      <c r="L16" s="397"/>
      <c r="M16" s="397"/>
      <c r="N16" s="397"/>
      <c r="O16" s="397"/>
      <c r="P16" s="397"/>
      <c r="Q16" s="397"/>
      <c r="R16" s="397"/>
      <c r="S16" s="397"/>
      <c r="T16" s="397"/>
      <c r="U16" s="397"/>
      <c r="V16" s="397"/>
      <c r="W16" s="397"/>
      <c r="X16" s="397"/>
      <c r="Y16" s="397"/>
      <c r="Z16" s="397"/>
      <c r="AA16" s="397"/>
      <c r="AB16" s="397"/>
      <c r="AC16" s="397"/>
      <c r="AD16" s="397"/>
      <c r="AE16" s="397"/>
      <c r="AF16" s="397"/>
      <c r="AG16" s="397"/>
    </row>
    <row r="17" spans="1:33" ht="20.100000000000001" customHeight="1">
      <c r="A17" s="409" t="s">
        <v>497</v>
      </c>
      <c r="B17" s="411">
        <v>109.2334854525902</v>
      </c>
      <c r="C17" s="411">
        <v>100.29561750453068</v>
      </c>
      <c r="D17" s="410">
        <v>108.38417614681077</v>
      </c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397"/>
    </row>
    <row r="18" spans="1:33" ht="20.100000000000001" customHeight="1">
      <c r="A18" s="409" t="s">
        <v>496</v>
      </c>
      <c r="B18" s="411">
        <v>99.599764435555556</v>
      </c>
      <c r="C18" s="411">
        <v>100.30722483420614</v>
      </c>
      <c r="D18" s="410">
        <v>101.0028451547814</v>
      </c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7"/>
      <c r="Q18" s="397"/>
      <c r="R18" s="397"/>
      <c r="S18" s="397"/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7"/>
    </row>
    <row r="19" spans="1:33" ht="20.100000000000001" customHeight="1">
      <c r="A19" s="409" t="s">
        <v>495</v>
      </c>
      <c r="B19" s="411">
        <v>100.59327158596034</v>
      </c>
      <c r="C19" s="411">
        <v>100.04374417617892</v>
      </c>
      <c r="D19" s="410">
        <v>101.49156551872778</v>
      </c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</row>
    <row r="20" spans="1:33" ht="20.100000000000001" customHeight="1">
      <c r="A20" s="409" t="s">
        <v>494</v>
      </c>
      <c r="B20" s="411">
        <v>101.00653564752926</v>
      </c>
      <c r="C20" s="411">
        <v>100.07980449298532</v>
      </c>
      <c r="D20" s="410">
        <v>101.66705256532592</v>
      </c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</row>
    <row r="21" spans="1:33" ht="20.100000000000001" customHeight="1">
      <c r="A21" s="409"/>
      <c r="B21" s="408"/>
      <c r="C21" s="408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97"/>
      <c r="AB21" s="397"/>
      <c r="AC21" s="397"/>
      <c r="AD21" s="397"/>
      <c r="AE21" s="397"/>
      <c r="AF21" s="397"/>
      <c r="AG21" s="397"/>
    </row>
    <row r="22" spans="1:33" ht="20.100000000000001" customHeight="1">
      <c r="A22" s="409"/>
      <c r="B22" s="408"/>
      <c r="C22" s="408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7"/>
      <c r="AA22" s="397"/>
      <c r="AB22" s="397"/>
      <c r="AC22" s="397"/>
      <c r="AD22" s="397"/>
      <c r="AE22" s="397"/>
      <c r="AF22" s="397"/>
      <c r="AG22" s="397"/>
    </row>
    <row r="23" spans="1:33" ht="20.100000000000001" customHeight="1">
      <c r="A23" s="409"/>
      <c r="B23" s="408"/>
      <c r="C23" s="408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  <c r="R23" s="397"/>
      <c r="S23" s="397"/>
      <c r="T23" s="397"/>
      <c r="U23" s="397"/>
      <c r="V23" s="397"/>
      <c r="W23" s="397"/>
      <c r="X23" s="397"/>
      <c r="Y23" s="397"/>
      <c r="Z23" s="397"/>
      <c r="AA23" s="397"/>
      <c r="AB23" s="397"/>
      <c r="AC23" s="397"/>
      <c r="AD23" s="397"/>
      <c r="AE23" s="397"/>
      <c r="AF23" s="397"/>
      <c r="AG23" s="397"/>
    </row>
    <row r="24" spans="1:33" ht="20.100000000000001" customHeight="1">
      <c r="A24" s="409"/>
      <c r="B24" s="408"/>
      <c r="C24" s="408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7"/>
      <c r="X24" s="397"/>
      <c r="Y24" s="397"/>
      <c r="Z24" s="397"/>
      <c r="AA24" s="397"/>
      <c r="AB24" s="397"/>
      <c r="AC24" s="397"/>
      <c r="AD24" s="397"/>
      <c r="AE24" s="397"/>
      <c r="AF24" s="397"/>
      <c r="AG24" s="397"/>
    </row>
    <row r="25" spans="1:33" ht="20.100000000000001" customHeight="1">
      <c r="A25" s="409"/>
      <c r="B25" s="408"/>
      <c r="C25" s="408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</row>
    <row r="26" spans="1:33" ht="20.100000000000001" customHeight="1">
      <c r="A26" s="407"/>
      <c r="B26" s="406"/>
      <c r="C26" s="40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</row>
    <row r="27" spans="1:33" ht="20.100000000000001" customHeight="1">
      <c r="A27" s="407"/>
      <c r="B27" s="406"/>
      <c r="C27" s="40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</row>
    <row r="28" spans="1:33" ht="20.100000000000001" customHeight="1">
      <c r="A28" s="407"/>
      <c r="B28" s="406"/>
      <c r="C28" s="406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  <c r="V28" s="397"/>
      <c r="W28" s="397"/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</row>
    <row r="29" spans="1:33" ht="20.100000000000001" customHeight="1">
      <c r="A29" s="407"/>
      <c r="B29" s="406"/>
      <c r="C29" s="406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</row>
    <row r="30" spans="1:33" ht="20.100000000000001" customHeight="1">
      <c r="A30" s="407"/>
      <c r="B30" s="406"/>
      <c r="C30" s="406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</row>
    <row r="31" spans="1:33" ht="20.100000000000001" customHeight="1">
      <c r="A31" s="405"/>
      <c r="B31" s="401"/>
      <c r="C31" s="401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  <c r="T31" s="397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</row>
    <row r="32" spans="1:33" ht="20.100000000000001" customHeight="1">
      <c r="A32" s="405"/>
      <c r="B32" s="401"/>
      <c r="C32" s="401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7"/>
      <c r="AG32" s="397"/>
    </row>
    <row r="33" spans="1:33" ht="20.100000000000001" customHeight="1">
      <c r="A33" s="405"/>
      <c r="B33" s="401"/>
      <c r="C33" s="401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397"/>
    </row>
    <row r="34" spans="1:33" ht="20.100000000000001" customHeight="1">
      <c r="A34" s="405"/>
      <c r="B34" s="401"/>
      <c r="C34" s="401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397"/>
      <c r="AG34" s="397"/>
    </row>
    <row r="35" spans="1:33" ht="20.100000000000001" customHeight="1">
      <c r="A35" s="405"/>
      <c r="B35" s="401"/>
      <c r="C35" s="401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7"/>
      <c r="AG35" s="397"/>
    </row>
    <row r="36" spans="1:33" ht="20.100000000000001" customHeight="1">
      <c r="A36" s="405"/>
      <c r="B36" s="401"/>
      <c r="C36" s="401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7"/>
      <c r="AG36" s="397"/>
    </row>
    <row r="37" spans="1:33" ht="20.100000000000001" customHeight="1">
      <c r="A37" s="405"/>
      <c r="B37" s="401"/>
      <c r="C37" s="401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7"/>
      <c r="AG37" s="397"/>
    </row>
    <row r="38" spans="1:33" ht="20.100000000000001" customHeight="1">
      <c r="A38" s="405"/>
      <c r="B38" s="401"/>
      <c r="C38" s="401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7"/>
      <c r="AG38" s="397"/>
    </row>
    <row r="39" spans="1:33" ht="20.100000000000001" customHeight="1">
      <c r="A39" s="405"/>
      <c r="B39" s="401"/>
      <c r="C39" s="401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</row>
    <row r="40" spans="1:33" ht="20.100000000000001" customHeight="1">
      <c r="A40" s="405"/>
      <c r="B40" s="401"/>
      <c r="C40" s="401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397"/>
      <c r="AG40" s="397"/>
    </row>
    <row r="41" spans="1:33" ht="20.100000000000001" customHeight="1">
      <c r="A41" s="405"/>
      <c r="B41" s="401"/>
      <c r="C41" s="401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397"/>
      <c r="AG41" s="397"/>
    </row>
    <row r="42" spans="1:33" ht="20.100000000000001" customHeight="1">
      <c r="A42" s="405"/>
      <c r="B42" s="401"/>
      <c r="C42" s="401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7"/>
    </row>
    <row r="43" spans="1:33" ht="20.100000000000001" customHeight="1">
      <c r="A43" s="405"/>
      <c r="B43" s="401"/>
      <c r="C43" s="401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397"/>
      <c r="AG43" s="397"/>
    </row>
    <row r="44" spans="1:33" ht="20.100000000000001" customHeight="1">
      <c r="A44" s="405"/>
      <c r="B44" s="401"/>
      <c r="C44" s="401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  <c r="AB44" s="397"/>
      <c r="AC44" s="397"/>
      <c r="AD44" s="397"/>
      <c r="AE44" s="397"/>
      <c r="AF44" s="397"/>
      <c r="AG44" s="397"/>
    </row>
    <row r="45" spans="1:33" ht="20.100000000000001" customHeight="1">
      <c r="A45" s="405"/>
      <c r="B45" s="401"/>
      <c r="C45" s="401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397"/>
    </row>
    <row r="46" spans="1:33" ht="20.100000000000001" customHeight="1">
      <c r="A46" s="405"/>
      <c r="B46" s="401"/>
      <c r="C46" s="401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</row>
    <row r="47" spans="1:33" ht="20.100000000000001" customHeight="1">
      <c r="A47" s="405"/>
      <c r="B47" s="401"/>
      <c r="C47" s="401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397"/>
      <c r="AG47" s="397"/>
    </row>
    <row r="48" spans="1:33" ht="20.100000000000001" customHeight="1">
      <c r="A48" s="405"/>
      <c r="B48" s="401"/>
      <c r="C48" s="401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</row>
    <row r="49" spans="1:33" ht="20.100000000000001" customHeight="1">
      <c r="A49" s="405"/>
      <c r="B49" s="401"/>
      <c r="C49" s="401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</row>
    <row r="50" spans="1:33" ht="20.100000000000001" customHeight="1">
      <c r="A50" s="405"/>
      <c r="B50" s="401"/>
      <c r="C50" s="401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</row>
    <row r="51" spans="1:33" ht="20.100000000000001" customHeight="1">
      <c r="A51" s="405"/>
      <c r="B51" s="401"/>
      <c r="C51" s="401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</row>
    <row r="52" spans="1:33" ht="20.100000000000001" customHeight="1">
      <c r="A52" s="405"/>
      <c r="B52" s="401"/>
      <c r="C52" s="401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</row>
    <row r="53" spans="1:33" ht="20.100000000000001" customHeight="1">
      <c r="A53" s="405"/>
      <c r="B53" s="401"/>
      <c r="C53" s="401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397"/>
      <c r="AF53" s="397"/>
      <c r="AG53" s="397"/>
    </row>
    <row r="54" spans="1:33" ht="20.100000000000001" customHeight="1">
      <c r="A54" s="405"/>
      <c r="B54" s="401"/>
      <c r="C54" s="401"/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397"/>
      <c r="AA54" s="397"/>
      <c r="AB54" s="397"/>
      <c r="AC54" s="397"/>
      <c r="AD54" s="397"/>
      <c r="AE54" s="397"/>
      <c r="AF54" s="397"/>
      <c r="AG54" s="397"/>
    </row>
    <row r="55" spans="1:33" ht="20.100000000000001" customHeight="1">
      <c r="A55" s="405"/>
      <c r="B55" s="401"/>
      <c r="C55" s="401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7"/>
    </row>
    <row r="56" spans="1:33" ht="20.100000000000001" customHeight="1">
      <c r="A56" s="405"/>
      <c r="B56" s="401"/>
      <c r="C56" s="401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397"/>
      <c r="AA56" s="397"/>
      <c r="AB56" s="397"/>
      <c r="AC56" s="397"/>
      <c r="AD56" s="397"/>
      <c r="AE56" s="397"/>
      <c r="AF56" s="397"/>
      <c r="AG56" s="397"/>
    </row>
    <row r="57" spans="1:33" ht="20.100000000000001" customHeight="1">
      <c r="A57" s="405"/>
      <c r="B57" s="401"/>
      <c r="C57" s="401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397"/>
      <c r="AB57" s="397"/>
      <c r="AC57" s="397"/>
      <c r="AD57" s="397"/>
      <c r="AE57" s="397"/>
      <c r="AF57" s="397"/>
      <c r="AG57" s="397"/>
    </row>
    <row r="58" spans="1:33" ht="20.100000000000001" customHeight="1">
      <c r="A58" s="405"/>
      <c r="B58" s="401"/>
      <c r="C58" s="401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</row>
    <row r="59" spans="1:33" ht="24.95" customHeight="1">
      <c r="A59" s="405"/>
      <c r="B59" s="401"/>
      <c r="C59" s="401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97"/>
      <c r="AA59" s="397"/>
      <c r="AB59" s="397"/>
      <c r="AC59" s="397"/>
      <c r="AD59" s="397"/>
      <c r="AE59" s="397"/>
      <c r="AF59" s="397"/>
      <c r="AG59" s="397"/>
    </row>
    <row r="60" spans="1:33" ht="24.95" customHeight="1">
      <c r="A60" s="405"/>
      <c r="B60" s="401"/>
      <c r="C60" s="401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97"/>
      <c r="AA60" s="397"/>
      <c r="AB60" s="397"/>
      <c r="AC60" s="397"/>
      <c r="AD60" s="397"/>
      <c r="AE60" s="397"/>
      <c r="AF60" s="397"/>
      <c r="AG60" s="397"/>
    </row>
    <row r="61" spans="1:33" ht="24.95" customHeight="1">
      <c r="A61" s="405"/>
      <c r="B61" s="401"/>
      <c r="C61" s="401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97"/>
      <c r="AB61" s="397"/>
      <c r="AC61" s="397"/>
      <c r="AD61" s="397"/>
      <c r="AE61" s="397"/>
      <c r="AF61" s="397"/>
      <c r="AG61" s="397"/>
    </row>
    <row r="62" spans="1:33" ht="24.95" customHeight="1">
      <c r="A62" s="404"/>
      <c r="B62" s="401"/>
      <c r="C62" s="401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</row>
    <row r="63" spans="1:33" ht="24.95" customHeight="1">
      <c r="A63" s="404"/>
      <c r="B63" s="401"/>
      <c r="C63" s="401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397"/>
      <c r="AA63" s="397"/>
      <c r="AB63" s="397"/>
      <c r="AC63" s="397"/>
      <c r="AD63" s="397"/>
      <c r="AE63" s="397"/>
      <c r="AF63" s="397"/>
      <c r="AG63" s="397"/>
    </row>
    <row r="64" spans="1:33" ht="24.95" customHeight="1">
      <c r="A64" s="404"/>
      <c r="B64" s="401"/>
      <c r="C64" s="401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397"/>
      <c r="AA64" s="397"/>
      <c r="AB64" s="397"/>
      <c r="AC64" s="397"/>
      <c r="AD64" s="397"/>
      <c r="AE64" s="397"/>
      <c r="AF64" s="397"/>
      <c r="AG64" s="397"/>
    </row>
    <row r="65" spans="1:33" ht="24.95" customHeight="1">
      <c r="A65" s="404"/>
      <c r="B65" s="401"/>
      <c r="C65" s="401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</row>
    <row r="66" spans="1:33" ht="24.95" customHeight="1">
      <c r="A66" s="404"/>
      <c r="B66" s="401"/>
      <c r="C66" s="401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97"/>
      <c r="AB66" s="397"/>
      <c r="AC66" s="397"/>
      <c r="AD66" s="397"/>
      <c r="AE66" s="397"/>
      <c r="AF66" s="397"/>
      <c r="AG66" s="397"/>
    </row>
    <row r="67" spans="1:33" ht="24.95" customHeight="1">
      <c r="A67" s="404"/>
      <c r="B67" s="401"/>
      <c r="C67" s="401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7"/>
      <c r="AB67" s="397"/>
      <c r="AC67" s="397"/>
      <c r="AD67" s="397"/>
      <c r="AE67" s="397"/>
      <c r="AF67" s="397"/>
      <c r="AG67" s="397"/>
    </row>
    <row r="68" spans="1:33" ht="24.95" customHeight="1">
      <c r="A68" s="404"/>
      <c r="B68" s="401"/>
      <c r="C68" s="401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</row>
    <row r="69" spans="1:33" ht="24.95" customHeight="1">
      <c r="A69" s="404"/>
      <c r="B69" s="401"/>
      <c r="C69" s="401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  <c r="X69" s="397"/>
      <c r="Y69" s="397"/>
      <c r="Z69" s="397"/>
      <c r="AA69" s="397"/>
      <c r="AB69" s="397"/>
      <c r="AC69" s="397"/>
      <c r="AD69" s="397"/>
      <c r="AE69" s="397"/>
      <c r="AF69" s="397"/>
      <c r="AG69" s="397"/>
    </row>
    <row r="70" spans="1:33" ht="24.95" customHeight="1">
      <c r="A70" s="404"/>
      <c r="B70" s="401"/>
      <c r="C70" s="401"/>
      <c r="D70" s="397"/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7"/>
      <c r="S70" s="397"/>
      <c r="T70" s="397"/>
      <c r="U70" s="397"/>
      <c r="V70" s="397"/>
      <c r="W70" s="397"/>
      <c r="X70" s="397"/>
      <c r="Y70" s="397"/>
      <c r="Z70" s="397"/>
      <c r="AA70" s="397"/>
      <c r="AB70" s="397"/>
      <c r="AC70" s="397"/>
      <c r="AD70" s="397"/>
      <c r="AE70" s="397"/>
      <c r="AF70" s="397"/>
      <c r="AG70" s="397"/>
    </row>
    <row r="71" spans="1:33" ht="24.95" customHeight="1">
      <c r="A71" s="404"/>
      <c r="B71" s="401"/>
      <c r="C71" s="401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</row>
    <row r="72" spans="1:33" ht="24.95" customHeight="1">
      <c r="A72" s="404"/>
      <c r="B72" s="401"/>
      <c r="C72" s="401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</row>
    <row r="73" spans="1:33" ht="24.95" customHeight="1">
      <c r="A73" s="404"/>
      <c r="B73" s="401"/>
      <c r="C73" s="401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397"/>
      <c r="AA73" s="397"/>
      <c r="AB73" s="397"/>
      <c r="AC73" s="397"/>
      <c r="AD73" s="397"/>
      <c r="AE73" s="397"/>
      <c r="AF73" s="397"/>
      <c r="AG73" s="397"/>
    </row>
    <row r="74" spans="1:33" ht="24.95" customHeight="1">
      <c r="A74" s="404"/>
      <c r="B74" s="401"/>
      <c r="C74" s="401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397"/>
      <c r="AB74" s="397"/>
      <c r="AC74" s="397"/>
      <c r="AD74" s="397"/>
      <c r="AE74" s="397"/>
      <c r="AF74" s="397"/>
      <c r="AG74" s="397"/>
    </row>
    <row r="75" spans="1:33" ht="24.95" customHeight="1">
      <c r="A75" s="404"/>
      <c r="B75" s="401"/>
      <c r="C75" s="401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7"/>
      <c r="X75" s="397"/>
      <c r="Y75" s="397"/>
      <c r="Z75" s="397"/>
      <c r="AA75" s="397"/>
      <c r="AB75" s="397"/>
      <c r="AC75" s="397"/>
      <c r="AD75" s="397"/>
      <c r="AE75" s="397"/>
      <c r="AF75" s="397"/>
      <c r="AG75" s="397"/>
    </row>
    <row r="76" spans="1:33" ht="24.95" customHeight="1">
      <c r="A76" s="404"/>
      <c r="B76" s="401"/>
      <c r="C76" s="401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  <c r="R76" s="397"/>
      <c r="S76" s="397"/>
      <c r="T76" s="397"/>
      <c r="U76" s="397"/>
      <c r="V76" s="397"/>
      <c r="W76" s="397"/>
      <c r="X76" s="397"/>
      <c r="Y76" s="397"/>
      <c r="Z76" s="397"/>
      <c r="AA76" s="397"/>
      <c r="AB76" s="397"/>
      <c r="AC76" s="397"/>
      <c r="AD76" s="397"/>
      <c r="AE76" s="397"/>
      <c r="AF76" s="397"/>
      <c r="AG76" s="397"/>
    </row>
    <row r="77" spans="1:33" ht="24.95" customHeight="1">
      <c r="A77" s="404"/>
      <c r="B77" s="401"/>
      <c r="C77" s="401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</row>
    <row r="78" spans="1:33" ht="24.95" customHeight="1">
      <c r="A78" s="404"/>
      <c r="B78" s="401"/>
      <c r="C78" s="401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397"/>
      <c r="AB78" s="397"/>
      <c r="AC78" s="397"/>
      <c r="AD78" s="397"/>
      <c r="AE78" s="397"/>
      <c r="AF78" s="397"/>
      <c r="AG78" s="397"/>
    </row>
    <row r="79" spans="1:33" ht="24.95" customHeight="1">
      <c r="A79" s="404"/>
      <c r="B79" s="401"/>
      <c r="C79" s="401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397"/>
      <c r="AB79" s="397"/>
      <c r="AC79" s="397"/>
      <c r="AD79" s="397"/>
      <c r="AE79" s="397"/>
      <c r="AF79" s="397"/>
      <c r="AG79" s="397"/>
    </row>
    <row r="80" spans="1:33" ht="24.95" customHeight="1">
      <c r="A80" s="404"/>
      <c r="B80" s="401"/>
      <c r="C80" s="401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397"/>
      <c r="V80" s="397"/>
      <c r="W80" s="397"/>
      <c r="X80" s="397"/>
      <c r="Y80" s="397"/>
      <c r="Z80" s="397"/>
      <c r="AA80" s="397"/>
      <c r="AB80" s="397"/>
      <c r="AC80" s="397"/>
      <c r="AD80" s="397"/>
      <c r="AE80" s="397"/>
      <c r="AF80" s="397"/>
      <c r="AG80" s="397"/>
    </row>
    <row r="81" spans="1:33" ht="24.95" customHeight="1">
      <c r="A81" s="404"/>
      <c r="B81" s="401"/>
      <c r="C81" s="401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397"/>
      <c r="U81" s="397"/>
      <c r="V81" s="397"/>
      <c r="W81" s="397"/>
      <c r="X81" s="397"/>
      <c r="Y81" s="397"/>
      <c r="Z81" s="397"/>
      <c r="AA81" s="397"/>
      <c r="AB81" s="397"/>
      <c r="AC81" s="397"/>
      <c r="AD81" s="397"/>
      <c r="AE81" s="397"/>
      <c r="AF81" s="397"/>
      <c r="AG81" s="397"/>
    </row>
    <row r="82" spans="1:33" ht="24.95" customHeight="1">
      <c r="A82" s="404"/>
      <c r="B82" s="401"/>
      <c r="C82" s="401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97"/>
      <c r="AB82" s="397"/>
      <c r="AC82" s="397"/>
      <c r="AD82" s="397"/>
      <c r="AE82" s="397"/>
      <c r="AF82" s="397"/>
      <c r="AG82" s="397"/>
    </row>
    <row r="83" spans="1:33" ht="24.95" customHeight="1">
      <c r="A83" s="404"/>
      <c r="B83" s="401"/>
      <c r="C83" s="401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397"/>
      <c r="AA83" s="397"/>
      <c r="AB83" s="397"/>
      <c r="AC83" s="397"/>
      <c r="AD83" s="397"/>
      <c r="AE83" s="397"/>
      <c r="AF83" s="397"/>
      <c r="AG83" s="397"/>
    </row>
    <row r="84" spans="1:33" ht="24.95" customHeight="1">
      <c r="A84" s="404"/>
      <c r="B84" s="401"/>
      <c r="C84" s="401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97"/>
      <c r="AA84" s="397"/>
      <c r="AB84" s="397"/>
      <c r="AC84" s="397"/>
      <c r="AD84" s="397"/>
      <c r="AE84" s="397"/>
      <c r="AF84" s="397"/>
      <c r="AG84" s="397"/>
    </row>
    <row r="85" spans="1:33" ht="24.95" customHeight="1">
      <c r="A85" s="404"/>
      <c r="B85" s="401"/>
      <c r="C85" s="401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397"/>
      <c r="AA85" s="397"/>
      <c r="AB85" s="397"/>
      <c r="AC85" s="397"/>
      <c r="AD85" s="397"/>
      <c r="AE85" s="397"/>
      <c r="AF85" s="397"/>
      <c r="AG85" s="397"/>
    </row>
    <row r="86" spans="1:33" ht="24.95" customHeight="1">
      <c r="A86" s="404"/>
      <c r="B86" s="401"/>
      <c r="C86" s="401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397"/>
      <c r="AA86" s="397"/>
      <c r="AB86" s="397"/>
      <c r="AC86" s="397"/>
      <c r="AD86" s="397"/>
      <c r="AE86" s="397"/>
      <c r="AF86" s="397"/>
      <c r="AG86" s="397"/>
    </row>
    <row r="87" spans="1:33" ht="24.95" customHeight="1">
      <c r="A87" s="404"/>
      <c r="B87" s="401"/>
      <c r="C87" s="401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397"/>
      <c r="Z87" s="397"/>
      <c r="AA87" s="397"/>
      <c r="AB87" s="397"/>
      <c r="AC87" s="397"/>
      <c r="AD87" s="397"/>
      <c r="AE87" s="397"/>
      <c r="AF87" s="397"/>
      <c r="AG87" s="397"/>
    </row>
    <row r="88" spans="1:33" ht="24.95" customHeight="1">
      <c r="A88" s="404"/>
      <c r="B88" s="401"/>
      <c r="C88" s="401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397"/>
      <c r="AB88" s="397"/>
      <c r="AC88" s="397"/>
      <c r="AD88" s="397"/>
      <c r="AE88" s="397"/>
      <c r="AF88" s="397"/>
      <c r="AG88" s="397"/>
    </row>
    <row r="89" spans="1:33" ht="24.95" customHeight="1">
      <c r="A89" s="404"/>
      <c r="B89" s="401"/>
      <c r="C89" s="401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397"/>
      <c r="AB89" s="397"/>
      <c r="AC89" s="397"/>
      <c r="AD89" s="397"/>
      <c r="AE89" s="397"/>
      <c r="AF89" s="397"/>
      <c r="AG89" s="397"/>
    </row>
    <row r="90" spans="1:33" ht="24.95" customHeight="1">
      <c r="A90" s="404"/>
      <c r="B90" s="401"/>
      <c r="C90" s="401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397"/>
      <c r="AA90" s="397"/>
      <c r="AB90" s="397"/>
      <c r="AC90" s="397"/>
      <c r="AD90" s="397"/>
      <c r="AE90" s="397"/>
      <c r="AF90" s="397"/>
      <c r="AG90" s="397"/>
    </row>
    <row r="91" spans="1:33" ht="24.95" customHeight="1">
      <c r="A91" s="404"/>
      <c r="B91" s="401"/>
      <c r="C91" s="401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97"/>
      <c r="AB91" s="397"/>
      <c r="AC91" s="397"/>
      <c r="AD91" s="397"/>
      <c r="AE91" s="397"/>
      <c r="AF91" s="397"/>
      <c r="AG91" s="397"/>
    </row>
    <row r="92" spans="1:33" ht="24.95" customHeight="1">
      <c r="A92" s="404"/>
      <c r="B92" s="401"/>
      <c r="C92" s="401"/>
      <c r="D92" s="397"/>
      <c r="E92" s="397"/>
      <c r="F92" s="397"/>
      <c r="G92" s="397"/>
      <c r="H92" s="397"/>
      <c r="I92" s="397"/>
      <c r="J92" s="397"/>
      <c r="K92" s="397"/>
      <c r="L92" s="397"/>
      <c r="M92" s="397"/>
      <c r="N92" s="397"/>
      <c r="O92" s="397"/>
      <c r="P92" s="397"/>
      <c r="Q92" s="397"/>
      <c r="R92" s="397"/>
      <c r="S92" s="397"/>
      <c r="T92" s="397"/>
      <c r="U92" s="397"/>
      <c r="V92" s="397"/>
      <c r="W92" s="397"/>
      <c r="X92" s="397"/>
      <c r="Y92" s="397"/>
      <c r="Z92" s="397"/>
      <c r="AA92" s="397"/>
      <c r="AB92" s="397"/>
      <c r="AC92" s="397"/>
      <c r="AD92" s="397"/>
      <c r="AE92" s="397"/>
      <c r="AF92" s="397"/>
      <c r="AG92" s="397"/>
    </row>
    <row r="93" spans="1:33" ht="24.95" customHeight="1">
      <c r="A93" s="404"/>
      <c r="B93" s="401"/>
      <c r="C93" s="401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397"/>
      <c r="AB93" s="397"/>
      <c r="AC93" s="397"/>
      <c r="AD93" s="397"/>
      <c r="AE93" s="397"/>
      <c r="AF93" s="397"/>
      <c r="AG93" s="397"/>
    </row>
    <row r="94" spans="1:33" ht="24.95" customHeight="1">
      <c r="A94" s="404"/>
      <c r="B94" s="401"/>
      <c r="C94" s="401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7"/>
      <c r="P94" s="397"/>
      <c r="Q94" s="397"/>
      <c r="R94" s="397"/>
      <c r="S94" s="397"/>
      <c r="T94" s="397"/>
      <c r="U94" s="397"/>
      <c r="V94" s="397"/>
      <c r="W94" s="397"/>
      <c r="X94" s="397"/>
      <c r="Y94" s="397"/>
      <c r="Z94" s="397"/>
      <c r="AA94" s="397"/>
      <c r="AB94" s="397"/>
      <c r="AC94" s="397"/>
      <c r="AD94" s="397"/>
      <c r="AE94" s="397"/>
      <c r="AF94" s="397"/>
      <c r="AG94" s="397"/>
    </row>
    <row r="95" spans="1:33" ht="24.95" customHeight="1">
      <c r="A95" s="404"/>
      <c r="B95" s="401"/>
      <c r="C95" s="401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397"/>
      <c r="AA95" s="397"/>
      <c r="AB95" s="397"/>
      <c r="AC95" s="397"/>
      <c r="AD95" s="397"/>
      <c r="AE95" s="397"/>
      <c r="AF95" s="397"/>
      <c r="AG95" s="397"/>
    </row>
    <row r="96" spans="1:33" ht="24.95" customHeight="1">
      <c r="A96" s="403"/>
      <c r="B96" s="401"/>
      <c r="C96" s="401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97"/>
      <c r="AB96" s="397"/>
      <c r="AC96" s="397"/>
      <c r="AD96" s="397"/>
      <c r="AE96" s="397"/>
      <c r="AF96" s="397"/>
      <c r="AG96" s="397"/>
    </row>
    <row r="97" spans="1:33" ht="24.95" customHeight="1">
      <c r="A97" s="403"/>
      <c r="B97" s="401"/>
      <c r="C97" s="401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7"/>
      <c r="P97" s="397"/>
      <c r="Q97" s="397"/>
      <c r="R97" s="397"/>
      <c r="S97" s="397"/>
      <c r="T97" s="397"/>
      <c r="U97" s="397"/>
      <c r="V97" s="397"/>
      <c r="W97" s="397"/>
      <c r="X97" s="397"/>
      <c r="Y97" s="397"/>
      <c r="Z97" s="397"/>
      <c r="AA97" s="397"/>
      <c r="AB97" s="397"/>
      <c r="AC97" s="397"/>
      <c r="AD97" s="397"/>
      <c r="AE97" s="397"/>
      <c r="AF97" s="397"/>
      <c r="AG97" s="397"/>
    </row>
    <row r="98" spans="1:33" ht="24.95" customHeight="1">
      <c r="A98" s="403"/>
      <c r="B98" s="401"/>
      <c r="C98" s="401"/>
      <c r="D98" s="397"/>
      <c r="E98" s="397"/>
      <c r="F98" s="397"/>
      <c r="G98" s="397"/>
      <c r="H98" s="397"/>
      <c r="I98" s="397"/>
      <c r="J98" s="397"/>
      <c r="K98" s="397"/>
      <c r="L98" s="397"/>
      <c r="M98" s="397"/>
      <c r="N98" s="397"/>
      <c r="O98" s="397"/>
      <c r="P98" s="397"/>
      <c r="Q98" s="397"/>
      <c r="R98" s="397"/>
      <c r="S98" s="397"/>
      <c r="T98" s="397"/>
      <c r="U98" s="397"/>
      <c r="V98" s="397"/>
      <c r="W98" s="397"/>
      <c r="X98" s="397"/>
      <c r="Y98" s="397"/>
      <c r="Z98" s="397"/>
      <c r="AA98" s="397"/>
      <c r="AB98" s="397"/>
      <c r="AC98" s="397"/>
      <c r="AD98" s="397"/>
      <c r="AE98" s="397"/>
      <c r="AF98" s="397"/>
      <c r="AG98" s="397"/>
    </row>
    <row r="99" spans="1:33" ht="24.95" customHeight="1">
      <c r="A99" s="403"/>
      <c r="B99" s="401"/>
      <c r="C99" s="401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7"/>
      <c r="O99" s="397"/>
      <c r="P99" s="397"/>
      <c r="Q99" s="397"/>
      <c r="R99" s="397"/>
      <c r="S99" s="397"/>
      <c r="T99" s="397"/>
      <c r="U99" s="397"/>
      <c r="V99" s="397"/>
      <c r="W99" s="397"/>
      <c r="X99" s="397"/>
      <c r="Y99" s="397"/>
      <c r="Z99" s="397"/>
      <c r="AA99" s="397"/>
      <c r="AB99" s="397"/>
      <c r="AC99" s="397"/>
      <c r="AD99" s="397"/>
      <c r="AE99" s="397"/>
      <c r="AF99" s="397"/>
      <c r="AG99" s="397"/>
    </row>
    <row r="100" spans="1:33" ht="24.95" customHeight="1">
      <c r="A100" s="403"/>
      <c r="B100" s="401"/>
      <c r="C100" s="401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397"/>
      <c r="AB100" s="397"/>
      <c r="AC100" s="397"/>
      <c r="AD100" s="397"/>
      <c r="AE100" s="397"/>
      <c r="AF100" s="397"/>
      <c r="AG100" s="397"/>
    </row>
    <row r="101" spans="1:33" ht="24.95" customHeight="1">
      <c r="A101" s="403"/>
      <c r="B101" s="401"/>
      <c r="C101" s="401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397"/>
      <c r="AB101" s="397"/>
      <c r="AC101" s="397"/>
      <c r="AD101" s="397"/>
      <c r="AE101" s="397"/>
      <c r="AF101" s="397"/>
      <c r="AG101" s="397"/>
    </row>
    <row r="102" spans="1:33" ht="24.95" customHeight="1">
      <c r="A102" s="403"/>
      <c r="B102" s="401"/>
      <c r="C102" s="401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97"/>
      <c r="AB102" s="397"/>
      <c r="AC102" s="397"/>
      <c r="AD102" s="397"/>
      <c r="AE102" s="397"/>
      <c r="AF102" s="397"/>
      <c r="AG102" s="397"/>
    </row>
    <row r="103" spans="1:33" ht="24.95" customHeight="1">
      <c r="A103" s="403"/>
      <c r="B103" s="401"/>
      <c r="C103" s="401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397"/>
      <c r="AF103" s="397"/>
      <c r="AG103" s="397"/>
    </row>
    <row r="104" spans="1:33" ht="24.95" customHeight="1">
      <c r="B104" s="401"/>
      <c r="C104" s="401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7"/>
      <c r="O104" s="397"/>
      <c r="P104" s="397"/>
      <c r="Q104" s="397"/>
      <c r="R104" s="397"/>
      <c r="S104" s="397"/>
      <c r="T104" s="397"/>
      <c r="U104" s="397"/>
      <c r="V104" s="397"/>
      <c r="W104" s="397"/>
      <c r="X104" s="397"/>
      <c r="Y104" s="397"/>
      <c r="Z104" s="397"/>
      <c r="AA104" s="397"/>
      <c r="AB104" s="397"/>
      <c r="AC104" s="397"/>
      <c r="AD104" s="397"/>
      <c r="AE104" s="397"/>
      <c r="AF104" s="397"/>
      <c r="AG104" s="397"/>
    </row>
    <row r="105" spans="1:33" ht="24.95" customHeight="1">
      <c r="A105" s="403"/>
      <c r="B105" s="401"/>
      <c r="C105" s="401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397"/>
      <c r="AB105" s="397"/>
      <c r="AC105" s="397"/>
      <c r="AD105" s="397"/>
      <c r="AE105" s="397"/>
      <c r="AF105" s="397"/>
      <c r="AG105" s="397"/>
    </row>
    <row r="106" spans="1:33" ht="24.95" customHeight="1">
      <c r="A106" s="403"/>
      <c r="B106" s="401"/>
      <c r="C106" s="401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397"/>
      <c r="AB106" s="397"/>
      <c r="AC106" s="397"/>
      <c r="AD106" s="397"/>
      <c r="AE106" s="397"/>
      <c r="AF106" s="397"/>
      <c r="AG106" s="397"/>
    </row>
    <row r="107" spans="1:33" ht="24.95" customHeight="1">
      <c r="A107" s="403"/>
      <c r="B107" s="401"/>
      <c r="C107" s="401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397"/>
      <c r="Z107" s="397"/>
      <c r="AA107" s="397"/>
      <c r="AB107" s="397"/>
      <c r="AC107" s="397"/>
      <c r="AD107" s="397"/>
      <c r="AE107" s="397"/>
      <c r="AF107" s="397"/>
      <c r="AG107" s="397"/>
    </row>
    <row r="108" spans="1:33" ht="24.95" customHeight="1">
      <c r="A108" s="403"/>
      <c r="B108" s="401"/>
      <c r="C108" s="401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  <c r="V108" s="397"/>
      <c r="W108" s="397"/>
      <c r="X108" s="397"/>
      <c r="Y108" s="397"/>
      <c r="Z108" s="397"/>
      <c r="AA108" s="397"/>
      <c r="AB108" s="397"/>
      <c r="AC108" s="397"/>
      <c r="AD108" s="397"/>
      <c r="AE108" s="397"/>
      <c r="AF108" s="397"/>
      <c r="AG108" s="397"/>
    </row>
    <row r="109" spans="1:33" ht="24.95" customHeight="1">
      <c r="A109" s="403"/>
      <c r="B109" s="401"/>
      <c r="C109" s="401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97"/>
      <c r="AB109" s="397"/>
      <c r="AC109" s="397"/>
      <c r="AD109" s="397"/>
      <c r="AE109" s="397"/>
      <c r="AF109" s="397"/>
      <c r="AG109" s="397"/>
    </row>
    <row r="110" spans="1:33" ht="24.95" customHeight="1">
      <c r="A110" s="403"/>
      <c r="B110" s="401"/>
      <c r="C110" s="401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7"/>
      <c r="X110" s="397"/>
      <c r="Y110" s="397"/>
      <c r="Z110" s="397"/>
      <c r="AA110" s="397"/>
      <c r="AB110" s="397"/>
      <c r="AC110" s="397"/>
      <c r="AD110" s="397"/>
      <c r="AE110" s="397"/>
      <c r="AF110" s="397"/>
      <c r="AG110" s="397"/>
    </row>
    <row r="111" spans="1:33" ht="24.95" customHeight="1">
      <c r="A111" s="403"/>
      <c r="B111" s="401"/>
      <c r="C111" s="401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7"/>
      <c r="AB111" s="397"/>
      <c r="AC111" s="397"/>
      <c r="AD111" s="397"/>
      <c r="AE111" s="397"/>
      <c r="AF111" s="397"/>
      <c r="AG111" s="397"/>
    </row>
    <row r="112" spans="1:33" ht="24.95" customHeight="1">
      <c r="A112" s="403"/>
      <c r="B112" s="401"/>
      <c r="C112" s="401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7"/>
      <c r="AB112" s="397"/>
      <c r="AC112" s="397"/>
      <c r="AD112" s="397"/>
      <c r="AE112" s="397"/>
      <c r="AF112" s="397"/>
      <c r="AG112" s="397"/>
    </row>
    <row r="113" spans="1:33" ht="24.95" customHeight="1">
      <c r="A113" s="403"/>
      <c r="B113" s="401"/>
      <c r="C113" s="401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7"/>
      <c r="AB113" s="397"/>
      <c r="AC113" s="397"/>
      <c r="AD113" s="397"/>
      <c r="AE113" s="397"/>
      <c r="AF113" s="397"/>
      <c r="AG113" s="397"/>
    </row>
    <row r="114" spans="1:33" ht="24.95" customHeight="1">
      <c r="A114" s="403"/>
      <c r="B114" s="401"/>
      <c r="C114" s="401"/>
      <c r="D114" s="397"/>
      <c r="E114" s="397"/>
      <c r="F114" s="397"/>
      <c r="G114" s="397"/>
      <c r="H114" s="397"/>
      <c r="I114" s="397"/>
      <c r="J114" s="397"/>
      <c r="K114" s="397"/>
      <c r="L114" s="397"/>
      <c r="M114" s="397"/>
      <c r="N114" s="397"/>
      <c r="O114" s="397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7"/>
      <c r="AB114" s="397"/>
      <c r="AC114" s="397"/>
      <c r="AD114" s="397"/>
      <c r="AE114" s="397"/>
      <c r="AF114" s="397"/>
      <c r="AG114" s="397"/>
    </row>
    <row r="115" spans="1:33" ht="24.95" customHeight="1">
      <c r="A115" s="403"/>
      <c r="B115" s="401"/>
      <c r="C115" s="401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7"/>
      <c r="AB115" s="397"/>
      <c r="AC115" s="397"/>
      <c r="AD115" s="397"/>
      <c r="AE115" s="397"/>
      <c r="AF115" s="397"/>
      <c r="AG115" s="397"/>
    </row>
    <row r="116" spans="1:33" ht="24.95" customHeight="1">
      <c r="A116" s="403"/>
      <c r="B116" s="401"/>
      <c r="C116" s="401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7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7"/>
      <c r="AB116" s="397"/>
      <c r="AC116" s="397"/>
      <c r="AD116" s="397"/>
      <c r="AE116" s="397"/>
      <c r="AF116" s="397"/>
      <c r="AG116" s="397"/>
    </row>
    <row r="117" spans="1:33" ht="24.95" customHeight="1">
      <c r="A117" s="403"/>
      <c r="B117" s="401"/>
      <c r="C117" s="401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7"/>
      <c r="AB117" s="397"/>
      <c r="AC117" s="397"/>
      <c r="AD117" s="397"/>
      <c r="AE117" s="397"/>
      <c r="AF117" s="397"/>
      <c r="AG117" s="397"/>
    </row>
    <row r="118" spans="1:33" ht="24.95" customHeight="1">
      <c r="A118" s="403"/>
      <c r="B118" s="401"/>
      <c r="C118" s="401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7"/>
      <c r="AB118" s="397"/>
      <c r="AC118" s="397"/>
      <c r="AD118" s="397"/>
      <c r="AE118" s="397"/>
      <c r="AF118" s="397"/>
      <c r="AG118" s="397"/>
    </row>
    <row r="119" spans="1:33" ht="24.95" customHeight="1">
      <c r="A119" s="403"/>
      <c r="B119" s="401"/>
      <c r="C119" s="401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7"/>
      <c r="AB119" s="397"/>
      <c r="AC119" s="397"/>
      <c r="AD119" s="397"/>
      <c r="AE119" s="397"/>
      <c r="AF119" s="397"/>
      <c r="AG119" s="397"/>
    </row>
    <row r="120" spans="1:33" ht="24.95" customHeight="1">
      <c r="A120" s="403"/>
      <c r="B120" s="401"/>
      <c r="C120" s="401"/>
      <c r="D120" s="397"/>
      <c r="E120" s="397"/>
      <c r="F120" s="397"/>
      <c r="G120" s="397"/>
      <c r="H120" s="397"/>
      <c r="I120" s="397"/>
      <c r="J120" s="397"/>
      <c r="K120" s="397"/>
      <c r="L120" s="397"/>
      <c r="M120" s="397"/>
      <c r="N120" s="397"/>
      <c r="O120" s="397"/>
      <c r="P120" s="397"/>
      <c r="Q120" s="397"/>
      <c r="R120" s="397"/>
      <c r="S120" s="397"/>
      <c r="T120" s="397"/>
      <c r="U120" s="397"/>
      <c r="V120" s="397"/>
      <c r="W120" s="397"/>
      <c r="X120" s="397"/>
      <c r="Y120" s="397"/>
      <c r="Z120" s="397"/>
      <c r="AA120" s="397"/>
      <c r="AB120" s="397"/>
      <c r="AC120" s="397"/>
      <c r="AD120" s="397"/>
      <c r="AE120" s="397"/>
      <c r="AF120" s="397"/>
      <c r="AG120" s="397"/>
    </row>
    <row r="121" spans="1:33" ht="24.95" customHeight="1">
      <c r="A121" s="403"/>
      <c r="B121" s="401"/>
      <c r="C121" s="401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397"/>
      <c r="Z121" s="397"/>
      <c r="AA121" s="397"/>
      <c r="AB121" s="397"/>
      <c r="AC121" s="397"/>
      <c r="AD121" s="397"/>
      <c r="AE121" s="397"/>
      <c r="AF121" s="397"/>
      <c r="AG121" s="397"/>
    </row>
    <row r="122" spans="1:33" ht="24.95" customHeight="1">
      <c r="A122" s="403"/>
      <c r="B122" s="401"/>
      <c r="C122" s="401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397"/>
      <c r="AA122" s="397"/>
      <c r="AB122" s="397"/>
      <c r="AC122" s="397"/>
      <c r="AD122" s="397"/>
      <c r="AE122" s="397"/>
      <c r="AF122" s="397"/>
      <c r="AG122" s="397"/>
    </row>
    <row r="123" spans="1:33" ht="24.95" customHeight="1">
      <c r="A123" s="403"/>
      <c r="B123" s="401"/>
      <c r="C123" s="401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397"/>
      <c r="AB123" s="397"/>
      <c r="AC123" s="397"/>
      <c r="AD123" s="397"/>
      <c r="AE123" s="397"/>
      <c r="AF123" s="397"/>
      <c r="AG123" s="397"/>
    </row>
    <row r="124" spans="1:33" ht="24.95" customHeight="1">
      <c r="A124" s="403"/>
      <c r="B124" s="401"/>
      <c r="C124" s="401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397"/>
      <c r="AB124" s="397"/>
      <c r="AC124" s="397"/>
      <c r="AD124" s="397"/>
      <c r="AE124" s="397"/>
      <c r="AF124" s="397"/>
      <c r="AG124" s="397"/>
    </row>
    <row r="125" spans="1:33" ht="24.95" customHeight="1">
      <c r="A125" s="403"/>
      <c r="B125" s="401"/>
      <c r="C125" s="401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7"/>
      <c r="P125" s="397"/>
      <c r="Q125" s="397"/>
      <c r="R125" s="397"/>
      <c r="S125" s="397"/>
      <c r="T125" s="397"/>
      <c r="U125" s="397"/>
      <c r="V125" s="397"/>
      <c r="W125" s="397"/>
      <c r="X125" s="397"/>
      <c r="Y125" s="397"/>
      <c r="Z125" s="397"/>
      <c r="AA125" s="397"/>
      <c r="AB125" s="397"/>
      <c r="AC125" s="397"/>
      <c r="AD125" s="397"/>
      <c r="AE125" s="397"/>
      <c r="AF125" s="397"/>
      <c r="AG125" s="397"/>
    </row>
    <row r="126" spans="1:33" ht="24.95" customHeight="1">
      <c r="A126" s="403"/>
      <c r="B126" s="401"/>
      <c r="C126" s="401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97"/>
      <c r="AB126" s="397"/>
      <c r="AC126" s="397"/>
      <c r="AD126" s="397"/>
      <c r="AE126" s="397"/>
      <c r="AF126" s="397"/>
      <c r="AG126" s="397"/>
    </row>
    <row r="127" spans="1:33" ht="24.95" customHeight="1">
      <c r="A127" s="403"/>
      <c r="B127" s="401"/>
      <c r="C127" s="401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397"/>
      <c r="Z127" s="397"/>
      <c r="AA127" s="397"/>
      <c r="AB127" s="397"/>
      <c r="AC127" s="397"/>
      <c r="AD127" s="397"/>
      <c r="AE127" s="397"/>
      <c r="AF127" s="397"/>
      <c r="AG127" s="397"/>
    </row>
    <row r="128" spans="1:33" ht="24.95" customHeight="1">
      <c r="A128" s="403"/>
      <c r="B128" s="401"/>
      <c r="C128" s="401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397"/>
      <c r="AB128" s="397"/>
      <c r="AC128" s="397"/>
      <c r="AD128" s="397"/>
      <c r="AE128" s="397"/>
      <c r="AF128" s="397"/>
      <c r="AG128" s="397"/>
    </row>
    <row r="129" spans="1:33" ht="24.95" customHeight="1">
      <c r="A129" s="403"/>
      <c r="B129" s="401"/>
      <c r="C129" s="401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397"/>
      <c r="AB129" s="397"/>
      <c r="AC129" s="397"/>
      <c r="AD129" s="397"/>
      <c r="AE129" s="397"/>
      <c r="AF129" s="397"/>
      <c r="AG129" s="397"/>
    </row>
    <row r="130" spans="1:33" ht="24.95" customHeight="1">
      <c r="A130" s="403"/>
      <c r="B130" s="401"/>
      <c r="C130" s="401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/>
      <c r="AF130" s="397"/>
      <c r="AG130" s="397"/>
    </row>
    <row r="131" spans="1:33" ht="24.95" customHeight="1">
      <c r="A131" s="403"/>
      <c r="B131" s="401"/>
      <c r="C131" s="401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7"/>
      <c r="P131" s="397"/>
      <c r="Q131" s="397"/>
      <c r="R131" s="397"/>
      <c r="S131" s="397"/>
      <c r="T131" s="397"/>
      <c r="U131" s="397"/>
      <c r="V131" s="397"/>
      <c r="W131" s="397"/>
      <c r="X131" s="397"/>
      <c r="Y131" s="397"/>
      <c r="Z131" s="397"/>
      <c r="AA131" s="397"/>
      <c r="AB131" s="397"/>
      <c r="AC131" s="397"/>
      <c r="AD131" s="397"/>
      <c r="AE131" s="397"/>
      <c r="AF131" s="397"/>
      <c r="AG131" s="397"/>
    </row>
    <row r="132" spans="1:33" ht="24.95" customHeight="1">
      <c r="A132" s="403"/>
      <c r="B132" s="401"/>
      <c r="C132" s="401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97"/>
      <c r="AA132" s="397"/>
      <c r="AB132" s="397"/>
      <c r="AC132" s="397"/>
      <c r="AD132" s="397"/>
      <c r="AE132" s="397"/>
      <c r="AF132" s="397"/>
      <c r="AG132" s="397"/>
    </row>
    <row r="133" spans="1:33" ht="24.95" customHeight="1">
      <c r="A133" s="403"/>
      <c r="B133" s="401"/>
      <c r="C133" s="401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397"/>
      <c r="AB133" s="397"/>
      <c r="AC133" s="397"/>
      <c r="AD133" s="397"/>
      <c r="AE133" s="397"/>
      <c r="AF133" s="397"/>
      <c r="AG133" s="397"/>
    </row>
    <row r="134" spans="1:33" ht="24.95" customHeight="1">
      <c r="A134" s="403"/>
      <c r="B134" s="401"/>
      <c r="C134" s="401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97"/>
      <c r="AB134" s="397"/>
      <c r="AC134" s="397"/>
      <c r="AD134" s="397"/>
      <c r="AE134" s="397"/>
      <c r="AF134" s="397"/>
      <c r="AG134" s="397"/>
    </row>
    <row r="135" spans="1:33" ht="24.95" customHeight="1">
      <c r="A135" s="403"/>
      <c r="B135" s="401"/>
      <c r="C135" s="401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7"/>
      <c r="O135" s="397"/>
      <c r="P135" s="397"/>
      <c r="Q135" s="397"/>
      <c r="R135" s="397"/>
      <c r="S135" s="397"/>
      <c r="T135" s="397"/>
      <c r="U135" s="397"/>
      <c r="V135" s="397"/>
      <c r="W135" s="397"/>
      <c r="X135" s="397"/>
      <c r="Y135" s="397"/>
      <c r="Z135" s="397"/>
      <c r="AA135" s="397"/>
      <c r="AB135" s="397"/>
      <c r="AC135" s="397"/>
      <c r="AD135" s="397"/>
      <c r="AE135" s="397"/>
      <c r="AF135" s="397"/>
      <c r="AG135" s="397"/>
    </row>
    <row r="136" spans="1:33" ht="24.95" customHeight="1">
      <c r="A136" s="403"/>
      <c r="B136" s="401"/>
      <c r="C136" s="401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397"/>
      <c r="Z136" s="397"/>
      <c r="AA136" s="397"/>
      <c r="AB136" s="397"/>
      <c r="AC136" s="397"/>
      <c r="AD136" s="397"/>
      <c r="AE136" s="397"/>
      <c r="AF136" s="397"/>
      <c r="AG136" s="397"/>
    </row>
    <row r="137" spans="1:33" ht="24.95" customHeight="1">
      <c r="A137" s="403"/>
      <c r="B137" s="401"/>
      <c r="C137" s="401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397"/>
      <c r="O137" s="397"/>
      <c r="P137" s="397"/>
      <c r="Q137" s="397"/>
      <c r="R137" s="397"/>
      <c r="S137" s="397"/>
      <c r="T137" s="397"/>
      <c r="U137" s="397"/>
      <c r="V137" s="397"/>
      <c r="W137" s="397"/>
      <c r="X137" s="397"/>
      <c r="Y137" s="397"/>
      <c r="Z137" s="397"/>
      <c r="AA137" s="397"/>
      <c r="AB137" s="397"/>
      <c r="AC137" s="397"/>
      <c r="AD137" s="397"/>
      <c r="AE137" s="397"/>
      <c r="AF137" s="397"/>
      <c r="AG137" s="397"/>
    </row>
    <row r="138" spans="1:33" ht="24.95" customHeight="1">
      <c r="A138" s="403"/>
      <c r="B138" s="401"/>
      <c r="C138" s="401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397"/>
      <c r="AB138" s="397"/>
      <c r="AC138" s="397"/>
      <c r="AD138" s="397"/>
      <c r="AE138" s="397"/>
      <c r="AF138" s="397"/>
      <c r="AG138" s="397"/>
    </row>
    <row r="139" spans="1:33" ht="24.95" customHeight="1">
      <c r="A139" s="403"/>
      <c r="B139" s="401"/>
      <c r="C139" s="401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97"/>
      <c r="AA139" s="397"/>
      <c r="AB139" s="397"/>
      <c r="AC139" s="397"/>
      <c r="AD139" s="397"/>
      <c r="AE139" s="397"/>
      <c r="AF139" s="397"/>
      <c r="AG139" s="397"/>
    </row>
    <row r="140" spans="1:33" ht="24.95" customHeight="1">
      <c r="A140" s="403"/>
      <c r="B140" s="401"/>
      <c r="C140" s="401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97"/>
      <c r="AA140" s="397"/>
      <c r="AB140" s="397"/>
      <c r="AC140" s="397"/>
      <c r="AD140" s="397"/>
      <c r="AE140" s="397"/>
      <c r="AF140" s="397"/>
      <c r="AG140" s="397"/>
    </row>
    <row r="141" spans="1:33" ht="24.95" customHeight="1">
      <c r="A141" s="403"/>
      <c r="B141" s="401"/>
      <c r="C141" s="401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397"/>
      <c r="AA141" s="397"/>
      <c r="AB141" s="397"/>
      <c r="AC141" s="397"/>
      <c r="AD141" s="397"/>
      <c r="AE141" s="397"/>
      <c r="AF141" s="397"/>
      <c r="AG141" s="397"/>
    </row>
    <row r="142" spans="1:33" ht="24.95" customHeight="1">
      <c r="A142" s="403"/>
      <c r="B142" s="401"/>
      <c r="C142" s="401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7"/>
      <c r="P142" s="397"/>
      <c r="Q142" s="397"/>
      <c r="R142" s="397"/>
      <c r="S142" s="397"/>
      <c r="T142" s="397"/>
      <c r="U142" s="397"/>
      <c r="V142" s="397"/>
      <c r="W142" s="397"/>
      <c r="X142" s="397"/>
      <c r="Y142" s="397"/>
      <c r="Z142" s="397"/>
      <c r="AA142" s="397"/>
      <c r="AB142" s="397"/>
      <c r="AC142" s="397"/>
      <c r="AD142" s="397"/>
      <c r="AE142" s="397"/>
      <c r="AF142" s="397"/>
      <c r="AG142" s="397"/>
    </row>
    <row r="143" spans="1:33" ht="24.95" customHeight="1">
      <c r="A143" s="403"/>
      <c r="B143" s="401"/>
      <c r="C143" s="401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97"/>
      <c r="AB143" s="397"/>
      <c r="AC143" s="397"/>
      <c r="AD143" s="397"/>
      <c r="AE143" s="397"/>
      <c r="AF143" s="397"/>
      <c r="AG143" s="397"/>
    </row>
    <row r="144" spans="1:33" ht="24.95" customHeight="1">
      <c r="A144" s="403"/>
      <c r="B144" s="401"/>
      <c r="C144" s="401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397"/>
      <c r="AB144" s="397"/>
      <c r="AC144" s="397"/>
      <c r="AD144" s="397"/>
      <c r="AE144" s="397"/>
      <c r="AF144" s="397"/>
      <c r="AG144" s="397"/>
    </row>
    <row r="145" spans="1:33" ht="24.95" customHeight="1">
      <c r="A145" s="403"/>
      <c r="B145" s="401"/>
      <c r="C145" s="401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397"/>
      <c r="AB145" s="397"/>
      <c r="AC145" s="397"/>
      <c r="AD145" s="397"/>
      <c r="AE145" s="397"/>
      <c r="AF145" s="397"/>
      <c r="AG145" s="397"/>
    </row>
    <row r="146" spans="1:33" ht="24.95" customHeight="1">
      <c r="A146" s="403"/>
      <c r="B146" s="401"/>
      <c r="C146" s="401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397"/>
      <c r="P146" s="397"/>
      <c r="Q146" s="397"/>
      <c r="R146" s="397"/>
      <c r="S146" s="397"/>
      <c r="T146" s="397"/>
      <c r="U146" s="397"/>
      <c r="V146" s="397"/>
      <c r="W146" s="397"/>
      <c r="X146" s="397"/>
      <c r="Y146" s="397"/>
      <c r="Z146" s="397"/>
      <c r="AA146" s="397"/>
      <c r="AB146" s="397"/>
      <c r="AC146" s="397"/>
      <c r="AD146" s="397"/>
      <c r="AE146" s="397"/>
      <c r="AF146" s="397"/>
      <c r="AG146" s="397"/>
    </row>
    <row r="147" spans="1:33" ht="24.95" customHeight="1">
      <c r="A147" s="403"/>
      <c r="B147" s="401"/>
      <c r="C147" s="401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97"/>
      <c r="AA147" s="397"/>
      <c r="AB147" s="397"/>
      <c r="AC147" s="397"/>
      <c r="AD147" s="397"/>
      <c r="AE147" s="397"/>
      <c r="AF147" s="397"/>
      <c r="AG147" s="397"/>
    </row>
    <row r="148" spans="1:33" ht="24.95" customHeight="1">
      <c r="A148" s="403"/>
      <c r="B148" s="401"/>
      <c r="C148" s="401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97"/>
      <c r="AB148" s="397"/>
      <c r="AC148" s="397"/>
      <c r="AD148" s="397"/>
      <c r="AE148" s="397"/>
      <c r="AF148" s="397"/>
      <c r="AG148" s="397"/>
    </row>
    <row r="149" spans="1:33" ht="24.95" customHeight="1">
      <c r="A149" s="403"/>
      <c r="B149" s="401"/>
      <c r="C149" s="401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97"/>
      <c r="AB149" s="397"/>
      <c r="AC149" s="397"/>
      <c r="AD149" s="397"/>
      <c r="AE149" s="397"/>
      <c r="AF149" s="397"/>
      <c r="AG149" s="397"/>
    </row>
    <row r="150" spans="1:33" ht="24.95" customHeight="1">
      <c r="A150" s="403"/>
      <c r="B150" s="401"/>
      <c r="C150" s="401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397"/>
      <c r="AB150" s="397"/>
      <c r="AC150" s="397"/>
      <c r="AD150" s="397"/>
      <c r="AE150" s="397"/>
      <c r="AF150" s="397"/>
      <c r="AG150" s="397"/>
    </row>
    <row r="151" spans="1:33" ht="24.95" customHeight="1">
      <c r="A151" s="403"/>
      <c r="B151" s="401"/>
      <c r="C151" s="401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97"/>
      <c r="AA151" s="397"/>
      <c r="AB151" s="397"/>
      <c r="AC151" s="397"/>
      <c r="AD151" s="397"/>
      <c r="AE151" s="397"/>
      <c r="AF151" s="397"/>
      <c r="AG151" s="397"/>
    </row>
    <row r="152" spans="1:33" ht="24.95" customHeight="1">
      <c r="A152" s="403"/>
      <c r="B152" s="401"/>
      <c r="C152" s="401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  <c r="R152" s="397"/>
      <c r="S152" s="397"/>
      <c r="T152" s="397"/>
      <c r="U152" s="397"/>
      <c r="V152" s="397"/>
      <c r="W152" s="397"/>
      <c r="X152" s="397"/>
      <c r="Y152" s="397"/>
      <c r="Z152" s="397"/>
      <c r="AA152" s="397"/>
      <c r="AB152" s="397"/>
      <c r="AC152" s="397"/>
      <c r="AD152" s="397"/>
      <c r="AE152" s="397"/>
      <c r="AF152" s="397"/>
      <c r="AG152" s="397"/>
    </row>
    <row r="153" spans="1:33" ht="24.95" customHeight="1">
      <c r="A153" s="403"/>
      <c r="B153" s="401"/>
      <c r="C153" s="401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397"/>
      <c r="P153" s="397"/>
      <c r="Q153" s="397"/>
      <c r="R153" s="397"/>
      <c r="S153" s="397"/>
      <c r="T153" s="397"/>
      <c r="U153" s="397"/>
      <c r="V153" s="397"/>
      <c r="W153" s="397"/>
      <c r="X153" s="397"/>
      <c r="Y153" s="397"/>
      <c r="Z153" s="397"/>
      <c r="AA153" s="397"/>
      <c r="AB153" s="397"/>
      <c r="AC153" s="397"/>
      <c r="AD153" s="397"/>
      <c r="AE153" s="397"/>
      <c r="AF153" s="397"/>
      <c r="AG153" s="397"/>
    </row>
    <row r="154" spans="1:33" ht="24.95" customHeight="1">
      <c r="A154" s="403"/>
      <c r="B154" s="401"/>
      <c r="C154" s="401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97"/>
      <c r="AB154" s="397"/>
      <c r="AC154" s="397"/>
      <c r="AD154" s="397"/>
      <c r="AE154" s="397"/>
      <c r="AF154" s="397"/>
      <c r="AG154" s="397"/>
    </row>
    <row r="155" spans="1:33" ht="24.95" customHeight="1">
      <c r="A155" s="403"/>
      <c r="B155" s="401"/>
      <c r="C155" s="401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7"/>
      <c r="P155" s="397"/>
      <c r="Q155" s="397"/>
      <c r="R155" s="397"/>
      <c r="S155" s="397"/>
      <c r="T155" s="397"/>
      <c r="U155" s="397"/>
      <c r="V155" s="397"/>
      <c r="W155" s="397"/>
      <c r="X155" s="397"/>
      <c r="Y155" s="397"/>
      <c r="Z155" s="397"/>
      <c r="AA155" s="397"/>
      <c r="AB155" s="397"/>
      <c r="AC155" s="397"/>
      <c r="AD155" s="397"/>
      <c r="AE155" s="397"/>
      <c r="AF155" s="397"/>
      <c r="AG155" s="397"/>
    </row>
    <row r="156" spans="1:33" ht="24.95" customHeight="1">
      <c r="A156" s="403"/>
      <c r="B156" s="401"/>
      <c r="C156" s="401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  <c r="R156" s="397"/>
      <c r="S156" s="397"/>
      <c r="T156" s="397"/>
      <c r="U156" s="397"/>
      <c r="V156" s="397"/>
      <c r="W156" s="397"/>
      <c r="X156" s="397"/>
      <c r="Y156" s="397"/>
      <c r="Z156" s="397"/>
      <c r="AA156" s="397"/>
      <c r="AB156" s="397"/>
      <c r="AC156" s="397"/>
      <c r="AD156" s="397"/>
      <c r="AE156" s="397"/>
      <c r="AF156" s="397"/>
      <c r="AG156" s="397"/>
    </row>
    <row r="157" spans="1:33" ht="24.95" customHeight="1">
      <c r="A157" s="403"/>
      <c r="B157" s="401"/>
      <c r="C157" s="401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7"/>
      <c r="P157" s="397"/>
      <c r="Q157" s="397"/>
      <c r="R157" s="397"/>
      <c r="S157" s="397"/>
      <c r="T157" s="397"/>
      <c r="U157" s="397"/>
      <c r="V157" s="397"/>
      <c r="W157" s="397"/>
      <c r="X157" s="397"/>
      <c r="Y157" s="397"/>
      <c r="Z157" s="397"/>
      <c r="AA157" s="397"/>
      <c r="AB157" s="397"/>
      <c r="AC157" s="397"/>
      <c r="AD157" s="397"/>
      <c r="AE157" s="397"/>
      <c r="AF157" s="397"/>
      <c r="AG157" s="397"/>
    </row>
    <row r="158" spans="1:33" ht="24.95" customHeight="1">
      <c r="A158" s="403"/>
      <c r="B158" s="401"/>
      <c r="C158" s="401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397"/>
      <c r="P158" s="397"/>
      <c r="Q158" s="397"/>
      <c r="R158" s="397"/>
      <c r="S158" s="397"/>
      <c r="T158" s="397"/>
      <c r="U158" s="397"/>
      <c r="V158" s="397"/>
      <c r="W158" s="397"/>
      <c r="X158" s="397"/>
      <c r="Y158" s="397"/>
      <c r="Z158" s="397"/>
      <c r="AA158" s="397"/>
      <c r="AB158" s="397"/>
      <c r="AC158" s="397"/>
      <c r="AD158" s="397"/>
      <c r="AE158" s="397"/>
      <c r="AF158" s="397"/>
      <c r="AG158" s="397"/>
    </row>
    <row r="159" spans="1:33" ht="24.95" customHeight="1">
      <c r="A159" s="403"/>
      <c r="B159" s="401"/>
      <c r="C159" s="401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97"/>
      <c r="AB159" s="397"/>
      <c r="AC159" s="397"/>
      <c r="AD159" s="397"/>
      <c r="AE159" s="397"/>
      <c r="AF159" s="397"/>
      <c r="AG159" s="397"/>
    </row>
    <row r="160" spans="1:33" ht="24.95" customHeight="1">
      <c r="A160" s="403"/>
      <c r="B160" s="401"/>
      <c r="C160" s="401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97"/>
      <c r="AA160" s="397"/>
      <c r="AB160" s="397"/>
      <c r="AC160" s="397"/>
      <c r="AD160" s="397"/>
      <c r="AE160" s="397"/>
      <c r="AF160" s="397"/>
      <c r="AG160" s="397"/>
    </row>
    <row r="161" spans="1:33" ht="24.95" customHeight="1">
      <c r="A161" s="403"/>
      <c r="B161" s="401"/>
      <c r="C161" s="401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97"/>
      <c r="AA161" s="397"/>
      <c r="AB161" s="397"/>
      <c r="AC161" s="397"/>
      <c r="AD161" s="397"/>
      <c r="AE161" s="397"/>
      <c r="AF161" s="397"/>
      <c r="AG161" s="397"/>
    </row>
    <row r="162" spans="1:33" ht="24.95" customHeight="1">
      <c r="A162" s="403"/>
      <c r="B162" s="401"/>
      <c r="C162" s="401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97"/>
      <c r="AA162" s="397"/>
      <c r="AB162" s="397"/>
      <c r="AC162" s="397"/>
      <c r="AD162" s="397"/>
      <c r="AE162" s="397"/>
      <c r="AF162" s="397"/>
      <c r="AG162" s="397"/>
    </row>
    <row r="163" spans="1:33" ht="24.95" customHeight="1">
      <c r="A163" s="403"/>
      <c r="B163" s="401"/>
      <c r="C163" s="401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397"/>
      <c r="AB163" s="397"/>
      <c r="AC163" s="397"/>
      <c r="AD163" s="397"/>
      <c r="AE163" s="397"/>
      <c r="AF163" s="397"/>
      <c r="AG163" s="397"/>
    </row>
    <row r="164" spans="1:33" ht="24.95" customHeight="1">
      <c r="A164" s="403"/>
      <c r="B164" s="401"/>
      <c r="C164" s="401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97"/>
      <c r="AB164" s="397"/>
      <c r="AC164" s="397"/>
      <c r="AD164" s="397"/>
      <c r="AE164" s="397"/>
      <c r="AF164" s="397"/>
      <c r="AG164" s="397"/>
    </row>
    <row r="165" spans="1:33" ht="24.95" customHeight="1">
      <c r="A165" s="403"/>
      <c r="B165" s="401"/>
      <c r="C165" s="401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97"/>
      <c r="AB165" s="397"/>
      <c r="AC165" s="397"/>
      <c r="AD165" s="397"/>
      <c r="AE165" s="397"/>
      <c r="AF165" s="397"/>
      <c r="AG165" s="397"/>
    </row>
    <row r="166" spans="1:33" ht="24.95" customHeight="1">
      <c r="A166" s="403"/>
      <c r="B166" s="401"/>
      <c r="C166" s="401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97"/>
      <c r="AA166" s="397"/>
      <c r="AB166" s="397"/>
      <c r="AC166" s="397"/>
      <c r="AD166" s="397"/>
      <c r="AE166" s="397"/>
      <c r="AF166" s="397"/>
      <c r="AG166" s="397"/>
    </row>
    <row r="167" spans="1:33" ht="24.95" customHeight="1">
      <c r="A167" s="403"/>
      <c r="B167" s="401"/>
      <c r="C167" s="401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97"/>
      <c r="AA167" s="397"/>
      <c r="AB167" s="397"/>
      <c r="AC167" s="397"/>
      <c r="AD167" s="397"/>
      <c r="AE167" s="397"/>
      <c r="AF167" s="397"/>
      <c r="AG167" s="397"/>
    </row>
    <row r="168" spans="1:33" ht="24.95" customHeight="1">
      <c r="A168" s="403"/>
      <c r="B168" s="401"/>
      <c r="C168" s="401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97"/>
      <c r="AA168" s="397"/>
      <c r="AB168" s="397"/>
      <c r="AC168" s="397"/>
      <c r="AD168" s="397"/>
      <c r="AE168" s="397"/>
      <c r="AF168" s="397"/>
      <c r="AG168" s="397"/>
    </row>
    <row r="169" spans="1:33" ht="24.95" customHeight="1">
      <c r="A169" s="403"/>
      <c r="B169" s="401"/>
      <c r="C169" s="401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97"/>
      <c r="AA169" s="397"/>
      <c r="AB169" s="397"/>
      <c r="AC169" s="397"/>
      <c r="AD169" s="397"/>
      <c r="AE169" s="397"/>
      <c r="AF169" s="397"/>
      <c r="AG169" s="397"/>
    </row>
    <row r="170" spans="1:33" ht="24.95" customHeight="1">
      <c r="A170" s="403"/>
      <c r="B170" s="401"/>
      <c r="C170" s="401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397"/>
      <c r="AB170" s="397"/>
      <c r="AC170" s="397"/>
      <c r="AD170" s="397"/>
      <c r="AE170" s="397"/>
      <c r="AF170" s="397"/>
      <c r="AG170" s="397"/>
    </row>
    <row r="171" spans="1:33" ht="24.95" customHeight="1">
      <c r="A171" s="403"/>
      <c r="B171" s="401"/>
      <c r="C171" s="401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97"/>
      <c r="AB171" s="397"/>
      <c r="AC171" s="397"/>
      <c r="AD171" s="397"/>
      <c r="AE171" s="397"/>
      <c r="AF171" s="397"/>
      <c r="AG171" s="397"/>
    </row>
    <row r="172" spans="1:33" ht="24.95" customHeight="1">
      <c r="A172" s="403"/>
      <c r="B172" s="401"/>
      <c r="C172" s="401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7"/>
      <c r="O172" s="397"/>
      <c r="P172" s="397"/>
      <c r="Q172" s="397"/>
      <c r="R172" s="397"/>
      <c r="S172" s="397"/>
      <c r="T172" s="397"/>
      <c r="U172" s="397"/>
      <c r="V172" s="397"/>
      <c r="W172" s="397"/>
      <c r="X172" s="397"/>
      <c r="Y172" s="397"/>
      <c r="Z172" s="397"/>
      <c r="AA172" s="397"/>
      <c r="AB172" s="397"/>
      <c r="AC172" s="397"/>
      <c r="AD172" s="397"/>
      <c r="AE172" s="397"/>
      <c r="AF172" s="397"/>
      <c r="AG172" s="397"/>
    </row>
    <row r="173" spans="1:33" ht="24.95" customHeight="1">
      <c r="A173" s="403"/>
      <c r="B173" s="401"/>
      <c r="C173" s="401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397"/>
      <c r="AA173" s="397"/>
      <c r="AB173" s="397"/>
      <c r="AC173" s="397"/>
      <c r="AD173" s="397"/>
      <c r="AE173" s="397"/>
      <c r="AF173" s="397"/>
      <c r="AG173" s="397"/>
    </row>
    <row r="174" spans="1:33" ht="24.95" customHeight="1">
      <c r="A174" s="403"/>
      <c r="B174" s="401"/>
      <c r="C174" s="401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397"/>
      <c r="AB174" s="397"/>
      <c r="AC174" s="397"/>
      <c r="AD174" s="397"/>
      <c r="AE174" s="397"/>
      <c r="AF174" s="397"/>
      <c r="AG174" s="397"/>
    </row>
    <row r="175" spans="1:33" ht="24.95" customHeight="1">
      <c r="A175" s="403"/>
      <c r="B175" s="401"/>
      <c r="C175" s="401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397"/>
      <c r="AB175" s="397"/>
      <c r="AC175" s="397"/>
      <c r="AD175" s="397"/>
      <c r="AE175" s="397"/>
      <c r="AF175" s="397"/>
      <c r="AG175" s="397"/>
    </row>
    <row r="176" spans="1:33" ht="24.95" customHeight="1">
      <c r="A176" s="403"/>
      <c r="B176" s="401"/>
      <c r="C176" s="401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7"/>
      <c r="P176" s="397"/>
      <c r="Q176" s="397"/>
      <c r="R176" s="397"/>
      <c r="S176" s="397"/>
      <c r="T176" s="397"/>
      <c r="U176" s="397"/>
      <c r="V176" s="397"/>
      <c r="W176" s="397"/>
      <c r="X176" s="397"/>
      <c r="Y176" s="397"/>
      <c r="Z176" s="397"/>
      <c r="AA176" s="397"/>
      <c r="AB176" s="397"/>
      <c r="AC176" s="397"/>
      <c r="AD176" s="397"/>
      <c r="AE176" s="397"/>
      <c r="AF176" s="397"/>
      <c r="AG176" s="397"/>
    </row>
    <row r="177" spans="1:33" ht="24.95" customHeight="1">
      <c r="A177" s="403"/>
      <c r="B177" s="401"/>
      <c r="C177" s="401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397"/>
      <c r="P177" s="397"/>
      <c r="Q177" s="397"/>
      <c r="R177" s="397"/>
      <c r="S177" s="397"/>
      <c r="T177" s="397"/>
      <c r="U177" s="397"/>
      <c r="V177" s="397"/>
      <c r="W177" s="397"/>
      <c r="X177" s="397"/>
      <c r="Y177" s="397"/>
      <c r="Z177" s="397"/>
      <c r="AA177" s="397"/>
      <c r="AB177" s="397"/>
      <c r="AC177" s="397"/>
      <c r="AD177" s="397"/>
      <c r="AE177" s="397"/>
      <c r="AF177" s="397"/>
      <c r="AG177" s="397"/>
    </row>
    <row r="178" spans="1:33" ht="24.95" customHeight="1">
      <c r="A178" s="403"/>
      <c r="B178" s="401"/>
      <c r="C178" s="401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397"/>
      <c r="AB178" s="397"/>
      <c r="AC178" s="397"/>
      <c r="AD178" s="397"/>
      <c r="AE178" s="397"/>
      <c r="AF178" s="397"/>
      <c r="AG178" s="397"/>
    </row>
    <row r="179" spans="1:33" ht="24.95" customHeight="1">
      <c r="A179" s="403"/>
      <c r="B179" s="401"/>
      <c r="C179" s="401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97"/>
      <c r="AB179" s="397"/>
      <c r="AC179" s="397"/>
      <c r="AD179" s="397"/>
      <c r="AE179" s="397"/>
      <c r="AF179" s="397"/>
      <c r="AG179" s="397"/>
    </row>
    <row r="180" spans="1:33" ht="24.95" customHeight="1">
      <c r="A180" s="403"/>
      <c r="B180" s="401"/>
      <c r="C180" s="401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397"/>
      <c r="AB180" s="397"/>
      <c r="AC180" s="397"/>
      <c r="AD180" s="397"/>
      <c r="AE180" s="397"/>
      <c r="AF180" s="397"/>
      <c r="AG180" s="397"/>
    </row>
    <row r="181" spans="1:33" ht="24.95" customHeight="1">
      <c r="A181" s="403"/>
      <c r="B181" s="401"/>
      <c r="C181" s="401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397"/>
      <c r="AB181" s="397"/>
      <c r="AC181" s="397"/>
      <c r="AD181" s="397"/>
      <c r="AE181" s="397"/>
      <c r="AF181" s="397"/>
      <c r="AG181" s="397"/>
    </row>
    <row r="182" spans="1:33" ht="24.95" customHeight="1">
      <c r="A182" s="403"/>
      <c r="B182" s="401"/>
      <c r="C182" s="401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397"/>
      <c r="AB182" s="397"/>
      <c r="AC182" s="397"/>
      <c r="AD182" s="397"/>
      <c r="AE182" s="397"/>
      <c r="AF182" s="397"/>
      <c r="AG182" s="397"/>
    </row>
    <row r="183" spans="1:33" ht="24.95" customHeight="1">
      <c r="A183" s="403"/>
      <c r="B183" s="401"/>
      <c r="C183" s="401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397"/>
      <c r="P183" s="397"/>
      <c r="Q183" s="397"/>
      <c r="R183" s="397"/>
      <c r="S183" s="397"/>
      <c r="T183" s="397"/>
      <c r="U183" s="397"/>
      <c r="V183" s="397"/>
      <c r="W183" s="397"/>
      <c r="X183" s="397"/>
      <c r="Y183" s="397"/>
      <c r="Z183" s="397"/>
      <c r="AA183" s="397"/>
      <c r="AB183" s="397"/>
      <c r="AC183" s="397"/>
      <c r="AD183" s="397"/>
      <c r="AE183" s="397"/>
      <c r="AF183" s="397"/>
      <c r="AG183" s="397"/>
    </row>
    <row r="184" spans="1:33" ht="24.95" customHeight="1">
      <c r="A184" s="403"/>
      <c r="B184" s="401"/>
      <c r="C184" s="401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397"/>
      <c r="P184" s="397"/>
      <c r="Q184" s="397"/>
      <c r="R184" s="397"/>
      <c r="S184" s="397"/>
      <c r="T184" s="397"/>
      <c r="U184" s="397"/>
      <c r="V184" s="397"/>
      <c r="W184" s="397"/>
      <c r="X184" s="397"/>
      <c r="Y184" s="397"/>
      <c r="Z184" s="397"/>
      <c r="AA184" s="397"/>
      <c r="AB184" s="397"/>
      <c r="AC184" s="397"/>
      <c r="AD184" s="397"/>
      <c r="AE184" s="397"/>
      <c r="AF184" s="397"/>
      <c r="AG184" s="397"/>
    </row>
    <row r="185" spans="1:33" ht="24.95" customHeight="1">
      <c r="A185" s="403"/>
      <c r="B185" s="401"/>
      <c r="C185" s="401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397"/>
      <c r="AB185" s="397"/>
      <c r="AC185" s="397"/>
      <c r="AD185" s="397"/>
      <c r="AE185" s="397"/>
      <c r="AF185" s="397"/>
      <c r="AG185" s="397"/>
    </row>
    <row r="186" spans="1:33" ht="24.95" customHeight="1">
      <c r="A186" s="403"/>
      <c r="B186" s="401"/>
      <c r="C186" s="401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97"/>
      <c r="AB186" s="397"/>
      <c r="AC186" s="397"/>
      <c r="AD186" s="397"/>
      <c r="AE186" s="397"/>
      <c r="AF186" s="397"/>
      <c r="AG186" s="397"/>
    </row>
    <row r="187" spans="1:33" ht="24.95" customHeight="1">
      <c r="A187" s="403"/>
      <c r="B187" s="401"/>
      <c r="C187" s="401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97"/>
      <c r="AB187" s="397"/>
      <c r="AC187" s="397"/>
      <c r="AD187" s="397"/>
      <c r="AE187" s="397"/>
      <c r="AF187" s="397"/>
      <c r="AG187" s="397"/>
    </row>
    <row r="188" spans="1:33" ht="24.95" customHeight="1">
      <c r="A188" s="403"/>
      <c r="B188" s="401"/>
      <c r="C188" s="401"/>
      <c r="D188" s="397"/>
      <c r="E188" s="397"/>
      <c r="F188" s="397"/>
      <c r="G188" s="397"/>
      <c r="H188" s="397"/>
      <c r="I188" s="397"/>
      <c r="J188" s="397"/>
      <c r="K188" s="397"/>
      <c r="L188" s="397"/>
      <c r="M188" s="397"/>
      <c r="N188" s="397"/>
      <c r="O188" s="397"/>
      <c r="P188" s="397"/>
      <c r="Q188" s="397"/>
      <c r="R188" s="397"/>
      <c r="S188" s="397"/>
      <c r="T188" s="397"/>
      <c r="U188" s="397"/>
      <c r="V188" s="397"/>
      <c r="W188" s="397"/>
      <c r="X188" s="397"/>
      <c r="Y188" s="397"/>
      <c r="Z188" s="397"/>
      <c r="AA188" s="397"/>
      <c r="AB188" s="397"/>
      <c r="AC188" s="397"/>
      <c r="AD188" s="397"/>
      <c r="AE188" s="397"/>
      <c r="AF188" s="397"/>
      <c r="AG188" s="397"/>
    </row>
    <row r="189" spans="1:33" ht="24.95" customHeight="1">
      <c r="A189" s="403"/>
      <c r="B189" s="401"/>
      <c r="C189" s="401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397"/>
      <c r="AB189" s="397"/>
      <c r="AC189" s="397"/>
      <c r="AD189" s="397"/>
      <c r="AE189" s="397"/>
      <c r="AF189" s="397"/>
      <c r="AG189" s="397"/>
    </row>
    <row r="190" spans="1:33" ht="24.95" customHeight="1">
      <c r="A190" s="403"/>
      <c r="B190" s="401"/>
      <c r="C190" s="401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397"/>
      <c r="AB190" s="397"/>
      <c r="AC190" s="397"/>
      <c r="AD190" s="397"/>
      <c r="AE190" s="397"/>
      <c r="AF190" s="397"/>
      <c r="AG190" s="397"/>
    </row>
    <row r="191" spans="1:33" ht="24.95" customHeight="1">
      <c r="A191" s="403"/>
      <c r="B191" s="401"/>
      <c r="C191" s="401"/>
      <c r="D191" s="397"/>
      <c r="E191" s="397"/>
      <c r="F191" s="397"/>
      <c r="G191" s="397"/>
      <c r="H191" s="397"/>
      <c r="I191" s="397"/>
      <c r="J191" s="397"/>
      <c r="K191" s="397"/>
      <c r="L191" s="397"/>
      <c r="M191" s="397"/>
      <c r="N191" s="397"/>
      <c r="O191" s="397"/>
      <c r="P191" s="397"/>
      <c r="Q191" s="397"/>
      <c r="R191" s="397"/>
      <c r="S191" s="397"/>
      <c r="T191" s="397"/>
      <c r="U191" s="397"/>
      <c r="V191" s="397"/>
      <c r="W191" s="397"/>
      <c r="X191" s="397"/>
      <c r="Y191" s="397"/>
      <c r="Z191" s="397"/>
      <c r="AA191" s="397"/>
      <c r="AB191" s="397"/>
      <c r="AC191" s="397"/>
      <c r="AD191" s="397"/>
      <c r="AE191" s="397"/>
      <c r="AF191" s="397"/>
      <c r="AG191" s="397"/>
    </row>
    <row r="192" spans="1:33" ht="24.95" customHeight="1">
      <c r="A192" s="403"/>
      <c r="B192" s="401"/>
      <c r="C192" s="401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397"/>
      <c r="AB192" s="397"/>
      <c r="AC192" s="397"/>
      <c r="AD192" s="397"/>
      <c r="AE192" s="397"/>
      <c r="AF192" s="397"/>
      <c r="AG192" s="397"/>
    </row>
    <row r="193" spans="1:33" ht="24.95" customHeight="1">
      <c r="A193" s="403"/>
      <c r="B193" s="401"/>
      <c r="C193" s="401"/>
      <c r="D193" s="397"/>
      <c r="E193" s="397"/>
      <c r="F193" s="397"/>
      <c r="G193" s="397"/>
      <c r="H193" s="397"/>
      <c r="I193" s="397"/>
      <c r="J193" s="397"/>
      <c r="K193" s="397"/>
      <c r="L193" s="397"/>
      <c r="M193" s="397"/>
      <c r="N193" s="397"/>
      <c r="O193" s="397"/>
      <c r="P193" s="397"/>
      <c r="Q193" s="397"/>
      <c r="R193" s="397"/>
      <c r="S193" s="397"/>
      <c r="T193" s="397"/>
      <c r="U193" s="397"/>
      <c r="V193" s="397"/>
      <c r="W193" s="397"/>
      <c r="X193" s="397"/>
      <c r="Y193" s="397"/>
      <c r="Z193" s="397"/>
      <c r="AA193" s="397"/>
      <c r="AB193" s="397"/>
      <c r="AC193" s="397"/>
      <c r="AD193" s="397"/>
      <c r="AE193" s="397"/>
      <c r="AF193" s="397"/>
      <c r="AG193" s="397"/>
    </row>
    <row r="194" spans="1:33" ht="24.95" customHeight="1">
      <c r="A194" s="403"/>
      <c r="B194" s="401"/>
      <c r="C194" s="401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397"/>
      <c r="AB194" s="397"/>
      <c r="AC194" s="397"/>
      <c r="AD194" s="397"/>
      <c r="AE194" s="397"/>
      <c r="AF194" s="397"/>
      <c r="AG194" s="397"/>
    </row>
    <row r="195" spans="1:33" ht="24.95" customHeight="1">
      <c r="A195" s="403"/>
      <c r="B195" s="401"/>
      <c r="C195" s="401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7"/>
      <c r="P195" s="397"/>
      <c r="Q195" s="397"/>
      <c r="R195" s="397"/>
      <c r="S195" s="397"/>
      <c r="T195" s="397"/>
      <c r="U195" s="397"/>
      <c r="V195" s="397"/>
      <c r="W195" s="397"/>
      <c r="X195" s="397"/>
      <c r="Y195" s="397"/>
      <c r="Z195" s="397"/>
      <c r="AA195" s="397"/>
      <c r="AB195" s="397"/>
      <c r="AC195" s="397"/>
      <c r="AD195" s="397"/>
      <c r="AE195" s="397"/>
      <c r="AF195" s="397"/>
      <c r="AG195" s="397"/>
    </row>
    <row r="196" spans="1:33" ht="24.95" customHeight="1">
      <c r="A196" s="403"/>
      <c r="B196" s="401"/>
      <c r="C196" s="401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397"/>
      <c r="AB196" s="397"/>
      <c r="AC196" s="397"/>
      <c r="AD196" s="397"/>
      <c r="AE196" s="397"/>
      <c r="AF196" s="397"/>
      <c r="AG196" s="397"/>
    </row>
    <row r="197" spans="1:33" ht="24.95" customHeight="1">
      <c r="A197" s="403"/>
      <c r="B197" s="401"/>
      <c r="C197" s="401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397"/>
      <c r="P197" s="397"/>
      <c r="Q197" s="397"/>
      <c r="R197" s="397"/>
      <c r="S197" s="397"/>
      <c r="T197" s="397"/>
      <c r="U197" s="397"/>
      <c r="V197" s="397"/>
      <c r="W197" s="397"/>
      <c r="X197" s="397"/>
      <c r="Y197" s="397"/>
      <c r="Z197" s="397"/>
      <c r="AA197" s="397"/>
      <c r="AB197" s="397"/>
      <c r="AC197" s="397"/>
      <c r="AD197" s="397"/>
      <c r="AE197" s="397"/>
      <c r="AF197" s="397"/>
      <c r="AG197" s="397"/>
    </row>
    <row r="198" spans="1:33" ht="24.95" customHeight="1">
      <c r="A198" s="403"/>
      <c r="B198" s="401"/>
      <c r="C198" s="401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97"/>
      <c r="AB198" s="397"/>
      <c r="AC198" s="397"/>
      <c r="AD198" s="397"/>
      <c r="AE198" s="397"/>
      <c r="AF198" s="397"/>
      <c r="AG198" s="397"/>
    </row>
    <row r="199" spans="1:33" ht="24.95" customHeight="1">
      <c r="A199" s="403"/>
      <c r="B199" s="401"/>
      <c r="C199" s="401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97"/>
      <c r="AB199" s="397"/>
      <c r="AC199" s="397"/>
      <c r="AD199" s="397"/>
      <c r="AE199" s="397"/>
      <c r="AF199" s="397"/>
      <c r="AG199" s="397"/>
    </row>
    <row r="200" spans="1:33" ht="24.95" customHeight="1">
      <c r="A200" s="403"/>
      <c r="B200" s="401"/>
      <c r="C200" s="401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7"/>
      <c r="P200" s="397"/>
      <c r="Q200" s="397"/>
      <c r="R200" s="397"/>
      <c r="S200" s="397"/>
      <c r="T200" s="397"/>
      <c r="U200" s="397"/>
      <c r="V200" s="397"/>
      <c r="W200" s="397"/>
      <c r="X200" s="397"/>
      <c r="Y200" s="397"/>
      <c r="Z200" s="397"/>
      <c r="AA200" s="397"/>
      <c r="AB200" s="397"/>
      <c r="AC200" s="397"/>
      <c r="AD200" s="397"/>
      <c r="AE200" s="397"/>
      <c r="AF200" s="397"/>
      <c r="AG200" s="397"/>
    </row>
    <row r="201" spans="1:33" ht="24.95" customHeight="1">
      <c r="A201" s="403"/>
      <c r="B201" s="401"/>
      <c r="C201" s="401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97"/>
      <c r="AA201" s="397"/>
      <c r="AB201" s="397"/>
      <c r="AC201" s="397"/>
      <c r="AD201" s="397"/>
      <c r="AE201" s="397"/>
      <c r="AF201" s="397"/>
      <c r="AG201" s="397"/>
    </row>
    <row r="202" spans="1:33" ht="24.95" customHeight="1">
      <c r="A202" s="403"/>
      <c r="B202" s="401"/>
      <c r="C202" s="401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397"/>
      <c r="AB202" s="397"/>
      <c r="AC202" s="397"/>
      <c r="AD202" s="397"/>
      <c r="AE202" s="397"/>
      <c r="AF202" s="397"/>
      <c r="AG202" s="397"/>
    </row>
    <row r="203" spans="1:33" ht="24.95" customHeight="1">
      <c r="A203" s="403"/>
      <c r="B203" s="401"/>
      <c r="C203" s="401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397"/>
      <c r="P203" s="397"/>
      <c r="Q203" s="397"/>
      <c r="R203" s="397"/>
      <c r="S203" s="397"/>
      <c r="T203" s="397"/>
      <c r="U203" s="397"/>
      <c r="V203" s="397"/>
      <c r="W203" s="397"/>
      <c r="X203" s="397"/>
      <c r="Y203" s="397"/>
      <c r="Z203" s="397"/>
      <c r="AA203" s="397"/>
      <c r="AB203" s="397"/>
      <c r="AC203" s="397"/>
      <c r="AD203" s="397"/>
      <c r="AE203" s="397"/>
      <c r="AF203" s="397"/>
      <c r="AG203" s="397"/>
    </row>
    <row r="204" spans="1:33" ht="24.95" customHeight="1">
      <c r="A204" s="403"/>
      <c r="B204" s="401"/>
      <c r="C204" s="401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97"/>
      <c r="AB204" s="397"/>
      <c r="AC204" s="397"/>
      <c r="AD204" s="397"/>
      <c r="AE204" s="397"/>
      <c r="AF204" s="397"/>
      <c r="AG204" s="397"/>
    </row>
    <row r="205" spans="1:33" ht="24.95" customHeight="1">
      <c r="A205" s="403"/>
      <c r="B205" s="401"/>
      <c r="C205" s="401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7"/>
      <c r="P205" s="397"/>
      <c r="Q205" s="397"/>
      <c r="R205" s="397"/>
      <c r="S205" s="397"/>
      <c r="T205" s="397"/>
      <c r="U205" s="397"/>
      <c r="V205" s="397"/>
      <c r="W205" s="397"/>
      <c r="X205" s="397"/>
      <c r="Y205" s="397"/>
      <c r="Z205" s="397"/>
      <c r="AA205" s="397"/>
      <c r="AB205" s="397"/>
      <c r="AC205" s="397"/>
      <c r="AD205" s="397"/>
      <c r="AE205" s="397"/>
      <c r="AF205" s="397"/>
      <c r="AG205" s="397"/>
    </row>
    <row r="206" spans="1:33" ht="24.95" customHeight="1">
      <c r="A206" s="403"/>
      <c r="B206" s="401"/>
      <c r="C206" s="401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397"/>
      <c r="AB206" s="397"/>
      <c r="AC206" s="397"/>
      <c r="AD206" s="397"/>
      <c r="AE206" s="397"/>
      <c r="AF206" s="397"/>
      <c r="AG206" s="397"/>
    </row>
    <row r="207" spans="1:33" ht="24.95" customHeight="1">
      <c r="A207" s="403"/>
      <c r="B207" s="401"/>
      <c r="C207" s="401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397"/>
      <c r="P207" s="397"/>
      <c r="Q207" s="397"/>
      <c r="R207" s="397"/>
      <c r="S207" s="397"/>
      <c r="T207" s="397"/>
      <c r="U207" s="397"/>
      <c r="V207" s="397"/>
      <c r="W207" s="397"/>
      <c r="X207" s="397"/>
      <c r="Y207" s="397"/>
      <c r="Z207" s="397"/>
      <c r="AA207" s="397"/>
      <c r="AB207" s="397"/>
      <c r="AC207" s="397"/>
      <c r="AD207" s="397"/>
      <c r="AE207" s="397"/>
      <c r="AF207" s="397"/>
      <c r="AG207" s="397"/>
    </row>
    <row r="208" spans="1:33" ht="24.95" customHeight="1">
      <c r="A208" s="403"/>
      <c r="B208" s="401"/>
      <c r="C208" s="401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397"/>
      <c r="AA208" s="397"/>
      <c r="AB208" s="397"/>
      <c r="AC208" s="397"/>
      <c r="AD208" s="397"/>
      <c r="AE208" s="397"/>
      <c r="AF208" s="397"/>
      <c r="AG208" s="397"/>
    </row>
    <row r="209" spans="1:33" ht="24.95" customHeight="1">
      <c r="A209" s="403"/>
      <c r="B209" s="401"/>
      <c r="C209" s="401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97"/>
      <c r="AB209" s="397"/>
      <c r="AC209" s="397"/>
      <c r="AD209" s="397"/>
      <c r="AE209" s="397"/>
      <c r="AF209" s="397"/>
      <c r="AG209" s="397"/>
    </row>
    <row r="210" spans="1:33" ht="24.95" customHeight="1">
      <c r="A210" s="403"/>
      <c r="B210" s="401"/>
      <c r="C210" s="401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397"/>
      <c r="AB210" s="397"/>
      <c r="AC210" s="397"/>
      <c r="AD210" s="397"/>
      <c r="AE210" s="397"/>
      <c r="AF210" s="397"/>
      <c r="AG210" s="397"/>
    </row>
    <row r="211" spans="1:33" ht="24.95" customHeight="1">
      <c r="A211" s="403"/>
      <c r="B211" s="401"/>
      <c r="C211" s="401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97"/>
      <c r="AA211" s="397"/>
      <c r="AB211" s="397"/>
      <c r="AC211" s="397"/>
      <c r="AD211" s="397"/>
      <c r="AE211" s="397"/>
      <c r="AF211" s="397"/>
      <c r="AG211" s="397"/>
    </row>
    <row r="212" spans="1:33" ht="24.95" customHeight="1">
      <c r="A212" s="403"/>
      <c r="B212" s="401"/>
      <c r="C212" s="401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97"/>
      <c r="AA212" s="397"/>
      <c r="AB212" s="397"/>
      <c r="AC212" s="397"/>
      <c r="AD212" s="397"/>
      <c r="AE212" s="397"/>
      <c r="AF212" s="397"/>
      <c r="AG212" s="397"/>
    </row>
    <row r="213" spans="1:33" ht="24.95" customHeight="1">
      <c r="A213" s="403"/>
      <c r="B213" s="401"/>
      <c r="C213" s="401"/>
      <c r="D213" s="397"/>
      <c r="E213" s="397"/>
      <c r="F213" s="397"/>
      <c r="G213" s="397"/>
      <c r="H213" s="397"/>
      <c r="I213" s="397"/>
      <c r="J213" s="397"/>
      <c r="K213" s="397"/>
      <c r="L213" s="397"/>
      <c r="M213" s="397"/>
      <c r="N213" s="397"/>
      <c r="O213" s="397"/>
      <c r="P213" s="397"/>
      <c r="Q213" s="397"/>
      <c r="R213" s="397"/>
      <c r="S213" s="397"/>
      <c r="T213" s="397"/>
      <c r="U213" s="397"/>
      <c r="V213" s="397"/>
      <c r="W213" s="397"/>
      <c r="X213" s="397"/>
      <c r="Y213" s="397"/>
      <c r="Z213" s="397"/>
      <c r="AA213" s="397"/>
      <c r="AB213" s="397"/>
      <c r="AC213" s="397"/>
      <c r="AD213" s="397"/>
      <c r="AE213" s="397"/>
      <c r="AF213" s="397"/>
      <c r="AG213" s="397"/>
    </row>
    <row r="214" spans="1:33" ht="24.95" customHeight="1">
      <c r="A214" s="403"/>
      <c r="B214" s="401"/>
      <c r="C214" s="401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397"/>
      <c r="AB214" s="397"/>
      <c r="AC214" s="397"/>
      <c r="AD214" s="397"/>
      <c r="AE214" s="397"/>
      <c r="AF214" s="397"/>
      <c r="AG214" s="397"/>
    </row>
    <row r="215" spans="1:33" ht="24.95" customHeight="1">
      <c r="A215" s="403"/>
      <c r="B215" s="401"/>
      <c r="C215" s="401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397"/>
      <c r="AB215" s="397"/>
      <c r="AC215" s="397"/>
      <c r="AD215" s="397"/>
      <c r="AE215" s="397"/>
      <c r="AF215" s="397"/>
      <c r="AG215" s="397"/>
    </row>
    <row r="216" spans="1:33" ht="24.95" customHeight="1">
      <c r="A216" s="403"/>
      <c r="B216" s="401"/>
      <c r="C216" s="401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7"/>
      <c r="P216" s="397"/>
      <c r="Q216" s="397"/>
      <c r="R216" s="397"/>
      <c r="S216" s="397"/>
      <c r="T216" s="397"/>
      <c r="U216" s="397"/>
      <c r="V216" s="397"/>
      <c r="W216" s="397"/>
      <c r="X216" s="397"/>
      <c r="Y216" s="397"/>
      <c r="Z216" s="397"/>
      <c r="AA216" s="397"/>
      <c r="AB216" s="397"/>
      <c r="AC216" s="397"/>
      <c r="AD216" s="397"/>
      <c r="AE216" s="397"/>
      <c r="AF216" s="397"/>
      <c r="AG216" s="397"/>
    </row>
    <row r="217" spans="1:33" ht="24.95" customHeight="1">
      <c r="A217" s="403"/>
      <c r="B217" s="401"/>
      <c r="C217" s="401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7"/>
      <c r="P217" s="397"/>
      <c r="Q217" s="397"/>
      <c r="R217" s="397"/>
      <c r="S217" s="397"/>
      <c r="T217" s="397"/>
      <c r="U217" s="397"/>
      <c r="V217" s="397"/>
      <c r="W217" s="397"/>
      <c r="X217" s="397"/>
      <c r="Y217" s="397"/>
      <c r="Z217" s="397"/>
      <c r="AA217" s="397"/>
      <c r="AB217" s="397"/>
      <c r="AC217" s="397"/>
      <c r="AD217" s="397"/>
      <c r="AE217" s="397"/>
      <c r="AF217" s="397"/>
      <c r="AG217" s="397"/>
    </row>
    <row r="218" spans="1:33" ht="24.95" customHeight="1">
      <c r="A218" s="403"/>
      <c r="B218" s="401"/>
      <c r="C218" s="401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397"/>
      <c r="P218" s="397"/>
      <c r="Q218" s="397"/>
      <c r="R218" s="397"/>
      <c r="S218" s="397"/>
      <c r="T218" s="397"/>
      <c r="U218" s="397"/>
      <c r="V218" s="397"/>
      <c r="W218" s="397"/>
      <c r="X218" s="397"/>
      <c r="Y218" s="397"/>
      <c r="Z218" s="397"/>
      <c r="AA218" s="397"/>
      <c r="AB218" s="397"/>
      <c r="AC218" s="397"/>
      <c r="AD218" s="397"/>
      <c r="AE218" s="397"/>
      <c r="AF218" s="397"/>
      <c r="AG218" s="397"/>
    </row>
    <row r="219" spans="1:33" ht="24.95" customHeight="1">
      <c r="A219" s="403"/>
      <c r="B219" s="401"/>
      <c r="C219" s="401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397"/>
      <c r="AB219" s="397"/>
      <c r="AC219" s="397"/>
      <c r="AD219" s="397"/>
      <c r="AE219" s="397"/>
      <c r="AF219" s="397"/>
      <c r="AG219" s="397"/>
    </row>
    <row r="220" spans="1:33" ht="24.95" customHeight="1">
      <c r="A220" s="403"/>
      <c r="B220" s="401"/>
      <c r="C220" s="401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97"/>
      <c r="AB220" s="397"/>
      <c r="AC220" s="397"/>
      <c r="AD220" s="397"/>
      <c r="AE220" s="397"/>
      <c r="AF220" s="397"/>
      <c r="AG220" s="397"/>
    </row>
    <row r="221" spans="1:33" ht="24.95" customHeight="1">
      <c r="A221" s="403"/>
      <c r="B221" s="401"/>
      <c r="C221" s="401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7"/>
      <c r="O221" s="397"/>
      <c r="P221" s="397"/>
      <c r="Q221" s="397"/>
      <c r="R221" s="397"/>
      <c r="S221" s="397"/>
      <c r="T221" s="397"/>
      <c r="U221" s="397"/>
      <c r="V221" s="397"/>
      <c r="W221" s="397"/>
      <c r="X221" s="397"/>
      <c r="Y221" s="397"/>
      <c r="Z221" s="397"/>
      <c r="AA221" s="397"/>
      <c r="AB221" s="397"/>
      <c r="AC221" s="397"/>
      <c r="AD221" s="397"/>
      <c r="AE221" s="397"/>
      <c r="AF221" s="397"/>
      <c r="AG221" s="397"/>
    </row>
    <row r="222" spans="1:33" ht="24.95" customHeight="1">
      <c r="A222" s="403"/>
      <c r="B222" s="401"/>
      <c r="C222" s="401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97"/>
      <c r="AA222" s="397"/>
      <c r="AB222" s="397"/>
      <c r="AC222" s="397"/>
      <c r="AD222" s="397"/>
      <c r="AE222" s="397"/>
      <c r="AF222" s="397"/>
      <c r="AG222" s="397"/>
    </row>
    <row r="223" spans="1:33" ht="24.95" customHeight="1">
      <c r="A223" s="403"/>
      <c r="B223" s="401"/>
      <c r="C223" s="401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7"/>
      <c r="O223" s="397"/>
      <c r="P223" s="397"/>
      <c r="Q223" s="397"/>
      <c r="R223" s="397"/>
      <c r="S223" s="397"/>
      <c r="T223" s="397"/>
      <c r="U223" s="397"/>
      <c r="V223" s="397"/>
      <c r="W223" s="397"/>
      <c r="X223" s="397"/>
      <c r="Y223" s="397"/>
      <c r="Z223" s="397"/>
      <c r="AA223" s="397"/>
      <c r="AB223" s="397"/>
      <c r="AC223" s="397"/>
      <c r="AD223" s="397"/>
      <c r="AE223" s="397"/>
      <c r="AF223" s="397"/>
      <c r="AG223" s="397"/>
    </row>
    <row r="224" spans="1:33" ht="24.95" customHeight="1">
      <c r="A224" s="403"/>
      <c r="B224" s="401"/>
      <c r="C224" s="401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397"/>
      <c r="AB224" s="397"/>
      <c r="AC224" s="397"/>
      <c r="AD224" s="397"/>
      <c r="AE224" s="397"/>
      <c r="AF224" s="397"/>
      <c r="AG224" s="397"/>
    </row>
    <row r="225" spans="1:33" ht="24.95" customHeight="1">
      <c r="A225" s="403"/>
      <c r="B225" s="401"/>
      <c r="C225" s="401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97"/>
      <c r="AA225" s="397"/>
      <c r="AB225" s="397"/>
      <c r="AC225" s="397"/>
      <c r="AD225" s="397"/>
      <c r="AE225" s="397"/>
      <c r="AF225" s="397"/>
      <c r="AG225" s="397"/>
    </row>
    <row r="226" spans="1:33" ht="24.95" customHeight="1">
      <c r="A226" s="403"/>
      <c r="B226" s="401"/>
      <c r="C226" s="401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97"/>
      <c r="AA226" s="397"/>
      <c r="AB226" s="397"/>
      <c r="AC226" s="397"/>
      <c r="AD226" s="397"/>
      <c r="AE226" s="397"/>
      <c r="AF226" s="397"/>
      <c r="AG226" s="397"/>
    </row>
    <row r="227" spans="1:33" ht="24.95" customHeight="1">
      <c r="A227" s="403"/>
      <c r="B227" s="401"/>
      <c r="C227" s="401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7"/>
      <c r="P227" s="397"/>
      <c r="Q227" s="397"/>
      <c r="R227" s="397"/>
      <c r="S227" s="397"/>
      <c r="T227" s="397"/>
      <c r="U227" s="397"/>
      <c r="V227" s="397"/>
      <c r="W227" s="397"/>
      <c r="X227" s="397"/>
      <c r="Y227" s="397"/>
      <c r="Z227" s="397"/>
      <c r="AA227" s="397"/>
      <c r="AB227" s="397"/>
      <c r="AC227" s="397"/>
      <c r="AD227" s="397"/>
      <c r="AE227" s="397"/>
      <c r="AF227" s="397"/>
      <c r="AG227" s="397"/>
    </row>
    <row r="228" spans="1:33" ht="24.95" customHeight="1">
      <c r="A228" s="403"/>
      <c r="B228" s="401"/>
      <c r="C228" s="401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97"/>
      <c r="AA228" s="397"/>
      <c r="AB228" s="397"/>
      <c r="AC228" s="397"/>
      <c r="AD228" s="397"/>
      <c r="AE228" s="397"/>
      <c r="AF228" s="397"/>
      <c r="AG228" s="397"/>
    </row>
    <row r="229" spans="1:33" ht="24.95" customHeight="1">
      <c r="A229" s="403"/>
      <c r="B229" s="401"/>
      <c r="C229" s="401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97"/>
      <c r="AA229" s="397"/>
      <c r="AB229" s="397"/>
      <c r="AC229" s="397"/>
      <c r="AD229" s="397"/>
      <c r="AE229" s="397"/>
      <c r="AF229" s="397"/>
      <c r="AG229" s="397"/>
    </row>
    <row r="230" spans="1:33" ht="24.95" customHeight="1">
      <c r="A230" s="403"/>
      <c r="B230" s="401"/>
      <c r="C230" s="401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397"/>
      <c r="AB230" s="397"/>
      <c r="AC230" s="397"/>
      <c r="AD230" s="397"/>
      <c r="AE230" s="397"/>
      <c r="AF230" s="397"/>
      <c r="AG230" s="397"/>
    </row>
    <row r="231" spans="1:33" ht="24.95" customHeight="1">
      <c r="A231" s="403"/>
      <c r="B231" s="401"/>
      <c r="C231" s="401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397"/>
      <c r="AB231" s="397"/>
      <c r="AC231" s="397"/>
      <c r="AD231" s="397"/>
      <c r="AE231" s="397"/>
      <c r="AF231" s="397"/>
      <c r="AG231" s="397"/>
    </row>
    <row r="232" spans="1:33" ht="24.95" customHeight="1">
      <c r="A232" s="403"/>
      <c r="B232" s="401"/>
      <c r="C232" s="401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397"/>
      <c r="AB232" s="397"/>
      <c r="AC232" s="397"/>
      <c r="AD232" s="397"/>
      <c r="AE232" s="397"/>
      <c r="AF232" s="397"/>
      <c r="AG232" s="397"/>
    </row>
    <row r="233" spans="1:33" ht="24.95" customHeight="1">
      <c r="A233" s="403"/>
      <c r="B233" s="401"/>
      <c r="C233" s="401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397"/>
      <c r="AA233" s="397"/>
      <c r="AB233" s="397"/>
      <c r="AC233" s="397"/>
      <c r="AD233" s="397"/>
      <c r="AE233" s="397"/>
      <c r="AF233" s="397"/>
      <c r="AG233" s="397"/>
    </row>
    <row r="234" spans="1:33" ht="24.95" customHeight="1">
      <c r="A234" s="403"/>
      <c r="B234" s="401"/>
      <c r="C234" s="401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97"/>
      <c r="AB234" s="397"/>
      <c r="AC234" s="397"/>
      <c r="AD234" s="397"/>
      <c r="AE234" s="397"/>
      <c r="AF234" s="397"/>
      <c r="AG234" s="397"/>
    </row>
    <row r="235" spans="1:33" ht="24.95" customHeight="1">
      <c r="A235" s="403"/>
      <c r="B235" s="401"/>
      <c r="C235" s="401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97"/>
      <c r="AA235" s="397"/>
      <c r="AB235" s="397"/>
      <c r="AC235" s="397"/>
      <c r="AD235" s="397"/>
      <c r="AE235" s="397"/>
      <c r="AF235" s="397"/>
      <c r="AG235" s="397"/>
    </row>
    <row r="236" spans="1:33" ht="24.95" customHeight="1">
      <c r="A236" s="403"/>
      <c r="B236" s="401"/>
      <c r="C236" s="401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397"/>
      <c r="AB236" s="397"/>
      <c r="AC236" s="397"/>
      <c r="AD236" s="397"/>
      <c r="AE236" s="397"/>
      <c r="AF236" s="397"/>
      <c r="AG236" s="397"/>
    </row>
    <row r="237" spans="1:33" ht="24.95" customHeight="1">
      <c r="A237" s="403"/>
      <c r="B237" s="401"/>
      <c r="C237" s="401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397"/>
      <c r="AB237" s="397"/>
      <c r="AC237" s="397"/>
      <c r="AD237" s="397"/>
      <c r="AE237" s="397"/>
      <c r="AF237" s="397"/>
      <c r="AG237" s="397"/>
    </row>
    <row r="238" spans="1:33" ht="24.95" customHeight="1">
      <c r="A238" s="403"/>
      <c r="B238" s="401"/>
      <c r="C238" s="401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397"/>
      <c r="AB238" s="397"/>
      <c r="AC238" s="397"/>
      <c r="AD238" s="397"/>
      <c r="AE238" s="397"/>
      <c r="AF238" s="397"/>
      <c r="AG238" s="397"/>
    </row>
    <row r="239" spans="1:33" ht="24.95" customHeight="1">
      <c r="A239" s="403"/>
      <c r="B239" s="401"/>
      <c r="C239" s="401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97"/>
      <c r="AA239" s="397"/>
      <c r="AB239" s="397"/>
      <c r="AC239" s="397"/>
      <c r="AD239" s="397"/>
      <c r="AE239" s="397"/>
      <c r="AF239" s="397"/>
      <c r="AG239" s="397"/>
    </row>
    <row r="240" spans="1:33" ht="24.95" customHeight="1">
      <c r="A240" s="403"/>
      <c r="B240" s="401"/>
      <c r="C240" s="401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397"/>
      <c r="P240" s="397"/>
      <c r="Q240" s="397"/>
      <c r="R240" s="397"/>
      <c r="S240" s="397"/>
      <c r="T240" s="397"/>
      <c r="U240" s="397"/>
      <c r="V240" s="397"/>
      <c r="W240" s="397"/>
      <c r="X240" s="397"/>
      <c r="Y240" s="397"/>
      <c r="Z240" s="397"/>
      <c r="AA240" s="397"/>
      <c r="AB240" s="397"/>
      <c r="AC240" s="397"/>
      <c r="AD240" s="397"/>
      <c r="AE240" s="397"/>
      <c r="AF240" s="397"/>
      <c r="AG240" s="397"/>
    </row>
    <row r="241" spans="1:33" ht="24.95" customHeight="1">
      <c r="A241" s="403"/>
      <c r="B241" s="401"/>
      <c r="C241" s="401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397"/>
      <c r="U241" s="397"/>
      <c r="V241" s="397"/>
      <c r="W241" s="397"/>
      <c r="X241" s="397"/>
      <c r="Y241" s="397"/>
      <c r="Z241" s="397"/>
      <c r="AA241" s="397"/>
      <c r="AB241" s="397"/>
      <c r="AC241" s="397"/>
      <c r="AD241" s="397"/>
      <c r="AE241" s="397"/>
      <c r="AF241" s="397"/>
      <c r="AG241" s="397"/>
    </row>
    <row r="242" spans="1:33" ht="24.95" customHeight="1">
      <c r="A242" s="403"/>
      <c r="B242" s="401"/>
      <c r="C242" s="401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97"/>
      <c r="AB242" s="397"/>
      <c r="AC242" s="397"/>
      <c r="AD242" s="397"/>
      <c r="AE242" s="397"/>
      <c r="AF242" s="397"/>
      <c r="AG242" s="397"/>
    </row>
    <row r="243" spans="1:33" ht="24.95" customHeight="1">
      <c r="A243" s="403"/>
      <c r="B243" s="401"/>
      <c r="C243" s="401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97"/>
      <c r="AB243" s="397"/>
      <c r="AC243" s="397"/>
      <c r="AD243" s="397"/>
      <c r="AE243" s="397"/>
      <c r="AF243" s="397"/>
      <c r="AG243" s="397"/>
    </row>
    <row r="244" spans="1:33" ht="24.95" customHeight="1">
      <c r="A244" s="403"/>
      <c r="B244" s="401"/>
      <c r="C244" s="401"/>
      <c r="D244" s="397"/>
      <c r="E244" s="397"/>
      <c r="F244" s="397"/>
      <c r="G244" s="397"/>
      <c r="H244" s="397"/>
      <c r="I244" s="397"/>
      <c r="J244" s="397"/>
      <c r="K244" s="397"/>
      <c r="L244" s="397"/>
      <c r="M244" s="397"/>
      <c r="N244" s="397"/>
      <c r="O244" s="397"/>
      <c r="P244" s="397"/>
      <c r="Q244" s="397"/>
      <c r="R244" s="397"/>
      <c r="S244" s="397"/>
      <c r="T244" s="397"/>
      <c r="U244" s="397"/>
      <c r="V244" s="397"/>
      <c r="W244" s="397"/>
      <c r="X244" s="397"/>
      <c r="Y244" s="397"/>
      <c r="Z244" s="397"/>
      <c r="AA244" s="397"/>
      <c r="AB244" s="397"/>
      <c r="AC244" s="397"/>
      <c r="AD244" s="397"/>
      <c r="AE244" s="397"/>
      <c r="AF244" s="397"/>
      <c r="AG244" s="397"/>
    </row>
    <row r="245" spans="1:33" ht="24.95" customHeight="1">
      <c r="A245" s="403"/>
      <c r="B245" s="401"/>
      <c r="C245" s="401"/>
      <c r="D245" s="397"/>
      <c r="E245" s="397"/>
      <c r="F245" s="397"/>
      <c r="G245" s="397"/>
      <c r="H245" s="397"/>
      <c r="I245" s="397"/>
      <c r="J245" s="397"/>
      <c r="K245" s="397"/>
      <c r="L245" s="397"/>
      <c r="M245" s="397"/>
      <c r="N245" s="397"/>
      <c r="O245" s="397"/>
      <c r="P245" s="397"/>
      <c r="Q245" s="397"/>
      <c r="R245" s="397"/>
      <c r="S245" s="397"/>
      <c r="T245" s="397"/>
      <c r="U245" s="397"/>
      <c r="V245" s="397"/>
      <c r="W245" s="397"/>
      <c r="X245" s="397"/>
      <c r="Y245" s="397"/>
      <c r="Z245" s="397"/>
      <c r="AA245" s="397"/>
      <c r="AB245" s="397"/>
      <c r="AC245" s="397"/>
      <c r="AD245" s="397"/>
      <c r="AE245" s="397"/>
      <c r="AF245" s="397"/>
      <c r="AG245" s="397"/>
    </row>
    <row r="246" spans="1:33" ht="24.95" customHeight="1">
      <c r="A246" s="403"/>
      <c r="B246" s="401"/>
      <c r="C246" s="401"/>
      <c r="D246" s="397"/>
      <c r="E246" s="397"/>
      <c r="F246" s="397"/>
      <c r="G246" s="397"/>
      <c r="H246" s="397"/>
      <c r="I246" s="397"/>
      <c r="J246" s="397"/>
      <c r="K246" s="397"/>
      <c r="L246" s="397"/>
      <c r="M246" s="397"/>
      <c r="N246" s="397"/>
      <c r="O246" s="397"/>
      <c r="P246" s="397"/>
      <c r="Q246" s="397"/>
      <c r="R246" s="397"/>
      <c r="S246" s="397"/>
      <c r="T246" s="397"/>
      <c r="U246" s="397"/>
      <c r="V246" s="397"/>
      <c r="W246" s="397"/>
      <c r="X246" s="397"/>
      <c r="Y246" s="397"/>
      <c r="Z246" s="397"/>
      <c r="AA246" s="397"/>
      <c r="AB246" s="397"/>
      <c r="AC246" s="397"/>
      <c r="AD246" s="397"/>
      <c r="AE246" s="397"/>
      <c r="AF246" s="397"/>
      <c r="AG246" s="397"/>
    </row>
    <row r="247" spans="1:33" ht="24.95" customHeight="1">
      <c r="A247" s="403"/>
      <c r="B247" s="401"/>
      <c r="C247" s="401"/>
      <c r="D247" s="397"/>
      <c r="E247" s="397"/>
      <c r="F247" s="397"/>
      <c r="G247" s="397"/>
      <c r="H247" s="397"/>
      <c r="I247" s="397"/>
      <c r="J247" s="397"/>
      <c r="K247" s="397"/>
      <c r="L247" s="397"/>
      <c r="M247" s="397"/>
      <c r="N247" s="397"/>
      <c r="O247" s="397"/>
      <c r="P247" s="397"/>
      <c r="Q247" s="397"/>
      <c r="R247" s="397"/>
      <c r="S247" s="397"/>
      <c r="T247" s="397"/>
      <c r="U247" s="397"/>
      <c r="V247" s="397"/>
      <c r="W247" s="397"/>
      <c r="X247" s="397"/>
      <c r="Y247" s="397"/>
      <c r="Z247" s="397"/>
      <c r="AA247" s="397"/>
      <c r="AB247" s="397"/>
      <c r="AC247" s="397"/>
      <c r="AD247" s="397"/>
      <c r="AE247" s="397"/>
      <c r="AF247" s="397"/>
      <c r="AG247" s="397"/>
    </row>
    <row r="248" spans="1:33" ht="24.95" customHeight="1">
      <c r="A248" s="403"/>
      <c r="B248" s="401"/>
      <c r="C248" s="401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397"/>
      <c r="AB248" s="397"/>
      <c r="AC248" s="397"/>
      <c r="AD248" s="397"/>
      <c r="AE248" s="397"/>
      <c r="AF248" s="397"/>
      <c r="AG248" s="397"/>
    </row>
    <row r="249" spans="1:33" ht="24.95" customHeight="1">
      <c r="A249" s="403"/>
      <c r="B249" s="401"/>
      <c r="C249" s="401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397"/>
      <c r="AB249" s="397"/>
      <c r="AC249" s="397"/>
      <c r="AD249" s="397"/>
      <c r="AE249" s="397"/>
      <c r="AF249" s="397"/>
      <c r="AG249" s="397"/>
    </row>
    <row r="250" spans="1:33" ht="24.95" customHeight="1">
      <c r="A250" s="403"/>
      <c r="B250" s="401"/>
      <c r="C250" s="401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397"/>
      <c r="AB250" s="397"/>
      <c r="AC250" s="397"/>
      <c r="AD250" s="397"/>
      <c r="AE250" s="397"/>
      <c r="AF250" s="397"/>
      <c r="AG250" s="397"/>
    </row>
    <row r="251" spans="1:33" ht="24.95" customHeight="1">
      <c r="A251" s="403"/>
      <c r="B251" s="401"/>
      <c r="C251" s="401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397"/>
      <c r="AB251" s="397"/>
      <c r="AC251" s="397"/>
      <c r="AD251" s="397"/>
      <c r="AE251" s="397"/>
      <c r="AF251" s="397"/>
      <c r="AG251" s="397"/>
    </row>
    <row r="252" spans="1:33" ht="24.95" customHeight="1">
      <c r="A252" s="403"/>
      <c r="B252" s="401"/>
      <c r="C252" s="401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97"/>
      <c r="AA252" s="397"/>
      <c r="AB252" s="397"/>
      <c r="AC252" s="397"/>
      <c r="AD252" s="397"/>
      <c r="AE252" s="397"/>
      <c r="AF252" s="397"/>
      <c r="AG252" s="397"/>
    </row>
    <row r="253" spans="1:33" ht="24.95" customHeight="1">
      <c r="A253" s="403"/>
      <c r="B253" s="401"/>
      <c r="C253" s="401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397"/>
      <c r="AB253" s="397"/>
      <c r="AC253" s="397"/>
      <c r="AD253" s="397"/>
      <c r="AE253" s="397"/>
      <c r="AF253" s="397"/>
      <c r="AG253" s="397"/>
    </row>
    <row r="254" spans="1:33" ht="24.95" customHeight="1">
      <c r="A254" s="403"/>
      <c r="B254" s="401"/>
      <c r="C254" s="401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97"/>
      <c r="AB254" s="397"/>
      <c r="AC254" s="397"/>
      <c r="AD254" s="397"/>
      <c r="AE254" s="397"/>
      <c r="AF254" s="397"/>
      <c r="AG254" s="397"/>
    </row>
    <row r="255" spans="1:33" ht="24.95" customHeight="1">
      <c r="A255" s="403"/>
      <c r="B255" s="401"/>
      <c r="C255" s="401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97"/>
      <c r="AB255" s="397"/>
      <c r="AC255" s="397"/>
      <c r="AD255" s="397"/>
      <c r="AE255" s="397"/>
      <c r="AF255" s="397"/>
      <c r="AG255" s="397"/>
    </row>
    <row r="256" spans="1:33" ht="24.95" customHeight="1">
      <c r="A256" s="403"/>
      <c r="B256" s="401"/>
      <c r="C256" s="401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397"/>
      <c r="AB256" s="397"/>
      <c r="AC256" s="397"/>
      <c r="AD256" s="397"/>
      <c r="AE256" s="397"/>
      <c r="AF256" s="397"/>
      <c r="AG256" s="397"/>
    </row>
    <row r="257" spans="1:33" ht="24.95" customHeight="1">
      <c r="A257" s="403"/>
      <c r="B257" s="401"/>
      <c r="C257" s="401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7"/>
      <c r="O257" s="397"/>
      <c r="P257" s="397"/>
      <c r="Q257" s="397"/>
      <c r="R257" s="397"/>
      <c r="S257" s="397"/>
      <c r="T257" s="397"/>
      <c r="U257" s="397"/>
      <c r="V257" s="397"/>
      <c r="W257" s="397"/>
      <c r="X257" s="397"/>
      <c r="Y257" s="397"/>
      <c r="Z257" s="397"/>
      <c r="AA257" s="397"/>
      <c r="AB257" s="397"/>
      <c r="AC257" s="397"/>
      <c r="AD257" s="397"/>
      <c r="AE257" s="397"/>
      <c r="AF257" s="397"/>
      <c r="AG257" s="397"/>
    </row>
    <row r="258" spans="1:33" ht="24.95" customHeight="1">
      <c r="A258" s="403"/>
      <c r="B258" s="401"/>
      <c r="C258" s="401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397"/>
      <c r="AB258" s="397"/>
      <c r="AC258" s="397"/>
      <c r="AD258" s="397"/>
      <c r="AE258" s="397"/>
      <c r="AF258" s="397"/>
      <c r="AG258" s="397"/>
    </row>
    <row r="259" spans="1:33" ht="24.95" customHeight="1">
      <c r="A259" s="403"/>
      <c r="B259" s="401"/>
      <c r="C259" s="401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397"/>
      <c r="AB259" s="397"/>
      <c r="AC259" s="397"/>
      <c r="AD259" s="397"/>
      <c r="AE259" s="397"/>
      <c r="AF259" s="397"/>
      <c r="AG259" s="397"/>
    </row>
    <row r="260" spans="1:33" ht="24.95" customHeight="1">
      <c r="A260" s="403"/>
      <c r="B260" s="401"/>
      <c r="C260" s="401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397"/>
      <c r="O260" s="397"/>
      <c r="P260" s="397"/>
      <c r="Q260" s="397"/>
      <c r="R260" s="397"/>
      <c r="S260" s="397"/>
      <c r="T260" s="397"/>
      <c r="U260" s="397"/>
      <c r="V260" s="397"/>
      <c r="W260" s="397"/>
      <c r="X260" s="397"/>
      <c r="Y260" s="397"/>
      <c r="Z260" s="397"/>
      <c r="AA260" s="397"/>
      <c r="AB260" s="397"/>
      <c r="AC260" s="397"/>
      <c r="AD260" s="397"/>
      <c r="AE260" s="397"/>
      <c r="AF260" s="397"/>
      <c r="AG260" s="397"/>
    </row>
    <row r="261" spans="1:33" ht="24.95" customHeight="1">
      <c r="A261" s="403"/>
      <c r="B261" s="401"/>
      <c r="C261" s="401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397"/>
      <c r="AB261" s="397"/>
      <c r="AC261" s="397"/>
      <c r="AD261" s="397"/>
      <c r="AE261" s="397"/>
      <c r="AF261" s="397"/>
      <c r="AG261" s="397"/>
    </row>
    <row r="262" spans="1:33" ht="24.95" customHeight="1">
      <c r="A262" s="403"/>
      <c r="B262" s="401"/>
      <c r="C262" s="401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397"/>
      <c r="AB262" s="397"/>
      <c r="AC262" s="397"/>
      <c r="AD262" s="397"/>
      <c r="AE262" s="397"/>
      <c r="AF262" s="397"/>
      <c r="AG262" s="397"/>
    </row>
    <row r="263" spans="1:33" ht="24.95" customHeight="1">
      <c r="A263" s="403"/>
      <c r="B263" s="401"/>
      <c r="C263" s="401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397"/>
      <c r="AB263" s="397"/>
      <c r="AC263" s="397"/>
      <c r="AD263" s="397"/>
      <c r="AE263" s="397"/>
      <c r="AF263" s="397"/>
      <c r="AG263" s="397"/>
    </row>
    <row r="264" spans="1:33" ht="24.95" customHeight="1">
      <c r="A264" s="403"/>
      <c r="B264" s="401"/>
      <c r="C264" s="401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97"/>
      <c r="AA264" s="397"/>
      <c r="AB264" s="397"/>
      <c r="AC264" s="397"/>
      <c r="AD264" s="397"/>
      <c r="AE264" s="397"/>
      <c r="AF264" s="397"/>
      <c r="AG264" s="397"/>
    </row>
    <row r="265" spans="1:33" ht="24.95" customHeight="1">
      <c r="A265" s="403"/>
      <c r="B265" s="401"/>
      <c r="C265" s="401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397"/>
      <c r="AB265" s="397"/>
      <c r="AC265" s="397"/>
      <c r="AD265" s="397"/>
      <c r="AE265" s="397"/>
      <c r="AF265" s="397"/>
      <c r="AG265" s="397"/>
    </row>
    <row r="266" spans="1:33" ht="24.95" customHeight="1">
      <c r="A266" s="403"/>
      <c r="B266" s="401"/>
      <c r="C266" s="401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97"/>
      <c r="AB266" s="397"/>
      <c r="AC266" s="397"/>
      <c r="AD266" s="397"/>
      <c r="AE266" s="397"/>
      <c r="AF266" s="397"/>
      <c r="AG266" s="397"/>
    </row>
    <row r="267" spans="1:33" ht="24.95" customHeight="1">
      <c r="A267" s="403"/>
      <c r="B267" s="401"/>
      <c r="C267" s="401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97"/>
      <c r="AB267" s="397"/>
      <c r="AC267" s="397"/>
      <c r="AD267" s="397"/>
      <c r="AE267" s="397"/>
      <c r="AF267" s="397"/>
      <c r="AG267" s="397"/>
    </row>
    <row r="268" spans="1:33" ht="24.95" customHeight="1">
      <c r="A268" s="403"/>
      <c r="B268" s="401"/>
      <c r="C268" s="401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7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397"/>
      <c r="AB268" s="397"/>
      <c r="AC268" s="397"/>
      <c r="AD268" s="397"/>
      <c r="AE268" s="397"/>
      <c r="AF268" s="397"/>
      <c r="AG268" s="397"/>
    </row>
    <row r="269" spans="1:33" ht="24.95" customHeight="1">
      <c r="A269" s="403"/>
      <c r="B269" s="401"/>
      <c r="C269" s="401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397"/>
      <c r="AB269" s="397"/>
      <c r="AC269" s="397"/>
      <c r="AD269" s="397"/>
      <c r="AE269" s="397"/>
      <c r="AF269" s="397"/>
      <c r="AG269" s="397"/>
    </row>
    <row r="270" spans="1:33" ht="24.95" customHeight="1">
      <c r="A270" s="403"/>
      <c r="B270" s="401"/>
      <c r="C270" s="401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7"/>
      <c r="O270" s="397"/>
      <c r="P270" s="397"/>
      <c r="Q270" s="397"/>
      <c r="R270" s="397"/>
      <c r="S270" s="397"/>
      <c r="T270" s="397"/>
      <c r="U270" s="397"/>
      <c r="V270" s="397"/>
      <c r="W270" s="397"/>
      <c r="X270" s="397"/>
      <c r="Y270" s="397"/>
      <c r="Z270" s="397"/>
      <c r="AA270" s="397"/>
      <c r="AB270" s="397"/>
      <c r="AC270" s="397"/>
      <c r="AD270" s="397"/>
      <c r="AE270" s="397"/>
      <c r="AF270" s="397"/>
      <c r="AG270" s="397"/>
    </row>
    <row r="271" spans="1:33" ht="24.95" customHeight="1">
      <c r="A271" s="403"/>
      <c r="B271" s="401"/>
      <c r="C271" s="401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397"/>
      <c r="Z271" s="397"/>
      <c r="AA271" s="397"/>
      <c r="AB271" s="397"/>
      <c r="AC271" s="397"/>
      <c r="AD271" s="397"/>
      <c r="AE271" s="397"/>
      <c r="AF271" s="397"/>
      <c r="AG271" s="397"/>
    </row>
    <row r="272" spans="1:33" ht="24.95" customHeight="1">
      <c r="A272" s="403"/>
      <c r="B272" s="401"/>
      <c r="C272" s="401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7"/>
      <c r="P272" s="397"/>
      <c r="Q272" s="397"/>
      <c r="R272" s="397"/>
      <c r="S272" s="397"/>
      <c r="T272" s="397"/>
      <c r="U272" s="397"/>
      <c r="V272" s="397"/>
      <c r="W272" s="397"/>
      <c r="X272" s="397"/>
      <c r="Y272" s="397"/>
      <c r="Z272" s="397"/>
      <c r="AA272" s="397"/>
      <c r="AB272" s="397"/>
      <c r="AC272" s="397"/>
      <c r="AD272" s="397"/>
      <c r="AE272" s="397"/>
      <c r="AF272" s="397"/>
      <c r="AG272" s="397"/>
    </row>
    <row r="273" spans="1:33" ht="24.95" customHeight="1">
      <c r="A273" s="403"/>
      <c r="B273" s="401"/>
      <c r="C273" s="401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397"/>
      <c r="AB273" s="397"/>
      <c r="AC273" s="397"/>
      <c r="AD273" s="397"/>
      <c r="AE273" s="397"/>
      <c r="AF273" s="397"/>
      <c r="AG273" s="397"/>
    </row>
    <row r="274" spans="1:33" ht="24.95" customHeight="1">
      <c r="A274" s="403"/>
      <c r="B274" s="401"/>
      <c r="C274" s="401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397"/>
      <c r="AB274" s="397"/>
      <c r="AC274" s="397"/>
      <c r="AD274" s="397"/>
      <c r="AE274" s="397"/>
      <c r="AF274" s="397"/>
      <c r="AG274" s="397"/>
    </row>
    <row r="275" spans="1:33" ht="24.95" customHeight="1">
      <c r="A275" s="403"/>
      <c r="B275" s="401"/>
      <c r="C275" s="401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397"/>
      <c r="Z275" s="397"/>
      <c r="AA275" s="397"/>
      <c r="AB275" s="397"/>
      <c r="AC275" s="397"/>
      <c r="AD275" s="397"/>
      <c r="AE275" s="397"/>
      <c r="AF275" s="397"/>
      <c r="AG275" s="397"/>
    </row>
    <row r="276" spans="1:33" ht="24.95" customHeight="1">
      <c r="A276" s="403"/>
      <c r="B276" s="401"/>
      <c r="C276" s="401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97"/>
      <c r="AB276" s="397"/>
      <c r="AC276" s="397"/>
      <c r="AD276" s="397"/>
      <c r="AE276" s="397"/>
      <c r="AF276" s="397"/>
      <c r="AG276" s="397"/>
    </row>
    <row r="277" spans="1:33" ht="24.95" customHeight="1">
      <c r="A277" s="403"/>
      <c r="B277" s="401"/>
      <c r="C277" s="401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97"/>
      <c r="AB277" s="397"/>
      <c r="AC277" s="397"/>
      <c r="AD277" s="397"/>
      <c r="AE277" s="397"/>
      <c r="AF277" s="397"/>
      <c r="AG277" s="397"/>
    </row>
    <row r="278" spans="1:33" ht="24.95" customHeight="1">
      <c r="A278" s="403"/>
      <c r="B278" s="401"/>
      <c r="C278" s="401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  <c r="X278" s="397"/>
      <c r="Y278" s="397"/>
      <c r="Z278" s="397"/>
      <c r="AA278" s="397"/>
      <c r="AB278" s="397"/>
      <c r="AC278" s="397"/>
      <c r="AD278" s="397"/>
      <c r="AE278" s="397"/>
      <c r="AF278" s="397"/>
      <c r="AG278" s="397"/>
    </row>
    <row r="279" spans="1:33" ht="24.95" customHeight="1">
      <c r="A279" s="403"/>
      <c r="B279" s="401"/>
      <c r="C279" s="401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397"/>
      <c r="AA279" s="397"/>
      <c r="AB279" s="397"/>
      <c r="AC279" s="397"/>
      <c r="AD279" s="397"/>
      <c r="AE279" s="397"/>
      <c r="AF279" s="397"/>
      <c r="AG279" s="397"/>
    </row>
    <row r="280" spans="1:33" ht="24.95" customHeight="1">
      <c r="A280" s="403"/>
      <c r="B280" s="401"/>
      <c r="C280" s="401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397"/>
      <c r="AB280" s="397"/>
      <c r="AC280" s="397"/>
      <c r="AD280" s="397"/>
      <c r="AE280" s="397"/>
      <c r="AF280" s="397"/>
      <c r="AG280" s="397"/>
    </row>
    <row r="281" spans="1:33" ht="24.95" customHeight="1">
      <c r="A281" s="403"/>
      <c r="B281" s="401"/>
      <c r="C281" s="401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97"/>
      <c r="AB281" s="397"/>
      <c r="AC281" s="397"/>
      <c r="AD281" s="397"/>
      <c r="AE281" s="397"/>
      <c r="AF281" s="397"/>
      <c r="AG281" s="397"/>
    </row>
    <row r="282" spans="1:33" ht="24.95" customHeight="1">
      <c r="A282" s="403"/>
      <c r="B282" s="401"/>
      <c r="C282" s="401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97"/>
      <c r="AB282" s="397"/>
      <c r="AC282" s="397"/>
      <c r="AD282" s="397"/>
      <c r="AE282" s="397"/>
      <c r="AF282" s="397"/>
      <c r="AG282" s="397"/>
    </row>
    <row r="283" spans="1:33" ht="24.95" customHeight="1">
      <c r="A283" s="403"/>
      <c r="B283" s="401"/>
      <c r="C283" s="401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  <c r="X283" s="397"/>
      <c r="Y283" s="397"/>
      <c r="Z283" s="397"/>
      <c r="AA283" s="397"/>
      <c r="AB283" s="397"/>
      <c r="AC283" s="397"/>
      <c r="AD283" s="397"/>
      <c r="AE283" s="397"/>
      <c r="AF283" s="397"/>
      <c r="AG283" s="397"/>
    </row>
    <row r="284" spans="1:33" ht="24.95" customHeight="1">
      <c r="A284" s="403"/>
      <c r="B284" s="401"/>
      <c r="C284" s="401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7"/>
      <c r="P284" s="397"/>
      <c r="Q284" s="397"/>
      <c r="R284" s="397"/>
      <c r="S284" s="397"/>
      <c r="T284" s="397"/>
      <c r="U284" s="397"/>
      <c r="V284" s="397"/>
      <c r="W284" s="397"/>
      <c r="X284" s="397"/>
      <c r="Y284" s="397"/>
      <c r="Z284" s="397"/>
      <c r="AA284" s="397"/>
      <c r="AB284" s="397"/>
      <c r="AC284" s="397"/>
      <c r="AD284" s="397"/>
      <c r="AE284" s="397"/>
      <c r="AF284" s="397"/>
      <c r="AG284" s="397"/>
    </row>
    <row r="285" spans="1:33" ht="24.95" customHeight="1">
      <c r="A285" s="403"/>
      <c r="B285" s="401"/>
      <c r="C285" s="401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397"/>
      <c r="AA285" s="397"/>
      <c r="AB285" s="397"/>
      <c r="AC285" s="397"/>
      <c r="AD285" s="397"/>
      <c r="AE285" s="397"/>
      <c r="AF285" s="397"/>
      <c r="AG285" s="397"/>
    </row>
    <row r="286" spans="1:33" ht="24.95" customHeight="1">
      <c r="A286" s="403"/>
      <c r="B286" s="401"/>
      <c r="C286" s="401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  <c r="X286" s="397"/>
      <c r="Y286" s="397"/>
      <c r="Z286" s="397"/>
      <c r="AA286" s="397"/>
      <c r="AB286" s="397"/>
      <c r="AC286" s="397"/>
      <c r="AD286" s="397"/>
      <c r="AE286" s="397"/>
      <c r="AF286" s="397"/>
      <c r="AG286" s="397"/>
    </row>
    <row r="287" spans="1:33" ht="24.95" customHeight="1">
      <c r="A287" s="403"/>
      <c r="B287" s="401"/>
      <c r="C287" s="401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97"/>
      <c r="AA287" s="397"/>
      <c r="AB287" s="397"/>
      <c r="AC287" s="397"/>
      <c r="AD287" s="397"/>
      <c r="AE287" s="397"/>
      <c r="AF287" s="397"/>
      <c r="AG287" s="397"/>
    </row>
    <row r="288" spans="1:33" ht="24.95" customHeight="1">
      <c r="A288" s="403"/>
      <c r="B288" s="401"/>
      <c r="C288" s="401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97"/>
      <c r="AB288" s="397"/>
      <c r="AC288" s="397"/>
      <c r="AD288" s="397"/>
      <c r="AE288" s="397"/>
      <c r="AF288" s="397"/>
      <c r="AG288" s="397"/>
    </row>
    <row r="289" spans="1:33" ht="24.95" customHeight="1">
      <c r="A289" s="403"/>
      <c r="B289" s="401"/>
      <c r="C289" s="401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97"/>
      <c r="AB289" s="397"/>
      <c r="AC289" s="397"/>
      <c r="AD289" s="397"/>
      <c r="AE289" s="397"/>
      <c r="AF289" s="397"/>
      <c r="AG289" s="397"/>
    </row>
    <row r="290" spans="1:33" ht="24.95" customHeight="1">
      <c r="A290" s="403"/>
      <c r="B290" s="401"/>
      <c r="C290" s="401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7"/>
      <c r="O290" s="397"/>
      <c r="P290" s="397"/>
      <c r="Q290" s="397"/>
      <c r="R290" s="397"/>
      <c r="S290" s="397"/>
      <c r="T290" s="397"/>
      <c r="U290" s="397"/>
      <c r="V290" s="397"/>
      <c r="W290" s="397"/>
      <c r="X290" s="397"/>
      <c r="Y290" s="397"/>
      <c r="Z290" s="397"/>
      <c r="AA290" s="397"/>
      <c r="AB290" s="397"/>
      <c r="AC290" s="397"/>
      <c r="AD290" s="397"/>
      <c r="AE290" s="397"/>
      <c r="AF290" s="397"/>
      <c r="AG290" s="397"/>
    </row>
    <row r="291" spans="1:33" ht="24.95" customHeight="1">
      <c r="A291" s="403"/>
      <c r="B291" s="401"/>
      <c r="C291" s="401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97"/>
      <c r="AA291" s="397"/>
      <c r="AB291" s="397"/>
      <c r="AC291" s="397"/>
      <c r="AD291" s="397"/>
      <c r="AE291" s="397"/>
      <c r="AF291" s="397"/>
      <c r="AG291" s="397"/>
    </row>
    <row r="292" spans="1:33" ht="24.95" customHeight="1">
      <c r="A292" s="403"/>
      <c r="B292" s="401"/>
      <c r="C292" s="401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97"/>
      <c r="AA292" s="397"/>
      <c r="AB292" s="397"/>
      <c r="AC292" s="397"/>
      <c r="AD292" s="397"/>
      <c r="AE292" s="397"/>
      <c r="AF292" s="397"/>
      <c r="AG292" s="397"/>
    </row>
    <row r="293" spans="1:33" ht="24.95" customHeight="1">
      <c r="A293" s="403"/>
      <c r="B293" s="401"/>
      <c r="C293" s="401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97"/>
      <c r="AA293" s="397"/>
      <c r="AB293" s="397"/>
      <c r="AC293" s="397"/>
      <c r="AD293" s="397"/>
      <c r="AE293" s="397"/>
      <c r="AF293" s="397"/>
      <c r="AG293" s="397"/>
    </row>
    <row r="294" spans="1:33" ht="24.95" customHeight="1">
      <c r="A294" s="403"/>
      <c r="B294" s="401"/>
      <c r="C294" s="401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97"/>
      <c r="AA294" s="397"/>
      <c r="AB294" s="397"/>
      <c r="AC294" s="397"/>
      <c r="AD294" s="397"/>
      <c r="AE294" s="397"/>
      <c r="AF294" s="397"/>
      <c r="AG294" s="397"/>
    </row>
    <row r="295" spans="1:33" ht="24.95" customHeight="1">
      <c r="A295" s="403"/>
      <c r="B295" s="401"/>
      <c r="C295" s="401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397"/>
      <c r="P295" s="397"/>
      <c r="Q295" s="397"/>
      <c r="R295" s="397"/>
      <c r="S295" s="397"/>
      <c r="T295" s="397"/>
      <c r="U295" s="397"/>
      <c r="V295" s="397"/>
      <c r="W295" s="397"/>
      <c r="X295" s="397"/>
      <c r="Y295" s="397"/>
      <c r="Z295" s="397"/>
      <c r="AA295" s="397"/>
      <c r="AB295" s="397"/>
      <c r="AC295" s="397"/>
      <c r="AD295" s="397"/>
      <c r="AE295" s="397"/>
      <c r="AF295" s="397"/>
      <c r="AG295" s="397"/>
    </row>
    <row r="296" spans="1:33" ht="24.95" customHeight="1">
      <c r="A296" s="403"/>
      <c r="B296" s="401"/>
      <c r="C296" s="401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397"/>
      <c r="Z296" s="397"/>
      <c r="AA296" s="397"/>
      <c r="AB296" s="397"/>
      <c r="AC296" s="397"/>
      <c r="AD296" s="397"/>
      <c r="AE296" s="397"/>
      <c r="AF296" s="397"/>
      <c r="AG296" s="397"/>
    </row>
    <row r="297" spans="1:33" ht="24.95" customHeight="1">
      <c r="A297" s="403"/>
      <c r="B297" s="401"/>
      <c r="C297" s="401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97"/>
      <c r="AB297" s="397"/>
      <c r="AC297" s="397"/>
      <c r="AD297" s="397"/>
      <c r="AE297" s="397"/>
      <c r="AF297" s="397"/>
      <c r="AG297" s="397"/>
    </row>
    <row r="298" spans="1:33" ht="24.95" customHeight="1">
      <c r="A298" s="403"/>
      <c r="B298" s="401"/>
      <c r="C298" s="401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97"/>
      <c r="AB298" s="397"/>
      <c r="AC298" s="397"/>
      <c r="AD298" s="397"/>
      <c r="AE298" s="397"/>
      <c r="AF298" s="397"/>
      <c r="AG298" s="397"/>
    </row>
    <row r="299" spans="1:33" ht="24.95" customHeight="1">
      <c r="A299" s="403"/>
      <c r="B299" s="401"/>
      <c r="C299" s="401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7"/>
      <c r="O299" s="397"/>
      <c r="P299" s="397"/>
      <c r="Q299" s="397"/>
      <c r="R299" s="397"/>
      <c r="S299" s="397"/>
      <c r="T299" s="397"/>
      <c r="U299" s="397"/>
      <c r="V299" s="397"/>
      <c r="W299" s="397"/>
      <c r="X299" s="397"/>
      <c r="Y299" s="397"/>
      <c r="Z299" s="397"/>
      <c r="AA299" s="397"/>
      <c r="AB299" s="397"/>
      <c r="AC299" s="397"/>
      <c r="AD299" s="397"/>
      <c r="AE299" s="397"/>
      <c r="AF299" s="397"/>
      <c r="AG299" s="397"/>
    </row>
    <row r="300" spans="1:33" ht="24.95" customHeight="1">
      <c r="A300" s="403"/>
      <c r="B300" s="401"/>
      <c r="C300" s="401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397"/>
      <c r="Z300" s="397"/>
      <c r="AA300" s="397"/>
      <c r="AB300" s="397"/>
      <c r="AC300" s="397"/>
      <c r="AD300" s="397"/>
      <c r="AE300" s="397"/>
      <c r="AF300" s="397"/>
      <c r="AG300" s="397"/>
    </row>
    <row r="301" spans="1:33" ht="24.95" customHeight="1">
      <c r="A301" s="403"/>
      <c r="B301" s="401"/>
      <c r="C301" s="401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397"/>
      <c r="P301" s="397"/>
      <c r="Q301" s="397"/>
      <c r="R301" s="397"/>
      <c r="S301" s="397"/>
      <c r="T301" s="397"/>
      <c r="U301" s="397"/>
      <c r="V301" s="397"/>
      <c r="W301" s="397"/>
      <c r="X301" s="397"/>
      <c r="Y301" s="397"/>
      <c r="Z301" s="397"/>
      <c r="AA301" s="397"/>
      <c r="AB301" s="397"/>
      <c r="AC301" s="397"/>
      <c r="AD301" s="397"/>
      <c r="AE301" s="397"/>
      <c r="AF301" s="397"/>
      <c r="AG301" s="397"/>
    </row>
    <row r="302" spans="1:33" ht="24.95" customHeight="1">
      <c r="A302" s="403"/>
      <c r="B302" s="401"/>
      <c r="C302" s="401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97"/>
      <c r="AB302" s="397"/>
      <c r="AC302" s="397"/>
      <c r="AD302" s="397"/>
      <c r="AE302" s="397"/>
      <c r="AF302" s="397"/>
      <c r="AG302" s="397"/>
    </row>
    <row r="303" spans="1:33" ht="24.95" customHeight="1">
      <c r="A303" s="403"/>
      <c r="B303" s="401"/>
      <c r="C303" s="401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97"/>
      <c r="AB303" s="397"/>
      <c r="AC303" s="397"/>
      <c r="AD303" s="397"/>
      <c r="AE303" s="397"/>
      <c r="AF303" s="397"/>
      <c r="AG303" s="397"/>
    </row>
    <row r="304" spans="1:33" ht="24.95" customHeight="1">
      <c r="A304" s="403"/>
      <c r="B304" s="401"/>
      <c r="C304" s="401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97"/>
      <c r="AA304" s="397"/>
      <c r="AB304" s="397"/>
      <c r="AC304" s="397"/>
      <c r="AD304" s="397"/>
      <c r="AE304" s="397"/>
      <c r="AF304" s="397"/>
      <c r="AG304" s="397"/>
    </row>
    <row r="305" spans="1:33" ht="24.95" customHeight="1">
      <c r="A305" s="403"/>
      <c r="B305" s="401"/>
      <c r="C305" s="401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397"/>
      <c r="P305" s="397"/>
      <c r="Q305" s="397"/>
      <c r="R305" s="397"/>
      <c r="S305" s="397"/>
      <c r="T305" s="397"/>
      <c r="U305" s="397"/>
      <c r="V305" s="397"/>
      <c r="W305" s="397"/>
      <c r="X305" s="397"/>
      <c r="Y305" s="397"/>
      <c r="Z305" s="397"/>
      <c r="AA305" s="397"/>
      <c r="AB305" s="397"/>
      <c r="AC305" s="397"/>
      <c r="AD305" s="397"/>
      <c r="AE305" s="397"/>
      <c r="AF305" s="397"/>
      <c r="AG305" s="397"/>
    </row>
    <row r="306" spans="1:33" ht="24.95" customHeight="1">
      <c r="A306" s="403"/>
      <c r="B306" s="401"/>
      <c r="C306" s="401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397"/>
      <c r="Z306" s="397"/>
      <c r="AA306" s="397"/>
      <c r="AB306" s="397"/>
      <c r="AC306" s="397"/>
      <c r="AD306" s="397"/>
      <c r="AE306" s="397"/>
      <c r="AF306" s="397"/>
      <c r="AG306" s="397"/>
    </row>
    <row r="307" spans="1:33" ht="24.95" customHeight="1">
      <c r="A307" s="403"/>
      <c r="B307" s="401"/>
      <c r="C307" s="401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97"/>
      <c r="AB307" s="397"/>
      <c r="AC307" s="397"/>
      <c r="AD307" s="397"/>
      <c r="AE307" s="397"/>
      <c r="AF307" s="397"/>
      <c r="AG307" s="397"/>
    </row>
    <row r="308" spans="1:33" ht="24.95" customHeight="1">
      <c r="A308" s="403"/>
      <c r="B308" s="401"/>
      <c r="C308" s="401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97"/>
      <c r="AA308" s="397"/>
      <c r="AB308" s="397"/>
      <c r="AC308" s="397"/>
      <c r="AD308" s="397"/>
      <c r="AE308" s="397"/>
      <c r="AF308" s="397"/>
      <c r="AG308" s="397"/>
    </row>
    <row r="309" spans="1:33" ht="24.95" customHeight="1">
      <c r="A309" s="403"/>
      <c r="B309" s="401"/>
      <c r="C309" s="401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97"/>
      <c r="AA309" s="397"/>
      <c r="AB309" s="397"/>
      <c r="AC309" s="397"/>
      <c r="AD309" s="397"/>
      <c r="AE309" s="397"/>
      <c r="AF309" s="397"/>
      <c r="AG309" s="397"/>
    </row>
    <row r="310" spans="1:33" ht="24.95" customHeight="1">
      <c r="A310" s="403"/>
      <c r="B310" s="401"/>
      <c r="C310" s="401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97"/>
      <c r="AA310" s="397"/>
      <c r="AB310" s="397"/>
      <c r="AC310" s="397"/>
      <c r="AD310" s="397"/>
      <c r="AE310" s="397"/>
      <c r="AF310" s="397"/>
      <c r="AG310" s="397"/>
    </row>
    <row r="311" spans="1:33" ht="24.95" customHeight="1">
      <c r="A311" s="403"/>
      <c r="B311" s="401"/>
      <c r="C311" s="401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397"/>
      <c r="P311" s="397"/>
      <c r="Q311" s="397"/>
      <c r="R311" s="397"/>
      <c r="S311" s="397"/>
      <c r="T311" s="397"/>
      <c r="U311" s="397"/>
      <c r="V311" s="397"/>
      <c r="W311" s="397"/>
      <c r="X311" s="397"/>
      <c r="Y311" s="397"/>
      <c r="Z311" s="397"/>
      <c r="AA311" s="397"/>
      <c r="AB311" s="397"/>
      <c r="AC311" s="397"/>
      <c r="AD311" s="397"/>
      <c r="AE311" s="397"/>
      <c r="AF311" s="397"/>
      <c r="AG311" s="397"/>
    </row>
    <row r="312" spans="1:33" ht="24.95" customHeight="1">
      <c r="A312" s="403"/>
      <c r="B312" s="401"/>
      <c r="C312" s="401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97"/>
      <c r="AB312" s="397"/>
      <c r="AC312" s="397"/>
      <c r="AD312" s="397"/>
      <c r="AE312" s="397"/>
      <c r="AF312" s="397"/>
      <c r="AG312" s="397"/>
    </row>
    <row r="313" spans="1:33" ht="24.95" customHeight="1">
      <c r="A313" s="403"/>
      <c r="B313" s="401"/>
      <c r="C313" s="401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97"/>
      <c r="AB313" s="397"/>
      <c r="AC313" s="397"/>
      <c r="AD313" s="397"/>
      <c r="AE313" s="397"/>
      <c r="AF313" s="397"/>
      <c r="AG313" s="397"/>
    </row>
    <row r="314" spans="1:33" ht="24.95" customHeight="1">
      <c r="A314" s="403"/>
      <c r="B314" s="401"/>
      <c r="C314" s="401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97"/>
      <c r="AA314" s="397"/>
      <c r="AB314" s="397"/>
      <c r="AC314" s="397"/>
      <c r="AD314" s="397"/>
      <c r="AE314" s="397"/>
      <c r="AF314" s="397"/>
      <c r="AG314" s="397"/>
    </row>
    <row r="315" spans="1:33" ht="24.95" customHeight="1">
      <c r="A315" s="403"/>
      <c r="B315" s="401"/>
      <c r="C315" s="401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397"/>
      <c r="Z315" s="397"/>
      <c r="AA315" s="397"/>
      <c r="AB315" s="397"/>
      <c r="AC315" s="397"/>
      <c r="AD315" s="397"/>
      <c r="AE315" s="397"/>
      <c r="AF315" s="397"/>
      <c r="AG315" s="397"/>
    </row>
    <row r="316" spans="1:33" ht="24.95" customHeight="1">
      <c r="A316" s="403"/>
      <c r="B316" s="401"/>
      <c r="C316" s="401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7"/>
      <c r="O316" s="397"/>
      <c r="P316" s="397"/>
      <c r="Q316" s="397"/>
      <c r="R316" s="397"/>
      <c r="S316" s="397"/>
      <c r="T316" s="397"/>
      <c r="U316" s="397"/>
      <c r="V316" s="397"/>
      <c r="W316" s="397"/>
      <c r="X316" s="397"/>
      <c r="Y316" s="397"/>
      <c r="Z316" s="397"/>
      <c r="AA316" s="397"/>
      <c r="AB316" s="397"/>
      <c r="AC316" s="397"/>
      <c r="AD316" s="397"/>
      <c r="AE316" s="397"/>
      <c r="AF316" s="397"/>
      <c r="AG316" s="397"/>
    </row>
    <row r="317" spans="1:33" ht="24.95" customHeight="1">
      <c r="A317" s="403"/>
      <c r="B317" s="401"/>
      <c r="C317" s="401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97"/>
      <c r="AA317" s="397"/>
      <c r="AB317" s="397"/>
      <c r="AC317" s="397"/>
      <c r="AD317" s="397"/>
      <c r="AE317" s="397"/>
      <c r="AF317" s="397"/>
      <c r="AG317" s="397"/>
    </row>
    <row r="318" spans="1:33" ht="24.95" customHeight="1">
      <c r="A318" s="403"/>
      <c r="B318" s="401"/>
      <c r="C318" s="401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397"/>
      <c r="AA318" s="397"/>
      <c r="AB318" s="397"/>
      <c r="AC318" s="397"/>
      <c r="AD318" s="397"/>
      <c r="AE318" s="397"/>
      <c r="AF318" s="397"/>
      <c r="AG318" s="397"/>
    </row>
    <row r="319" spans="1:33" ht="24.95" customHeight="1">
      <c r="A319" s="403"/>
      <c r="B319" s="401"/>
      <c r="C319" s="401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7"/>
      <c r="P319" s="397"/>
      <c r="Q319" s="397"/>
      <c r="R319" s="397"/>
      <c r="S319" s="397"/>
      <c r="T319" s="397"/>
      <c r="U319" s="397"/>
      <c r="V319" s="397"/>
      <c r="W319" s="397"/>
      <c r="X319" s="397"/>
      <c r="Y319" s="397"/>
      <c r="Z319" s="397"/>
      <c r="AA319" s="397"/>
      <c r="AB319" s="397"/>
      <c r="AC319" s="397"/>
      <c r="AD319" s="397"/>
      <c r="AE319" s="397"/>
      <c r="AF319" s="397"/>
      <c r="AG319" s="397"/>
    </row>
    <row r="320" spans="1:33" ht="24.95" customHeight="1">
      <c r="A320" s="403"/>
      <c r="B320" s="401"/>
      <c r="C320" s="401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97"/>
      <c r="AA320" s="397"/>
      <c r="AB320" s="397"/>
      <c r="AC320" s="397"/>
      <c r="AD320" s="397"/>
      <c r="AE320" s="397"/>
      <c r="AF320" s="397"/>
      <c r="AG320" s="397"/>
    </row>
    <row r="321" spans="1:33" ht="24.95" customHeight="1">
      <c r="A321" s="403"/>
      <c r="B321" s="401"/>
      <c r="C321" s="401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397"/>
      <c r="Z321" s="397"/>
      <c r="AA321" s="397"/>
      <c r="AB321" s="397"/>
      <c r="AC321" s="397"/>
      <c r="AD321" s="397"/>
      <c r="AE321" s="397"/>
      <c r="AF321" s="397"/>
      <c r="AG321" s="397"/>
    </row>
    <row r="322" spans="1:33" ht="24.95" customHeight="1">
      <c r="A322" s="403"/>
      <c r="B322" s="401"/>
      <c r="C322" s="401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397"/>
      <c r="AA322" s="397"/>
      <c r="AB322" s="397"/>
      <c r="AC322" s="397"/>
      <c r="AD322" s="397"/>
      <c r="AE322" s="397"/>
      <c r="AF322" s="397"/>
      <c r="AG322" s="397"/>
    </row>
    <row r="323" spans="1:33" ht="24.95" customHeight="1">
      <c r="A323" s="403"/>
      <c r="B323" s="401"/>
      <c r="C323" s="401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397"/>
      <c r="AA323" s="397"/>
      <c r="AB323" s="397"/>
      <c r="AC323" s="397"/>
      <c r="AD323" s="397"/>
      <c r="AE323" s="397"/>
      <c r="AF323" s="397"/>
      <c r="AG323" s="397"/>
    </row>
    <row r="324" spans="1:33" ht="24.95" customHeight="1">
      <c r="A324" s="403"/>
      <c r="B324" s="401"/>
      <c r="C324" s="401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97"/>
      <c r="AB324" s="397"/>
      <c r="AC324" s="397"/>
      <c r="AD324" s="397"/>
      <c r="AE324" s="397"/>
      <c r="AF324" s="397"/>
      <c r="AG324" s="397"/>
    </row>
    <row r="325" spans="1:33" ht="24.95" customHeight="1">
      <c r="A325" s="403"/>
      <c r="B325" s="401"/>
      <c r="C325" s="401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7"/>
      <c r="P325" s="397"/>
      <c r="Q325" s="397"/>
      <c r="R325" s="397"/>
      <c r="S325" s="397"/>
      <c r="T325" s="397"/>
      <c r="U325" s="397"/>
      <c r="V325" s="397"/>
      <c r="W325" s="397"/>
      <c r="X325" s="397"/>
      <c r="Y325" s="397"/>
      <c r="Z325" s="397"/>
      <c r="AA325" s="397"/>
      <c r="AB325" s="397"/>
      <c r="AC325" s="397"/>
      <c r="AD325" s="397"/>
      <c r="AE325" s="397"/>
      <c r="AF325" s="397"/>
      <c r="AG325" s="397"/>
    </row>
    <row r="326" spans="1:33" ht="24.95" customHeight="1">
      <c r="A326" s="403"/>
      <c r="B326" s="401"/>
      <c r="C326" s="401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7"/>
      <c r="P326" s="397"/>
      <c r="Q326" s="397"/>
      <c r="R326" s="397"/>
      <c r="S326" s="397"/>
      <c r="T326" s="397"/>
      <c r="U326" s="397"/>
      <c r="V326" s="397"/>
      <c r="W326" s="397"/>
      <c r="X326" s="397"/>
      <c r="Y326" s="397"/>
      <c r="Z326" s="397"/>
      <c r="AA326" s="397"/>
      <c r="AB326" s="397"/>
      <c r="AC326" s="397"/>
      <c r="AD326" s="397"/>
      <c r="AE326" s="397"/>
      <c r="AF326" s="397"/>
      <c r="AG326" s="397"/>
    </row>
    <row r="327" spans="1:33" ht="24.95" customHeight="1">
      <c r="A327" s="403"/>
      <c r="B327" s="401"/>
      <c r="C327" s="401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397"/>
      <c r="O327" s="397"/>
      <c r="P327" s="397"/>
      <c r="Q327" s="397"/>
      <c r="R327" s="397"/>
      <c r="S327" s="397"/>
      <c r="T327" s="397"/>
      <c r="U327" s="397"/>
      <c r="V327" s="397"/>
      <c r="W327" s="397"/>
      <c r="X327" s="397"/>
      <c r="Y327" s="397"/>
      <c r="Z327" s="397"/>
      <c r="AA327" s="397"/>
      <c r="AB327" s="397"/>
      <c r="AC327" s="397"/>
      <c r="AD327" s="397"/>
      <c r="AE327" s="397"/>
      <c r="AF327" s="397"/>
      <c r="AG327" s="397"/>
    </row>
    <row r="328" spans="1:33" ht="24.95" customHeight="1">
      <c r="A328" s="403"/>
      <c r="B328" s="401"/>
      <c r="C328" s="401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397"/>
      <c r="AA328" s="397"/>
      <c r="AB328" s="397"/>
      <c r="AC328" s="397"/>
      <c r="AD328" s="397"/>
      <c r="AE328" s="397"/>
      <c r="AF328" s="397"/>
      <c r="AG328" s="397"/>
    </row>
    <row r="329" spans="1:33" ht="24.95" customHeight="1">
      <c r="A329" s="403"/>
      <c r="B329" s="401"/>
      <c r="C329" s="401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97"/>
      <c r="AA329" s="397"/>
      <c r="AB329" s="397"/>
      <c r="AC329" s="397"/>
      <c r="AD329" s="397"/>
      <c r="AE329" s="397"/>
      <c r="AF329" s="397"/>
      <c r="AG329" s="397"/>
    </row>
    <row r="330" spans="1:33" ht="24.95" customHeight="1">
      <c r="A330" s="403"/>
      <c r="B330" s="401"/>
      <c r="C330" s="401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97"/>
      <c r="AA330" s="397"/>
      <c r="AB330" s="397"/>
      <c r="AC330" s="397"/>
      <c r="AD330" s="397"/>
      <c r="AE330" s="397"/>
      <c r="AF330" s="397"/>
      <c r="AG330" s="397"/>
    </row>
    <row r="331" spans="1:33" ht="24.95" customHeight="1">
      <c r="A331" s="403"/>
      <c r="B331" s="401"/>
      <c r="C331" s="401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97"/>
      <c r="AB331" s="397"/>
      <c r="AC331" s="397"/>
      <c r="AD331" s="397"/>
      <c r="AE331" s="397"/>
      <c r="AF331" s="397"/>
      <c r="AG331" s="397"/>
    </row>
    <row r="332" spans="1:33" ht="24.95" customHeight="1">
      <c r="A332" s="403"/>
      <c r="B332" s="401"/>
      <c r="C332" s="401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7"/>
      <c r="O332" s="397"/>
      <c r="P332" s="397"/>
      <c r="Q332" s="397"/>
      <c r="R332" s="397"/>
      <c r="S332" s="397"/>
      <c r="T332" s="397"/>
      <c r="U332" s="397"/>
      <c r="V332" s="397"/>
      <c r="W332" s="397"/>
      <c r="X332" s="397"/>
      <c r="Y332" s="397"/>
      <c r="Z332" s="397"/>
      <c r="AA332" s="397"/>
      <c r="AB332" s="397"/>
      <c r="AC332" s="397"/>
      <c r="AD332" s="397"/>
      <c r="AE332" s="397"/>
      <c r="AF332" s="397"/>
      <c r="AG332" s="397"/>
    </row>
    <row r="333" spans="1:33" ht="24.95" customHeight="1">
      <c r="A333" s="403"/>
      <c r="B333" s="401"/>
      <c r="C333" s="401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397"/>
      <c r="Z333" s="397"/>
      <c r="AA333" s="397"/>
      <c r="AB333" s="397"/>
      <c r="AC333" s="397"/>
      <c r="AD333" s="397"/>
      <c r="AE333" s="397"/>
      <c r="AF333" s="397"/>
      <c r="AG333" s="397"/>
    </row>
    <row r="334" spans="1:33" ht="24.95" customHeight="1">
      <c r="A334" s="403"/>
      <c r="B334" s="401"/>
      <c r="C334" s="401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7"/>
      <c r="P334" s="397"/>
      <c r="Q334" s="397"/>
      <c r="R334" s="397"/>
      <c r="S334" s="397"/>
      <c r="T334" s="397"/>
      <c r="U334" s="397"/>
      <c r="V334" s="397"/>
      <c r="W334" s="397"/>
      <c r="X334" s="397"/>
      <c r="Y334" s="397"/>
      <c r="Z334" s="397"/>
      <c r="AA334" s="397"/>
      <c r="AB334" s="397"/>
      <c r="AC334" s="397"/>
      <c r="AD334" s="397"/>
      <c r="AE334" s="397"/>
      <c r="AF334" s="397"/>
      <c r="AG334" s="397"/>
    </row>
    <row r="335" spans="1:33" ht="24.95" customHeight="1">
      <c r="A335" s="403"/>
      <c r="B335" s="401"/>
      <c r="C335" s="401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7"/>
      <c r="P335" s="397"/>
      <c r="Q335" s="397"/>
      <c r="R335" s="397"/>
      <c r="S335" s="397"/>
      <c r="T335" s="397"/>
      <c r="U335" s="397"/>
      <c r="V335" s="397"/>
      <c r="W335" s="397"/>
      <c r="X335" s="397"/>
      <c r="Y335" s="397"/>
      <c r="Z335" s="397"/>
      <c r="AA335" s="397"/>
      <c r="AB335" s="397"/>
      <c r="AC335" s="397"/>
      <c r="AD335" s="397"/>
      <c r="AE335" s="397"/>
      <c r="AF335" s="397"/>
      <c r="AG335" s="397"/>
    </row>
    <row r="336" spans="1:33" ht="24.95" customHeight="1">
      <c r="A336" s="403"/>
      <c r="B336" s="401"/>
      <c r="C336" s="401"/>
      <c r="D336" s="397"/>
      <c r="E336" s="397"/>
      <c r="F336" s="397"/>
      <c r="G336" s="397"/>
      <c r="H336" s="397"/>
      <c r="I336" s="397"/>
      <c r="J336" s="397"/>
      <c r="K336" s="397"/>
      <c r="L336" s="397"/>
      <c r="M336" s="397"/>
      <c r="N336" s="397"/>
      <c r="O336" s="397"/>
      <c r="P336" s="397"/>
      <c r="Q336" s="397"/>
      <c r="R336" s="397"/>
      <c r="S336" s="397"/>
      <c r="T336" s="397"/>
      <c r="U336" s="397"/>
      <c r="V336" s="397"/>
      <c r="W336" s="397"/>
      <c r="X336" s="397"/>
      <c r="Y336" s="397"/>
      <c r="Z336" s="397"/>
      <c r="AA336" s="397"/>
      <c r="AB336" s="397"/>
      <c r="AC336" s="397"/>
      <c r="AD336" s="397"/>
      <c r="AE336" s="397"/>
      <c r="AF336" s="397"/>
      <c r="AG336" s="397"/>
    </row>
    <row r="337" spans="1:33" ht="24.95" customHeight="1">
      <c r="A337" s="403"/>
      <c r="B337" s="401"/>
      <c r="C337" s="401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7"/>
      <c r="P337" s="397"/>
      <c r="Q337" s="397"/>
      <c r="R337" s="397"/>
      <c r="S337" s="397"/>
      <c r="T337" s="397"/>
      <c r="U337" s="397"/>
      <c r="V337" s="397"/>
      <c r="W337" s="397"/>
      <c r="X337" s="397"/>
      <c r="Y337" s="397"/>
      <c r="Z337" s="397"/>
      <c r="AA337" s="397"/>
      <c r="AB337" s="397"/>
      <c r="AC337" s="397"/>
      <c r="AD337" s="397"/>
      <c r="AE337" s="397"/>
      <c r="AF337" s="397"/>
      <c r="AG337" s="397"/>
    </row>
    <row r="338" spans="1:33" ht="24.95" customHeight="1">
      <c r="A338" s="403"/>
      <c r="B338" s="401"/>
      <c r="C338" s="401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397"/>
      <c r="P338" s="397"/>
      <c r="Q338" s="397"/>
      <c r="R338" s="397"/>
      <c r="S338" s="397"/>
      <c r="T338" s="397"/>
      <c r="U338" s="397"/>
      <c r="V338" s="397"/>
      <c r="W338" s="397"/>
      <c r="X338" s="397"/>
      <c r="Y338" s="397"/>
      <c r="Z338" s="397"/>
      <c r="AA338" s="397"/>
      <c r="AB338" s="397"/>
      <c r="AC338" s="397"/>
      <c r="AD338" s="397"/>
      <c r="AE338" s="397"/>
      <c r="AF338" s="397"/>
      <c r="AG338" s="397"/>
    </row>
    <row r="339" spans="1:33" ht="24.95" customHeight="1">
      <c r="A339" s="403"/>
      <c r="B339" s="401"/>
      <c r="C339" s="401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397"/>
      <c r="P339" s="397"/>
      <c r="Q339" s="397"/>
      <c r="R339" s="397"/>
      <c r="S339" s="397"/>
      <c r="T339" s="397"/>
      <c r="U339" s="397"/>
      <c r="V339" s="397"/>
      <c r="W339" s="397"/>
      <c r="X339" s="397"/>
      <c r="Y339" s="397"/>
      <c r="Z339" s="397"/>
      <c r="AA339" s="397"/>
      <c r="AB339" s="397"/>
      <c r="AC339" s="397"/>
      <c r="AD339" s="397"/>
      <c r="AE339" s="397"/>
      <c r="AF339" s="397"/>
      <c r="AG339" s="397"/>
    </row>
    <row r="340" spans="1:33" ht="24.95" customHeight="1">
      <c r="A340" s="403"/>
      <c r="B340" s="401"/>
      <c r="C340" s="401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97"/>
      <c r="AB340" s="397"/>
      <c r="AC340" s="397"/>
      <c r="AD340" s="397"/>
      <c r="AE340" s="397"/>
      <c r="AF340" s="397"/>
      <c r="AG340" s="397"/>
    </row>
    <row r="341" spans="1:33" ht="24.95" customHeight="1">
      <c r="A341" s="403"/>
      <c r="B341" s="401"/>
      <c r="C341" s="401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397"/>
      <c r="Z341" s="397"/>
      <c r="AA341" s="397"/>
      <c r="AB341" s="397"/>
      <c r="AC341" s="397"/>
      <c r="AD341" s="397"/>
      <c r="AE341" s="397"/>
      <c r="AF341" s="397"/>
      <c r="AG341" s="397"/>
    </row>
    <row r="342" spans="1:33" ht="24.95" customHeight="1">
      <c r="A342" s="403"/>
      <c r="B342" s="401"/>
      <c r="C342" s="401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397"/>
      <c r="O342" s="397"/>
      <c r="P342" s="397"/>
      <c r="Q342" s="397"/>
      <c r="R342" s="397"/>
      <c r="S342" s="397"/>
      <c r="T342" s="397"/>
      <c r="U342" s="397"/>
      <c r="V342" s="397"/>
      <c r="W342" s="397"/>
      <c r="X342" s="397"/>
      <c r="Y342" s="397"/>
      <c r="Z342" s="397"/>
      <c r="AA342" s="397"/>
      <c r="AB342" s="397"/>
      <c r="AC342" s="397"/>
      <c r="AD342" s="397"/>
      <c r="AE342" s="397"/>
      <c r="AF342" s="397"/>
      <c r="AG342" s="397"/>
    </row>
    <row r="343" spans="1:33" ht="24.95" customHeight="1">
      <c r="A343" s="403"/>
      <c r="B343" s="401"/>
      <c r="C343" s="401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7"/>
      <c r="O343" s="397"/>
      <c r="P343" s="397"/>
      <c r="Q343" s="397"/>
      <c r="R343" s="397"/>
      <c r="S343" s="397"/>
      <c r="T343" s="397"/>
      <c r="U343" s="397"/>
      <c r="V343" s="397"/>
      <c r="W343" s="397"/>
      <c r="X343" s="397"/>
      <c r="Y343" s="397"/>
      <c r="Z343" s="397"/>
      <c r="AA343" s="397"/>
      <c r="AB343" s="397"/>
      <c r="AC343" s="397"/>
      <c r="AD343" s="397"/>
      <c r="AE343" s="397"/>
      <c r="AF343" s="397"/>
      <c r="AG343" s="397"/>
    </row>
    <row r="344" spans="1:33" ht="24.95" customHeight="1">
      <c r="A344" s="403"/>
      <c r="B344" s="401"/>
      <c r="C344" s="401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97"/>
      <c r="AA344" s="397"/>
      <c r="AB344" s="397"/>
      <c r="AC344" s="397"/>
      <c r="AD344" s="397"/>
      <c r="AE344" s="397"/>
      <c r="AF344" s="397"/>
      <c r="AG344" s="397"/>
    </row>
    <row r="345" spans="1:33" ht="24.95" customHeight="1">
      <c r="A345" s="403"/>
      <c r="B345" s="401"/>
      <c r="C345" s="401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397"/>
      <c r="P345" s="397"/>
      <c r="Q345" s="397"/>
      <c r="R345" s="397"/>
      <c r="S345" s="397"/>
      <c r="T345" s="397"/>
      <c r="U345" s="397"/>
      <c r="V345" s="397"/>
      <c r="W345" s="397"/>
      <c r="X345" s="397"/>
      <c r="Y345" s="397"/>
      <c r="Z345" s="397"/>
      <c r="AA345" s="397"/>
      <c r="AB345" s="397"/>
      <c r="AC345" s="397"/>
      <c r="AD345" s="397"/>
      <c r="AE345" s="397"/>
      <c r="AF345" s="397"/>
      <c r="AG345" s="397"/>
    </row>
    <row r="346" spans="1:33" ht="24.95" customHeight="1">
      <c r="A346" s="403"/>
      <c r="B346" s="401"/>
      <c r="C346" s="401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97"/>
      <c r="AB346" s="397"/>
      <c r="AC346" s="397"/>
      <c r="AD346" s="397"/>
      <c r="AE346" s="397"/>
      <c r="AF346" s="397"/>
      <c r="AG346" s="397"/>
    </row>
    <row r="347" spans="1:33" ht="24.95" customHeight="1">
      <c r="A347" s="403"/>
      <c r="B347" s="401"/>
      <c r="C347" s="401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7"/>
      <c r="P347" s="397"/>
      <c r="Q347" s="397"/>
      <c r="R347" s="397"/>
      <c r="S347" s="397"/>
      <c r="T347" s="397"/>
      <c r="U347" s="397"/>
      <c r="V347" s="397"/>
      <c r="W347" s="397"/>
      <c r="X347" s="397"/>
      <c r="Y347" s="397"/>
      <c r="Z347" s="397"/>
      <c r="AA347" s="397"/>
      <c r="AB347" s="397"/>
      <c r="AC347" s="397"/>
      <c r="AD347" s="397"/>
      <c r="AE347" s="397"/>
      <c r="AF347" s="397"/>
      <c r="AG347" s="397"/>
    </row>
    <row r="348" spans="1:33" ht="24.95" customHeight="1">
      <c r="A348" s="403"/>
      <c r="B348" s="401"/>
      <c r="C348" s="401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397"/>
      <c r="AA348" s="397"/>
      <c r="AB348" s="397"/>
      <c r="AC348" s="397"/>
      <c r="AD348" s="397"/>
      <c r="AE348" s="397"/>
      <c r="AF348" s="397"/>
      <c r="AG348" s="397"/>
    </row>
    <row r="349" spans="1:33" ht="24.95" customHeight="1">
      <c r="A349" s="403"/>
      <c r="B349" s="401"/>
      <c r="C349" s="401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7"/>
      <c r="O349" s="397"/>
      <c r="P349" s="397"/>
      <c r="Q349" s="397"/>
      <c r="R349" s="397"/>
      <c r="S349" s="397"/>
      <c r="T349" s="397"/>
      <c r="U349" s="397"/>
      <c r="V349" s="397"/>
      <c r="W349" s="397"/>
      <c r="X349" s="397"/>
      <c r="Y349" s="397"/>
      <c r="Z349" s="397"/>
      <c r="AA349" s="397"/>
      <c r="AB349" s="397"/>
      <c r="AC349" s="397"/>
      <c r="AD349" s="397"/>
      <c r="AE349" s="397"/>
      <c r="AF349" s="397"/>
      <c r="AG349" s="397"/>
    </row>
    <row r="350" spans="1:33" ht="24.95" customHeight="1">
      <c r="A350" s="403"/>
      <c r="B350" s="401"/>
      <c r="C350" s="401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397"/>
      <c r="O350" s="397"/>
      <c r="P350" s="397"/>
      <c r="Q350" s="397"/>
      <c r="R350" s="397"/>
      <c r="S350" s="397"/>
      <c r="T350" s="397"/>
      <c r="U350" s="397"/>
      <c r="V350" s="397"/>
      <c r="W350" s="397"/>
      <c r="X350" s="397"/>
      <c r="Y350" s="397"/>
      <c r="Z350" s="397"/>
      <c r="AA350" s="397"/>
      <c r="AB350" s="397"/>
      <c r="AC350" s="397"/>
      <c r="AD350" s="397"/>
      <c r="AE350" s="397"/>
      <c r="AF350" s="397"/>
      <c r="AG350" s="397"/>
    </row>
    <row r="351" spans="1:33" ht="24.95" customHeight="1">
      <c r="A351" s="403"/>
      <c r="B351" s="401"/>
      <c r="C351" s="401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97"/>
      <c r="AA351" s="397"/>
      <c r="AB351" s="397"/>
      <c r="AC351" s="397"/>
      <c r="AD351" s="397"/>
      <c r="AE351" s="397"/>
      <c r="AF351" s="397"/>
      <c r="AG351" s="397"/>
    </row>
    <row r="352" spans="1:33" ht="24.95" customHeight="1">
      <c r="A352" s="403"/>
      <c r="B352" s="401"/>
      <c r="C352" s="401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397"/>
      <c r="P352" s="397"/>
      <c r="Q352" s="397"/>
      <c r="R352" s="397"/>
      <c r="S352" s="397"/>
      <c r="T352" s="397"/>
      <c r="U352" s="397"/>
      <c r="V352" s="397"/>
      <c r="W352" s="397"/>
      <c r="X352" s="397"/>
      <c r="Y352" s="397"/>
      <c r="Z352" s="397"/>
      <c r="AA352" s="397"/>
      <c r="AB352" s="397"/>
      <c r="AC352" s="397"/>
      <c r="AD352" s="397"/>
      <c r="AE352" s="397"/>
      <c r="AF352" s="397"/>
      <c r="AG352" s="397"/>
    </row>
    <row r="353" spans="1:33" ht="24.95" customHeight="1">
      <c r="A353" s="403"/>
      <c r="B353" s="401"/>
      <c r="C353" s="401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97"/>
      <c r="AB353" s="397"/>
      <c r="AC353" s="397"/>
      <c r="AD353" s="397"/>
      <c r="AE353" s="397"/>
      <c r="AF353" s="397"/>
      <c r="AG353" s="397"/>
    </row>
    <row r="354" spans="1:33" ht="24.95" customHeight="1">
      <c r="A354" s="403"/>
      <c r="B354" s="401"/>
      <c r="C354" s="401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7"/>
      <c r="P354" s="397"/>
      <c r="Q354" s="397"/>
      <c r="R354" s="397"/>
      <c r="S354" s="397"/>
      <c r="T354" s="397"/>
      <c r="U354" s="397"/>
      <c r="V354" s="397"/>
      <c r="W354" s="397"/>
      <c r="X354" s="397"/>
      <c r="Y354" s="397"/>
      <c r="Z354" s="397"/>
      <c r="AA354" s="397"/>
      <c r="AB354" s="397"/>
      <c r="AC354" s="397"/>
      <c r="AD354" s="397"/>
      <c r="AE354" s="397"/>
      <c r="AF354" s="397"/>
      <c r="AG354" s="397"/>
    </row>
    <row r="355" spans="1:33" ht="24.95" customHeight="1">
      <c r="A355" s="403"/>
      <c r="B355" s="401"/>
      <c r="C355" s="401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  <c r="R355" s="397"/>
      <c r="S355" s="397"/>
      <c r="T355" s="397"/>
      <c r="U355" s="397"/>
      <c r="V355" s="397"/>
      <c r="W355" s="397"/>
      <c r="X355" s="397"/>
      <c r="Y355" s="397"/>
      <c r="Z355" s="397"/>
      <c r="AA355" s="397"/>
      <c r="AB355" s="397"/>
      <c r="AC355" s="397"/>
      <c r="AD355" s="397"/>
      <c r="AE355" s="397"/>
      <c r="AF355" s="397"/>
      <c r="AG355" s="397"/>
    </row>
    <row r="356" spans="1:33" ht="24.95" customHeight="1">
      <c r="A356" s="403"/>
      <c r="B356" s="401"/>
      <c r="C356" s="401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7"/>
      <c r="P356" s="397"/>
      <c r="Q356" s="397"/>
      <c r="R356" s="397"/>
      <c r="S356" s="397"/>
      <c r="T356" s="397"/>
      <c r="U356" s="397"/>
      <c r="V356" s="397"/>
      <c r="W356" s="397"/>
      <c r="X356" s="397"/>
      <c r="Y356" s="397"/>
      <c r="Z356" s="397"/>
      <c r="AA356" s="397"/>
      <c r="AB356" s="397"/>
      <c r="AC356" s="397"/>
      <c r="AD356" s="397"/>
      <c r="AE356" s="397"/>
      <c r="AF356" s="397"/>
      <c r="AG356" s="397"/>
    </row>
    <row r="357" spans="1:33" ht="24.95" customHeight="1">
      <c r="A357" s="403"/>
      <c r="B357" s="401"/>
      <c r="C357" s="401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97"/>
      <c r="AA357" s="397"/>
      <c r="AB357" s="397"/>
      <c r="AC357" s="397"/>
      <c r="AD357" s="397"/>
      <c r="AE357" s="397"/>
      <c r="AF357" s="397"/>
      <c r="AG357" s="397"/>
    </row>
    <row r="358" spans="1:33" ht="24.95" customHeight="1">
      <c r="A358" s="403"/>
      <c r="B358" s="401"/>
      <c r="C358" s="401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7"/>
      <c r="P358" s="397"/>
      <c r="Q358" s="397"/>
      <c r="R358" s="397"/>
      <c r="S358" s="397"/>
      <c r="T358" s="397"/>
      <c r="U358" s="397"/>
      <c r="V358" s="397"/>
      <c r="W358" s="397"/>
      <c r="X358" s="397"/>
      <c r="Y358" s="397"/>
      <c r="Z358" s="397"/>
      <c r="AA358" s="397"/>
      <c r="AB358" s="397"/>
      <c r="AC358" s="397"/>
      <c r="AD358" s="397"/>
      <c r="AE358" s="397"/>
      <c r="AF358" s="397"/>
      <c r="AG358" s="397"/>
    </row>
    <row r="359" spans="1:33" ht="24.95" customHeight="1">
      <c r="A359" s="403"/>
      <c r="B359" s="401"/>
      <c r="C359" s="401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97"/>
      <c r="AB359" s="397"/>
      <c r="AC359" s="397"/>
      <c r="AD359" s="397"/>
      <c r="AE359" s="397"/>
      <c r="AF359" s="397"/>
      <c r="AG359" s="397"/>
    </row>
    <row r="360" spans="1:33" ht="24.95" customHeight="1">
      <c r="A360" s="403"/>
      <c r="B360" s="401"/>
      <c r="C360" s="401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97"/>
      <c r="AB360" s="397"/>
      <c r="AC360" s="397"/>
      <c r="AD360" s="397"/>
      <c r="AE360" s="397"/>
      <c r="AF360" s="397"/>
      <c r="AG360" s="397"/>
    </row>
    <row r="361" spans="1:33" ht="24.95" customHeight="1">
      <c r="A361" s="403"/>
      <c r="B361" s="401"/>
      <c r="C361" s="401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97"/>
      <c r="AA361" s="397"/>
      <c r="AB361" s="397"/>
      <c r="AC361" s="397"/>
      <c r="AD361" s="397"/>
      <c r="AE361" s="397"/>
      <c r="AF361" s="397"/>
      <c r="AG361" s="397"/>
    </row>
    <row r="362" spans="1:33" ht="24.95" customHeight="1">
      <c r="A362" s="403"/>
      <c r="B362" s="401"/>
      <c r="C362" s="401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97"/>
      <c r="AA362" s="397"/>
      <c r="AB362" s="397"/>
      <c r="AC362" s="397"/>
      <c r="AD362" s="397"/>
      <c r="AE362" s="397"/>
      <c r="AF362" s="397"/>
      <c r="AG362" s="397"/>
    </row>
    <row r="363" spans="1:33" ht="24.95" customHeight="1">
      <c r="A363" s="403"/>
      <c r="B363" s="401"/>
      <c r="C363" s="401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397"/>
      <c r="P363" s="397"/>
      <c r="Q363" s="397"/>
      <c r="R363" s="397"/>
      <c r="S363" s="397"/>
      <c r="T363" s="397"/>
      <c r="U363" s="397"/>
      <c r="V363" s="397"/>
      <c r="W363" s="397"/>
      <c r="X363" s="397"/>
      <c r="Y363" s="397"/>
      <c r="Z363" s="397"/>
      <c r="AA363" s="397"/>
      <c r="AB363" s="397"/>
      <c r="AC363" s="397"/>
      <c r="AD363" s="397"/>
      <c r="AE363" s="397"/>
      <c r="AF363" s="397"/>
      <c r="AG363" s="397"/>
    </row>
    <row r="364" spans="1:33" ht="24.95" customHeight="1">
      <c r="A364" s="403"/>
      <c r="B364" s="401"/>
      <c r="C364" s="401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97"/>
      <c r="AB364" s="397"/>
      <c r="AC364" s="397"/>
      <c r="AD364" s="397"/>
      <c r="AE364" s="397"/>
      <c r="AF364" s="397"/>
      <c r="AG364" s="397"/>
    </row>
    <row r="365" spans="1:33" ht="24.95" customHeight="1">
      <c r="A365" s="403"/>
      <c r="B365" s="401"/>
      <c r="C365" s="401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7"/>
      <c r="P365" s="397"/>
      <c r="Q365" s="397"/>
      <c r="R365" s="397"/>
      <c r="S365" s="397"/>
      <c r="T365" s="397"/>
      <c r="U365" s="397"/>
      <c r="V365" s="397"/>
      <c r="W365" s="397"/>
      <c r="X365" s="397"/>
      <c r="Y365" s="397"/>
      <c r="Z365" s="397"/>
      <c r="AA365" s="397"/>
      <c r="AB365" s="397"/>
      <c r="AC365" s="397"/>
      <c r="AD365" s="397"/>
      <c r="AE365" s="397"/>
      <c r="AF365" s="397"/>
      <c r="AG365" s="397"/>
    </row>
    <row r="366" spans="1:33" ht="24.95" customHeight="1">
      <c r="A366" s="403"/>
      <c r="B366" s="401"/>
      <c r="C366" s="401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7"/>
      <c r="O366" s="397"/>
      <c r="P366" s="397"/>
      <c r="Q366" s="397"/>
      <c r="R366" s="397"/>
      <c r="S366" s="397"/>
      <c r="T366" s="397"/>
      <c r="U366" s="397"/>
      <c r="V366" s="397"/>
      <c r="W366" s="397"/>
      <c r="X366" s="397"/>
      <c r="Y366" s="397"/>
      <c r="Z366" s="397"/>
      <c r="AA366" s="397"/>
      <c r="AB366" s="397"/>
      <c r="AC366" s="397"/>
      <c r="AD366" s="397"/>
      <c r="AE366" s="397"/>
      <c r="AF366" s="397"/>
      <c r="AG366" s="397"/>
    </row>
    <row r="367" spans="1:33" ht="24.95" customHeight="1">
      <c r="A367" s="403"/>
      <c r="B367" s="401"/>
      <c r="C367" s="401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7"/>
      <c r="O367" s="397"/>
      <c r="P367" s="397"/>
      <c r="Q367" s="397"/>
      <c r="R367" s="397"/>
      <c r="S367" s="397"/>
      <c r="T367" s="397"/>
      <c r="U367" s="397"/>
      <c r="V367" s="397"/>
      <c r="W367" s="397"/>
      <c r="X367" s="397"/>
      <c r="Y367" s="397"/>
      <c r="Z367" s="397"/>
      <c r="AA367" s="397"/>
      <c r="AB367" s="397"/>
      <c r="AC367" s="397"/>
      <c r="AD367" s="397"/>
      <c r="AE367" s="397"/>
      <c r="AF367" s="397"/>
      <c r="AG367" s="397"/>
    </row>
    <row r="368" spans="1:33" ht="24.95" customHeight="1">
      <c r="A368" s="403"/>
      <c r="B368" s="401"/>
      <c r="C368" s="401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97"/>
      <c r="AA368" s="397"/>
      <c r="AB368" s="397"/>
      <c r="AC368" s="397"/>
      <c r="AD368" s="397"/>
      <c r="AE368" s="397"/>
      <c r="AF368" s="397"/>
      <c r="AG368" s="397"/>
    </row>
    <row r="369" spans="1:33" ht="24.95" customHeight="1">
      <c r="A369" s="403"/>
      <c r="B369" s="401"/>
      <c r="C369" s="401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397"/>
      <c r="P369" s="397"/>
      <c r="Q369" s="397"/>
      <c r="R369" s="397"/>
      <c r="S369" s="397"/>
      <c r="T369" s="397"/>
      <c r="U369" s="397"/>
      <c r="V369" s="397"/>
      <c r="W369" s="397"/>
      <c r="X369" s="397"/>
      <c r="Y369" s="397"/>
      <c r="Z369" s="397"/>
      <c r="AA369" s="397"/>
      <c r="AB369" s="397"/>
      <c r="AC369" s="397"/>
      <c r="AD369" s="397"/>
      <c r="AE369" s="397"/>
      <c r="AF369" s="397"/>
      <c r="AG369" s="397"/>
    </row>
    <row r="370" spans="1:33" ht="24.95" customHeight="1">
      <c r="A370" s="403"/>
      <c r="B370" s="401"/>
      <c r="C370" s="401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97"/>
      <c r="AA370" s="397"/>
      <c r="AB370" s="397"/>
      <c r="AC370" s="397"/>
      <c r="AD370" s="397"/>
      <c r="AE370" s="397"/>
      <c r="AF370" s="397"/>
      <c r="AG370" s="397"/>
    </row>
    <row r="371" spans="1:33" ht="24.95" customHeight="1">
      <c r="A371" s="403"/>
      <c r="B371" s="401"/>
      <c r="C371" s="401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97"/>
      <c r="AB371" s="397"/>
      <c r="AC371" s="397"/>
      <c r="AD371" s="397"/>
      <c r="AE371" s="397"/>
      <c r="AF371" s="397"/>
      <c r="AG371" s="397"/>
    </row>
    <row r="372" spans="1:33" ht="24.95" customHeight="1">
      <c r="A372" s="403"/>
      <c r="B372" s="401"/>
      <c r="C372" s="401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97"/>
      <c r="AB372" s="397"/>
      <c r="AC372" s="397"/>
      <c r="AD372" s="397"/>
      <c r="AE372" s="397"/>
      <c r="AF372" s="397"/>
      <c r="AG372" s="397"/>
    </row>
    <row r="373" spans="1:33" ht="24.95" customHeight="1">
      <c r="A373" s="403"/>
      <c r="B373" s="401"/>
      <c r="C373" s="401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7"/>
      <c r="O373" s="397"/>
      <c r="P373" s="397"/>
      <c r="Q373" s="397"/>
      <c r="R373" s="397"/>
      <c r="S373" s="397"/>
      <c r="T373" s="397"/>
      <c r="U373" s="397"/>
      <c r="V373" s="397"/>
      <c r="W373" s="397"/>
      <c r="X373" s="397"/>
      <c r="Y373" s="397"/>
      <c r="Z373" s="397"/>
      <c r="AA373" s="397"/>
      <c r="AB373" s="397"/>
      <c r="AC373" s="397"/>
      <c r="AD373" s="397"/>
      <c r="AE373" s="397"/>
      <c r="AF373" s="397"/>
      <c r="AG373" s="397"/>
    </row>
    <row r="374" spans="1:33" ht="24.95" customHeight="1">
      <c r="A374" s="403"/>
      <c r="B374" s="401"/>
      <c r="C374" s="401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397"/>
      <c r="Z374" s="397"/>
      <c r="AA374" s="397"/>
      <c r="AB374" s="397"/>
      <c r="AC374" s="397"/>
      <c r="AD374" s="397"/>
      <c r="AE374" s="397"/>
      <c r="AF374" s="397"/>
      <c r="AG374" s="397"/>
    </row>
    <row r="375" spans="1:33" ht="24.95" customHeight="1">
      <c r="A375" s="403"/>
      <c r="B375" s="401"/>
      <c r="C375" s="401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97"/>
      <c r="AA375" s="397"/>
      <c r="AB375" s="397"/>
      <c r="AC375" s="397"/>
      <c r="AD375" s="397"/>
      <c r="AE375" s="397"/>
      <c r="AF375" s="397"/>
      <c r="AG375" s="397"/>
    </row>
    <row r="376" spans="1:33" ht="24.95" customHeight="1">
      <c r="A376" s="403"/>
      <c r="B376" s="401"/>
      <c r="C376" s="401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7"/>
      <c r="O376" s="397"/>
      <c r="P376" s="397"/>
      <c r="Q376" s="397"/>
      <c r="R376" s="397"/>
      <c r="S376" s="397"/>
      <c r="T376" s="397"/>
      <c r="U376" s="397"/>
      <c r="V376" s="397"/>
      <c r="W376" s="397"/>
      <c r="X376" s="397"/>
      <c r="Y376" s="397"/>
      <c r="Z376" s="397"/>
      <c r="AA376" s="397"/>
      <c r="AB376" s="397"/>
      <c r="AC376" s="397"/>
      <c r="AD376" s="397"/>
      <c r="AE376" s="397"/>
      <c r="AF376" s="397"/>
      <c r="AG376" s="397"/>
    </row>
    <row r="377" spans="1:33" ht="24.95" customHeight="1">
      <c r="A377" s="403"/>
      <c r="B377" s="401"/>
      <c r="C377" s="401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  <c r="X377" s="397"/>
      <c r="Y377" s="397"/>
      <c r="Z377" s="397"/>
      <c r="AA377" s="397"/>
      <c r="AB377" s="397"/>
      <c r="AC377" s="397"/>
      <c r="AD377" s="397"/>
      <c r="AE377" s="397"/>
      <c r="AF377" s="397"/>
      <c r="AG377" s="397"/>
    </row>
    <row r="378" spans="1:33" ht="24.95" customHeight="1">
      <c r="A378" s="403"/>
      <c r="B378" s="401"/>
      <c r="C378" s="401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7"/>
      <c r="P378" s="397"/>
      <c r="Q378" s="397"/>
      <c r="R378" s="397"/>
      <c r="S378" s="397"/>
      <c r="T378" s="397"/>
      <c r="U378" s="397"/>
      <c r="V378" s="397"/>
      <c r="W378" s="397"/>
      <c r="X378" s="397"/>
      <c r="Y378" s="397"/>
      <c r="Z378" s="397"/>
      <c r="AA378" s="397"/>
      <c r="AB378" s="397"/>
      <c r="AC378" s="397"/>
      <c r="AD378" s="397"/>
      <c r="AE378" s="397"/>
      <c r="AF378" s="397"/>
      <c r="AG378" s="397"/>
    </row>
    <row r="379" spans="1:33" ht="24.95" customHeight="1">
      <c r="A379" s="403"/>
      <c r="B379" s="401"/>
      <c r="C379" s="401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7"/>
      <c r="P379" s="397"/>
      <c r="Q379" s="397"/>
      <c r="R379" s="397"/>
      <c r="S379" s="397"/>
      <c r="T379" s="397"/>
      <c r="U379" s="397"/>
      <c r="V379" s="397"/>
      <c r="W379" s="397"/>
      <c r="X379" s="397"/>
      <c r="Y379" s="397"/>
      <c r="Z379" s="397"/>
      <c r="AA379" s="397"/>
      <c r="AB379" s="397"/>
      <c r="AC379" s="397"/>
      <c r="AD379" s="397"/>
      <c r="AE379" s="397"/>
      <c r="AF379" s="397"/>
      <c r="AG379" s="397"/>
    </row>
    <row r="380" spans="1:33" ht="24.95" customHeight="1">
      <c r="A380" s="403"/>
      <c r="B380" s="401"/>
      <c r="C380" s="401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397"/>
      <c r="Z380" s="397"/>
      <c r="AA380" s="397"/>
      <c r="AB380" s="397"/>
      <c r="AC380" s="397"/>
      <c r="AD380" s="397"/>
      <c r="AE380" s="397"/>
      <c r="AF380" s="397"/>
      <c r="AG380" s="397"/>
    </row>
    <row r="381" spans="1:33" ht="24.95" customHeight="1">
      <c r="A381" s="403"/>
      <c r="B381" s="401"/>
      <c r="C381" s="401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397"/>
      <c r="AA381" s="397"/>
      <c r="AB381" s="397"/>
      <c r="AC381" s="397"/>
      <c r="AD381" s="397"/>
      <c r="AE381" s="397"/>
      <c r="AF381" s="397"/>
      <c r="AG381" s="397"/>
    </row>
    <row r="382" spans="1:33" ht="24.95" customHeight="1">
      <c r="A382" s="403"/>
      <c r="B382" s="401"/>
      <c r="C382" s="401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97"/>
      <c r="AA382" s="397"/>
      <c r="AB382" s="397"/>
      <c r="AC382" s="397"/>
      <c r="AD382" s="397"/>
      <c r="AE382" s="397"/>
      <c r="AF382" s="397"/>
      <c r="AG382" s="397"/>
    </row>
    <row r="383" spans="1:33" ht="24.95" customHeight="1">
      <c r="A383" s="403"/>
      <c r="B383" s="401"/>
      <c r="C383" s="401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97"/>
      <c r="AA383" s="397"/>
      <c r="AB383" s="397"/>
      <c r="AC383" s="397"/>
      <c r="AD383" s="397"/>
      <c r="AE383" s="397"/>
      <c r="AF383" s="397"/>
      <c r="AG383" s="397"/>
    </row>
    <row r="384" spans="1:33" ht="24.95" customHeight="1">
      <c r="A384" s="403"/>
      <c r="B384" s="401"/>
      <c r="C384" s="401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97"/>
      <c r="AB384" s="397"/>
      <c r="AC384" s="397"/>
      <c r="AD384" s="397"/>
      <c r="AE384" s="397"/>
      <c r="AF384" s="397"/>
      <c r="AG384" s="397"/>
    </row>
    <row r="385" spans="1:33" ht="24.95" customHeight="1">
      <c r="A385" s="403"/>
      <c r="B385" s="401"/>
      <c r="C385" s="401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397"/>
      <c r="O385" s="397"/>
      <c r="P385" s="397"/>
      <c r="Q385" s="397"/>
      <c r="R385" s="397"/>
      <c r="S385" s="397"/>
      <c r="T385" s="397"/>
      <c r="U385" s="397"/>
      <c r="V385" s="397"/>
      <c r="W385" s="397"/>
      <c r="X385" s="397"/>
      <c r="Y385" s="397"/>
      <c r="Z385" s="397"/>
      <c r="AA385" s="397"/>
      <c r="AB385" s="397"/>
      <c r="AC385" s="397"/>
      <c r="AD385" s="397"/>
      <c r="AE385" s="397"/>
      <c r="AF385" s="397"/>
      <c r="AG385" s="397"/>
    </row>
    <row r="386" spans="1:33" ht="24.95" customHeight="1">
      <c r="A386" s="403"/>
      <c r="B386" s="401"/>
      <c r="C386" s="401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7"/>
      <c r="O386" s="397"/>
      <c r="P386" s="397"/>
      <c r="Q386" s="397"/>
      <c r="R386" s="397"/>
      <c r="S386" s="397"/>
      <c r="T386" s="397"/>
      <c r="U386" s="397"/>
      <c r="V386" s="397"/>
      <c r="W386" s="397"/>
      <c r="X386" s="397"/>
      <c r="Y386" s="397"/>
      <c r="Z386" s="397"/>
      <c r="AA386" s="397"/>
      <c r="AB386" s="397"/>
      <c r="AC386" s="397"/>
      <c r="AD386" s="397"/>
      <c r="AE386" s="397"/>
      <c r="AF386" s="397"/>
      <c r="AG386" s="397"/>
    </row>
    <row r="387" spans="1:33" ht="24.95" customHeight="1">
      <c r="A387" s="403"/>
      <c r="B387" s="401"/>
      <c r="C387" s="401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97"/>
      <c r="AA387" s="397"/>
      <c r="AB387" s="397"/>
      <c r="AC387" s="397"/>
      <c r="AD387" s="397"/>
      <c r="AE387" s="397"/>
      <c r="AF387" s="397"/>
      <c r="AG387" s="397"/>
    </row>
    <row r="388" spans="1:33" ht="24.95" customHeight="1">
      <c r="A388" s="403"/>
      <c r="B388" s="401"/>
      <c r="C388" s="401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97"/>
      <c r="AA388" s="397"/>
      <c r="AB388" s="397"/>
      <c r="AC388" s="397"/>
      <c r="AD388" s="397"/>
      <c r="AE388" s="397"/>
      <c r="AF388" s="397"/>
      <c r="AG388" s="397"/>
    </row>
    <row r="389" spans="1:33" ht="24.95" customHeight="1">
      <c r="A389" s="403"/>
      <c r="B389" s="401"/>
      <c r="C389" s="401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97"/>
      <c r="AB389" s="397"/>
      <c r="AC389" s="397"/>
      <c r="AD389" s="397"/>
      <c r="AE389" s="397"/>
      <c r="AF389" s="397"/>
      <c r="AG389" s="397"/>
    </row>
    <row r="390" spans="1:33" ht="24.95" customHeight="1">
      <c r="A390" s="403"/>
      <c r="B390" s="401"/>
      <c r="C390" s="401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397"/>
      <c r="AA390" s="397"/>
      <c r="AB390" s="397"/>
      <c r="AC390" s="397"/>
      <c r="AD390" s="397"/>
      <c r="AE390" s="397"/>
      <c r="AF390" s="397"/>
      <c r="AG390" s="397"/>
    </row>
    <row r="391" spans="1:33" ht="24.95" customHeight="1">
      <c r="A391" s="403"/>
      <c r="B391" s="401"/>
      <c r="C391" s="401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  <c r="X391" s="397"/>
      <c r="Y391" s="397"/>
      <c r="Z391" s="397"/>
      <c r="AA391" s="397"/>
      <c r="AB391" s="397"/>
      <c r="AC391" s="397"/>
      <c r="AD391" s="397"/>
      <c r="AE391" s="397"/>
      <c r="AF391" s="397"/>
      <c r="AG391" s="397"/>
    </row>
    <row r="392" spans="1:33" ht="24.95" customHeight="1">
      <c r="A392" s="403"/>
      <c r="B392" s="401"/>
      <c r="C392" s="401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397"/>
      <c r="O392" s="397"/>
      <c r="P392" s="397"/>
      <c r="Q392" s="397"/>
      <c r="R392" s="397"/>
      <c r="S392" s="397"/>
      <c r="T392" s="397"/>
      <c r="U392" s="397"/>
      <c r="V392" s="397"/>
      <c r="W392" s="397"/>
      <c r="X392" s="397"/>
      <c r="Y392" s="397"/>
      <c r="Z392" s="397"/>
      <c r="AA392" s="397"/>
      <c r="AB392" s="397"/>
      <c r="AC392" s="397"/>
      <c r="AD392" s="397"/>
      <c r="AE392" s="397"/>
      <c r="AF392" s="397"/>
      <c r="AG392" s="397"/>
    </row>
    <row r="393" spans="1:33" ht="24.95" customHeight="1">
      <c r="A393" s="403"/>
      <c r="B393" s="401"/>
      <c r="C393" s="401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97"/>
      <c r="AA393" s="397"/>
      <c r="AB393" s="397"/>
      <c r="AC393" s="397"/>
      <c r="AD393" s="397"/>
      <c r="AE393" s="397"/>
      <c r="AF393" s="397"/>
      <c r="AG393" s="397"/>
    </row>
    <row r="394" spans="1:33" ht="24.95" customHeight="1">
      <c r="A394" s="403"/>
      <c r="B394" s="401"/>
      <c r="C394" s="401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  <c r="X394" s="397"/>
      <c r="Y394" s="397"/>
      <c r="Z394" s="397"/>
      <c r="AA394" s="397"/>
      <c r="AB394" s="397"/>
      <c r="AC394" s="397"/>
      <c r="AD394" s="397"/>
      <c r="AE394" s="397"/>
      <c r="AF394" s="397"/>
      <c r="AG394" s="397"/>
    </row>
    <row r="395" spans="1:33" ht="24.95" customHeight="1">
      <c r="A395" s="403"/>
      <c r="B395" s="401"/>
      <c r="C395" s="401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97"/>
      <c r="AB395" s="397"/>
      <c r="AC395" s="397"/>
      <c r="AD395" s="397"/>
      <c r="AE395" s="397"/>
      <c r="AF395" s="397"/>
      <c r="AG395" s="397"/>
    </row>
    <row r="396" spans="1:33" ht="24.95" customHeight="1">
      <c r="A396" s="403"/>
      <c r="B396" s="401"/>
      <c r="C396" s="401"/>
      <c r="D396" s="397"/>
      <c r="E396" s="397"/>
      <c r="F396" s="397"/>
      <c r="G396" s="397"/>
      <c r="H396" s="397"/>
      <c r="I396" s="397"/>
      <c r="J396" s="397"/>
      <c r="K396" s="397"/>
      <c r="L396" s="397"/>
      <c r="M396" s="397"/>
      <c r="N396" s="397"/>
      <c r="O396" s="397"/>
      <c r="P396" s="397"/>
      <c r="Q396" s="397"/>
      <c r="R396" s="397"/>
      <c r="S396" s="397"/>
      <c r="T396" s="397"/>
      <c r="U396" s="397"/>
      <c r="V396" s="397"/>
      <c r="W396" s="397"/>
      <c r="X396" s="397"/>
      <c r="Y396" s="397"/>
      <c r="Z396" s="397"/>
      <c r="AA396" s="397"/>
      <c r="AB396" s="397"/>
      <c r="AC396" s="397"/>
      <c r="AD396" s="397"/>
      <c r="AE396" s="397"/>
      <c r="AF396" s="397"/>
      <c r="AG396" s="397"/>
    </row>
    <row r="397" spans="1:33" ht="24.95" customHeight="1">
      <c r="A397" s="403"/>
      <c r="B397" s="401"/>
      <c r="C397" s="401"/>
      <c r="D397" s="397"/>
      <c r="E397" s="397"/>
      <c r="F397" s="397"/>
      <c r="G397" s="397"/>
      <c r="H397" s="397"/>
      <c r="I397" s="397"/>
      <c r="J397" s="397"/>
      <c r="K397" s="397"/>
      <c r="L397" s="397"/>
      <c r="M397" s="397"/>
      <c r="N397" s="397"/>
      <c r="O397" s="397"/>
      <c r="P397" s="397"/>
      <c r="Q397" s="397"/>
      <c r="R397" s="397"/>
      <c r="S397" s="397"/>
      <c r="T397" s="397"/>
      <c r="U397" s="397"/>
      <c r="V397" s="397"/>
      <c r="W397" s="397"/>
      <c r="X397" s="397"/>
      <c r="Y397" s="397"/>
      <c r="Z397" s="397"/>
      <c r="AA397" s="397"/>
      <c r="AB397" s="397"/>
      <c r="AC397" s="397"/>
      <c r="AD397" s="397"/>
      <c r="AE397" s="397"/>
      <c r="AF397" s="397"/>
      <c r="AG397" s="397"/>
    </row>
    <row r="398" spans="1:33" ht="24.95" customHeight="1">
      <c r="A398" s="403"/>
      <c r="B398" s="401"/>
      <c r="C398" s="401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397"/>
      <c r="P398" s="397"/>
      <c r="Q398" s="397"/>
      <c r="R398" s="397"/>
      <c r="S398" s="397"/>
      <c r="T398" s="397"/>
      <c r="U398" s="397"/>
      <c r="V398" s="397"/>
      <c r="W398" s="397"/>
      <c r="X398" s="397"/>
      <c r="Y398" s="397"/>
      <c r="Z398" s="397"/>
      <c r="AA398" s="397"/>
      <c r="AB398" s="397"/>
      <c r="AC398" s="397"/>
      <c r="AD398" s="397"/>
      <c r="AE398" s="397"/>
      <c r="AF398" s="397"/>
      <c r="AG398" s="397"/>
    </row>
    <row r="399" spans="1:33" ht="24.95" customHeight="1">
      <c r="A399" s="403"/>
      <c r="B399" s="401"/>
      <c r="C399" s="401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  <c r="X399" s="397"/>
      <c r="Y399" s="397"/>
      <c r="Z399" s="397"/>
      <c r="AA399" s="397"/>
      <c r="AB399" s="397"/>
      <c r="AC399" s="397"/>
      <c r="AD399" s="397"/>
      <c r="AE399" s="397"/>
      <c r="AF399" s="397"/>
      <c r="AG399" s="397"/>
    </row>
    <row r="400" spans="1:33" ht="24.95" customHeight="1">
      <c r="A400" s="403"/>
      <c r="B400" s="401"/>
      <c r="C400" s="401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97"/>
      <c r="AB400" s="397"/>
      <c r="AC400" s="397"/>
      <c r="AD400" s="397"/>
      <c r="AE400" s="397"/>
      <c r="AF400" s="397"/>
      <c r="AG400" s="397"/>
    </row>
    <row r="401" spans="1:33" ht="24.95" customHeight="1">
      <c r="A401" s="403"/>
      <c r="B401" s="401"/>
      <c r="C401" s="401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97"/>
      <c r="AB401" s="397"/>
      <c r="AC401" s="397"/>
      <c r="AD401" s="397"/>
      <c r="AE401" s="397"/>
      <c r="AF401" s="397"/>
      <c r="AG401" s="397"/>
    </row>
    <row r="402" spans="1:33" ht="24.95" customHeight="1">
      <c r="A402" s="403"/>
      <c r="B402" s="401"/>
      <c r="C402" s="401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7"/>
      <c r="P402" s="397"/>
      <c r="Q402" s="397"/>
      <c r="R402" s="397"/>
      <c r="S402" s="397"/>
      <c r="T402" s="397"/>
      <c r="U402" s="397"/>
      <c r="V402" s="397"/>
      <c r="W402" s="397"/>
      <c r="X402" s="397"/>
      <c r="Y402" s="397"/>
      <c r="Z402" s="397"/>
      <c r="AA402" s="397"/>
      <c r="AB402" s="397"/>
      <c r="AC402" s="397"/>
      <c r="AD402" s="397"/>
      <c r="AE402" s="397"/>
      <c r="AF402" s="397"/>
      <c r="AG402" s="397"/>
    </row>
    <row r="403" spans="1:33" ht="24.95" customHeight="1">
      <c r="A403" s="403"/>
      <c r="B403" s="401"/>
      <c r="C403" s="401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  <c r="X403" s="397"/>
      <c r="Y403" s="397"/>
      <c r="Z403" s="397"/>
      <c r="AA403" s="397"/>
      <c r="AB403" s="397"/>
      <c r="AC403" s="397"/>
      <c r="AD403" s="397"/>
      <c r="AE403" s="397"/>
      <c r="AF403" s="397"/>
      <c r="AG403" s="397"/>
    </row>
    <row r="404" spans="1:33" ht="24.95" customHeight="1">
      <c r="A404" s="403"/>
      <c r="B404" s="401"/>
      <c r="C404" s="401"/>
      <c r="D404" s="397"/>
      <c r="E404" s="397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  <c r="X404" s="397"/>
      <c r="Y404" s="397"/>
      <c r="Z404" s="397"/>
      <c r="AA404" s="397"/>
      <c r="AB404" s="397"/>
      <c r="AC404" s="397"/>
      <c r="AD404" s="397"/>
      <c r="AE404" s="397"/>
      <c r="AF404" s="397"/>
      <c r="AG404" s="397"/>
    </row>
    <row r="405" spans="1:33" ht="24.95" customHeight="1">
      <c r="A405" s="403"/>
      <c r="B405" s="401"/>
      <c r="C405" s="401"/>
      <c r="D405" s="397"/>
      <c r="E405" s="397"/>
      <c r="F405" s="397"/>
      <c r="G405" s="397"/>
      <c r="H405" s="397"/>
      <c r="I405" s="397"/>
      <c r="J405" s="397"/>
      <c r="K405" s="397"/>
      <c r="L405" s="397"/>
      <c r="M405" s="397"/>
      <c r="N405" s="397"/>
      <c r="O405" s="397"/>
      <c r="P405" s="397"/>
      <c r="Q405" s="397"/>
      <c r="R405" s="397"/>
      <c r="S405" s="397"/>
      <c r="T405" s="397"/>
      <c r="U405" s="397"/>
      <c r="V405" s="397"/>
      <c r="W405" s="397"/>
      <c r="X405" s="397"/>
      <c r="Y405" s="397"/>
      <c r="Z405" s="397"/>
      <c r="AA405" s="397"/>
      <c r="AB405" s="397"/>
      <c r="AC405" s="397"/>
      <c r="AD405" s="397"/>
      <c r="AE405" s="397"/>
      <c r="AF405" s="397"/>
      <c r="AG405" s="397"/>
    </row>
    <row r="406" spans="1:33" ht="24.95" customHeight="1">
      <c r="A406" s="403"/>
      <c r="B406" s="401"/>
      <c r="C406" s="401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397"/>
      <c r="P406" s="397"/>
      <c r="Q406" s="397"/>
      <c r="R406" s="397"/>
      <c r="S406" s="397"/>
      <c r="T406" s="397"/>
      <c r="U406" s="397"/>
      <c r="V406" s="397"/>
      <c r="W406" s="397"/>
      <c r="X406" s="397"/>
      <c r="Y406" s="397"/>
      <c r="Z406" s="397"/>
      <c r="AA406" s="397"/>
      <c r="AB406" s="397"/>
      <c r="AC406" s="397"/>
      <c r="AD406" s="397"/>
      <c r="AE406" s="397"/>
      <c r="AF406" s="397"/>
      <c r="AG406" s="397"/>
    </row>
    <row r="407" spans="1:33" ht="24.95" customHeight="1">
      <c r="A407" s="403"/>
      <c r="B407" s="401"/>
      <c r="C407" s="401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  <c r="X407" s="397"/>
      <c r="Y407" s="397"/>
      <c r="Z407" s="397"/>
      <c r="AA407" s="397"/>
      <c r="AB407" s="397"/>
      <c r="AC407" s="397"/>
      <c r="AD407" s="397"/>
      <c r="AE407" s="397"/>
      <c r="AF407" s="397"/>
      <c r="AG407" s="397"/>
    </row>
    <row r="408" spans="1:33" ht="24.95" customHeight="1">
      <c r="A408" s="403"/>
      <c r="B408" s="401"/>
      <c r="C408" s="401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97"/>
      <c r="AB408" s="397"/>
      <c r="AC408" s="397"/>
      <c r="AD408" s="397"/>
      <c r="AE408" s="397"/>
      <c r="AF408" s="397"/>
      <c r="AG408" s="397"/>
    </row>
    <row r="409" spans="1:33" ht="24.95" customHeight="1">
      <c r="A409" s="403"/>
      <c r="B409" s="401"/>
      <c r="C409" s="401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97"/>
      <c r="AA409" s="397"/>
      <c r="AB409" s="397"/>
      <c r="AC409" s="397"/>
      <c r="AD409" s="397"/>
      <c r="AE409" s="397"/>
      <c r="AF409" s="397"/>
      <c r="AG409" s="397"/>
    </row>
    <row r="410" spans="1:33" ht="24.95" customHeight="1">
      <c r="A410" s="403"/>
      <c r="B410" s="401"/>
      <c r="C410" s="401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7"/>
      <c r="O410" s="397"/>
      <c r="P410" s="397"/>
      <c r="Q410" s="397"/>
      <c r="R410" s="397"/>
      <c r="S410" s="397"/>
      <c r="T410" s="397"/>
      <c r="U410" s="397"/>
      <c r="V410" s="397"/>
      <c r="W410" s="397"/>
      <c r="X410" s="397"/>
      <c r="Y410" s="397"/>
      <c r="Z410" s="397"/>
      <c r="AA410" s="397"/>
      <c r="AB410" s="397"/>
      <c r="AC410" s="397"/>
      <c r="AD410" s="397"/>
      <c r="AE410" s="397"/>
      <c r="AF410" s="397"/>
      <c r="AG410" s="397"/>
    </row>
    <row r="411" spans="1:33" ht="24.95" customHeight="1">
      <c r="A411" s="403"/>
      <c r="B411" s="401"/>
      <c r="C411" s="401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397"/>
      <c r="P411" s="397"/>
      <c r="Q411" s="397"/>
      <c r="R411" s="397"/>
      <c r="S411" s="397"/>
      <c r="T411" s="397"/>
      <c r="U411" s="397"/>
      <c r="V411" s="397"/>
      <c r="W411" s="397"/>
      <c r="X411" s="397"/>
      <c r="Y411" s="397"/>
      <c r="Z411" s="397"/>
      <c r="AA411" s="397"/>
      <c r="AB411" s="397"/>
      <c r="AC411" s="397"/>
      <c r="AD411" s="397"/>
      <c r="AE411" s="397"/>
      <c r="AF411" s="397"/>
      <c r="AG411" s="397"/>
    </row>
    <row r="412" spans="1:33" ht="24.95" customHeight="1">
      <c r="A412" s="403"/>
      <c r="B412" s="401"/>
      <c r="C412" s="401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  <c r="X412" s="397"/>
      <c r="Y412" s="397"/>
      <c r="Z412" s="397"/>
      <c r="AA412" s="397"/>
      <c r="AB412" s="397"/>
      <c r="AC412" s="397"/>
      <c r="AD412" s="397"/>
      <c r="AE412" s="397"/>
      <c r="AF412" s="397"/>
      <c r="AG412" s="397"/>
    </row>
    <row r="413" spans="1:33" ht="24.95" customHeight="1">
      <c r="A413" s="403"/>
      <c r="B413" s="401"/>
      <c r="C413" s="401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97"/>
      <c r="AB413" s="397"/>
      <c r="AC413" s="397"/>
      <c r="AD413" s="397"/>
      <c r="AE413" s="397"/>
      <c r="AF413" s="397"/>
      <c r="AG413" s="397"/>
    </row>
    <row r="414" spans="1:33" ht="24.95" customHeight="1">
      <c r="A414" s="403"/>
      <c r="B414" s="401"/>
      <c r="C414" s="401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397"/>
      <c r="Z414" s="397"/>
      <c r="AA414" s="397"/>
      <c r="AB414" s="397"/>
      <c r="AC414" s="397"/>
      <c r="AD414" s="397"/>
      <c r="AE414" s="397"/>
      <c r="AF414" s="397"/>
      <c r="AG414" s="397"/>
    </row>
    <row r="415" spans="1:33" ht="24.95" customHeight="1">
      <c r="A415" s="403"/>
      <c r="B415" s="401"/>
      <c r="C415" s="401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97"/>
      <c r="AA415" s="397"/>
      <c r="AB415" s="397"/>
      <c r="AC415" s="397"/>
      <c r="AD415" s="397"/>
      <c r="AE415" s="397"/>
      <c r="AF415" s="397"/>
      <c r="AG415" s="397"/>
    </row>
    <row r="416" spans="1:33" ht="24.95" customHeight="1">
      <c r="A416" s="403"/>
      <c r="B416" s="401"/>
      <c r="C416" s="401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  <c r="X416" s="397"/>
      <c r="Y416" s="397"/>
      <c r="Z416" s="397"/>
      <c r="AA416" s="397"/>
      <c r="AB416" s="397"/>
      <c r="AC416" s="397"/>
      <c r="AD416" s="397"/>
      <c r="AE416" s="397"/>
      <c r="AF416" s="397"/>
      <c r="AG416" s="397"/>
    </row>
    <row r="417" spans="1:33" ht="24.95" customHeight="1">
      <c r="A417" s="403"/>
      <c r="B417" s="401"/>
      <c r="C417" s="401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97"/>
      <c r="AA417" s="397"/>
      <c r="AB417" s="397"/>
      <c r="AC417" s="397"/>
      <c r="AD417" s="397"/>
      <c r="AE417" s="397"/>
      <c r="AF417" s="397"/>
      <c r="AG417" s="397"/>
    </row>
    <row r="418" spans="1:33" ht="24.95" customHeight="1">
      <c r="A418" s="403"/>
      <c r="B418" s="401"/>
      <c r="C418" s="401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  <c r="X418" s="397"/>
      <c r="Y418" s="397"/>
      <c r="Z418" s="397"/>
      <c r="AA418" s="397"/>
      <c r="AB418" s="397"/>
      <c r="AC418" s="397"/>
      <c r="AD418" s="397"/>
      <c r="AE418" s="397"/>
      <c r="AF418" s="397"/>
      <c r="AG418" s="397"/>
    </row>
    <row r="419" spans="1:33" ht="24.95" customHeight="1">
      <c r="A419" s="403"/>
      <c r="B419" s="401"/>
      <c r="C419" s="401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97"/>
      <c r="AA419" s="397"/>
      <c r="AB419" s="397"/>
      <c r="AC419" s="397"/>
      <c r="AD419" s="397"/>
      <c r="AE419" s="397"/>
      <c r="AF419" s="397"/>
      <c r="AG419" s="397"/>
    </row>
    <row r="420" spans="1:33" ht="24.95" customHeight="1">
      <c r="A420" s="403"/>
      <c r="B420" s="401"/>
      <c r="C420" s="401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7"/>
      <c r="P420" s="397"/>
      <c r="Q420" s="397"/>
      <c r="R420" s="397"/>
      <c r="S420" s="397"/>
      <c r="T420" s="397"/>
      <c r="U420" s="397"/>
      <c r="V420" s="397"/>
      <c r="W420" s="397"/>
      <c r="X420" s="397"/>
      <c r="Y420" s="397"/>
      <c r="Z420" s="397"/>
      <c r="AA420" s="397"/>
      <c r="AB420" s="397"/>
      <c r="AC420" s="397"/>
      <c r="AD420" s="397"/>
      <c r="AE420" s="397"/>
      <c r="AF420" s="397"/>
      <c r="AG420" s="397"/>
    </row>
    <row r="421" spans="1:33" ht="24.95" customHeight="1">
      <c r="A421" s="403"/>
      <c r="B421" s="401"/>
      <c r="C421" s="401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97"/>
      <c r="AB421" s="397"/>
      <c r="AC421" s="397"/>
      <c r="AD421" s="397"/>
      <c r="AE421" s="397"/>
      <c r="AF421" s="397"/>
      <c r="AG421" s="397"/>
    </row>
    <row r="422" spans="1:33" ht="24.95" customHeight="1">
      <c r="A422" s="403"/>
      <c r="B422" s="401"/>
      <c r="C422" s="401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397"/>
      <c r="Z422" s="397"/>
      <c r="AA422" s="397"/>
      <c r="AB422" s="397"/>
      <c r="AC422" s="397"/>
      <c r="AD422" s="397"/>
      <c r="AE422" s="397"/>
      <c r="AF422" s="397"/>
      <c r="AG422" s="397"/>
    </row>
    <row r="423" spans="1:33" ht="24.95" customHeight="1">
      <c r="A423" s="403"/>
      <c r="B423" s="401"/>
      <c r="C423" s="401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  <c r="X423" s="397"/>
      <c r="Y423" s="397"/>
      <c r="Z423" s="397"/>
      <c r="AA423" s="397"/>
      <c r="AB423" s="397"/>
      <c r="AC423" s="397"/>
      <c r="AD423" s="397"/>
      <c r="AE423" s="397"/>
      <c r="AF423" s="397"/>
      <c r="AG423" s="397"/>
    </row>
    <row r="424" spans="1:33" ht="24.95" customHeight="1">
      <c r="A424" s="403"/>
      <c r="B424" s="401"/>
      <c r="C424" s="401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397"/>
      <c r="P424" s="397"/>
      <c r="Q424" s="397"/>
      <c r="R424" s="397"/>
      <c r="S424" s="397"/>
      <c r="T424" s="397"/>
      <c r="U424" s="397"/>
      <c r="V424" s="397"/>
      <c r="W424" s="397"/>
      <c r="X424" s="397"/>
      <c r="Y424" s="397"/>
      <c r="Z424" s="397"/>
      <c r="AA424" s="397"/>
      <c r="AB424" s="397"/>
      <c r="AC424" s="397"/>
      <c r="AD424" s="397"/>
      <c r="AE424" s="397"/>
      <c r="AF424" s="397"/>
      <c r="AG424" s="397"/>
    </row>
    <row r="425" spans="1:33" ht="24.95" customHeight="1">
      <c r="A425" s="403"/>
      <c r="B425" s="401"/>
      <c r="C425" s="401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97"/>
      <c r="AA425" s="397"/>
      <c r="AB425" s="397"/>
      <c r="AC425" s="397"/>
      <c r="AD425" s="397"/>
      <c r="AE425" s="397"/>
      <c r="AF425" s="397"/>
      <c r="AG425" s="397"/>
    </row>
    <row r="426" spans="1:33" ht="24.95" customHeight="1">
      <c r="A426" s="403"/>
      <c r="B426" s="401"/>
      <c r="C426" s="401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97"/>
      <c r="AB426" s="397"/>
      <c r="AC426" s="397"/>
      <c r="AD426" s="397"/>
      <c r="AE426" s="397"/>
      <c r="AF426" s="397"/>
      <c r="AG426" s="397"/>
    </row>
    <row r="427" spans="1:33" ht="24.95" customHeight="1">
      <c r="A427" s="403"/>
      <c r="B427" s="401"/>
      <c r="C427" s="401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97"/>
      <c r="AB427" s="397"/>
      <c r="AC427" s="397"/>
      <c r="AD427" s="397"/>
      <c r="AE427" s="397"/>
      <c r="AF427" s="397"/>
      <c r="AG427" s="397"/>
    </row>
    <row r="428" spans="1:33" ht="24.95" customHeight="1">
      <c r="A428" s="403"/>
      <c r="B428" s="401"/>
      <c r="C428" s="401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397"/>
      <c r="AA428" s="397"/>
      <c r="AB428" s="397"/>
      <c r="AC428" s="397"/>
      <c r="AD428" s="397"/>
      <c r="AE428" s="397"/>
      <c r="AF428" s="397"/>
      <c r="AG428" s="397"/>
    </row>
    <row r="429" spans="1:33" ht="24.95" customHeight="1">
      <c r="A429" s="403"/>
      <c r="B429" s="401"/>
      <c r="C429" s="401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397"/>
      <c r="P429" s="397"/>
      <c r="Q429" s="397"/>
      <c r="R429" s="397"/>
      <c r="S429" s="397"/>
      <c r="T429" s="397"/>
      <c r="U429" s="397"/>
      <c r="V429" s="397"/>
      <c r="W429" s="397"/>
      <c r="X429" s="397"/>
      <c r="Y429" s="397"/>
      <c r="Z429" s="397"/>
      <c r="AA429" s="397"/>
      <c r="AB429" s="397"/>
      <c r="AC429" s="397"/>
      <c r="AD429" s="397"/>
      <c r="AE429" s="397"/>
      <c r="AF429" s="397"/>
      <c r="AG429" s="397"/>
    </row>
    <row r="430" spans="1:33" ht="24.95" customHeight="1">
      <c r="A430" s="403"/>
      <c r="B430" s="401"/>
      <c r="C430" s="401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397"/>
      <c r="P430" s="397"/>
      <c r="Q430" s="397"/>
      <c r="R430" s="397"/>
      <c r="S430" s="397"/>
      <c r="T430" s="397"/>
      <c r="U430" s="397"/>
      <c r="V430" s="397"/>
      <c r="W430" s="397"/>
      <c r="X430" s="397"/>
      <c r="Y430" s="397"/>
      <c r="Z430" s="397"/>
      <c r="AA430" s="397"/>
      <c r="AB430" s="397"/>
      <c r="AC430" s="397"/>
      <c r="AD430" s="397"/>
      <c r="AE430" s="397"/>
      <c r="AF430" s="397"/>
      <c r="AG430" s="397"/>
    </row>
    <row r="431" spans="1:33" ht="24.95" customHeight="1">
      <c r="A431" s="403"/>
      <c r="B431" s="401"/>
      <c r="C431" s="401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97"/>
      <c r="AB431" s="397"/>
      <c r="AC431" s="397"/>
      <c r="AD431" s="397"/>
      <c r="AE431" s="397"/>
      <c r="AF431" s="397"/>
      <c r="AG431" s="397"/>
    </row>
    <row r="432" spans="1:33" ht="24.95" customHeight="1">
      <c r="A432" s="403"/>
      <c r="B432" s="401"/>
      <c r="C432" s="401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  <c r="X432" s="397"/>
      <c r="Y432" s="397"/>
      <c r="Z432" s="397"/>
      <c r="AA432" s="397"/>
      <c r="AB432" s="397"/>
      <c r="AC432" s="397"/>
      <c r="AD432" s="397"/>
      <c r="AE432" s="397"/>
      <c r="AF432" s="397"/>
      <c r="AG432" s="397"/>
    </row>
    <row r="433" spans="1:33" ht="24.95" customHeight="1">
      <c r="A433" s="403"/>
      <c r="B433" s="401"/>
      <c r="C433" s="401"/>
      <c r="D433" s="397"/>
      <c r="E433" s="397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397"/>
      <c r="R433" s="397"/>
      <c r="S433" s="397"/>
      <c r="T433" s="397"/>
      <c r="U433" s="397"/>
      <c r="V433" s="397"/>
      <c r="W433" s="397"/>
      <c r="X433" s="397"/>
      <c r="Y433" s="397"/>
      <c r="Z433" s="397"/>
      <c r="AA433" s="397"/>
      <c r="AB433" s="397"/>
      <c r="AC433" s="397"/>
      <c r="AD433" s="397"/>
      <c r="AE433" s="397"/>
      <c r="AF433" s="397"/>
      <c r="AG433" s="397"/>
    </row>
    <row r="434" spans="1:33" ht="24.95" customHeight="1">
      <c r="A434" s="403"/>
      <c r="B434" s="401"/>
      <c r="C434" s="401"/>
      <c r="D434" s="397"/>
      <c r="E434" s="397"/>
      <c r="F434" s="397"/>
      <c r="G434" s="397"/>
      <c r="H434" s="397"/>
      <c r="I434" s="397"/>
      <c r="J434" s="397"/>
      <c r="K434" s="397"/>
      <c r="L434" s="397"/>
      <c r="M434" s="397"/>
      <c r="N434" s="397"/>
      <c r="O434" s="397"/>
      <c r="P434" s="397"/>
      <c r="Q434" s="397"/>
      <c r="R434" s="397"/>
      <c r="S434" s="397"/>
      <c r="T434" s="397"/>
      <c r="U434" s="397"/>
      <c r="V434" s="397"/>
      <c r="W434" s="397"/>
      <c r="X434" s="397"/>
      <c r="Y434" s="397"/>
      <c r="Z434" s="397"/>
      <c r="AA434" s="397"/>
      <c r="AB434" s="397"/>
      <c r="AC434" s="397"/>
      <c r="AD434" s="397"/>
      <c r="AE434" s="397"/>
      <c r="AF434" s="397"/>
      <c r="AG434" s="397"/>
    </row>
    <row r="435" spans="1:33" ht="24.95" customHeight="1">
      <c r="A435" s="403"/>
      <c r="B435" s="401"/>
      <c r="C435" s="401"/>
      <c r="D435" s="397"/>
      <c r="E435" s="397"/>
      <c r="F435" s="397"/>
      <c r="G435" s="397"/>
      <c r="H435" s="397"/>
      <c r="I435" s="397"/>
      <c r="J435" s="397"/>
      <c r="K435" s="397"/>
      <c r="L435" s="397"/>
      <c r="M435" s="397"/>
      <c r="N435" s="397"/>
      <c r="O435" s="397"/>
      <c r="P435" s="397"/>
      <c r="Q435" s="397"/>
      <c r="R435" s="397"/>
      <c r="S435" s="397"/>
      <c r="T435" s="397"/>
      <c r="U435" s="397"/>
      <c r="V435" s="397"/>
      <c r="W435" s="397"/>
      <c r="X435" s="397"/>
      <c r="Y435" s="397"/>
      <c r="Z435" s="397"/>
      <c r="AA435" s="397"/>
      <c r="AB435" s="397"/>
      <c r="AC435" s="397"/>
      <c r="AD435" s="397"/>
      <c r="AE435" s="397"/>
      <c r="AF435" s="397"/>
      <c r="AG435" s="397"/>
    </row>
    <row r="436" spans="1:33" ht="24.95" customHeight="1">
      <c r="A436" s="403"/>
      <c r="B436" s="401"/>
      <c r="C436" s="401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7"/>
      <c r="O436" s="397"/>
      <c r="P436" s="397"/>
      <c r="Q436" s="397"/>
      <c r="R436" s="397"/>
      <c r="S436" s="397"/>
      <c r="T436" s="397"/>
      <c r="U436" s="397"/>
      <c r="V436" s="397"/>
      <c r="W436" s="397"/>
      <c r="X436" s="397"/>
      <c r="Y436" s="397"/>
      <c r="Z436" s="397"/>
      <c r="AA436" s="397"/>
      <c r="AB436" s="397"/>
      <c r="AC436" s="397"/>
      <c r="AD436" s="397"/>
      <c r="AE436" s="397"/>
      <c r="AF436" s="397"/>
      <c r="AG436" s="397"/>
    </row>
    <row r="437" spans="1:33" ht="24.95" customHeight="1">
      <c r="A437" s="403"/>
      <c r="B437" s="401"/>
      <c r="C437" s="401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7"/>
      <c r="O437" s="397"/>
      <c r="P437" s="397"/>
      <c r="Q437" s="397"/>
      <c r="R437" s="397"/>
      <c r="S437" s="397"/>
      <c r="T437" s="397"/>
      <c r="U437" s="397"/>
      <c r="V437" s="397"/>
      <c r="W437" s="397"/>
      <c r="X437" s="397"/>
      <c r="Y437" s="397"/>
      <c r="Z437" s="397"/>
      <c r="AA437" s="397"/>
      <c r="AB437" s="397"/>
      <c r="AC437" s="397"/>
      <c r="AD437" s="397"/>
      <c r="AE437" s="397"/>
      <c r="AF437" s="397"/>
      <c r="AG437" s="397"/>
    </row>
    <row r="438" spans="1:33" ht="24.95" customHeight="1">
      <c r="A438" s="403"/>
      <c r="B438" s="401"/>
      <c r="C438" s="401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397"/>
      <c r="O438" s="397"/>
      <c r="P438" s="397"/>
      <c r="Q438" s="397"/>
      <c r="R438" s="397"/>
      <c r="S438" s="397"/>
      <c r="T438" s="397"/>
      <c r="U438" s="397"/>
      <c r="V438" s="397"/>
      <c r="W438" s="397"/>
      <c r="X438" s="397"/>
      <c r="Y438" s="397"/>
      <c r="Z438" s="397"/>
      <c r="AA438" s="397"/>
      <c r="AB438" s="397"/>
      <c r="AC438" s="397"/>
      <c r="AD438" s="397"/>
      <c r="AE438" s="397"/>
      <c r="AF438" s="397"/>
      <c r="AG438" s="397"/>
    </row>
    <row r="439" spans="1:33" ht="24.95" customHeight="1">
      <c r="A439" s="403"/>
      <c r="B439" s="401"/>
      <c r="C439" s="401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397"/>
      <c r="Z439" s="397"/>
      <c r="AA439" s="397"/>
      <c r="AB439" s="397"/>
      <c r="AC439" s="397"/>
      <c r="AD439" s="397"/>
      <c r="AE439" s="397"/>
      <c r="AF439" s="397"/>
      <c r="AG439" s="397"/>
    </row>
    <row r="440" spans="1:33" ht="24.95" customHeight="1">
      <c r="A440" s="403"/>
      <c r="B440" s="401"/>
      <c r="C440" s="401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97"/>
      <c r="AA440" s="397"/>
      <c r="AB440" s="397"/>
      <c r="AC440" s="397"/>
      <c r="AD440" s="397"/>
      <c r="AE440" s="397"/>
      <c r="AF440" s="397"/>
      <c r="AG440" s="397"/>
    </row>
    <row r="441" spans="1:33" ht="24.95" customHeight="1">
      <c r="A441" s="403"/>
      <c r="B441" s="401"/>
      <c r="C441" s="401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7"/>
      <c r="O441" s="397"/>
      <c r="P441" s="397"/>
      <c r="Q441" s="397"/>
      <c r="R441" s="397"/>
      <c r="S441" s="397"/>
      <c r="T441" s="397"/>
      <c r="U441" s="397"/>
      <c r="V441" s="397"/>
      <c r="W441" s="397"/>
      <c r="X441" s="397"/>
      <c r="Y441" s="397"/>
      <c r="Z441" s="397"/>
      <c r="AA441" s="397"/>
      <c r="AB441" s="397"/>
      <c r="AC441" s="397"/>
      <c r="AD441" s="397"/>
      <c r="AE441" s="397"/>
      <c r="AF441" s="397"/>
      <c r="AG441" s="397"/>
    </row>
    <row r="442" spans="1:33" ht="24.95" customHeight="1">
      <c r="A442" s="403"/>
      <c r="B442" s="401"/>
      <c r="C442" s="401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7"/>
      <c r="O442" s="397"/>
      <c r="P442" s="397"/>
      <c r="Q442" s="397"/>
      <c r="R442" s="397"/>
      <c r="S442" s="397"/>
      <c r="T442" s="397"/>
      <c r="U442" s="397"/>
      <c r="V442" s="397"/>
      <c r="W442" s="397"/>
      <c r="X442" s="397"/>
      <c r="Y442" s="397"/>
      <c r="Z442" s="397"/>
      <c r="AA442" s="397"/>
      <c r="AB442" s="397"/>
      <c r="AC442" s="397"/>
      <c r="AD442" s="397"/>
      <c r="AE442" s="397"/>
      <c r="AF442" s="397"/>
      <c r="AG442" s="397"/>
    </row>
    <row r="443" spans="1:33" ht="24.95" customHeight="1">
      <c r="A443" s="403"/>
      <c r="B443" s="401"/>
      <c r="C443" s="401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  <c r="X443" s="397"/>
      <c r="Y443" s="397"/>
      <c r="Z443" s="397"/>
      <c r="AA443" s="397"/>
      <c r="AB443" s="397"/>
      <c r="AC443" s="397"/>
      <c r="AD443" s="397"/>
      <c r="AE443" s="397"/>
      <c r="AF443" s="397"/>
      <c r="AG443" s="397"/>
    </row>
    <row r="444" spans="1:33" ht="24.95" customHeight="1">
      <c r="A444" s="403"/>
      <c r="B444" s="401"/>
      <c r="C444" s="401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397"/>
      <c r="O444" s="397"/>
      <c r="P444" s="397"/>
      <c r="Q444" s="397"/>
      <c r="R444" s="397"/>
      <c r="S444" s="397"/>
      <c r="T444" s="397"/>
      <c r="U444" s="397"/>
      <c r="V444" s="397"/>
      <c r="W444" s="397"/>
      <c r="X444" s="397"/>
      <c r="Y444" s="397"/>
      <c r="Z444" s="397"/>
      <c r="AA444" s="397"/>
      <c r="AB444" s="397"/>
      <c r="AC444" s="397"/>
      <c r="AD444" s="397"/>
      <c r="AE444" s="397"/>
      <c r="AF444" s="397"/>
      <c r="AG444" s="397"/>
    </row>
    <row r="445" spans="1:33" ht="24.95" customHeight="1">
      <c r="A445" s="403"/>
      <c r="B445" s="401"/>
      <c r="C445" s="401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97"/>
      <c r="AA445" s="397"/>
      <c r="AB445" s="397"/>
      <c r="AC445" s="397"/>
      <c r="AD445" s="397"/>
      <c r="AE445" s="397"/>
      <c r="AF445" s="397"/>
      <c r="AG445" s="397"/>
    </row>
    <row r="446" spans="1:33" ht="24.95" customHeight="1">
      <c r="A446" s="403"/>
      <c r="B446" s="401"/>
      <c r="C446" s="401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7"/>
      <c r="O446" s="397"/>
      <c r="P446" s="397"/>
      <c r="Q446" s="397"/>
      <c r="R446" s="397"/>
      <c r="S446" s="397"/>
      <c r="T446" s="397"/>
      <c r="U446" s="397"/>
      <c r="V446" s="397"/>
      <c r="W446" s="397"/>
      <c r="X446" s="397"/>
      <c r="Y446" s="397"/>
      <c r="Z446" s="397"/>
      <c r="AA446" s="397"/>
      <c r="AB446" s="397"/>
      <c r="AC446" s="397"/>
      <c r="AD446" s="397"/>
      <c r="AE446" s="397"/>
      <c r="AF446" s="397"/>
      <c r="AG446" s="397"/>
    </row>
    <row r="447" spans="1:33" ht="24.95" customHeight="1">
      <c r="A447" s="403"/>
      <c r="B447" s="401"/>
      <c r="C447" s="401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  <c r="X447" s="397"/>
      <c r="Y447" s="397"/>
      <c r="Z447" s="397"/>
      <c r="AA447" s="397"/>
      <c r="AB447" s="397"/>
      <c r="AC447" s="397"/>
      <c r="AD447" s="397"/>
      <c r="AE447" s="397"/>
      <c r="AF447" s="397"/>
      <c r="AG447" s="397"/>
    </row>
    <row r="448" spans="1:33" ht="24.95" customHeight="1">
      <c r="A448" s="403"/>
      <c r="B448" s="401"/>
      <c r="C448" s="401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397"/>
      <c r="O448" s="397"/>
      <c r="P448" s="397"/>
      <c r="Q448" s="397"/>
      <c r="R448" s="397"/>
      <c r="S448" s="397"/>
      <c r="T448" s="397"/>
      <c r="U448" s="397"/>
      <c r="V448" s="397"/>
      <c r="W448" s="397"/>
      <c r="X448" s="397"/>
      <c r="Y448" s="397"/>
      <c r="Z448" s="397"/>
      <c r="AA448" s="397"/>
      <c r="AB448" s="397"/>
      <c r="AC448" s="397"/>
      <c r="AD448" s="397"/>
      <c r="AE448" s="397"/>
      <c r="AF448" s="397"/>
      <c r="AG448" s="397"/>
    </row>
    <row r="449" spans="1:33" ht="24.95" customHeight="1">
      <c r="A449" s="403"/>
      <c r="B449" s="401"/>
      <c r="C449" s="401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97"/>
      <c r="AA449" s="397"/>
      <c r="AB449" s="397"/>
      <c r="AC449" s="397"/>
      <c r="AD449" s="397"/>
      <c r="AE449" s="397"/>
      <c r="AF449" s="397"/>
      <c r="AG449" s="397"/>
    </row>
    <row r="450" spans="1:33" ht="24.95" customHeight="1">
      <c r="A450" s="403"/>
      <c r="B450" s="401"/>
      <c r="C450" s="401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7"/>
      <c r="P450" s="397"/>
      <c r="Q450" s="397"/>
      <c r="R450" s="397"/>
      <c r="S450" s="397"/>
      <c r="T450" s="397"/>
      <c r="U450" s="397"/>
      <c r="V450" s="397"/>
      <c r="W450" s="397"/>
      <c r="X450" s="397"/>
      <c r="Y450" s="397"/>
      <c r="Z450" s="397"/>
      <c r="AA450" s="397"/>
      <c r="AB450" s="397"/>
      <c r="AC450" s="397"/>
      <c r="AD450" s="397"/>
      <c r="AE450" s="397"/>
      <c r="AF450" s="397"/>
      <c r="AG450" s="397"/>
    </row>
    <row r="451" spans="1:33" ht="24.95" customHeight="1">
      <c r="A451" s="403"/>
      <c r="B451" s="401"/>
      <c r="C451" s="401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  <c r="X451" s="397"/>
      <c r="Y451" s="397"/>
      <c r="Z451" s="397"/>
      <c r="AA451" s="397"/>
      <c r="AB451" s="397"/>
      <c r="AC451" s="397"/>
      <c r="AD451" s="397"/>
      <c r="AE451" s="397"/>
      <c r="AF451" s="397"/>
      <c r="AG451" s="397"/>
    </row>
    <row r="452" spans="1:33" ht="24.95" customHeight="1">
      <c r="A452" s="403"/>
      <c r="B452" s="401"/>
      <c r="C452" s="401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397"/>
      <c r="O452" s="397"/>
      <c r="P452" s="397"/>
      <c r="Q452" s="397"/>
      <c r="R452" s="397"/>
      <c r="S452" s="397"/>
      <c r="T452" s="397"/>
      <c r="U452" s="397"/>
      <c r="V452" s="397"/>
      <c r="W452" s="397"/>
      <c r="X452" s="397"/>
      <c r="Y452" s="397"/>
      <c r="Z452" s="397"/>
      <c r="AA452" s="397"/>
      <c r="AB452" s="397"/>
      <c r="AC452" s="397"/>
      <c r="AD452" s="397"/>
      <c r="AE452" s="397"/>
      <c r="AF452" s="397"/>
      <c r="AG452" s="397"/>
    </row>
    <row r="453" spans="1:33" ht="24.95" customHeight="1">
      <c r="A453" s="403"/>
      <c r="B453" s="401"/>
      <c r="C453" s="401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97"/>
      <c r="AA453" s="397"/>
      <c r="AB453" s="397"/>
      <c r="AC453" s="397"/>
      <c r="AD453" s="397"/>
      <c r="AE453" s="397"/>
      <c r="AF453" s="397"/>
      <c r="AG453" s="397"/>
    </row>
    <row r="454" spans="1:33" ht="24.95" customHeight="1">
      <c r="A454" s="403"/>
      <c r="B454" s="401"/>
      <c r="C454" s="401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97"/>
      <c r="AA454" s="397"/>
      <c r="AB454" s="397"/>
      <c r="AC454" s="397"/>
      <c r="AD454" s="397"/>
      <c r="AE454" s="397"/>
      <c r="AF454" s="397"/>
      <c r="AG454" s="397"/>
    </row>
    <row r="455" spans="1:33" ht="24.95" customHeight="1">
      <c r="A455" s="403"/>
      <c r="B455" s="401"/>
      <c r="C455" s="401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97"/>
      <c r="AB455" s="397"/>
      <c r="AC455" s="397"/>
      <c r="AD455" s="397"/>
      <c r="AE455" s="397"/>
      <c r="AF455" s="397"/>
      <c r="AG455" s="397"/>
    </row>
    <row r="456" spans="1:33" ht="24.95" customHeight="1">
      <c r="A456" s="403"/>
      <c r="B456" s="401"/>
      <c r="C456" s="401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397"/>
      <c r="AA456" s="397"/>
      <c r="AB456" s="397"/>
      <c r="AC456" s="397"/>
      <c r="AD456" s="397"/>
      <c r="AE456" s="397"/>
      <c r="AF456" s="397"/>
      <c r="AG456" s="397"/>
    </row>
    <row r="457" spans="1:33" ht="24.95" customHeight="1">
      <c r="A457" s="403"/>
      <c r="B457" s="401"/>
      <c r="C457" s="401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7"/>
      <c r="O457" s="397"/>
      <c r="P457" s="397"/>
      <c r="Q457" s="397"/>
      <c r="R457" s="397"/>
      <c r="S457" s="397"/>
      <c r="T457" s="397"/>
      <c r="U457" s="397"/>
      <c r="V457" s="397"/>
      <c r="W457" s="397"/>
      <c r="X457" s="397"/>
      <c r="Y457" s="397"/>
      <c r="Z457" s="397"/>
      <c r="AA457" s="397"/>
      <c r="AB457" s="397"/>
      <c r="AC457" s="397"/>
      <c r="AD457" s="397"/>
      <c r="AE457" s="397"/>
      <c r="AF457" s="397"/>
      <c r="AG457" s="397"/>
    </row>
    <row r="458" spans="1:33" ht="24.95" customHeight="1">
      <c r="A458" s="403"/>
      <c r="B458" s="401"/>
      <c r="C458" s="401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97"/>
      <c r="AA458" s="397"/>
      <c r="AB458" s="397"/>
      <c r="AC458" s="397"/>
      <c r="AD458" s="397"/>
      <c r="AE458" s="397"/>
      <c r="AF458" s="397"/>
      <c r="AG458" s="397"/>
    </row>
    <row r="459" spans="1:33" ht="24.95" customHeight="1">
      <c r="A459" s="403"/>
      <c r="B459" s="401"/>
      <c r="C459" s="401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397"/>
      <c r="P459" s="397"/>
      <c r="Q459" s="397"/>
      <c r="R459" s="397"/>
      <c r="S459" s="397"/>
      <c r="T459" s="397"/>
      <c r="U459" s="397"/>
      <c r="V459" s="397"/>
      <c r="W459" s="397"/>
      <c r="X459" s="397"/>
      <c r="Y459" s="397"/>
      <c r="Z459" s="397"/>
      <c r="AA459" s="397"/>
      <c r="AB459" s="397"/>
      <c r="AC459" s="397"/>
      <c r="AD459" s="397"/>
      <c r="AE459" s="397"/>
      <c r="AF459" s="397"/>
      <c r="AG459" s="397"/>
    </row>
    <row r="460" spans="1:33" ht="24.95" customHeight="1">
      <c r="A460" s="403"/>
      <c r="B460" s="401"/>
      <c r="C460" s="401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97"/>
      <c r="AB460" s="397"/>
      <c r="AC460" s="397"/>
      <c r="AD460" s="397"/>
      <c r="AE460" s="397"/>
      <c r="AF460" s="397"/>
      <c r="AG460" s="397"/>
    </row>
    <row r="461" spans="1:33" ht="24.95" customHeight="1">
      <c r="A461" s="403"/>
      <c r="B461" s="401"/>
      <c r="C461" s="401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97"/>
      <c r="AA461" s="397"/>
      <c r="AB461" s="397"/>
      <c r="AC461" s="397"/>
      <c r="AD461" s="397"/>
      <c r="AE461" s="397"/>
      <c r="AF461" s="397"/>
      <c r="AG461" s="397"/>
    </row>
    <row r="462" spans="1:33" ht="24.95" customHeight="1">
      <c r="A462" s="403"/>
      <c r="B462" s="401"/>
      <c r="C462" s="401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397"/>
      <c r="Z462" s="397"/>
      <c r="AA462" s="397"/>
      <c r="AB462" s="397"/>
      <c r="AC462" s="397"/>
      <c r="AD462" s="397"/>
      <c r="AE462" s="397"/>
      <c r="AF462" s="397"/>
      <c r="AG462" s="397"/>
    </row>
    <row r="463" spans="1:33" ht="24.95" customHeight="1">
      <c r="A463" s="403"/>
      <c r="B463" s="401"/>
      <c r="C463" s="401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397"/>
      <c r="P463" s="397"/>
      <c r="Q463" s="397"/>
      <c r="R463" s="397"/>
      <c r="S463" s="397"/>
      <c r="T463" s="397"/>
      <c r="U463" s="397"/>
      <c r="V463" s="397"/>
      <c r="W463" s="397"/>
      <c r="X463" s="397"/>
      <c r="Y463" s="397"/>
      <c r="Z463" s="397"/>
      <c r="AA463" s="397"/>
      <c r="AB463" s="397"/>
      <c r="AC463" s="397"/>
      <c r="AD463" s="397"/>
      <c r="AE463" s="397"/>
      <c r="AF463" s="397"/>
      <c r="AG463" s="397"/>
    </row>
    <row r="464" spans="1:33" ht="24.95" customHeight="1">
      <c r="A464" s="403"/>
      <c r="B464" s="401"/>
      <c r="C464" s="401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97"/>
      <c r="AB464" s="397"/>
      <c r="AC464" s="397"/>
      <c r="AD464" s="397"/>
      <c r="AE464" s="397"/>
      <c r="AF464" s="397"/>
      <c r="AG464" s="397"/>
    </row>
    <row r="465" spans="1:33" ht="24.95" customHeight="1">
      <c r="A465" s="403"/>
      <c r="B465" s="401"/>
      <c r="C465" s="401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97"/>
      <c r="AB465" s="397"/>
      <c r="AC465" s="397"/>
      <c r="AD465" s="397"/>
      <c r="AE465" s="397"/>
      <c r="AF465" s="397"/>
      <c r="AG465" s="397"/>
    </row>
    <row r="466" spans="1:33" ht="24.95" customHeight="1">
      <c r="A466" s="403"/>
      <c r="B466" s="401"/>
      <c r="C466" s="401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397"/>
      <c r="Z466" s="397"/>
      <c r="AA466" s="397"/>
      <c r="AB466" s="397"/>
      <c r="AC466" s="397"/>
      <c r="AD466" s="397"/>
      <c r="AE466" s="397"/>
      <c r="AF466" s="397"/>
      <c r="AG466" s="397"/>
    </row>
    <row r="467" spans="1:33" ht="24.95" customHeight="1">
      <c r="A467" s="403"/>
      <c r="B467" s="401"/>
      <c r="C467" s="401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7"/>
      <c r="P467" s="397"/>
      <c r="Q467" s="397"/>
      <c r="R467" s="397"/>
      <c r="S467" s="397"/>
      <c r="T467" s="397"/>
      <c r="U467" s="397"/>
      <c r="V467" s="397"/>
      <c r="W467" s="397"/>
      <c r="X467" s="397"/>
      <c r="Y467" s="397"/>
      <c r="Z467" s="397"/>
      <c r="AA467" s="397"/>
      <c r="AB467" s="397"/>
      <c r="AC467" s="397"/>
      <c r="AD467" s="397"/>
      <c r="AE467" s="397"/>
      <c r="AF467" s="397"/>
      <c r="AG467" s="397"/>
    </row>
    <row r="468" spans="1:33" ht="24.95" customHeight="1">
      <c r="A468" s="403"/>
      <c r="B468" s="401"/>
      <c r="C468" s="401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397"/>
      <c r="Z468" s="397"/>
      <c r="AA468" s="397"/>
      <c r="AB468" s="397"/>
      <c r="AC468" s="397"/>
      <c r="AD468" s="397"/>
      <c r="AE468" s="397"/>
      <c r="AF468" s="397"/>
      <c r="AG468" s="397"/>
    </row>
    <row r="469" spans="1:33" ht="24.95" customHeight="1">
      <c r="A469" s="403"/>
      <c r="B469" s="401"/>
      <c r="C469" s="401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97"/>
      <c r="AB469" s="397"/>
      <c r="AC469" s="397"/>
      <c r="AD469" s="397"/>
      <c r="AE469" s="397"/>
      <c r="AF469" s="397"/>
      <c r="AG469" s="397"/>
    </row>
    <row r="470" spans="1:33" ht="24.95" customHeight="1">
      <c r="A470" s="403"/>
      <c r="B470" s="401"/>
      <c r="C470" s="401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97"/>
      <c r="AA470" s="397"/>
      <c r="AB470" s="397"/>
      <c r="AC470" s="397"/>
      <c r="AD470" s="397"/>
      <c r="AE470" s="397"/>
      <c r="AF470" s="397"/>
      <c r="AG470" s="397"/>
    </row>
    <row r="471" spans="1:33" ht="24.95" customHeight="1">
      <c r="A471" s="403"/>
      <c r="B471" s="401"/>
      <c r="C471" s="401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97"/>
      <c r="AA471" s="397"/>
      <c r="AB471" s="397"/>
      <c r="AC471" s="397"/>
      <c r="AD471" s="397"/>
      <c r="AE471" s="397"/>
      <c r="AF471" s="397"/>
      <c r="AG471" s="397"/>
    </row>
    <row r="472" spans="1:33" ht="24.95" customHeight="1">
      <c r="A472" s="403"/>
      <c r="B472" s="401"/>
      <c r="C472" s="401"/>
      <c r="D472" s="397"/>
      <c r="E472" s="397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97"/>
      <c r="AA472" s="397"/>
      <c r="AB472" s="397"/>
      <c r="AC472" s="397"/>
      <c r="AD472" s="397"/>
      <c r="AE472" s="397"/>
      <c r="AF472" s="397"/>
      <c r="AG472" s="397"/>
    </row>
    <row r="473" spans="1:33" ht="24.95" customHeight="1">
      <c r="A473" s="403"/>
      <c r="B473" s="401"/>
      <c r="C473" s="401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397"/>
      <c r="Z473" s="397"/>
      <c r="AA473" s="397"/>
      <c r="AB473" s="397"/>
      <c r="AC473" s="397"/>
      <c r="AD473" s="397"/>
      <c r="AE473" s="397"/>
      <c r="AF473" s="397"/>
      <c r="AG473" s="397"/>
    </row>
    <row r="474" spans="1:33" ht="24.95" customHeight="1">
      <c r="A474" s="403"/>
      <c r="B474" s="401"/>
      <c r="C474" s="401"/>
      <c r="D474" s="397"/>
      <c r="E474" s="397"/>
      <c r="F474" s="397"/>
      <c r="G474" s="397"/>
      <c r="H474" s="397"/>
      <c r="I474" s="397"/>
      <c r="J474" s="397"/>
      <c r="K474" s="397"/>
      <c r="L474" s="397"/>
      <c r="M474" s="397"/>
      <c r="N474" s="397"/>
      <c r="O474" s="397"/>
      <c r="P474" s="397"/>
      <c r="Q474" s="397"/>
      <c r="R474" s="397"/>
      <c r="S474" s="397"/>
      <c r="T474" s="397"/>
      <c r="U474" s="397"/>
      <c r="V474" s="397"/>
      <c r="W474" s="397"/>
      <c r="X474" s="397"/>
      <c r="Y474" s="397"/>
      <c r="Z474" s="397"/>
      <c r="AA474" s="397"/>
      <c r="AB474" s="397"/>
      <c r="AC474" s="397"/>
      <c r="AD474" s="397"/>
      <c r="AE474" s="397"/>
      <c r="AF474" s="397"/>
      <c r="AG474" s="397"/>
    </row>
    <row r="475" spans="1:33" ht="24.95" customHeight="1">
      <c r="A475" s="403"/>
      <c r="B475" s="401"/>
      <c r="C475" s="401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7"/>
      <c r="P475" s="397"/>
      <c r="Q475" s="397"/>
      <c r="R475" s="397"/>
      <c r="S475" s="397"/>
      <c r="T475" s="397"/>
      <c r="U475" s="397"/>
      <c r="V475" s="397"/>
      <c r="W475" s="397"/>
      <c r="X475" s="397"/>
      <c r="Y475" s="397"/>
      <c r="Z475" s="397"/>
      <c r="AA475" s="397"/>
      <c r="AB475" s="397"/>
      <c r="AC475" s="397"/>
      <c r="AD475" s="397"/>
      <c r="AE475" s="397"/>
      <c r="AF475" s="397"/>
      <c r="AG475" s="397"/>
    </row>
    <row r="476" spans="1:33" ht="24.95" customHeight="1">
      <c r="A476" s="403"/>
      <c r="B476" s="401"/>
      <c r="C476" s="401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7"/>
      <c r="P476" s="397"/>
      <c r="Q476" s="397"/>
      <c r="R476" s="397"/>
      <c r="S476" s="397"/>
      <c r="T476" s="397"/>
      <c r="U476" s="397"/>
      <c r="V476" s="397"/>
      <c r="W476" s="397"/>
      <c r="X476" s="397"/>
      <c r="Y476" s="397"/>
      <c r="Z476" s="397"/>
      <c r="AA476" s="397"/>
      <c r="AB476" s="397"/>
      <c r="AC476" s="397"/>
      <c r="AD476" s="397"/>
      <c r="AE476" s="397"/>
      <c r="AF476" s="397"/>
      <c r="AG476" s="397"/>
    </row>
    <row r="477" spans="1:33" ht="24.95" customHeight="1">
      <c r="A477" s="403"/>
      <c r="B477" s="401"/>
      <c r="C477" s="401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397"/>
      <c r="Z477" s="397"/>
      <c r="AA477" s="397"/>
      <c r="AB477" s="397"/>
      <c r="AC477" s="397"/>
      <c r="AD477" s="397"/>
      <c r="AE477" s="397"/>
      <c r="AF477" s="397"/>
      <c r="AG477" s="397"/>
    </row>
    <row r="478" spans="1:33" ht="24.95" customHeight="1">
      <c r="A478" s="403"/>
      <c r="B478" s="401"/>
      <c r="C478" s="401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97"/>
      <c r="AB478" s="397"/>
      <c r="AC478" s="397"/>
      <c r="AD478" s="397"/>
      <c r="AE478" s="397"/>
      <c r="AF478" s="397"/>
      <c r="AG478" s="397"/>
    </row>
    <row r="479" spans="1:33" ht="24.95" customHeight="1">
      <c r="A479" s="403"/>
      <c r="B479" s="401"/>
      <c r="C479" s="401"/>
      <c r="D479" s="397"/>
      <c r="E479" s="397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  <c r="X479" s="397"/>
      <c r="Y479" s="397"/>
      <c r="Z479" s="397"/>
      <c r="AA479" s="397"/>
      <c r="AB479" s="397"/>
      <c r="AC479" s="397"/>
      <c r="AD479" s="397"/>
      <c r="AE479" s="397"/>
      <c r="AF479" s="397"/>
      <c r="AG479" s="397"/>
    </row>
    <row r="480" spans="1:33" ht="24.95" customHeight="1">
      <c r="A480" s="403"/>
      <c r="B480" s="401"/>
      <c r="C480" s="401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  <c r="X480" s="397"/>
      <c r="Y480" s="397"/>
      <c r="Z480" s="397"/>
      <c r="AA480" s="397"/>
      <c r="AB480" s="397"/>
      <c r="AC480" s="397"/>
      <c r="AD480" s="397"/>
      <c r="AE480" s="397"/>
      <c r="AF480" s="397"/>
      <c r="AG480" s="397"/>
    </row>
    <row r="481" spans="1:33" ht="24.95" customHeight="1">
      <c r="A481" s="403"/>
      <c r="B481" s="401"/>
      <c r="C481" s="401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7"/>
      <c r="P481" s="397"/>
      <c r="Q481" s="397"/>
      <c r="R481" s="397"/>
      <c r="S481" s="397"/>
      <c r="T481" s="397"/>
      <c r="U481" s="397"/>
      <c r="V481" s="397"/>
      <c r="W481" s="397"/>
      <c r="X481" s="397"/>
      <c r="Y481" s="397"/>
      <c r="Z481" s="397"/>
      <c r="AA481" s="397"/>
      <c r="AB481" s="397"/>
      <c r="AC481" s="397"/>
      <c r="AD481" s="397"/>
      <c r="AE481" s="397"/>
      <c r="AF481" s="397"/>
      <c r="AG481" s="397"/>
    </row>
    <row r="482" spans="1:33" ht="24.95" customHeight="1">
      <c r="A482" s="403"/>
      <c r="B482" s="401"/>
      <c r="C482" s="401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97"/>
      <c r="AB482" s="397"/>
      <c r="AC482" s="397"/>
      <c r="AD482" s="397"/>
      <c r="AE482" s="397"/>
      <c r="AF482" s="397"/>
      <c r="AG482" s="397"/>
    </row>
    <row r="483" spans="1:33" ht="24.95" customHeight="1">
      <c r="A483" s="403"/>
      <c r="B483" s="401"/>
      <c r="C483" s="401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97"/>
      <c r="AB483" s="397"/>
      <c r="AC483" s="397"/>
      <c r="AD483" s="397"/>
      <c r="AE483" s="397"/>
      <c r="AF483" s="397"/>
      <c r="AG483" s="397"/>
    </row>
    <row r="484" spans="1:33" ht="24.95" customHeight="1">
      <c r="A484" s="403"/>
      <c r="B484" s="401"/>
      <c r="C484" s="401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397"/>
      <c r="AB484" s="397"/>
      <c r="AC484" s="397"/>
      <c r="AD484" s="397"/>
      <c r="AE484" s="397"/>
      <c r="AF484" s="397"/>
      <c r="AG484" s="397"/>
    </row>
    <row r="485" spans="1:33" ht="24.95" customHeight="1">
      <c r="A485" s="403"/>
      <c r="B485" s="401"/>
      <c r="C485" s="401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397"/>
      <c r="AA485" s="397"/>
      <c r="AB485" s="397"/>
      <c r="AC485" s="397"/>
      <c r="AD485" s="397"/>
      <c r="AE485" s="397"/>
      <c r="AF485" s="397"/>
      <c r="AG485" s="397"/>
    </row>
    <row r="486" spans="1:33" ht="24.95" customHeight="1">
      <c r="A486" s="403"/>
      <c r="B486" s="401"/>
      <c r="C486" s="401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97"/>
      <c r="AA486" s="397"/>
      <c r="AB486" s="397"/>
      <c r="AC486" s="397"/>
      <c r="AD486" s="397"/>
      <c r="AE486" s="397"/>
      <c r="AF486" s="397"/>
      <c r="AG486" s="397"/>
    </row>
    <row r="487" spans="1:33" ht="24.95" customHeight="1">
      <c r="A487" s="403"/>
      <c r="B487" s="401"/>
      <c r="C487" s="401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397"/>
      <c r="P487" s="397"/>
      <c r="Q487" s="397"/>
      <c r="R487" s="397"/>
      <c r="S487" s="397"/>
      <c r="T487" s="397"/>
      <c r="U487" s="397"/>
      <c r="V487" s="397"/>
      <c r="W487" s="397"/>
      <c r="X487" s="397"/>
      <c r="Y487" s="397"/>
      <c r="Z487" s="397"/>
      <c r="AA487" s="397"/>
      <c r="AB487" s="397"/>
      <c r="AC487" s="397"/>
      <c r="AD487" s="397"/>
      <c r="AE487" s="397"/>
      <c r="AF487" s="397"/>
      <c r="AG487" s="397"/>
    </row>
    <row r="488" spans="1:33" ht="24.95" customHeight="1">
      <c r="A488" s="403"/>
      <c r="B488" s="401"/>
      <c r="C488" s="401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397"/>
      <c r="AB488" s="397"/>
      <c r="AC488" s="397"/>
      <c r="AD488" s="397"/>
      <c r="AE488" s="397"/>
      <c r="AF488" s="397"/>
      <c r="AG488" s="397"/>
    </row>
    <row r="489" spans="1:33" ht="24.95" customHeight="1">
      <c r="A489" s="403"/>
      <c r="B489" s="401"/>
      <c r="C489" s="401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97"/>
      <c r="AB489" s="397"/>
      <c r="AC489" s="397"/>
      <c r="AD489" s="397"/>
      <c r="AE489" s="397"/>
      <c r="AF489" s="397"/>
      <c r="AG489" s="397"/>
    </row>
    <row r="490" spans="1:33" ht="24.95" customHeight="1">
      <c r="A490" s="403"/>
      <c r="B490" s="401"/>
      <c r="C490" s="401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97"/>
      <c r="AB490" s="397"/>
      <c r="AC490" s="397"/>
      <c r="AD490" s="397"/>
      <c r="AE490" s="397"/>
      <c r="AF490" s="397"/>
      <c r="AG490" s="397"/>
    </row>
    <row r="491" spans="1:33" ht="24.95" customHeight="1">
      <c r="A491" s="403"/>
      <c r="B491" s="401"/>
      <c r="C491" s="401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97"/>
      <c r="AA491" s="397"/>
      <c r="AB491" s="397"/>
      <c r="AC491" s="397"/>
      <c r="AD491" s="397"/>
      <c r="AE491" s="397"/>
      <c r="AF491" s="397"/>
      <c r="AG491" s="397"/>
    </row>
    <row r="492" spans="1:33" ht="24.95" customHeight="1">
      <c r="A492" s="403"/>
      <c r="B492" s="401"/>
      <c r="C492" s="401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397"/>
      <c r="P492" s="397"/>
      <c r="Q492" s="397"/>
      <c r="R492" s="397"/>
      <c r="S492" s="397"/>
      <c r="T492" s="397"/>
      <c r="U492" s="397"/>
      <c r="V492" s="397"/>
      <c r="W492" s="397"/>
      <c r="X492" s="397"/>
      <c r="Y492" s="397"/>
      <c r="Z492" s="397"/>
      <c r="AA492" s="397"/>
      <c r="AB492" s="397"/>
      <c r="AC492" s="397"/>
      <c r="AD492" s="397"/>
      <c r="AE492" s="397"/>
      <c r="AF492" s="397"/>
      <c r="AG492" s="397"/>
    </row>
    <row r="493" spans="1:33" ht="24.95" customHeight="1">
      <c r="A493" s="403"/>
      <c r="B493" s="401"/>
      <c r="C493" s="401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397"/>
      <c r="AB493" s="397"/>
      <c r="AC493" s="397"/>
      <c r="AD493" s="397"/>
      <c r="AE493" s="397"/>
      <c r="AF493" s="397"/>
      <c r="AG493" s="397"/>
    </row>
    <row r="494" spans="1:33" ht="24.95" customHeight="1">
      <c r="A494" s="403"/>
      <c r="B494" s="401"/>
      <c r="C494" s="401"/>
      <c r="D494" s="397"/>
      <c r="E494" s="397"/>
      <c r="F494" s="397"/>
      <c r="G494" s="397"/>
      <c r="H494" s="397"/>
      <c r="I494" s="397"/>
      <c r="J494" s="397"/>
      <c r="K494" s="397"/>
      <c r="L494" s="397"/>
      <c r="M494" s="397"/>
      <c r="N494" s="397"/>
      <c r="O494" s="397"/>
      <c r="P494" s="397"/>
      <c r="Q494" s="397"/>
      <c r="R494" s="397"/>
      <c r="S494" s="397"/>
      <c r="T494" s="397"/>
      <c r="U494" s="397"/>
      <c r="V494" s="397"/>
      <c r="W494" s="397"/>
      <c r="X494" s="397"/>
      <c r="Y494" s="397"/>
      <c r="Z494" s="397"/>
      <c r="AA494" s="397"/>
      <c r="AB494" s="397"/>
      <c r="AC494" s="397"/>
      <c r="AD494" s="397"/>
      <c r="AE494" s="397"/>
      <c r="AF494" s="397"/>
      <c r="AG494" s="397"/>
    </row>
    <row r="495" spans="1:33" ht="24.95" customHeight="1">
      <c r="A495" s="403"/>
      <c r="B495" s="401"/>
      <c r="C495" s="401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97"/>
      <c r="AB495" s="397"/>
      <c r="AC495" s="397"/>
      <c r="AD495" s="397"/>
      <c r="AE495" s="397"/>
      <c r="AF495" s="397"/>
      <c r="AG495" s="397"/>
    </row>
    <row r="496" spans="1:33" ht="24.95" customHeight="1">
      <c r="A496" s="403"/>
      <c r="B496" s="401"/>
      <c r="C496" s="401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97"/>
      <c r="AB496" s="397"/>
      <c r="AC496" s="397"/>
      <c r="AD496" s="397"/>
      <c r="AE496" s="397"/>
      <c r="AF496" s="397"/>
      <c r="AG496" s="397"/>
    </row>
    <row r="497" spans="1:33" ht="24.95" customHeight="1">
      <c r="A497" s="403"/>
      <c r="B497" s="401"/>
      <c r="C497" s="401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397"/>
      <c r="AA497" s="397"/>
      <c r="AB497" s="397"/>
      <c r="AC497" s="397"/>
      <c r="AD497" s="397"/>
      <c r="AE497" s="397"/>
      <c r="AF497" s="397"/>
      <c r="AG497" s="397"/>
    </row>
    <row r="498" spans="1:33" ht="24.95" customHeight="1">
      <c r="A498" s="403"/>
      <c r="B498" s="401"/>
      <c r="C498" s="401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397"/>
      <c r="O498" s="397"/>
      <c r="P498" s="397"/>
      <c r="Q498" s="397"/>
      <c r="R498" s="397"/>
      <c r="S498" s="397"/>
      <c r="T498" s="397"/>
      <c r="U498" s="397"/>
      <c r="V498" s="397"/>
      <c r="W498" s="397"/>
      <c r="X498" s="397"/>
      <c r="Y498" s="397"/>
      <c r="Z498" s="397"/>
      <c r="AA498" s="397"/>
      <c r="AB498" s="397"/>
      <c r="AC498" s="397"/>
      <c r="AD498" s="397"/>
      <c r="AE498" s="397"/>
      <c r="AF498" s="397"/>
      <c r="AG498" s="397"/>
    </row>
    <row r="499" spans="1:33" ht="24.95" customHeight="1">
      <c r="A499" s="403"/>
      <c r="B499" s="401"/>
      <c r="C499" s="401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97"/>
      <c r="AA499" s="397"/>
      <c r="AB499" s="397"/>
      <c r="AC499" s="397"/>
      <c r="AD499" s="397"/>
      <c r="AE499" s="397"/>
      <c r="AF499" s="397"/>
      <c r="AG499" s="397"/>
    </row>
    <row r="500" spans="1:33" ht="24.95" customHeight="1">
      <c r="A500" s="403"/>
      <c r="B500" s="401"/>
      <c r="C500" s="401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397"/>
      <c r="AB500" s="397"/>
      <c r="AC500" s="397"/>
      <c r="AD500" s="397"/>
      <c r="AE500" s="397"/>
      <c r="AF500" s="397"/>
      <c r="AG500" s="397"/>
    </row>
    <row r="501" spans="1:33" ht="24.95" customHeight="1">
      <c r="A501" s="403"/>
      <c r="B501" s="401"/>
      <c r="C501" s="401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7"/>
      <c r="P501" s="397"/>
      <c r="Q501" s="397"/>
      <c r="R501" s="397"/>
      <c r="S501" s="397"/>
      <c r="T501" s="397"/>
      <c r="U501" s="397"/>
      <c r="V501" s="397"/>
      <c r="W501" s="397"/>
      <c r="X501" s="397"/>
      <c r="Y501" s="397"/>
      <c r="Z501" s="397"/>
      <c r="AA501" s="397"/>
      <c r="AB501" s="397"/>
      <c r="AC501" s="397"/>
      <c r="AD501" s="397"/>
      <c r="AE501" s="397"/>
      <c r="AF501" s="397"/>
      <c r="AG501" s="397"/>
    </row>
    <row r="502" spans="1:33" ht="24.95" customHeight="1">
      <c r="A502" s="403"/>
      <c r="B502" s="401"/>
      <c r="C502" s="401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7"/>
      <c r="P502" s="397"/>
      <c r="Q502" s="397"/>
      <c r="R502" s="397"/>
      <c r="S502" s="397"/>
      <c r="T502" s="397"/>
      <c r="U502" s="397"/>
      <c r="V502" s="397"/>
      <c r="W502" s="397"/>
      <c r="X502" s="397"/>
      <c r="Y502" s="397"/>
      <c r="Z502" s="397"/>
      <c r="AA502" s="397"/>
      <c r="AB502" s="397"/>
      <c r="AC502" s="397"/>
      <c r="AD502" s="397"/>
      <c r="AE502" s="397"/>
      <c r="AF502" s="397"/>
      <c r="AG502" s="397"/>
    </row>
    <row r="503" spans="1:33" ht="24.95" customHeight="1">
      <c r="A503" s="403"/>
      <c r="B503" s="401"/>
      <c r="C503" s="401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  <c r="X503" s="397"/>
      <c r="Y503" s="397"/>
      <c r="Z503" s="397"/>
      <c r="AA503" s="397"/>
      <c r="AB503" s="397"/>
      <c r="AC503" s="397"/>
      <c r="AD503" s="397"/>
      <c r="AE503" s="397"/>
      <c r="AF503" s="397"/>
      <c r="AG503" s="397"/>
    </row>
    <row r="504" spans="1:33" ht="24.95" customHeight="1">
      <c r="A504" s="403"/>
      <c r="B504" s="401"/>
      <c r="C504" s="401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397"/>
      <c r="O504" s="397"/>
      <c r="P504" s="397"/>
      <c r="Q504" s="397"/>
      <c r="R504" s="397"/>
      <c r="S504" s="397"/>
      <c r="T504" s="397"/>
      <c r="U504" s="397"/>
      <c r="V504" s="397"/>
      <c r="W504" s="397"/>
      <c r="X504" s="397"/>
      <c r="Y504" s="397"/>
      <c r="Z504" s="397"/>
      <c r="AA504" s="397"/>
      <c r="AB504" s="397"/>
      <c r="AC504" s="397"/>
      <c r="AD504" s="397"/>
      <c r="AE504" s="397"/>
      <c r="AF504" s="397"/>
      <c r="AG504" s="397"/>
    </row>
    <row r="505" spans="1:33" ht="24.95" customHeight="1">
      <c r="A505" s="403"/>
      <c r="B505" s="401"/>
      <c r="C505" s="401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397"/>
      <c r="AB505" s="397"/>
      <c r="AC505" s="397"/>
      <c r="AD505" s="397"/>
      <c r="AE505" s="397"/>
      <c r="AF505" s="397"/>
      <c r="AG505" s="397"/>
    </row>
    <row r="506" spans="1:33" ht="24.95" customHeight="1">
      <c r="A506" s="403"/>
      <c r="B506" s="401"/>
      <c r="C506" s="401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97"/>
      <c r="AA506" s="397"/>
      <c r="AB506" s="397"/>
      <c r="AC506" s="397"/>
      <c r="AD506" s="397"/>
      <c r="AE506" s="397"/>
      <c r="AF506" s="397"/>
      <c r="AG506" s="397"/>
    </row>
    <row r="507" spans="1:33" ht="24.95" customHeight="1">
      <c r="A507" s="403"/>
      <c r="B507" s="401"/>
      <c r="C507" s="401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97"/>
      <c r="AB507" s="397"/>
      <c r="AC507" s="397"/>
      <c r="AD507" s="397"/>
      <c r="AE507" s="397"/>
      <c r="AF507" s="397"/>
      <c r="AG507" s="397"/>
    </row>
    <row r="508" spans="1:33" ht="24.95" customHeight="1">
      <c r="A508" s="403"/>
      <c r="B508" s="401"/>
      <c r="C508" s="401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7"/>
      <c r="O508" s="397"/>
      <c r="P508" s="397"/>
      <c r="Q508" s="397"/>
      <c r="R508" s="397"/>
      <c r="S508" s="397"/>
      <c r="T508" s="397"/>
      <c r="U508" s="397"/>
      <c r="V508" s="397"/>
      <c r="W508" s="397"/>
      <c r="X508" s="397"/>
      <c r="Y508" s="397"/>
      <c r="Z508" s="397"/>
      <c r="AA508" s="397"/>
      <c r="AB508" s="397"/>
      <c r="AC508" s="397"/>
      <c r="AD508" s="397"/>
      <c r="AE508" s="397"/>
      <c r="AF508" s="397"/>
      <c r="AG508" s="397"/>
    </row>
    <row r="509" spans="1:33" ht="24.95" customHeight="1">
      <c r="A509" s="403"/>
      <c r="B509" s="401"/>
      <c r="C509" s="401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97"/>
      <c r="AA509" s="397"/>
      <c r="AB509" s="397"/>
      <c r="AC509" s="397"/>
      <c r="AD509" s="397"/>
      <c r="AE509" s="397"/>
      <c r="AF509" s="397"/>
      <c r="AG509" s="397"/>
    </row>
    <row r="510" spans="1:33" ht="24.95" customHeight="1">
      <c r="A510" s="403"/>
      <c r="B510" s="401"/>
      <c r="C510" s="401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97"/>
      <c r="AA510" s="397"/>
      <c r="AB510" s="397"/>
      <c r="AC510" s="397"/>
      <c r="AD510" s="397"/>
      <c r="AE510" s="397"/>
      <c r="AF510" s="397"/>
      <c r="AG510" s="397"/>
    </row>
    <row r="511" spans="1:33" ht="24.95" customHeight="1">
      <c r="A511" s="403"/>
      <c r="B511" s="401"/>
      <c r="C511" s="401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397"/>
      <c r="AB511" s="397"/>
      <c r="AC511" s="397"/>
      <c r="AD511" s="397"/>
      <c r="AE511" s="397"/>
      <c r="AF511" s="397"/>
      <c r="AG511" s="397"/>
    </row>
    <row r="512" spans="1:33" ht="24.95" customHeight="1">
      <c r="A512" s="403"/>
      <c r="B512" s="401"/>
      <c r="C512" s="401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97"/>
      <c r="AB512" s="397"/>
      <c r="AC512" s="397"/>
      <c r="AD512" s="397"/>
      <c r="AE512" s="397"/>
      <c r="AF512" s="397"/>
      <c r="AG512" s="397"/>
    </row>
    <row r="513" spans="1:33" ht="24.95" customHeight="1">
      <c r="A513" s="403"/>
      <c r="B513" s="401"/>
      <c r="C513" s="401"/>
      <c r="D513" s="397"/>
      <c r="E513" s="397"/>
      <c r="F513" s="397"/>
      <c r="G513" s="397"/>
      <c r="H513" s="397"/>
      <c r="I513" s="397"/>
      <c r="J513" s="397"/>
      <c r="K513" s="397"/>
      <c r="L513" s="397"/>
      <c r="M513" s="397"/>
      <c r="N513" s="397"/>
      <c r="O513" s="397"/>
      <c r="P513" s="397"/>
      <c r="Q513" s="397"/>
      <c r="R513" s="397"/>
      <c r="S513" s="397"/>
      <c r="T513" s="397"/>
      <c r="U513" s="397"/>
      <c r="V513" s="397"/>
      <c r="W513" s="397"/>
      <c r="X513" s="397"/>
      <c r="Y513" s="397"/>
      <c r="Z513" s="397"/>
      <c r="AA513" s="397"/>
      <c r="AB513" s="397"/>
      <c r="AC513" s="397"/>
      <c r="AD513" s="397"/>
      <c r="AE513" s="397"/>
      <c r="AF513" s="397"/>
      <c r="AG513" s="397"/>
    </row>
    <row r="514" spans="1:33" ht="24.95" customHeight="1">
      <c r="A514" s="403"/>
      <c r="B514" s="401"/>
      <c r="C514" s="401"/>
      <c r="D514" s="397"/>
      <c r="E514" s="397"/>
      <c r="F514" s="397"/>
      <c r="G514" s="397"/>
      <c r="H514" s="397"/>
      <c r="I514" s="397"/>
      <c r="J514" s="397"/>
      <c r="K514" s="397"/>
      <c r="L514" s="397"/>
      <c r="M514" s="397"/>
      <c r="N514" s="397"/>
      <c r="O514" s="397"/>
      <c r="P514" s="397"/>
      <c r="Q514" s="397"/>
      <c r="R514" s="397"/>
      <c r="S514" s="397"/>
      <c r="T514" s="397"/>
      <c r="U514" s="397"/>
      <c r="V514" s="397"/>
      <c r="W514" s="397"/>
      <c r="X514" s="397"/>
      <c r="Y514" s="397"/>
      <c r="Z514" s="397"/>
      <c r="AA514" s="397"/>
      <c r="AB514" s="397"/>
      <c r="AC514" s="397"/>
      <c r="AD514" s="397"/>
      <c r="AE514" s="397"/>
      <c r="AF514" s="397"/>
      <c r="AG514" s="397"/>
    </row>
    <row r="515" spans="1:33" ht="24.95" customHeight="1">
      <c r="A515" s="403"/>
      <c r="B515" s="401"/>
      <c r="C515" s="401"/>
      <c r="D515" s="397"/>
      <c r="E515" s="397"/>
      <c r="F515" s="397"/>
      <c r="G515" s="397"/>
      <c r="H515" s="397"/>
      <c r="I515" s="397"/>
      <c r="J515" s="397"/>
      <c r="K515" s="397"/>
      <c r="L515" s="397"/>
      <c r="M515" s="397"/>
      <c r="N515" s="397"/>
      <c r="O515" s="397"/>
      <c r="P515" s="397"/>
      <c r="Q515" s="397"/>
      <c r="R515" s="397"/>
      <c r="S515" s="397"/>
      <c r="T515" s="397"/>
      <c r="U515" s="397"/>
      <c r="V515" s="397"/>
      <c r="W515" s="397"/>
      <c r="X515" s="397"/>
      <c r="Y515" s="397"/>
      <c r="Z515" s="397"/>
      <c r="AA515" s="397"/>
      <c r="AB515" s="397"/>
      <c r="AC515" s="397"/>
      <c r="AD515" s="397"/>
      <c r="AE515" s="397"/>
      <c r="AF515" s="397"/>
      <c r="AG515" s="397"/>
    </row>
    <row r="516" spans="1:33" ht="24.95" customHeight="1">
      <c r="A516" s="403"/>
      <c r="B516" s="401"/>
      <c r="C516" s="401"/>
      <c r="D516" s="397"/>
      <c r="E516" s="397"/>
      <c r="F516" s="397"/>
      <c r="G516" s="397"/>
      <c r="H516" s="397"/>
      <c r="I516" s="397"/>
      <c r="J516" s="397"/>
      <c r="K516" s="397"/>
      <c r="L516" s="397"/>
      <c r="M516" s="397"/>
      <c r="N516" s="397"/>
      <c r="O516" s="397"/>
      <c r="P516" s="397"/>
      <c r="Q516" s="397"/>
      <c r="R516" s="397"/>
      <c r="S516" s="397"/>
      <c r="T516" s="397"/>
      <c r="U516" s="397"/>
      <c r="V516" s="397"/>
      <c r="W516" s="397"/>
      <c r="X516" s="397"/>
      <c r="Y516" s="397"/>
      <c r="Z516" s="397"/>
      <c r="AA516" s="397"/>
      <c r="AB516" s="397"/>
      <c r="AC516" s="397"/>
      <c r="AD516" s="397"/>
      <c r="AE516" s="397"/>
      <c r="AF516" s="397"/>
      <c r="AG516" s="397"/>
    </row>
    <row r="517" spans="1:33" ht="24.95" customHeight="1">
      <c r="A517" s="403"/>
      <c r="B517" s="401"/>
      <c r="C517" s="401"/>
      <c r="D517" s="397"/>
      <c r="E517" s="397"/>
      <c r="F517" s="397"/>
      <c r="G517" s="397"/>
      <c r="H517" s="397"/>
      <c r="I517" s="397"/>
      <c r="J517" s="397"/>
      <c r="K517" s="397"/>
      <c r="L517" s="397"/>
      <c r="M517" s="397"/>
      <c r="N517" s="397"/>
      <c r="O517" s="397"/>
      <c r="P517" s="397"/>
      <c r="Q517" s="397"/>
      <c r="R517" s="397"/>
      <c r="S517" s="397"/>
      <c r="T517" s="397"/>
      <c r="U517" s="397"/>
      <c r="V517" s="397"/>
      <c r="W517" s="397"/>
      <c r="X517" s="397"/>
      <c r="Y517" s="397"/>
      <c r="Z517" s="397"/>
      <c r="AA517" s="397"/>
      <c r="AB517" s="397"/>
      <c r="AC517" s="397"/>
      <c r="AD517" s="397"/>
      <c r="AE517" s="397"/>
      <c r="AF517" s="397"/>
      <c r="AG517" s="397"/>
    </row>
    <row r="518" spans="1:33" ht="24.95" customHeight="1">
      <c r="A518" s="403"/>
      <c r="B518" s="401"/>
      <c r="C518" s="401"/>
      <c r="D518" s="397"/>
      <c r="E518" s="397"/>
      <c r="F518" s="397"/>
      <c r="G518" s="397"/>
      <c r="H518" s="397"/>
      <c r="I518" s="397"/>
      <c r="J518" s="397"/>
      <c r="K518" s="397"/>
      <c r="L518" s="397"/>
      <c r="M518" s="397"/>
      <c r="N518" s="397"/>
      <c r="O518" s="397"/>
      <c r="P518" s="397"/>
      <c r="Q518" s="397"/>
      <c r="R518" s="397"/>
      <c r="S518" s="397"/>
      <c r="T518" s="397"/>
      <c r="U518" s="397"/>
      <c r="V518" s="397"/>
      <c r="W518" s="397"/>
      <c r="X518" s="397"/>
      <c r="Y518" s="397"/>
      <c r="Z518" s="397"/>
      <c r="AA518" s="397"/>
      <c r="AB518" s="397"/>
      <c r="AC518" s="397"/>
      <c r="AD518" s="397"/>
      <c r="AE518" s="397"/>
      <c r="AF518" s="397"/>
      <c r="AG518" s="397"/>
    </row>
    <row r="519" spans="1:33" ht="24.95" customHeight="1">
      <c r="A519" s="403"/>
      <c r="B519" s="401"/>
      <c r="C519" s="401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7"/>
      <c r="P519" s="397"/>
      <c r="Q519" s="397"/>
      <c r="R519" s="397"/>
      <c r="S519" s="397"/>
      <c r="T519" s="397"/>
      <c r="U519" s="397"/>
      <c r="V519" s="397"/>
      <c r="W519" s="397"/>
      <c r="X519" s="397"/>
      <c r="Y519" s="397"/>
      <c r="Z519" s="397"/>
      <c r="AA519" s="397"/>
      <c r="AB519" s="397"/>
      <c r="AC519" s="397"/>
      <c r="AD519" s="397"/>
      <c r="AE519" s="397"/>
      <c r="AF519" s="397"/>
      <c r="AG519" s="397"/>
    </row>
    <row r="520" spans="1:33" ht="24.95" customHeight="1">
      <c r="A520" s="403"/>
      <c r="B520" s="401"/>
      <c r="C520" s="401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7"/>
      <c r="P520" s="397"/>
      <c r="Q520" s="397"/>
      <c r="R520" s="397"/>
      <c r="S520" s="397"/>
      <c r="T520" s="397"/>
      <c r="U520" s="397"/>
      <c r="V520" s="397"/>
      <c r="W520" s="397"/>
      <c r="X520" s="397"/>
      <c r="Y520" s="397"/>
      <c r="Z520" s="397"/>
      <c r="AA520" s="397"/>
      <c r="AB520" s="397"/>
      <c r="AC520" s="397"/>
      <c r="AD520" s="397"/>
      <c r="AE520" s="397"/>
      <c r="AF520" s="397"/>
      <c r="AG520" s="397"/>
    </row>
    <row r="521" spans="1:33" ht="24.95" customHeight="1">
      <c r="A521" s="403"/>
      <c r="B521" s="401"/>
      <c r="C521" s="401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97"/>
      <c r="AB521" s="397"/>
      <c r="AC521" s="397"/>
      <c r="AD521" s="397"/>
      <c r="AE521" s="397"/>
      <c r="AF521" s="397"/>
      <c r="AG521" s="397"/>
    </row>
    <row r="522" spans="1:33" ht="24.95" customHeight="1">
      <c r="A522" s="403"/>
      <c r="B522" s="401"/>
      <c r="C522" s="401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397"/>
      <c r="O522" s="397"/>
      <c r="P522" s="397"/>
      <c r="Q522" s="397"/>
      <c r="R522" s="397"/>
      <c r="S522" s="397"/>
      <c r="T522" s="397"/>
      <c r="U522" s="397"/>
      <c r="V522" s="397"/>
      <c r="W522" s="397"/>
      <c r="X522" s="397"/>
      <c r="Y522" s="397"/>
      <c r="Z522" s="397"/>
      <c r="AA522" s="397"/>
      <c r="AB522" s="397"/>
      <c r="AC522" s="397"/>
      <c r="AD522" s="397"/>
      <c r="AE522" s="397"/>
      <c r="AF522" s="397"/>
      <c r="AG522" s="397"/>
    </row>
    <row r="523" spans="1:33" ht="24.95" customHeight="1">
      <c r="A523" s="403"/>
      <c r="B523" s="401"/>
      <c r="C523" s="401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397"/>
      <c r="AB523" s="397"/>
      <c r="AC523" s="397"/>
      <c r="AD523" s="397"/>
      <c r="AE523" s="397"/>
      <c r="AF523" s="397"/>
      <c r="AG523" s="397"/>
    </row>
    <row r="524" spans="1:33" ht="24.95" customHeight="1">
      <c r="A524" s="403"/>
      <c r="B524" s="401"/>
      <c r="C524" s="401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97"/>
      <c r="AA524" s="397"/>
      <c r="AB524" s="397"/>
      <c r="AC524" s="397"/>
      <c r="AD524" s="397"/>
      <c r="AE524" s="397"/>
      <c r="AF524" s="397"/>
      <c r="AG524" s="397"/>
    </row>
    <row r="525" spans="1:33" ht="24.95" customHeight="1">
      <c r="A525" s="403"/>
      <c r="B525" s="401"/>
      <c r="C525" s="401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7"/>
      <c r="P525" s="397"/>
      <c r="Q525" s="397"/>
      <c r="R525" s="397"/>
      <c r="S525" s="397"/>
      <c r="T525" s="397"/>
      <c r="U525" s="397"/>
      <c r="V525" s="397"/>
      <c r="W525" s="397"/>
      <c r="X525" s="397"/>
      <c r="Y525" s="397"/>
      <c r="Z525" s="397"/>
      <c r="AA525" s="397"/>
      <c r="AB525" s="397"/>
      <c r="AC525" s="397"/>
      <c r="AD525" s="397"/>
      <c r="AE525" s="397"/>
      <c r="AF525" s="397"/>
      <c r="AG525" s="397"/>
    </row>
    <row r="526" spans="1:33" ht="24.95" customHeight="1">
      <c r="A526" s="403"/>
      <c r="B526" s="401"/>
      <c r="C526" s="401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397"/>
      <c r="P526" s="397"/>
      <c r="Q526" s="397"/>
      <c r="R526" s="397"/>
      <c r="S526" s="397"/>
      <c r="T526" s="397"/>
      <c r="U526" s="397"/>
      <c r="V526" s="397"/>
      <c r="W526" s="397"/>
      <c r="X526" s="397"/>
      <c r="Y526" s="397"/>
      <c r="Z526" s="397"/>
      <c r="AA526" s="397"/>
      <c r="AB526" s="397"/>
      <c r="AC526" s="397"/>
      <c r="AD526" s="397"/>
      <c r="AE526" s="397"/>
      <c r="AF526" s="397"/>
      <c r="AG526" s="397"/>
    </row>
    <row r="527" spans="1:33" ht="24.95" customHeight="1">
      <c r="A527" s="403"/>
      <c r="B527" s="401"/>
      <c r="C527" s="401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97"/>
      <c r="AB527" s="397"/>
      <c r="AC527" s="397"/>
      <c r="AD527" s="397"/>
      <c r="AE527" s="397"/>
      <c r="AF527" s="397"/>
      <c r="AG527" s="397"/>
    </row>
    <row r="528" spans="1:33" ht="24.95" customHeight="1">
      <c r="A528" s="403"/>
      <c r="B528" s="401"/>
      <c r="C528" s="401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7"/>
      <c r="O528" s="397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397"/>
      <c r="AB528" s="397"/>
      <c r="AC528" s="397"/>
      <c r="AD528" s="397"/>
      <c r="AE528" s="397"/>
      <c r="AF528" s="397"/>
      <c r="AG528" s="397"/>
    </row>
    <row r="529" spans="1:33" ht="24.95" customHeight="1">
      <c r="A529" s="403"/>
      <c r="B529" s="401"/>
      <c r="C529" s="401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397"/>
      <c r="P529" s="397"/>
      <c r="Q529" s="397"/>
      <c r="R529" s="397"/>
      <c r="S529" s="397"/>
      <c r="T529" s="397"/>
      <c r="U529" s="397"/>
      <c r="V529" s="397"/>
      <c r="W529" s="397"/>
      <c r="X529" s="397"/>
      <c r="Y529" s="397"/>
      <c r="Z529" s="397"/>
      <c r="AA529" s="397"/>
      <c r="AB529" s="397"/>
      <c r="AC529" s="397"/>
      <c r="AD529" s="397"/>
      <c r="AE529" s="397"/>
      <c r="AF529" s="397"/>
      <c r="AG529" s="397"/>
    </row>
    <row r="530" spans="1:33" ht="24.95" customHeight="1">
      <c r="A530" s="403"/>
      <c r="B530" s="401"/>
      <c r="C530" s="401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397"/>
      <c r="P530" s="397"/>
      <c r="Q530" s="397"/>
      <c r="R530" s="397"/>
      <c r="S530" s="397"/>
      <c r="T530" s="397"/>
      <c r="U530" s="397"/>
      <c r="V530" s="397"/>
      <c r="W530" s="397"/>
      <c r="X530" s="397"/>
      <c r="Y530" s="397"/>
      <c r="Z530" s="397"/>
      <c r="AA530" s="397"/>
      <c r="AB530" s="397"/>
      <c r="AC530" s="397"/>
      <c r="AD530" s="397"/>
      <c r="AE530" s="397"/>
      <c r="AF530" s="397"/>
      <c r="AG530" s="397"/>
    </row>
    <row r="531" spans="1:33" ht="24.95" customHeight="1">
      <c r="A531" s="403"/>
      <c r="B531" s="401"/>
      <c r="C531" s="401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397"/>
      <c r="O531" s="397"/>
      <c r="P531" s="397"/>
      <c r="Q531" s="397"/>
      <c r="R531" s="397"/>
      <c r="S531" s="397"/>
      <c r="T531" s="397"/>
      <c r="U531" s="397"/>
      <c r="V531" s="397"/>
      <c r="W531" s="397"/>
      <c r="X531" s="397"/>
      <c r="Y531" s="397"/>
      <c r="Z531" s="397"/>
      <c r="AA531" s="397"/>
      <c r="AB531" s="397"/>
      <c r="AC531" s="397"/>
      <c r="AD531" s="397"/>
      <c r="AE531" s="397"/>
      <c r="AF531" s="397"/>
      <c r="AG531" s="397"/>
    </row>
    <row r="532" spans="1:33" ht="24.95" customHeight="1">
      <c r="A532" s="403"/>
      <c r="B532" s="401"/>
      <c r="C532" s="401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97"/>
      <c r="AB532" s="397"/>
      <c r="AC532" s="397"/>
      <c r="AD532" s="397"/>
      <c r="AE532" s="397"/>
      <c r="AF532" s="397"/>
      <c r="AG532" s="397"/>
    </row>
    <row r="533" spans="1:33" ht="24.95" customHeight="1">
      <c r="A533" s="403"/>
      <c r="B533" s="401"/>
      <c r="C533" s="401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97"/>
      <c r="AB533" s="397"/>
      <c r="AC533" s="397"/>
      <c r="AD533" s="397"/>
      <c r="AE533" s="397"/>
      <c r="AF533" s="397"/>
      <c r="AG533" s="397"/>
    </row>
    <row r="534" spans="1:33" ht="24.95" customHeight="1">
      <c r="A534" s="403"/>
      <c r="B534" s="401"/>
      <c r="C534" s="401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7"/>
      <c r="P534" s="397"/>
      <c r="Q534" s="397"/>
      <c r="R534" s="397"/>
      <c r="S534" s="397"/>
      <c r="T534" s="397"/>
      <c r="U534" s="397"/>
      <c r="V534" s="397"/>
      <c r="W534" s="397"/>
      <c r="X534" s="397"/>
      <c r="Y534" s="397"/>
      <c r="Z534" s="397"/>
      <c r="AA534" s="397"/>
      <c r="AB534" s="397"/>
      <c r="AC534" s="397"/>
      <c r="AD534" s="397"/>
      <c r="AE534" s="397"/>
      <c r="AF534" s="397"/>
      <c r="AG534" s="397"/>
    </row>
    <row r="535" spans="1:33" ht="24.95" customHeight="1">
      <c r="A535" s="403"/>
      <c r="B535" s="401"/>
      <c r="C535" s="401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7"/>
      <c r="O535" s="397"/>
      <c r="P535" s="397"/>
      <c r="Q535" s="397"/>
      <c r="R535" s="397"/>
      <c r="S535" s="397"/>
      <c r="T535" s="397"/>
      <c r="U535" s="397"/>
      <c r="V535" s="397"/>
      <c r="W535" s="397"/>
      <c r="X535" s="397"/>
      <c r="Y535" s="397"/>
      <c r="Z535" s="397"/>
      <c r="AA535" s="397"/>
      <c r="AB535" s="397"/>
      <c r="AC535" s="397"/>
      <c r="AD535" s="397"/>
      <c r="AE535" s="397"/>
      <c r="AF535" s="397"/>
      <c r="AG535" s="397"/>
    </row>
    <row r="536" spans="1:33" ht="24.95" customHeight="1">
      <c r="A536" s="403"/>
      <c r="B536" s="401"/>
      <c r="C536" s="401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7"/>
      <c r="P536" s="397"/>
      <c r="Q536" s="397"/>
      <c r="R536" s="397"/>
      <c r="S536" s="397"/>
      <c r="T536" s="397"/>
      <c r="U536" s="397"/>
      <c r="V536" s="397"/>
      <c r="W536" s="397"/>
      <c r="X536" s="397"/>
      <c r="Y536" s="397"/>
      <c r="Z536" s="397"/>
      <c r="AA536" s="397"/>
      <c r="AB536" s="397"/>
      <c r="AC536" s="397"/>
      <c r="AD536" s="397"/>
      <c r="AE536" s="397"/>
      <c r="AF536" s="397"/>
      <c r="AG536" s="397"/>
    </row>
    <row r="537" spans="1:33" ht="24.95" customHeight="1">
      <c r="A537" s="403"/>
      <c r="B537" s="401"/>
      <c r="C537" s="401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397"/>
      <c r="O537" s="397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397"/>
      <c r="AB537" s="397"/>
      <c r="AC537" s="397"/>
      <c r="AD537" s="397"/>
      <c r="AE537" s="397"/>
      <c r="AF537" s="397"/>
      <c r="AG537" s="397"/>
    </row>
    <row r="538" spans="1:33" ht="24.95" customHeight="1">
      <c r="A538" s="403"/>
      <c r="B538" s="401"/>
      <c r="C538" s="401"/>
      <c r="D538" s="397"/>
      <c r="E538" s="397"/>
      <c r="F538" s="397"/>
      <c r="G538" s="397"/>
      <c r="H538" s="397"/>
      <c r="I538" s="397"/>
      <c r="J538" s="397"/>
      <c r="K538" s="397"/>
      <c r="L538" s="397"/>
      <c r="M538" s="397"/>
      <c r="N538" s="397"/>
      <c r="O538" s="397"/>
      <c r="P538" s="397"/>
      <c r="Q538" s="397"/>
      <c r="R538" s="397"/>
      <c r="S538" s="397"/>
      <c r="T538" s="397"/>
      <c r="U538" s="397"/>
      <c r="V538" s="397"/>
      <c r="W538" s="397"/>
      <c r="X538" s="397"/>
      <c r="Y538" s="397"/>
      <c r="Z538" s="397"/>
      <c r="AA538" s="397"/>
      <c r="AB538" s="397"/>
      <c r="AC538" s="397"/>
      <c r="AD538" s="397"/>
      <c r="AE538" s="397"/>
      <c r="AF538" s="397"/>
      <c r="AG538" s="397"/>
    </row>
    <row r="539" spans="1:33" ht="24.95" customHeight="1">
      <c r="A539" s="403"/>
      <c r="B539" s="401"/>
      <c r="C539" s="401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7"/>
      <c r="P539" s="397"/>
      <c r="Q539" s="397"/>
      <c r="R539" s="397"/>
      <c r="S539" s="397"/>
      <c r="T539" s="397"/>
      <c r="U539" s="397"/>
      <c r="V539" s="397"/>
      <c r="W539" s="397"/>
      <c r="X539" s="397"/>
      <c r="Y539" s="397"/>
      <c r="Z539" s="397"/>
      <c r="AA539" s="397"/>
      <c r="AB539" s="397"/>
      <c r="AC539" s="397"/>
      <c r="AD539" s="397"/>
      <c r="AE539" s="397"/>
      <c r="AF539" s="397"/>
      <c r="AG539" s="397"/>
    </row>
    <row r="540" spans="1:33" ht="24.95" customHeight="1">
      <c r="A540" s="403"/>
      <c r="B540" s="401"/>
      <c r="C540" s="401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7"/>
      <c r="P540" s="397"/>
      <c r="Q540" s="397"/>
      <c r="R540" s="397"/>
      <c r="S540" s="397"/>
      <c r="T540" s="397"/>
      <c r="U540" s="397"/>
      <c r="V540" s="397"/>
      <c r="W540" s="397"/>
      <c r="X540" s="397"/>
      <c r="Y540" s="397"/>
      <c r="Z540" s="397"/>
      <c r="AA540" s="397"/>
      <c r="AB540" s="397"/>
      <c r="AC540" s="397"/>
      <c r="AD540" s="397"/>
      <c r="AE540" s="397"/>
      <c r="AF540" s="397"/>
      <c r="AG540" s="397"/>
    </row>
    <row r="541" spans="1:33" ht="24.95" customHeight="1">
      <c r="A541" s="403"/>
      <c r="B541" s="401"/>
      <c r="C541" s="401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97"/>
      <c r="AA541" s="397"/>
      <c r="AB541" s="397"/>
      <c r="AC541" s="397"/>
      <c r="AD541" s="397"/>
      <c r="AE541" s="397"/>
      <c r="AF541" s="397"/>
      <c r="AG541" s="397"/>
    </row>
    <row r="542" spans="1:33" ht="24.95" customHeight="1">
      <c r="A542" s="403"/>
      <c r="B542" s="401"/>
      <c r="C542" s="401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397"/>
      <c r="P542" s="397"/>
      <c r="Q542" s="397"/>
      <c r="R542" s="397"/>
      <c r="S542" s="397"/>
      <c r="T542" s="397"/>
      <c r="U542" s="397"/>
      <c r="V542" s="397"/>
      <c r="W542" s="397"/>
      <c r="X542" s="397"/>
      <c r="Y542" s="397"/>
      <c r="Z542" s="397"/>
      <c r="AA542" s="397"/>
      <c r="AB542" s="397"/>
      <c r="AC542" s="397"/>
      <c r="AD542" s="397"/>
      <c r="AE542" s="397"/>
      <c r="AF542" s="397"/>
      <c r="AG542" s="397"/>
    </row>
    <row r="543" spans="1:33" ht="24.95" customHeight="1">
      <c r="A543" s="403"/>
      <c r="B543" s="401"/>
      <c r="C543" s="401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97"/>
      <c r="AB543" s="397"/>
      <c r="AC543" s="397"/>
      <c r="AD543" s="397"/>
      <c r="AE543" s="397"/>
      <c r="AF543" s="397"/>
      <c r="AG543" s="397"/>
    </row>
    <row r="544" spans="1:33" ht="24.95" customHeight="1">
      <c r="A544" s="403"/>
      <c r="B544" s="401"/>
      <c r="C544" s="401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7"/>
      <c r="P544" s="397"/>
      <c r="Q544" s="397"/>
      <c r="R544" s="397"/>
      <c r="S544" s="397"/>
      <c r="T544" s="397"/>
      <c r="U544" s="397"/>
      <c r="V544" s="397"/>
      <c r="W544" s="397"/>
      <c r="X544" s="397"/>
      <c r="Y544" s="397"/>
      <c r="Z544" s="397"/>
      <c r="AA544" s="397"/>
      <c r="AB544" s="397"/>
      <c r="AC544" s="397"/>
      <c r="AD544" s="397"/>
      <c r="AE544" s="397"/>
      <c r="AF544" s="397"/>
      <c r="AG544" s="397"/>
    </row>
    <row r="545" spans="1:33" ht="24.95" customHeight="1">
      <c r="A545" s="403"/>
      <c r="B545" s="401"/>
      <c r="C545" s="401"/>
      <c r="D545" s="397"/>
      <c r="E545" s="397"/>
      <c r="F545" s="397"/>
      <c r="G545" s="397"/>
      <c r="H545" s="397"/>
      <c r="I545" s="397"/>
      <c r="J545" s="397"/>
      <c r="K545" s="397"/>
      <c r="L545" s="397"/>
      <c r="M545" s="397"/>
      <c r="N545" s="397"/>
      <c r="O545" s="397"/>
      <c r="P545" s="397"/>
      <c r="Q545" s="397"/>
      <c r="R545" s="397"/>
      <c r="S545" s="397"/>
      <c r="T545" s="397"/>
      <c r="U545" s="397"/>
      <c r="V545" s="397"/>
      <c r="W545" s="397"/>
      <c r="X545" s="397"/>
      <c r="Y545" s="397"/>
      <c r="Z545" s="397"/>
      <c r="AA545" s="397"/>
      <c r="AB545" s="397"/>
      <c r="AC545" s="397"/>
      <c r="AD545" s="397"/>
      <c r="AE545" s="397"/>
      <c r="AF545" s="397"/>
      <c r="AG545" s="397"/>
    </row>
    <row r="546" spans="1:33" ht="24.95" customHeight="1">
      <c r="A546" s="403"/>
      <c r="B546" s="401"/>
      <c r="C546" s="401"/>
      <c r="D546" s="397"/>
      <c r="E546" s="397"/>
      <c r="F546" s="397"/>
      <c r="G546" s="397"/>
      <c r="H546" s="397"/>
      <c r="I546" s="397"/>
      <c r="J546" s="397"/>
      <c r="K546" s="397"/>
      <c r="L546" s="397"/>
      <c r="M546" s="397"/>
      <c r="N546" s="397"/>
      <c r="O546" s="397"/>
      <c r="P546" s="397"/>
      <c r="Q546" s="397"/>
      <c r="R546" s="397"/>
      <c r="S546" s="397"/>
      <c r="T546" s="397"/>
      <c r="U546" s="397"/>
      <c r="V546" s="397"/>
      <c r="W546" s="397"/>
      <c r="X546" s="397"/>
      <c r="Y546" s="397"/>
      <c r="Z546" s="397"/>
      <c r="AA546" s="397"/>
      <c r="AB546" s="397"/>
      <c r="AC546" s="397"/>
      <c r="AD546" s="397"/>
      <c r="AE546" s="397"/>
      <c r="AF546" s="397"/>
      <c r="AG546" s="397"/>
    </row>
    <row r="547" spans="1:33" ht="24.95" customHeight="1">
      <c r="A547" s="403"/>
      <c r="B547" s="401"/>
      <c r="C547" s="401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397"/>
      <c r="O547" s="397"/>
      <c r="P547" s="397"/>
      <c r="Q547" s="397"/>
      <c r="R547" s="397"/>
      <c r="S547" s="397"/>
      <c r="T547" s="397"/>
      <c r="U547" s="397"/>
      <c r="V547" s="397"/>
      <c r="W547" s="397"/>
      <c r="X547" s="397"/>
      <c r="Y547" s="397"/>
      <c r="Z547" s="397"/>
      <c r="AA547" s="397"/>
      <c r="AB547" s="397"/>
      <c r="AC547" s="397"/>
      <c r="AD547" s="397"/>
      <c r="AE547" s="397"/>
      <c r="AF547" s="397"/>
      <c r="AG547" s="397"/>
    </row>
    <row r="548" spans="1:33" ht="24.95" customHeight="1">
      <c r="A548" s="403"/>
      <c r="B548" s="401"/>
      <c r="C548" s="401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397"/>
      <c r="P548" s="397"/>
      <c r="Q548" s="397"/>
      <c r="R548" s="397"/>
      <c r="S548" s="397"/>
      <c r="T548" s="397"/>
      <c r="U548" s="397"/>
      <c r="V548" s="397"/>
      <c r="W548" s="397"/>
      <c r="X548" s="397"/>
      <c r="Y548" s="397"/>
      <c r="Z548" s="397"/>
      <c r="AA548" s="397"/>
      <c r="AB548" s="397"/>
      <c r="AC548" s="397"/>
      <c r="AD548" s="397"/>
      <c r="AE548" s="397"/>
      <c r="AF548" s="397"/>
      <c r="AG548" s="397"/>
    </row>
    <row r="549" spans="1:33" ht="24.95" customHeight="1">
      <c r="A549" s="403"/>
      <c r="B549" s="401"/>
      <c r="C549" s="401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97"/>
      <c r="AA549" s="397"/>
      <c r="AB549" s="397"/>
      <c r="AC549" s="397"/>
      <c r="AD549" s="397"/>
      <c r="AE549" s="397"/>
      <c r="AF549" s="397"/>
      <c r="AG549" s="397"/>
    </row>
    <row r="550" spans="1:33" ht="24.95" customHeight="1">
      <c r="A550" s="403"/>
      <c r="B550" s="401"/>
      <c r="C550" s="401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97"/>
      <c r="AB550" s="397"/>
      <c r="AC550" s="397"/>
      <c r="AD550" s="397"/>
      <c r="AE550" s="397"/>
      <c r="AF550" s="397"/>
      <c r="AG550" s="397"/>
    </row>
    <row r="551" spans="1:33" ht="24.95" customHeight="1">
      <c r="A551" s="403"/>
      <c r="B551" s="401"/>
      <c r="C551" s="401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397"/>
      <c r="O551" s="397"/>
      <c r="P551" s="397"/>
      <c r="Q551" s="397"/>
      <c r="R551" s="397"/>
      <c r="S551" s="397"/>
      <c r="T551" s="397"/>
      <c r="U551" s="397"/>
      <c r="V551" s="397"/>
      <c r="W551" s="397"/>
      <c r="X551" s="397"/>
      <c r="Y551" s="397"/>
      <c r="Z551" s="397"/>
      <c r="AA551" s="397"/>
      <c r="AB551" s="397"/>
      <c r="AC551" s="397"/>
      <c r="AD551" s="397"/>
      <c r="AE551" s="397"/>
      <c r="AF551" s="397"/>
      <c r="AG551" s="397"/>
    </row>
    <row r="552" spans="1:33" ht="24.95" customHeight="1">
      <c r="A552" s="403"/>
      <c r="B552" s="401"/>
      <c r="C552" s="401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397"/>
      <c r="O552" s="397"/>
      <c r="P552" s="397"/>
      <c r="Q552" s="397"/>
      <c r="R552" s="397"/>
      <c r="S552" s="397"/>
      <c r="T552" s="397"/>
      <c r="U552" s="397"/>
      <c r="V552" s="397"/>
      <c r="W552" s="397"/>
      <c r="X552" s="397"/>
      <c r="Y552" s="397"/>
      <c r="Z552" s="397"/>
      <c r="AA552" s="397"/>
      <c r="AB552" s="397"/>
      <c r="AC552" s="397"/>
      <c r="AD552" s="397"/>
      <c r="AE552" s="397"/>
      <c r="AF552" s="397"/>
      <c r="AG552" s="397"/>
    </row>
    <row r="553" spans="1:33" ht="24.95" customHeight="1">
      <c r="A553" s="403"/>
      <c r="B553" s="401"/>
      <c r="C553" s="401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397"/>
      <c r="O553" s="397"/>
      <c r="P553" s="397"/>
      <c r="Q553" s="397"/>
      <c r="R553" s="397"/>
      <c r="S553" s="397"/>
      <c r="T553" s="397"/>
      <c r="U553" s="397"/>
      <c r="V553" s="397"/>
      <c r="W553" s="397"/>
      <c r="X553" s="397"/>
      <c r="Y553" s="397"/>
      <c r="Z553" s="397"/>
      <c r="AA553" s="397"/>
      <c r="AB553" s="397"/>
      <c r="AC553" s="397"/>
      <c r="AD553" s="397"/>
      <c r="AE553" s="397"/>
      <c r="AF553" s="397"/>
      <c r="AG553" s="397"/>
    </row>
    <row r="554" spans="1:33" ht="24.95" customHeight="1">
      <c r="A554" s="403"/>
      <c r="B554" s="401"/>
      <c r="C554" s="401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397"/>
      <c r="O554" s="397"/>
      <c r="P554" s="397"/>
      <c r="Q554" s="397"/>
      <c r="R554" s="397"/>
      <c r="S554" s="397"/>
      <c r="T554" s="397"/>
      <c r="U554" s="397"/>
      <c r="V554" s="397"/>
      <c r="W554" s="397"/>
      <c r="X554" s="397"/>
      <c r="Y554" s="397"/>
      <c r="Z554" s="397"/>
      <c r="AA554" s="397"/>
      <c r="AB554" s="397"/>
      <c r="AC554" s="397"/>
      <c r="AD554" s="397"/>
      <c r="AE554" s="397"/>
      <c r="AF554" s="397"/>
      <c r="AG554" s="397"/>
    </row>
    <row r="555" spans="1:33" ht="24.95" customHeight="1">
      <c r="A555" s="403"/>
      <c r="B555" s="401"/>
      <c r="C555" s="401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7"/>
      <c r="P555" s="397"/>
      <c r="Q555" s="397"/>
      <c r="R555" s="397"/>
      <c r="S555" s="397"/>
      <c r="T555" s="397"/>
      <c r="U555" s="397"/>
      <c r="V555" s="397"/>
      <c r="W555" s="397"/>
      <c r="X555" s="397"/>
      <c r="Y555" s="397"/>
      <c r="Z555" s="397"/>
      <c r="AA555" s="397"/>
      <c r="AB555" s="397"/>
      <c r="AC555" s="397"/>
      <c r="AD555" s="397"/>
      <c r="AE555" s="397"/>
      <c r="AF555" s="397"/>
      <c r="AG555" s="397"/>
    </row>
    <row r="556" spans="1:33" ht="24.95" customHeight="1">
      <c r="A556" s="403"/>
      <c r="B556" s="401"/>
      <c r="C556" s="401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7"/>
      <c r="P556" s="397"/>
      <c r="Q556" s="397"/>
      <c r="R556" s="397"/>
      <c r="S556" s="397"/>
      <c r="T556" s="397"/>
      <c r="U556" s="397"/>
      <c r="V556" s="397"/>
      <c r="W556" s="397"/>
      <c r="X556" s="397"/>
      <c r="Y556" s="397"/>
      <c r="Z556" s="397"/>
      <c r="AA556" s="397"/>
      <c r="AB556" s="397"/>
      <c r="AC556" s="397"/>
      <c r="AD556" s="397"/>
      <c r="AE556" s="397"/>
      <c r="AF556" s="397"/>
      <c r="AG556" s="397"/>
    </row>
    <row r="557" spans="1:33" ht="24.95" customHeight="1">
      <c r="A557" s="403"/>
      <c r="B557" s="401"/>
      <c r="C557" s="401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397"/>
      <c r="P557" s="397"/>
      <c r="Q557" s="397"/>
      <c r="R557" s="397"/>
      <c r="S557" s="397"/>
      <c r="T557" s="397"/>
      <c r="U557" s="397"/>
      <c r="V557" s="397"/>
      <c r="W557" s="397"/>
      <c r="X557" s="397"/>
      <c r="Y557" s="397"/>
      <c r="Z557" s="397"/>
      <c r="AA557" s="397"/>
      <c r="AB557" s="397"/>
      <c r="AC557" s="397"/>
      <c r="AD557" s="397"/>
      <c r="AE557" s="397"/>
      <c r="AF557" s="397"/>
      <c r="AG557" s="397"/>
    </row>
    <row r="558" spans="1:33" ht="24.95" customHeight="1">
      <c r="A558" s="403"/>
      <c r="B558" s="401"/>
      <c r="C558" s="401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397"/>
      <c r="P558" s="397"/>
      <c r="Q558" s="397"/>
      <c r="R558" s="397"/>
      <c r="S558" s="397"/>
      <c r="T558" s="397"/>
      <c r="U558" s="397"/>
      <c r="V558" s="397"/>
      <c r="W558" s="397"/>
      <c r="X558" s="397"/>
      <c r="Y558" s="397"/>
      <c r="Z558" s="397"/>
      <c r="AA558" s="397"/>
      <c r="AB558" s="397"/>
      <c r="AC558" s="397"/>
      <c r="AD558" s="397"/>
      <c r="AE558" s="397"/>
      <c r="AF558" s="397"/>
      <c r="AG558" s="397"/>
    </row>
    <row r="559" spans="1:33" ht="24.95" customHeight="1">
      <c r="A559" s="403"/>
      <c r="B559" s="401"/>
      <c r="C559" s="401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97"/>
      <c r="AB559" s="397"/>
      <c r="AC559" s="397"/>
      <c r="AD559" s="397"/>
      <c r="AE559" s="397"/>
      <c r="AF559" s="397"/>
      <c r="AG559" s="397"/>
    </row>
    <row r="560" spans="1:33" ht="24.95" customHeight="1">
      <c r="A560" s="403"/>
      <c r="B560" s="401"/>
      <c r="C560" s="401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397"/>
      <c r="O560" s="397"/>
      <c r="P560" s="397"/>
      <c r="Q560" s="397"/>
      <c r="R560" s="397"/>
      <c r="S560" s="397"/>
      <c r="T560" s="397"/>
      <c r="U560" s="397"/>
      <c r="V560" s="397"/>
      <c r="W560" s="397"/>
      <c r="X560" s="397"/>
      <c r="Y560" s="397"/>
      <c r="Z560" s="397"/>
      <c r="AA560" s="397"/>
      <c r="AB560" s="397"/>
      <c r="AC560" s="397"/>
      <c r="AD560" s="397"/>
      <c r="AE560" s="397"/>
      <c r="AF560" s="397"/>
      <c r="AG560" s="397"/>
    </row>
    <row r="561" spans="1:33" ht="24.95" customHeight="1">
      <c r="A561" s="403"/>
      <c r="B561" s="401"/>
      <c r="C561" s="401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397"/>
      <c r="O561" s="397"/>
      <c r="P561" s="397"/>
      <c r="Q561" s="397"/>
      <c r="R561" s="397"/>
      <c r="S561" s="397"/>
      <c r="T561" s="397"/>
      <c r="U561" s="397"/>
      <c r="V561" s="397"/>
      <c r="W561" s="397"/>
      <c r="X561" s="397"/>
      <c r="Y561" s="397"/>
      <c r="Z561" s="397"/>
      <c r="AA561" s="397"/>
      <c r="AB561" s="397"/>
      <c r="AC561" s="397"/>
      <c r="AD561" s="397"/>
      <c r="AE561" s="397"/>
      <c r="AF561" s="397"/>
      <c r="AG561" s="397"/>
    </row>
    <row r="562" spans="1:33" ht="24.95" customHeight="1">
      <c r="A562" s="403"/>
      <c r="B562" s="401"/>
      <c r="C562" s="401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7"/>
      <c r="P562" s="397"/>
      <c r="Q562" s="397"/>
      <c r="R562" s="397"/>
      <c r="S562" s="397"/>
      <c r="T562" s="397"/>
      <c r="U562" s="397"/>
      <c r="V562" s="397"/>
      <c r="W562" s="397"/>
      <c r="X562" s="397"/>
      <c r="Y562" s="397"/>
      <c r="Z562" s="397"/>
      <c r="AA562" s="397"/>
      <c r="AB562" s="397"/>
      <c r="AC562" s="397"/>
      <c r="AD562" s="397"/>
      <c r="AE562" s="397"/>
      <c r="AF562" s="397"/>
      <c r="AG562" s="397"/>
    </row>
    <row r="563" spans="1:33" ht="24.95" customHeight="1">
      <c r="A563" s="403"/>
      <c r="B563" s="401"/>
      <c r="C563" s="401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Y563" s="397"/>
      <c r="Z563" s="397"/>
      <c r="AA563" s="397"/>
      <c r="AB563" s="397"/>
      <c r="AC563" s="397"/>
      <c r="AD563" s="397"/>
      <c r="AE563" s="397"/>
      <c r="AF563" s="397"/>
      <c r="AG563" s="397"/>
    </row>
    <row r="564" spans="1:33" ht="24.95" customHeight="1">
      <c r="A564" s="403"/>
      <c r="B564" s="401"/>
      <c r="C564" s="401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97"/>
      <c r="AB564" s="397"/>
      <c r="AC564" s="397"/>
      <c r="AD564" s="397"/>
      <c r="AE564" s="397"/>
      <c r="AF564" s="397"/>
      <c r="AG564" s="397"/>
    </row>
    <row r="565" spans="1:33" ht="24.95" customHeight="1">
      <c r="A565" s="403"/>
      <c r="B565" s="401"/>
      <c r="C565" s="401"/>
      <c r="D565" s="397"/>
      <c r="E565" s="397"/>
      <c r="F565" s="397"/>
      <c r="G565" s="397"/>
      <c r="H565" s="397"/>
      <c r="I565" s="397"/>
      <c r="J565" s="397"/>
      <c r="K565" s="397"/>
      <c r="L565" s="397"/>
      <c r="M565" s="397"/>
      <c r="N565" s="397"/>
      <c r="O565" s="397"/>
      <c r="P565" s="397"/>
      <c r="Q565" s="397"/>
      <c r="R565" s="397"/>
      <c r="S565" s="397"/>
      <c r="T565" s="397"/>
      <c r="U565" s="397"/>
      <c r="V565" s="397"/>
      <c r="W565" s="397"/>
      <c r="X565" s="397"/>
      <c r="Y565" s="397"/>
      <c r="Z565" s="397"/>
      <c r="AA565" s="397"/>
      <c r="AB565" s="397"/>
      <c r="AC565" s="397"/>
      <c r="AD565" s="397"/>
      <c r="AE565" s="397"/>
      <c r="AF565" s="397"/>
      <c r="AG565" s="397"/>
    </row>
    <row r="566" spans="1:33" ht="24.95" customHeight="1">
      <c r="A566" s="403"/>
      <c r="B566" s="401"/>
      <c r="C566" s="401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397"/>
      <c r="R566" s="397"/>
      <c r="S566" s="397"/>
      <c r="T566" s="397"/>
      <c r="U566" s="397"/>
      <c r="V566" s="397"/>
      <c r="W566" s="397"/>
      <c r="X566" s="397"/>
      <c r="Y566" s="397"/>
      <c r="Z566" s="397"/>
      <c r="AA566" s="397"/>
      <c r="AB566" s="397"/>
      <c r="AC566" s="397"/>
      <c r="AD566" s="397"/>
      <c r="AE566" s="397"/>
      <c r="AF566" s="397"/>
      <c r="AG566" s="397"/>
    </row>
    <row r="567" spans="1:33" ht="24.95" customHeight="1">
      <c r="A567" s="403"/>
      <c r="B567" s="401"/>
      <c r="C567" s="401"/>
      <c r="D567" s="397"/>
      <c r="E567" s="397"/>
      <c r="F567" s="397"/>
      <c r="G567" s="397"/>
      <c r="H567" s="397"/>
      <c r="I567" s="397"/>
      <c r="J567" s="397"/>
      <c r="K567" s="397"/>
      <c r="L567" s="397"/>
      <c r="M567" s="397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X567" s="397"/>
      <c r="Y567" s="397"/>
      <c r="Z567" s="397"/>
      <c r="AA567" s="397"/>
      <c r="AB567" s="397"/>
      <c r="AC567" s="397"/>
      <c r="AD567" s="397"/>
      <c r="AE567" s="397"/>
      <c r="AF567" s="397"/>
      <c r="AG567" s="397"/>
    </row>
    <row r="568" spans="1:33" ht="24.95" customHeight="1">
      <c r="A568" s="403"/>
      <c r="B568" s="401"/>
      <c r="C568" s="401"/>
      <c r="D568" s="397"/>
      <c r="E568" s="397"/>
      <c r="F568" s="397"/>
      <c r="G568" s="397"/>
      <c r="H568" s="397"/>
      <c r="I568" s="397"/>
      <c r="J568" s="397"/>
      <c r="K568" s="397"/>
      <c r="L568" s="397"/>
      <c r="M568" s="397"/>
      <c r="N568" s="397"/>
      <c r="O568" s="397"/>
      <c r="P568" s="397"/>
      <c r="Q568" s="397"/>
      <c r="R568" s="397"/>
      <c r="S568" s="397"/>
      <c r="T568" s="397"/>
      <c r="U568" s="397"/>
      <c r="V568" s="397"/>
      <c r="W568" s="397"/>
      <c r="X568" s="397"/>
      <c r="Y568" s="397"/>
      <c r="Z568" s="397"/>
      <c r="AA568" s="397"/>
      <c r="AB568" s="397"/>
      <c r="AC568" s="397"/>
      <c r="AD568" s="397"/>
      <c r="AE568" s="397"/>
      <c r="AF568" s="397"/>
      <c r="AG568" s="397"/>
    </row>
    <row r="569" spans="1:33" ht="24.95" customHeight="1">
      <c r="A569" s="403"/>
      <c r="B569" s="401"/>
      <c r="C569" s="401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397"/>
      <c r="P569" s="397"/>
      <c r="Q569" s="397"/>
      <c r="R569" s="397"/>
      <c r="S569" s="397"/>
      <c r="T569" s="397"/>
      <c r="U569" s="397"/>
      <c r="V569" s="397"/>
      <c r="W569" s="397"/>
      <c r="X569" s="397"/>
      <c r="Y569" s="397"/>
      <c r="Z569" s="397"/>
      <c r="AA569" s="397"/>
      <c r="AB569" s="397"/>
      <c r="AC569" s="397"/>
      <c r="AD569" s="397"/>
      <c r="AE569" s="397"/>
      <c r="AF569" s="397"/>
      <c r="AG569" s="397"/>
    </row>
    <row r="570" spans="1:33" ht="24.95" customHeight="1">
      <c r="A570" s="403"/>
      <c r="B570" s="401"/>
      <c r="C570" s="401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397"/>
      <c r="P570" s="397"/>
      <c r="Q570" s="397"/>
      <c r="R570" s="397"/>
      <c r="S570" s="397"/>
      <c r="T570" s="397"/>
      <c r="U570" s="397"/>
      <c r="V570" s="397"/>
      <c r="W570" s="397"/>
      <c r="X570" s="397"/>
      <c r="Y570" s="397"/>
      <c r="Z570" s="397"/>
      <c r="AA570" s="397"/>
      <c r="AB570" s="397"/>
      <c r="AC570" s="397"/>
      <c r="AD570" s="397"/>
      <c r="AE570" s="397"/>
      <c r="AF570" s="397"/>
      <c r="AG570" s="397"/>
    </row>
    <row r="571" spans="1:33" ht="24.95" customHeight="1">
      <c r="A571" s="403"/>
      <c r="B571" s="401"/>
      <c r="C571" s="401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97"/>
      <c r="AB571" s="397"/>
      <c r="AC571" s="397"/>
      <c r="AD571" s="397"/>
      <c r="AE571" s="397"/>
      <c r="AF571" s="397"/>
      <c r="AG571" s="397"/>
    </row>
    <row r="572" spans="1:33" ht="24.95" customHeight="1">
      <c r="A572" s="403"/>
      <c r="B572" s="401"/>
      <c r="C572" s="401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97"/>
      <c r="AB572" s="397"/>
      <c r="AC572" s="397"/>
      <c r="AD572" s="397"/>
      <c r="AE572" s="397"/>
      <c r="AF572" s="397"/>
      <c r="AG572" s="397"/>
    </row>
    <row r="573" spans="1:33" ht="24.95" customHeight="1">
      <c r="A573" s="403"/>
      <c r="B573" s="401"/>
      <c r="C573" s="401"/>
      <c r="D573" s="397"/>
      <c r="E573" s="397"/>
      <c r="F573" s="397"/>
      <c r="G573" s="397"/>
      <c r="H573" s="397"/>
      <c r="I573" s="397"/>
      <c r="J573" s="397"/>
      <c r="K573" s="397"/>
      <c r="L573" s="397"/>
      <c r="M573" s="397"/>
      <c r="N573" s="397"/>
      <c r="O573" s="397"/>
      <c r="P573" s="397"/>
      <c r="Q573" s="397"/>
      <c r="R573" s="397"/>
      <c r="S573" s="397"/>
      <c r="T573" s="397"/>
      <c r="U573" s="397"/>
      <c r="V573" s="397"/>
      <c r="W573" s="397"/>
      <c r="X573" s="397"/>
      <c r="Y573" s="397"/>
      <c r="Z573" s="397"/>
      <c r="AA573" s="397"/>
      <c r="AB573" s="397"/>
      <c r="AC573" s="397"/>
      <c r="AD573" s="397"/>
      <c r="AE573" s="397"/>
      <c r="AF573" s="397"/>
      <c r="AG573" s="397"/>
    </row>
    <row r="574" spans="1:33" ht="24.95" customHeight="1">
      <c r="A574" s="403"/>
      <c r="B574" s="401"/>
      <c r="C574" s="401"/>
      <c r="D574" s="397"/>
      <c r="E574" s="397"/>
      <c r="F574" s="397"/>
      <c r="G574" s="397"/>
      <c r="H574" s="397"/>
      <c r="I574" s="397"/>
      <c r="J574" s="397"/>
      <c r="K574" s="397"/>
      <c r="L574" s="397"/>
      <c r="M574" s="397"/>
      <c r="N574" s="397"/>
      <c r="O574" s="397"/>
      <c r="P574" s="397"/>
      <c r="Q574" s="397"/>
      <c r="R574" s="397"/>
      <c r="S574" s="397"/>
      <c r="T574" s="397"/>
      <c r="U574" s="397"/>
      <c r="V574" s="397"/>
      <c r="W574" s="397"/>
      <c r="X574" s="397"/>
      <c r="Y574" s="397"/>
      <c r="Z574" s="397"/>
      <c r="AA574" s="397"/>
      <c r="AB574" s="397"/>
      <c r="AC574" s="397"/>
      <c r="AD574" s="397"/>
      <c r="AE574" s="397"/>
      <c r="AF574" s="397"/>
      <c r="AG574" s="397"/>
    </row>
    <row r="575" spans="1:33" ht="24.95" customHeight="1">
      <c r="A575" s="403"/>
      <c r="B575" s="401"/>
      <c r="C575" s="401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397"/>
      <c r="P575" s="397"/>
      <c r="Q575" s="397"/>
      <c r="R575" s="397"/>
      <c r="S575" s="397"/>
      <c r="T575" s="397"/>
      <c r="U575" s="397"/>
      <c r="V575" s="397"/>
      <c r="W575" s="397"/>
      <c r="X575" s="397"/>
      <c r="Y575" s="397"/>
      <c r="Z575" s="397"/>
      <c r="AA575" s="397"/>
      <c r="AB575" s="397"/>
      <c r="AC575" s="397"/>
      <c r="AD575" s="397"/>
      <c r="AE575" s="397"/>
      <c r="AF575" s="397"/>
      <c r="AG575" s="397"/>
    </row>
    <row r="576" spans="1:33" ht="24.95" customHeight="1">
      <c r="A576" s="403"/>
      <c r="B576" s="401"/>
      <c r="C576" s="401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7"/>
      <c r="P576" s="397"/>
      <c r="Q576" s="397"/>
      <c r="R576" s="397"/>
      <c r="S576" s="397"/>
      <c r="T576" s="397"/>
      <c r="U576" s="397"/>
      <c r="V576" s="397"/>
      <c r="W576" s="397"/>
      <c r="X576" s="397"/>
      <c r="Y576" s="397"/>
      <c r="Z576" s="397"/>
      <c r="AA576" s="397"/>
      <c r="AB576" s="397"/>
      <c r="AC576" s="397"/>
      <c r="AD576" s="397"/>
      <c r="AE576" s="397"/>
      <c r="AF576" s="397"/>
      <c r="AG576" s="397"/>
    </row>
    <row r="577" spans="1:33" ht="24.95" customHeight="1">
      <c r="A577" s="403"/>
      <c r="B577" s="401"/>
      <c r="C577" s="401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97"/>
      <c r="AB577" s="397"/>
      <c r="AC577" s="397"/>
      <c r="AD577" s="397"/>
      <c r="AE577" s="397"/>
      <c r="AF577" s="397"/>
      <c r="AG577" s="397"/>
    </row>
    <row r="578" spans="1:33" ht="24.95" customHeight="1">
      <c r="A578" s="403"/>
      <c r="B578" s="401"/>
      <c r="C578" s="401"/>
      <c r="D578" s="397"/>
      <c r="E578" s="397"/>
      <c r="F578" s="397"/>
      <c r="G578" s="397"/>
      <c r="H578" s="397"/>
      <c r="I578" s="397"/>
      <c r="J578" s="397"/>
      <c r="K578" s="397"/>
      <c r="L578" s="397"/>
      <c r="M578" s="397"/>
      <c r="N578" s="397"/>
      <c r="O578" s="397"/>
      <c r="P578" s="397"/>
      <c r="Q578" s="397"/>
      <c r="R578" s="397"/>
      <c r="S578" s="397"/>
      <c r="T578" s="397"/>
      <c r="U578" s="397"/>
      <c r="V578" s="397"/>
      <c r="W578" s="397"/>
      <c r="X578" s="397"/>
      <c r="Y578" s="397"/>
      <c r="Z578" s="397"/>
      <c r="AA578" s="397"/>
      <c r="AB578" s="397"/>
      <c r="AC578" s="397"/>
      <c r="AD578" s="397"/>
      <c r="AE578" s="397"/>
      <c r="AF578" s="397"/>
      <c r="AG578" s="397"/>
    </row>
    <row r="579" spans="1:33" ht="24.95" customHeight="1">
      <c r="A579" s="403"/>
      <c r="B579" s="401"/>
      <c r="C579" s="401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397"/>
      <c r="P579" s="397"/>
      <c r="Q579" s="397"/>
      <c r="R579" s="397"/>
      <c r="S579" s="397"/>
      <c r="T579" s="397"/>
      <c r="U579" s="397"/>
      <c r="V579" s="397"/>
      <c r="W579" s="397"/>
      <c r="X579" s="397"/>
      <c r="Y579" s="397"/>
      <c r="Z579" s="397"/>
      <c r="AA579" s="397"/>
      <c r="AB579" s="397"/>
      <c r="AC579" s="397"/>
      <c r="AD579" s="397"/>
      <c r="AE579" s="397"/>
      <c r="AF579" s="397"/>
      <c r="AG579" s="397"/>
    </row>
    <row r="580" spans="1:33" ht="24.95" customHeight="1">
      <c r="A580" s="403"/>
      <c r="B580" s="401"/>
      <c r="C580" s="401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397"/>
      <c r="AB580" s="397"/>
      <c r="AC580" s="397"/>
      <c r="AD580" s="397"/>
      <c r="AE580" s="397"/>
      <c r="AF580" s="397"/>
      <c r="AG580" s="397"/>
    </row>
    <row r="581" spans="1:33" ht="24.95" customHeight="1">
      <c r="A581" s="403"/>
      <c r="B581" s="401"/>
      <c r="C581" s="401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97"/>
      <c r="AB581" s="397"/>
      <c r="AC581" s="397"/>
      <c r="AD581" s="397"/>
      <c r="AE581" s="397"/>
      <c r="AF581" s="397"/>
      <c r="AG581" s="397"/>
    </row>
    <row r="582" spans="1:33" ht="24.95" customHeight="1">
      <c r="A582" s="403"/>
      <c r="B582" s="401"/>
      <c r="C582" s="401"/>
      <c r="D582" s="397"/>
      <c r="E582" s="397"/>
      <c r="F582" s="397"/>
      <c r="G582" s="397"/>
      <c r="H582" s="397"/>
      <c r="I582" s="397"/>
      <c r="J582" s="397"/>
      <c r="K582" s="397"/>
      <c r="L582" s="397"/>
      <c r="M582" s="397"/>
      <c r="N582" s="397"/>
      <c r="O582" s="397"/>
      <c r="P582" s="397"/>
      <c r="Q582" s="397"/>
      <c r="R582" s="397"/>
      <c r="S582" s="397"/>
      <c r="T582" s="397"/>
      <c r="U582" s="397"/>
      <c r="V582" s="397"/>
      <c r="W582" s="397"/>
      <c r="X582" s="397"/>
      <c r="Y582" s="397"/>
      <c r="Z582" s="397"/>
      <c r="AA582" s="397"/>
      <c r="AB582" s="397"/>
      <c r="AC582" s="397"/>
      <c r="AD582" s="397"/>
      <c r="AE582" s="397"/>
      <c r="AF582" s="397"/>
      <c r="AG582" s="397"/>
    </row>
    <row r="583" spans="1:33" ht="24.95" customHeight="1">
      <c r="A583" s="403"/>
      <c r="B583" s="401"/>
      <c r="C583" s="401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7"/>
      <c r="P583" s="397"/>
      <c r="Q583" s="397"/>
      <c r="R583" s="397"/>
      <c r="S583" s="397"/>
      <c r="T583" s="397"/>
      <c r="U583" s="397"/>
      <c r="V583" s="397"/>
      <c r="W583" s="397"/>
      <c r="X583" s="397"/>
      <c r="Y583" s="397"/>
      <c r="Z583" s="397"/>
      <c r="AA583" s="397"/>
      <c r="AB583" s="397"/>
      <c r="AC583" s="397"/>
      <c r="AD583" s="397"/>
      <c r="AE583" s="397"/>
      <c r="AF583" s="397"/>
      <c r="AG583" s="397"/>
    </row>
    <row r="584" spans="1:33" ht="24.95" customHeight="1">
      <c r="A584" s="403"/>
      <c r="B584" s="401"/>
      <c r="C584" s="401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7"/>
      <c r="P584" s="397"/>
      <c r="Q584" s="397"/>
      <c r="R584" s="397"/>
      <c r="S584" s="397"/>
      <c r="T584" s="397"/>
      <c r="U584" s="397"/>
      <c r="V584" s="397"/>
      <c r="W584" s="397"/>
      <c r="X584" s="397"/>
      <c r="Y584" s="397"/>
      <c r="Z584" s="397"/>
      <c r="AA584" s="397"/>
      <c r="AB584" s="397"/>
      <c r="AC584" s="397"/>
      <c r="AD584" s="397"/>
      <c r="AE584" s="397"/>
      <c r="AF584" s="397"/>
      <c r="AG584" s="397"/>
    </row>
    <row r="585" spans="1:33" ht="24.95" customHeight="1">
      <c r="A585" s="403"/>
      <c r="B585" s="401"/>
      <c r="C585" s="401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97"/>
      <c r="AB585" s="397"/>
      <c r="AC585" s="397"/>
      <c r="AD585" s="397"/>
      <c r="AE585" s="397"/>
      <c r="AF585" s="397"/>
      <c r="AG585" s="397"/>
    </row>
    <row r="586" spans="1:33" ht="24.95" customHeight="1">
      <c r="A586" s="403"/>
      <c r="B586" s="401"/>
      <c r="C586" s="401"/>
      <c r="D586" s="397"/>
      <c r="E586" s="397"/>
      <c r="F586" s="397"/>
      <c r="G586" s="397"/>
      <c r="H586" s="397"/>
      <c r="I586" s="397"/>
      <c r="J586" s="397"/>
      <c r="K586" s="397"/>
      <c r="L586" s="397"/>
      <c r="M586" s="397"/>
      <c r="N586" s="397"/>
      <c r="O586" s="397"/>
      <c r="P586" s="397"/>
      <c r="Q586" s="397"/>
      <c r="R586" s="397"/>
      <c r="S586" s="397"/>
      <c r="T586" s="397"/>
      <c r="U586" s="397"/>
      <c r="V586" s="397"/>
      <c r="W586" s="397"/>
      <c r="X586" s="397"/>
      <c r="Y586" s="397"/>
      <c r="Z586" s="397"/>
      <c r="AA586" s="397"/>
      <c r="AB586" s="397"/>
      <c r="AC586" s="397"/>
      <c r="AD586" s="397"/>
      <c r="AE586" s="397"/>
      <c r="AF586" s="397"/>
      <c r="AG586" s="397"/>
    </row>
    <row r="587" spans="1:33" ht="24.95" customHeight="1">
      <c r="A587" s="403"/>
      <c r="B587" s="401"/>
      <c r="C587" s="401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397"/>
      <c r="P587" s="397"/>
      <c r="Q587" s="397"/>
      <c r="R587" s="397"/>
      <c r="S587" s="397"/>
      <c r="T587" s="397"/>
      <c r="U587" s="397"/>
      <c r="V587" s="397"/>
      <c r="W587" s="397"/>
      <c r="X587" s="397"/>
      <c r="Y587" s="397"/>
      <c r="Z587" s="397"/>
      <c r="AA587" s="397"/>
      <c r="AB587" s="397"/>
      <c r="AC587" s="397"/>
      <c r="AD587" s="397"/>
      <c r="AE587" s="397"/>
      <c r="AF587" s="397"/>
      <c r="AG587" s="397"/>
    </row>
    <row r="588" spans="1:33" ht="24.95" customHeight="1">
      <c r="A588" s="403"/>
      <c r="B588" s="401"/>
      <c r="C588" s="401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  <c r="R588" s="397"/>
      <c r="S588" s="397"/>
      <c r="T588" s="397"/>
      <c r="U588" s="397"/>
      <c r="V588" s="397"/>
      <c r="W588" s="397"/>
      <c r="X588" s="397"/>
      <c r="Y588" s="397"/>
      <c r="Z588" s="397"/>
      <c r="AA588" s="397"/>
      <c r="AB588" s="397"/>
      <c r="AC588" s="397"/>
      <c r="AD588" s="397"/>
      <c r="AE588" s="397"/>
      <c r="AF588" s="397"/>
      <c r="AG588" s="397"/>
    </row>
    <row r="589" spans="1:33" ht="24.95" customHeight="1">
      <c r="A589" s="403"/>
      <c r="B589" s="401"/>
      <c r="C589" s="401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7"/>
      <c r="P589" s="397"/>
      <c r="Q589" s="397"/>
      <c r="R589" s="397"/>
      <c r="S589" s="397"/>
      <c r="T589" s="397"/>
      <c r="U589" s="397"/>
      <c r="V589" s="397"/>
      <c r="W589" s="397"/>
      <c r="X589" s="397"/>
      <c r="Y589" s="397"/>
      <c r="Z589" s="397"/>
      <c r="AA589" s="397"/>
      <c r="AB589" s="397"/>
      <c r="AC589" s="397"/>
      <c r="AD589" s="397"/>
      <c r="AE589" s="397"/>
      <c r="AF589" s="397"/>
      <c r="AG589" s="397"/>
    </row>
    <row r="590" spans="1:33" ht="24.95" customHeight="1">
      <c r="A590" s="403"/>
      <c r="B590" s="401"/>
      <c r="C590" s="401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7"/>
      <c r="P590" s="397"/>
      <c r="Q590" s="397"/>
      <c r="R590" s="397"/>
      <c r="S590" s="397"/>
      <c r="T590" s="397"/>
      <c r="U590" s="397"/>
      <c r="V590" s="397"/>
      <c r="W590" s="397"/>
      <c r="X590" s="397"/>
      <c r="Y590" s="397"/>
      <c r="Z590" s="397"/>
      <c r="AA590" s="397"/>
      <c r="AB590" s="397"/>
      <c r="AC590" s="397"/>
      <c r="AD590" s="397"/>
      <c r="AE590" s="397"/>
      <c r="AF590" s="397"/>
      <c r="AG590" s="397"/>
    </row>
    <row r="591" spans="1:33" ht="24.95" customHeight="1">
      <c r="A591" s="403"/>
      <c r="B591" s="401"/>
      <c r="C591" s="401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397"/>
      <c r="P591" s="397"/>
      <c r="Q591" s="397"/>
      <c r="R591" s="397"/>
      <c r="S591" s="397"/>
      <c r="T591" s="397"/>
      <c r="U591" s="397"/>
      <c r="V591" s="397"/>
      <c r="W591" s="397"/>
      <c r="X591" s="397"/>
      <c r="Y591" s="397"/>
      <c r="Z591" s="397"/>
      <c r="AA591" s="397"/>
      <c r="AB591" s="397"/>
      <c r="AC591" s="397"/>
      <c r="AD591" s="397"/>
      <c r="AE591" s="397"/>
      <c r="AF591" s="397"/>
      <c r="AG591" s="397"/>
    </row>
    <row r="592" spans="1:33" ht="24.95" customHeight="1">
      <c r="A592" s="403"/>
      <c r="B592" s="401"/>
      <c r="C592" s="401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397"/>
      <c r="P592" s="397"/>
      <c r="Q592" s="397"/>
      <c r="R592" s="397"/>
      <c r="S592" s="397"/>
      <c r="T592" s="397"/>
      <c r="U592" s="397"/>
      <c r="V592" s="397"/>
      <c r="W592" s="397"/>
      <c r="X592" s="397"/>
      <c r="Y592" s="397"/>
      <c r="Z592" s="397"/>
      <c r="AA592" s="397"/>
      <c r="AB592" s="397"/>
      <c r="AC592" s="397"/>
      <c r="AD592" s="397"/>
      <c r="AE592" s="397"/>
      <c r="AF592" s="397"/>
      <c r="AG592" s="397"/>
    </row>
    <row r="593" spans="1:33" ht="24.95" customHeight="1">
      <c r="A593" s="403"/>
      <c r="B593" s="401"/>
      <c r="C593" s="401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  <c r="R593" s="397"/>
      <c r="S593" s="397"/>
      <c r="T593" s="397"/>
      <c r="U593" s="397"/>
      <c r="V593" s="397"/>
      <c r="W593" s="397"/>
      <c r="X593" s="397"/>
      <c r="Y593" s="397"/>
      <c r="Z593" s="397"/>
      <c r="AA593" s="397"/>
      <c r="AB593" s="397"/>
      <c r="AC593" s="397"/>
      <c r="AD593" s="397"/>
      <c r="AE593" s="397"/>
      <c r="AF593" s="397"/>
      <c r="AG593" s="397"/>
    </row>
    <row r="594" spans="1:33" ht="24.95" customHeight="1">
      <c r="A594" s="403"/>
      <c r="B594" s="401"/>
      <c r="C594" s="401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7"/>
      <c r="P594" s="397"/>
      <c r="Q594" s="397"/>
      <c r="R594" s="397"/>
      <c r="S594" s="397"/>
      <c r="T594" s="397"/>
      <c r="U594" s="397"/>
      <c r="V594" s="397"/>
      <c r="W594" s="397"/>
      <c r="X594" s="397"/>
      <c r="Y594" s="397"/>
      <c r="Z594" s="397"/>
      <c r="AA594" s="397"/>
      <c r="AB594" s="397"/>
      <c r="AC594" s="397"/>
      <c r="AD594" s="397"/>
      <c r="AE594" s="397"/>
      <c r="AF594" s="397"/>
      <c r="AG594" s="397"/>
    </row>
    <row r="595" spans="1:33" ht="24.95" customHeight="1">
      <c r="A595" s="403"/>
      <c r="B595" s="401"/>
      <c r="C595" s="401"/>
      <c r="D595" s="397"/>
      <c r="E595" s="397"/>
      <c r="F595" s="397"/>
      <c r="G595" s="397"/>
      <c r="H595" s="397"/>
      <c r="I595" s="397"/>
      <c r="J595" s="397"/>
      <c r="K595" s="397"/>
      <c r="L595" s="397"/>
      <c r="M595" s="397"/>
      <c r="N595" s="397"/>
      <c r="O595" s="397"/>
      <c r="P595" s="397"/>
      <c r="Q595" s="397"/>
      <c r="R595" s="397"/>
      <c r="S595" s="397"/>
      <c r="T595" s="397"/>
      <c r="U595" s="397"/>
      <c r="V595" s="397"/>
      <c r="W595" s="397"/>
      <c r="X595" s="397"/>
      <c r="Y595" s="397"/>
      <c r="Z595" s="397"/>
      <c r="AA595" s="397"/>
      <c r="AB595" s="397"/>
      <c r="AC595" s="397"/>
      <c r="AD595" s="397"/>
      <c r="AE595" s="397"/>
      <c r="AF595" s="397"/>
      <c r="AG595" s="397"/>
    </row>
    <row r="596" spans="1:33" ht="24.95" customHeight="1">
      <c r="A596" s="403"/>
      <c r="B596" s="401"/>
      <c r="C596" s="401"/>
      <c r="D596" s="397"/>
      <c r="E596" s="397"/>
      <c r="F596" s="397"/>
      <c r="G596" s="397"/>
      <c r="H596" s="397"/>
      <c r="I596" s="397"/>
      <c r="J596" s="397"/>
      <c r="K596" s="397"/>
      <c r="L596" s="397"/>
      <c r="M596" s="397"/>
      <c r="N596" s="397"/>
      <c r="O596" s="397"/>
      <c r="P596" s="397"/>
      <c r="Q596" s="397"/>
      <c r="R596" s="397"/>
      <c r="S596" s="397"/>
      <c r="T596" s="397"/>
      <c r="U596" s="397"/>
      <c r="V596" s="397"/>
      <c r="W596" s="397"/>
      <c r="X596" s="397"/>
      <c r="Y596" s="397"/>
      <c r="Z596" s="397"/>
      <c r="AA596" s="397"/>
      <c r="AB596" s="397"/>
      <c r="AC596" s="397"/>
      <c r="AD596" s="397"/>
      <c r="AE596" s="397"/>
      <c r="AF596" s="397"/>
      <c r="AG596" s="397"/>
    </row>
    <row r="597" spans="1:33" ht="24.95" customHeight="1">
      <c r="A597" s="403"/>
      <c r="B597" s="401"/>
      <c r="C597" s="401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7"/>
      <c r="P597" s="397"/>
      <c r="Q597" s="397"/>
      <c r="R597" s="397"/>
      <c r="S597" s="397"/>
      <c r="T597" s="397"/>
      <c r="U597" s="397"/>
      <c r="V597" s="397"/>
      <c r="W597" s="397"/>
      <c r="X597" s="397"/>
      <c r="Y597" s="397"/>
      <c r="Z597" s="397"/>
      <c r="AA597" s="397"/>
      <c r="AB597" s="397"/>
      <c r="AC597" s="397"/>
      <c r="AD597" s="397"/>
      <c r="AE597" s="397"/>
      <c r="AF597" s="397"/>
      <c r="AG597" s="397"/>
    </row>
    <row r="598" spans="1:33" ht="24.95" customHeight="1">
      <c r="A598" s="403"/>
      <c r="B598" s="401"/>
      <c r="C598" s="401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97"/>
      <c r="AG598" s="397"/>
    </row>
    <row r="599" spans="1:33" ht="24.95" customHeight="1">
      <c r="A599" s="403"/>
      <c r="B599" s="401"/>
      <c r="C599" s="401"/>
      <c r="D599" s="397"/>
      <c r="E599" s="397"/>
      <c r="F599" s="397"/>
      <c r="G599" s="397"/>
      <c r="H599" s="397"/>
      <c r="I599" s="397"/>
      <c r="J599" s="397"/>
      <c r="K599" s="397"/>
      <c r="L599" s="397"/>
      <c r="M599" s="397"/>
      <c r="N599" s="397"/>
      <c r="O599" s="397"/>
      <c r="P599" s="397"/>
      <c r="Q599" s="397"/>
      <c r="R599" s="397"/>
      <c r="S599" s="397"/>
      <c r="T599" s="397"/>
      <c r="U599" s="397"/>
      <c r="V599" s="397"/>
      <c r="W599" s="397"/>
      <c r="X599" s="397"/>
      <c r="Y599" s="397"/>
      <c r="Z599" s="397"/>
      <c r="AA599" s="397"/>
      <c r="AB599" s="397"/>
      <c r="AC599" s="397"/>
      <c r="AD599" s="397"/>
      <c r="AE599" s="397"/>
      <c r="AF599" s="397"/>
      <c r="AG599" s="397"/>
    </row>
    <row r="600" spans="1:33" ht="24.95" customHeight="1">
      <c r="A600" s="403"/>
      <c r="B600" s="401"/>
      <c r="C600" s="401"/>
      <c r="D600" s="397"/>
      <c r="E600" s="397"/>
      <c r="F600" s="397"/>
      <c r="G600" s="397"/>
      <c r="H600" s="397"/>
      <c r="I600" s="397"/>
      <c r="J600" s="397"/>
      <c r="K600" s="397"/>
      <c r="L600" s="397"/>
      <c r="M600" s="397"/>
      <c r="N600" s="397"/>
      <c r="O600" s="397"/>
      <c r="P600" s="397"/>
      <c r="Q600" s="397"/>
      <c r="R600" s="397"/>
      <c r="S600" s="397"/>
      <c r="T600" s="397"/>
      <c r="U600" s="397"/>
      <c r="V600" s="397"/>
      <c r="W600" s="397"/>
      <c r="X600" s="397"/>
      <c r="Y600" s="397"/>
      <c r="Z600" s="397"/>
      <c r="AA600" s="397"/>
      <c r="AB600" s="397"/>
      <c r="AC600" s="397"/>
      <c r="AD600" s="397"/>
      <c r="AE600" s="397"/>
      <c r="AF600" s="397"/>
      <c r="AG600" s="397"/>
    </row>
    <row r="601" spans="1:33" ht="24.95" customHeight="1">
      <c r="A601" s="403"/>
      <c r="B601" s="401"/>
      <c r="C601" s="401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7"/>
      <c r="P601" s="397"/>
      <c r="Q601" s="397"/>
      <c r="R601" s="397"/>
      <c r="S601" s="397"/>
      <c r="T601" s="397"/>
      <c r="U601" s="397"/>
      <c r="V601" s="397"/>
      <c r="W601" s="397"/>
      <c r="X601" s="397"/>
      <c r="Y601" s="397"/>
      <c r="Z601" s="397"/>
      <c r="AA601" s="397"/>
      <c r="AB601" s="397"/>
      <c r="AC601" s="397"/>
      <c r="AD601" s="397"/>
      <c r="AE601" s="397"/>
      <c r="AF601" s="397"/>
      <c r="AG601" s="397"/>
    </row>
    <row r="602" spans="1:33" ht="24.95" customHeight="1">
      <c r="A602" s="403"/>
      <c r="B602" s="401"/>
      <c r="C602" s="401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7"/>
      <c r="P602" s="397"/>
      <c r="Q602" s="397"/>
      <c r="R602" s="397"/>
      <c r="S602" s="397"/>
      <c r="T602" s="397"/>
      <c r="U602" s="397"/>
      <c r="V602" s="397"/>
      <c r="W602" s="397"/>
      <c r="X602" s="397"/>
      <c r="Y602" s="397"/>
      <c r="Z602" s="397"/>
      <c r="AA602" s="397"/>
      <c r="AB602" s="397"/>
      <c r="AC602" s="397"/>
      <c r="AD602" s="397"/>
      <c r="AE602" s="397"/>
      <c r="AF602" s="397"/>
      <c r="AG602" s="397"/>
    </row>
    <row r="603" spans="1:33" ht="24.95" customHeight="1">
      <c r="A603" s="403"/>
      <c r="B603" s="401"/>
      <c r="C603" s="401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397"/>
      <c r="P603" s="397"/>
      <c r="Q603" s="397"/>
      <c r="R603" s="397"/>
      <c r="S603" s="397"/>
      <c r="T603" s="397"/>
      <c r="U603" s="397"/>
      <c r="V603" s="397"/>
      <c r="W603" s="397"/>
      <c r="X603" s="397"/>
      <c r="Y603" s="397"/>
      <c r="Z603" s="397"/>
      <c r="AA603" s="397"/>
      <c r="AB603" s="397"/>
      <c r="AC603" s="397"/>
      <c r="AD603" s="397"/>
      <c r="AE603" s="397"/>
      <c r="AF603" s="397"/>
      <c r="AG603" s="397"/>
    </row>
    <row r="604" spans="1:33" ht="24.95" customHeight="1">
      <c r="A604" s="403"/>
      <c r="B604" s="401"/>
      <c r="C604" s="401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397"/>
      <c r="P604" s="397"/>
      <c r="Q604" s="397"/>
      <c r="R604" s="397"/>
      <c r="S604" s="397"/>
      <c r="T604" s="397"/>
      <c r="U604" s="397"/>
      <c r="V604" s="397"/>
      <c r="W604" s="397"/>
      <c r="X604" s="397"/>
      <c r="Y604" s="397"/>
      <c r="Z604" s="397"/>
      <c r="AA604" s="397"/>
      <c r="AB604" s="397"/>
      <c r="AC604" s="397"/>
      <c r="AD604" s="397"/>
      <c r="AE604" s="397"/>
      <c r="AF604" s="397"/>
      <c r="AG604" s="397"/>
    </row>
    <row r="605" spans="1:33" ht="24.95" customHeight="1">
      <c r="A605" s="403"/>
      <c r="B605" s="401"/>
      <c r="C605" s="401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397"/>
      <c r="P605" s="397"/>
      <c r="Q605" s="397"/>
      <c r="R605" s="397"/>
      <c r="S605" s="397"/>
      <c r="T605" s="397"/>
      <c r="U605" s="397"/>
      <c r="V605" s="397"/>
      <c r="W605" s="397"/>
      <c r="X605" s="397"/>
      <c r="Y605" s="397"/>
      <c r="Z605" s="397"/>
      <c r="AA605" s="397"/>
      <c r="AB605" s="397"/>
      <c r="AC605" s="397"/>
      <c r="AD605" s="397"/>
      <c r="AE605" s="397"/>
      <c r="AF605" s="397"/>
      <c r="AG605" s="397"/>
    </row>
    <row r="606" spans="1:33" ht="24.95" customHeight="1">
      <c r="A606" s="403"/>
      <c r="B606" s="401"/>
      <c r="C606" s="401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397"/>
      <c r="P606" s="397"/>
      <c r="Q606" s="397"/>
      <c r="R606" s="397"/>
      <c r="S606" s="397"/>
      <c r="T606" s="397"/>
      <c r="U606" s="397"/>
      <c r="V606" s="397"/>
      <c r="W606" s="397"/>
      <c r="X606" s="397"/>
      <c r="Y606" s="397"/>
      <c r="Z606" s="397"/>
      <c r="AA606" s="397"/>
      <c r="AB606" s="397"/>
      <c r="AC606" s="397"/>
      <c r="AD606" s="397"/>
      <c r="AE606" s="397"/>
      <c r="AF606" s="397"/>
      <c r="AG606" s="397"/>
    </row>
    <row r="607" spans="1:33" ht="24.95" customHeight="1">
      <c r="A607" s="403"/>
      <c r="B607" s="401"/>
      <c r="C607" s="401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397"/>
      <c r="P607" s="397"/>
      <c r="Q607" s="397"/>
      <c r="R607" s="397"/>
      <c r="S607" s="397"/>
      <c r="T607" s="397"/>
      <c r="U607" s="397"/>
      <c r="V607" s="397"/>
      <c r="W607" s="397"/>
      <c r="X607" s="397"/>
      <c r="Y607" s="397"/>
      <c r="Z607" s="397"/>
      <c r="AA607" s="397"/>
      <c r="AB607" s="397"/>
      <c r="AC607" s="397"/>
      <c r="AD607" s="397"/>
      <c r="AE607" s="397"/>
      <c r="AF607" s="397"/>
      <c r="AG607" s="397"/>
    </row>
    <row r="608" spans="1:33" ht="24.95" customHeight="1">
      <c r="A608" s="403"/>
      <c r="B608" s="401"/>
      <c r="C608" s="401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397"/>
      <c r="P608" s="397"/>
      <c r="Q608" s="397"/>
      <c r="R608" s="397"/>
      <c r="S608" s="397"/>
      <c r="T608" s="397"/>
      <c r="U608" s="397"/>
      <c r="V608" s="397"/>
      <c r="W608" s="397"/>
      <c r="X608" s="397"/>
      <c r="Y608" s="397"/>
      <c r="Z608" s="397"/>
      <c r="AA608" s="397"/>
      <c r="AB608" s="397"/>
      <c r="AC608" s="397"/>
      <c r="AD608" s="397"/>
      <c r="AE608" s="397"/>
      <c r="AF608" s="397"/>
      <c r="AG608" s="397"/>
    </row>
    <row r="609" spans="1:33" ht="24.95" customHeight="1">
      <c r="A609" s="403"/>
      <c r="B609" s="401"/>
      <c r="C609" s="401"/>
      <c r="D609" s="397"/>
      <c r="E609" s="397"/>
      <c r="F609" s="397"/>
      <c r="G609" s="397"/>
      <c r="H609" s="397"/>
      <c r="I609" s="397"/>
      <c r="J609" s="397"/>
      <c r="K609" s="397"/>
      <c r="L609" s="397"/>
      <c r="M609" s="397"/>
      <c r="N609" s="397"/>
      <c r="O609" s="397"/>
      <c r="P609" s="397"/>
      <c r="Q609" s="397"/>
      <c r="R609" s="397"/>
      <c r="S609" s="397"/>
      <c r="T609" s="397"/>
      <c r="U609" s="397"/>
      <c r="V609" s="397"/>
      <c r="W609" s="397"/>
      <c r="X609" s="397"/>
      <c r="Y609" s="397"/>
      <c r="Z609" s="397"/>
      <c r="AA609" s="397"/>
      <c r="AB609" s="397"/>
      <c r="AC609" s="397"/>
      <c r="AD609" s="397"/>
      <c r="AE609" s="397"/>
      <c r="AF609" s="397"/>
      <c r="AG609" s="397"/>
    </row>
    <row r="610" spans="1:33" ht="24.95" customHeight="1">
      <c r="A610" s="403"/>
      <c r="B610" s="401"/>
      <c r="C610" s="401"/>
      <c r="D610" s="397"/>
      <c r="E610" s="397"/>
      <c r="F610" s="397"/>
      <c r="G610" s="397"/>
      <c r="H610" s="397"/>
      <c r="I610" s="397"/>
      <c r="J610" s="397"/>
      <c r="K610" s="397"/>
      <c r="L610" s="397"/>
      <c r="M610" s="397"/>
      <c r="N610" s="397"/>
      <c r="O610" s="397"/>
      <c r="P610" s="397"/>
      <c r="Q610" s="397"/>
      <c r="R610" s="397"/>
      <c r="S610" s="397"/>
      <c r="T610" s="397"/>
      <c r="U610" s="397"/>
      <c r="V610" s="397"/>
      <c r="W610" s="397"/>
      <c r="X610" s="397"/>
      <c r="Y610" s="397"/>
      <c r="Z610" s="397"/>
      <c r="AA610" s="397"/>
      <c r="AB610" s="397"/>
      <c r="AC610" s="397"/>
      <c r="AD610" s="397"/>
      <c r="AE610" s="397"/>
      <c r="AF610" s="397"/>
      <c r="AG610" s="397"/>
    </row>
    <row r="611" spans="1:33" ht="24.95" customHeight="1">
      <c r="A611" s="403"/>
      <c r="B611" s="401"/>
      <c r="C611" s="401"/>
      <c r="D611" s="397"/>
      <c r="E611" s="397"/>
      <c r="F611" s="397"/>
      <c r="G611" s="397"/>
      <c r="H611" s="397"/>
      <c r="I611" s="397"/>
      <c r="J611" s="397"/>
      <c r="K611" s="397"/>
      <c r="L611" s="397"/>
      <c r="M611" s="397"/>
      <c r="N611" s="397"/>
      <c r="O611" s="397"/>
      <c r="P611" s="397"/>
      <c r="Q611" s="397"/>
      <c r="R611" s="397"/>
      <c r="S611" s="397"/>
      <c r="T611" s="397"/>
      <c r="U611" s="397"/>
      <c r="V611" s="397"/>
      <c r="W611" s="397"/>
      <c r="X611" s="397"/>
      <c r="Y611" s="397"/>
      <c r="Z611" s="397"/>
      <c r="AA611" s="397"/>
      <c r="AB611" s="397"/>
      <c r="AC611" s="397"/>
      <c r="AD611" s="397"/>
      <c r="AE611" s="397"/>
      <c r="AF611" s="397"/>
      <c r="AG611" s="397"/>
    </row>
    <row r="612" spans="1:33" ht="24.95" customHeight="1">
      <c r="A612" s="403"/>
      <c r="B612" s="401"/>
      <c r="C612" s="401"/>
      <c r="D612" s="397"/>
      <c r="E612" s="397"/>
      <c r="F612" s="397"/>
      <c r="G612" s="397"/>
      <c r="H612" s="397"/>
      <c r="I612" s="397"/>
      <c r="J612" s="397"/>
      <c r="K612" s="397"/>
      <c r="L612" s="397"/>
      <c r="M612" s="397"/>
      <c r="N612" s="397"/>
      <c r="O612" s="397"/>
      <c r="P612" s="397"/>
      <c r="Q612" s="397"/>
      <c r="R612" s="397"/>
      <c r="S612" s="397"/>
      <c r="T612" s="397"/>
      <c r="U612" s="397"/>
      <c r="V612" s="397"/>
      <c r="W612" s="397"/>
      <c r="X612" s="397"/>
      <c r="Y612" s="397"/>
      <c r="Z612" s="397"/>
      <c r="AA612" s="397"/>
      <c r="AB612" s="397"/>
      <c r="AC612" s="397"/>
      <c r="AD612" s="397"/>
      <c r="AE612" s="397"/>
      <c r="AF612" s="397"/>
      <c r="AG612" s="397"/>
    </row>
    <row r="613" spans="1:33" ht="24.95" customHeight="1">
      <c r="A613" s="403"/>
      <c r="B613" s="401"/>
      <c r="C613" s="401"/>
      <c r="D613" s="397"/>
      <c r="E613" s="397"/>
      <c r="F613" s="397"/>
      <c r="G613" s="397"/>
      <c r="H613" s="397"/>
      <c r="I613" s="397"/>
      <c r="J613" s="397"/>
      <c r="K613" s="397"/>
      <c r="L613" s="397"/>
      <c r="M613" s="397"/>
      <c r="N613" s="397"/>
      <c r="O613" s="397"/>
      <c r="P613" s="397"/>
      <c r="Q613" s="397"/>
      <c r="R613" s="397"/>
      <c r="S613" s="397"/>
      <c r="T613" s="397"/>
      <c r="U613" s="397"/>
      <c r="V613" s="397"/>
      <c r="W613" s="397"/>
      <c r="X613" s="397"/>
      <c r="Y613" s="397"/>
      <c r="Z613" s="397"/>
      <c r="AA613" s="397"/>
      <c r="AB613" s="397"/>
      <c r="AC613" s="397"/>
      <c r="AD613" s="397"/>
      <c r="AE613" s="397"/>
      <c r="AF613" s="397"/>
      <c r="AG613" s="397"/>
    </row>
    <row r="614" spans="1:33" ht="24.95" customHeight="1">
      <c r="A614" s="403"/>
      <c r="B614" s="401"/>
      <c r="C614" s="401"/>
      <c r="D614" s="397"/>
      <c r="E614" s="397"/>
      <c r="F614" s="397"/>
      <c r="G614" s="397"/>
      <c r="H614" s="397"/>
      <c r="I614" s="397"/>
      <c r="J614" s="397"/>
      <c r="K614" s="397"/>
      <c r="L614" s="397"/>
      <c r="M614" s="397"/>
      <c r="N614" s="397"/>
      <c r="O614" s="397"/>
      <c r="P614" s="397"/>
      <c r="Q614" s="397"/>
      <c r="R614" s="397"/>
      <c r="S614" s="397"/>
      <c r="T614" s="397"/>
      <c r="U614" s="397"/>
      <c r="V614" s="397"/>
      <c r="W614" s="397"/>
      <c r="X614" s="397"/>
      <c r="Y614" s="397"/>
      <c r="Z614" s="397"/>
      <c r="AA614" s="397"/>
      <c r="AB614" s="397"/>
      <c r="AC614" s="397"/>
      <c r="AD614" s="397"/>
      <c r="AE614" s="397"/>
      <c r="AF614" s="397"/>
      <c r="AG614" s="397"/>
    </row>
    <row r="615" spans="1:33" ht="24.95" customHeight="1">
      <c r="A615" s="403"/>
      <c r="B615" s="401"/>
      <c r="C615" s="401"/>
      <c r="D615" s="397"/>
      <c r="E615" s="397"/>
      <c r="F615" s="397"/>
      <c r="G615" s="397"/>
      <c r="H615" s="397"/>
      <c r="I615" s="397"/>
      <c r="J615" s="397"/>
      <c r="K615" s="397"/>
      <c r="L615" s="397"/>
      <c r="M615" s="397"/>
      <c r="N615" s="397"/>
      <c r="O615" s="397"/>
      <c r="P615" s="397"/>
      <c r="Q615" s="397"/>
      <c r="R615" s="397"/>
      <c r="S615" s="397"/>
      <c r="T615" s="397"/>
      <c r="U615" s="397"/>
      <c r="V615" s="397"/>
      <c r="W615" s="397"/>
      <c r="X615" s="397"/>
      <c r="Y615" s="397"/>
      <c r="Z615" s="397"/>
      <c r="AA615" s="397"/>
      <c r="AB615" s="397"/>
      <c r="AC615" s="397"/>
      <c r="AD615" s="397"/>
      <c r="AE615" s="397"/>
      <c r="AF615" s="397"/>
      <c r="AG615" s="397"/>
    </row>
    <row r="616" spans="1:33" ht="24.95" customHeight="1">
      <c r="A616" s="403"/>
      <c r="B616" s="401"/>
      <c r="C616" s="401"/>
      <c r="D616" s="397"/>
      <c r="E616" s="397"/>
      <c r="F616" s="397"/>
      <c r="G616" s="397"/>
      <c r="H616" s="397"/>
      <c r="I616" s="397"/>
      <c r="J616" s="397"/>
      <c r="K616" s="397"/>
      <c r="L616" s="397"/>
      <c r="M616" s="397"/>
      <c r="N616" s="397"/>
      <c r="O616" s="397"/>
      <c r="P616" s="397"/>
      <c r="Q616" s="397"/>
      <c r="R616" s="397"/>
      <c r="S616" s="397"/>
      <c r="T616" s="397"/>
      <c r="U616" s="397"/>
      <c r="V616" s="397"/>
      <c r="W616" s="397"/>
      <c r="X616" s="397"/>
      <c r="Y616" s="397"/>
      <c r="Z616" s="397"/>
      <c r="AA616" s="397"/>
      <c r="AB616" s="397"/>
      <c r="AC616" s="397"/>
      <c r="AD616" s="397"/>
      <c r="AE616" s="397"/>
      <c r="AF616" s="397"/>
      <c r="AG616" s="397"/>
    </row>
    <row r="617" spans="1:33" ht="24.95" customHeight="1">
      <c r="A617" s="403"/>
      <c r="B617" s="401"/>
      <c r="C617" s="401"/>
      <c r="D617" s="397"/>
      <c r="E617" s="397"/>
      <c r="F617" s="397"/>
      <c r="G617" s="397"/>
      <c r="H617" s="397"/>
      <c r="I617" s="397"/>
      <c r="J617" s="397"/>
      <c r="K617" s="397"/>
      <c r="L617" s="397"/>
      <c r="M617" s="397"/>
      <c r="N617" s="397"/>
      <c r="O617" s="397"/>
      <c r="P617" s="397"/>
      <c r="Q617" s="397"/>
      <c r="R617" s="397"/>
      <c r="S617" s="397"/>
      <c r="T617" s="397"/>
      <c r="U617" s="397"/>
      <c r="V617" s="397"/>
      <c r="W617" s="397"/>
      <c r="X617" s="397"/>
      <c r="Y617" s="397"/>
      <c r="Z617" s="397"/>
      <c r="AA617" s="397"/>
      <c r="AB617" s="397"/>
      <c r="AC617" s="397"/>
      <c r="AD617" s="397"/>
      <c r="AE617" s="397"/>
      <c r="AF617" s="397"/>
      <c r="AG617" s="397"/>
    </row>
    <row r="618" spans="1:33" ht="24.95" customHeight="1">
      <c r="A618" s="403"/>
      <c r="B618" s="401"/>
      <c r="C618" s="401"/>
      <c r="D618" s="397"/>
      <c r="E618" s="397"/>
      <c r="F618" s="397"/>
      <c r="G618" s="397"/>
      <c r="H618" s="397"/>
      <c r="I618" s="397"/>
      <c r="J618" s="397"/>
      <c r="K618" s="397"/>
      <c r="L618" s="397"/>
      <c r="M618" s="397"/>
      <c r="N618" s="397"/>
      <c r="O618" s="397"/>
      <c r="P618" s="397"/>
      <c r="Q618" s="397"/>
      <c r="R618" s="397"/>
      <c r="S618" s="397"/>
      <c r="T618" s="397"/>
      <c r="U618" s="397"/>
      <c r="V618" s="397"/>
      <c r="W618" s="397"/>
      <c r="X618" s="397"/>
      <c r="Y618" s="397"/>
      <c r="Z618" s="397"/>
      <c r="AA618" s="397"/>
      <c r="AB618" s="397"/>
      <c r="AC618" s="397"/>
      <c r="AD618" s="397"/>
      <c r="AE618" s="397"/>
      <c r="AF618" s="397"/>
      <c r="AG618" s="397"/>
    </row>
    <row r="619" spans="1:33" ht="24.95" customHeight="1">
      <c r="A619" s="403"/>
      <c r="B619" s="401"/>
      <c r="C619" s="401"/>
      <c r="D619" s="397"/>
      <c r="E619" s="397"/>
      <c r="F619" s="397"/>
      <c r="G619" s="397"/>
      <c r="H619" s="397"/>
      <c r="I619" s="397"/>
      <c r="J619" s="397"/>
      <c r="K619" s="397"/>
      <c r="L619" s="397"/>
      <c r="M619" s="397"/>
      <c r="N619" s="397"/>
      <c r="O619" s="397"/>
      <c r="P619" s="397"/>
      <c r="Q619" s="397"/>
      <c r="R619" s="397"/>
      <c r="S619" s="397"/>
      <c r="T619" s="397"/>
      <c r="U619" s="397"/>
      <c r="V619" s="397"/>
      <c r="W619" s="397"/>
      <c r="X619" s="397"/>
      <c r="Y619" s="397"/>
      <c r="Z619" s="397"/>
      <c r="AA619" s="397"/>
      <c r="AB619" s="397"/>
      <c r="AC619" s="397"/>
      <c r="AD619" s="397"/>
      <c r="AE619" s="397"/>
      <c r="AF619" s="397"/>
      <c r="AG619" s="397"/>
    </row>
    <row r="620" spans="1:33" ht="24.95" customHeight="1">
      <c r="A620" s="403"/>
      <c r="B620" s="401"/>
      <c r="C620" s="401"/>
      <c r="D620" s="397"/>
      <c r="E620" s="397"/>
      <c r="F620" s="397"/>
      <c r="G620" s="397"/>
      <c r="H620" s="397"/>
      <c r="I620" s="397"/>
      <c r="J620" s="397"/>
      <c r="K620" s="397"/>
      <c r="L620" s="397"/>
      <c r="M620" s="397"/>
      <c r="N620" s="397"/>
      <c r="O620" s="397"/>
      <c r="P620" s="397"/>
      <c r="Q620" s="397"/>
      <c r="R620" s="397"/>
      <c r="S620" s="397"/>
      <c r="T620" s="397"/>
      <c r="U620" s="397"/>
      <c r="V620" s="397"/>
      <c r="W620" s="397"/>
      <c r="X620" s="397"/>
      <c r="Y620" s="397"/>
      <c r="Z620" s="397"/>
      <c r="AA620" s="397"/>
      <c r="AB620" s="397"/>
      <c r="AC620" s="397"/>
      <c r="AD620" s="397"/>
      <c r="AE620" s="397"/>
      <c r="AF620" s="397"/>
      <c r="AG620" s="397"/>
    </row>
    <row r="621" spans="1:33" ht="24.95" customHeight="1">
      <c r="A621" s="403"/>
      <c r="B621" s="401"/>
      <c r="C621" s="401"/>
      <c r="D621" s="397"/>
      <c r="E621" s="397"/>
      <c r="F621" s="397"/>
      <c r="G621" s="397"/>
      <c r="H621" s="397"/>
      <c r="I621" s="397"/>
      <c r="J621" s="397"/>
      <c r="K621" s="397"/>
      <c r="L621" s="397"/>
      <c r="M621" s="397"/>
      <c r="N621" s="397"/>
      <c r="O621" s="397"/>
      <c r="P621" s="397"/>
      <c r="Q621" s="397"/>
      <c r="R621" s="397"/>
      <c r="S621" s="397"/>
      <c r="T621" s="397"/>
      <c r="U621" s="397"/>
      <c r="V621" s="397"/>
      <c r="W621" s="397"/>
      <c r="X621" s="397"/>
      <c r="Y621" s="397"/>
      <c r="Z621" s="397"/>
      <c r="AA621" s="397"/>
      <c r="AB621" s="397"/>
      <c r="AC621" s="397"/>
      <c r="AD621" s="397"/>
      <c r="AE621" s="397"/>
      <c r="AF621" s="397"/>
      <c r="AG621" s="397"/>
    </row>
    <row r="622" spans="1:33" ht="24.95" customHeight="1">
      <c r="A622" s="403"/>
      <c r="B622" s="401"/>
      <c r="C622" s="401"/>
      <c r="D622" s="397"/>
      <c r="E622" s="397"/>
      <c r="F622" s="397"/>
      <c r="G622" s="397"/>
      <c r="H622" s="397"/>
      <c r="I622" s="397"/>
      <c r="J622" s="397"/>
      <c r="K622" s="397"/>
      <c r="L622" s="397"/>
      <c r="M622" s="397"/>
      <c r="N622" s="397"/>
      <c r="O622" s="397"/>
      <c r="P622" s="397"/>
      <c r="Q622" s="397"/>
      <c r="R622" s="397"/>
      <c r="S622" s="397"/>
      <c r="T622" s="397"/>
      <c r="U622" s="397"/>
      <c r="V622" s="397"/>
      <c r="W622" s="397"/>
      <c r="X622" s="397"/>
      <c r="Y622" s="397"/>
      <c r="Z622" s="397"/>
      <c r="AA622" s="397"/>
      <c r="AB622" s="397"/>
      <c r="AC622" s="397"/>
      <c r="AD622" s="397"/>
      <c r="AE622" s="397"/>
      <c r="AF622" s="397"/>
      <c r="AG622" s="397"/>
    </row>
    <row r="623" spans="1:33" ht="24.95" customHeight="1">
      <c r="A623" s="403"/>
      <c r="B623" s="401"/>
      <c r="C623" s="401"/>
      <c r="D623" s="397"/>
      <c r="E623" s="397"/>
      <c r="F623" s="397"/>
      <c r="G623" s="397"/>
      <c r="H623" s="397"/>
      <c r="I623" s="397"/>
      <c r="J623" s="397"/>
      <c r="K623" s="397"/>
      <c r="L623" s="397"/>
      <c r="M623" s="397"/>
      <c r="N623" s="397"/>
      <c r="O623" s="397"/>
      <c r="P623" s="397"/>
      <c r="Q623" s="397"/>
      <c r="R623" s="397"/>
      <c r="S623" s="397"/>
      <c r="T623" s="397"/>
      <c r="U623" s="397"/>
      <c r="V623" s="397"/>
      <c r="W623" s="397"/>
      <c r="X623" s="397"/>
      <c r="Y623" s="397"/>
      <c r="Z623" s="397"/>
      <c r="AA623" s="397"/>
      <c r="AB623" s="397"/>
      <c r="AC623" s="397"/>
      <c r="AD623" s="397"/>
      <c r="AE623" s="397"/>
      <c r="AF623" s="397"/>
      <c r="AG623" s="397"/>
    </row>
    <row r="624" spans="1:33" ht="24.95" customHeight="1">
      <c r="A624" s="403"/>
      <c r="B624" s="401"/>
      <c r="C624" s="401"/>
      <c r="D624" s="397"/>
      <c r="E624" s="397"/>
      <c r="F624" s="397"/>
      <c r="G624" s="397"/>
      <c r="H624" s="397"/>
      <c r="I624" s="397"/>
      <c r="J624" s="397"/>
      <c r="K624" s="397"/>
      <c r="L624" s="397"/>
      <c r="M624" s="397"/>
      <c r="N624" s="397"/>
      <c r="O624" s="397"/>
      <c r="P624" s="397"/>
      <c r="Q624" s="397"/>
      <c r="R624" s="397"/>
      <c r="S624" s="397"/>
      <c r="T624" s="397"/>
      <c r="U624" s="397"/>
      <c r="V624" s="397"/>
      <c r="W624" s="397"/>
      <c r="X624" s="397"/>
      <c r="Y624" s="397"/>
      <c r="Z624" s="397"/>
      <c r="AA624" s="397"/>
      <c r="AB624" s="397"/>
      <c r="AC624" s="397"/>
      <c r="AD624" s="397"/>
      <c r="AE624" s="397"/>
      <c r="AF624" s="397"/>
      <c r="AG624" s="397"/>
    </row>
    <row r="625" spans="1:33" ht="24.95" customHeight="1">
      <c r="A625" s="403"/>
      <c r="B625" s="401"/>
      <c r="C625" s="401"/>
      <c r="D625" s="397"/>
      <c r="E625" s="397"/>
      <c r="F625" s="397"/>
      <c r="G625" s="397"/>
      <c r="H625" s="397"/>
      <c r="I625" s="397"/>
      <c r="J625" s="397"/>
      <c r="K625" s="397"/>
      <c r="L625" s="397"/>
      <c r="M625" s="397"/>
      <c r="N625" s="397"/>
      <c r="O625" s="397"/>
      <c r="P625" s="397"/>
      <c r="Q625" s="397"/>
      <c r="R625" s="397"/>
      <c r="S625" s="397"/>
      <c r="T625" s="397"/>
      <c r="U625" s="397"/>
      <c r="V625" s="397"/>
      <c r="W625" s="397"/>
      <c r="X625" s="397"/>
      <c r="Y625" s="397"/>
      <c r="Z625" s="397"/>
      <c r="AA625" s="397"/>
      <c r="AB625" s="397"/>
      <c r="AC625" s="397"/>
      <c r="AD625" s="397"/>
      <c r="AE625" s="397"/>
      <c r="AF625" s="397"/>
      <c r="AG625" s="397"/>
    </row>
    <row r="626" spans="1:33" ht="24.95" customHeight="1">
      <c r="A626" s="403"/>
      <c r="B626" s="401"/>
      <c r="C626" s="401"/>
      <c r="D626" s="397"/>
      <c r="E626" s="397"/>
      <c r="F626" s="397"/>
      <c r="G626" s="397"/>
      <c r="H626" s="397"/>
      <c r="I626" s="397"/>
      <c r="J626" s="397"/>
      <c r="K626" s="397"/>
      <c r="L626" s="397"/>
      <c r="M626" s="397"/>
      <c r="N626" s="397"/>
      <c r="O626" s="397"/>
      <c r="P626" s="397"/>
      <c r="Q626" s="397"/>
      <c r="R626" s="397"/>
      <c r="S626" s="397"/>
      <c r="T626" s="397"/>
      <c r="U626" s="397"/>
      <c r="V626" s="397"/>
      <c r="W626" s="397"/>
      <c r="X626" s="397"/>
      <c r="Y626" s="397"/>
      <c r="Z626" s="397"/>
      <c r="AA626" s="397"/>
      <c r="AB626" s="397"/>
      <c r="AC626" s="397"/>
      <c r="AD626" s="397"/>
      <c r="AE626" s="397"/>
      <c r="AF626" s="397"/>
      <c r="AG626" s="397"/>
    </row>
    <row r="627" spans="1:33" ht="24.95" customHeight="1">
      <c r="A627" s="403"/>
      <c r="B627" s="401"/>
      <c r="C627" s="401"/>
      <c r="D627" s="397"/>
      <c r="E627" s="397"/>
      <c r="F627" s="397"/>
      <c r="G627" s="397"/>
      <c r="H627" s="397"/>
      <c r="I627" s="397"/>
      <c r="J627" s="397"/>
      <c r="K627" s="397"/>
      <c r="L627" s="397"/>
      <c r="M627" s="397"/>
      <c r="N627" s="397"/>
      <c r="O627" s="397"/>
      <c r="P627" s="397"/>
      <c r="Q627" s="397"/>
      <c r="R627" s="397"/>
      <c r="S627" s="397"/>
      <c r="T627" s="397"/>
      <c r="U627" s="397"/>
      <c r="V627" s="397"/>
      <c r="W627" s="397"/>
      <c r="X627" s="397"/>
      <c r="Y627" s="397"/>
      <c r="Z627" s="397"/>
      <c r="AA627" s="397"/>
      <c r="AB627" s="397"/>
      <c r="AC627" s="397"/>
      <c r="AD627" s="397"/>
      <c r="AE627" s="397"/>
      <c r="AF627" s="397"/>
      <c r="AG627" s="397"/>
    </row>
    <row r="628" spans="1:33" ht="24.95" customHeight="1">
      <c r="A628" s="403"/>
      <c r="B628" s="401"/>
      <c r="C628" s="401"/>
      <c r="D628" s="397"/>
      <c r="E628" s="397"/>
      <c r="F628" s="397"/>
      <c r="G628" s="397"/>
      <c r="H628" s="397"/>
      <c r="I628" s="397"/>
      <c r="J628" s="397"/>
      <c r="K628" s="397"/>
      <c r="L628" s="397"/>
      <c r="M628" s="397"/>
      <c r="N628" s="397"/>
      <c r="O628" s="397"/>
      <c r="P628" s="397"/>
      <c r="Q628" s="397"/>
      <c r="R628" s="397"/>
      <c r="S628" s="397"/>
      <c r="T628" s="397"/>
      <c r="U628" s="397"/>
      <c r="V628" s="397"/>
      <c r="W628" s="397"/>
      <c r="X628" s="397"/>
      <c r="Y628" s="397"/>
      <c r="Z628" s="397"/>
      <c r="AA628" s="397"/>
      <c r="AB628" s="397"/>
      <c r="AC628" s="397"/>
      <c r="AD628" s="397"/>
      <c r="AE628" s="397"/>
      <c r="AF628" s="397"/>
      <c r="AG628" s="397"/>
    </row>
    <row r="629" spans="1:33" ht="24.95" customHeight="1">
      <c r="A629" s="403"/>
      <c r="B629" s="401"/>
      <c r="C629" s="401"/>
      <c r="D629" s="397"/>
      <c r="E629" s="397"/>
      <c r="F629" s="397"/>
      <c r="G629" s="397"/>
      <c r="H629" s="397"/>
      <c r="I629" s="397"/>
      <c r="J629" s="397"/>
      <c r="K629" s="397"/>
      <c r="L629" s="397"/>
      <c r="M629" s="397"/>
      <c r="N629" s="397"/>
      <c r="O629" s="397"/>
      <c r="P629" s="397"/>
      <c r="Q629" s="397"/>
      <c r="R629" s="397"/>
      <c r="S629" s="397"/>
      <c r="T629" s="397"/>
      <c r="U629" s="397"/>
      <c r="V629" s="397"/>
      <c r="W629" s="397"/>
      <c r="X629" s="397"/>
      <c r="Y629" s="397"/>
      <c r="Z629" s="397"/>
      <c r="AA629" s="397"/>
      <c r="AB629" s="397"/>
      <c r="AC629" s="397"/>
      <c r="AD629" s="397"/>
      <c r="AE629" s="397"/>
      <c r="AF629" s="397"/>
      <c r="AG629" s="397"/>
    </row>
    <row r="630" spans="1:33" ht="24.95" customHeight="1">
      <c r="A630" s="403"/>
      <c r="B630" s="401"/>
      <c r="C630" s="401"/>
      <c r="D630" s="397"/>
      <c r="E630" s="397"/>
      <c r="F630" s="397"/>
      <c r="G630" s="397"/>
      <c r="H630" s="397"/>
      <c r="I630" s="397"/>
      <c r="J630" s="397"/>
      <c r="K630" s="397"/>
      <c r="L630" s="397"/>
      <c r="M630" s="397"/>
      <c r="N630" s="397"/>
      <c r="O630" s="397"/>
      <c r="P630" s="397"/>
      <c r="Q630" s="397"/>
      <c r="R630" s="397"/>
      <c r="S630" s="397"/>
      <c r="T630" s="397"/>
      <c r="U630" s="397"/>
      <c r="V630" s="397"/>
      <c r="W630" s="397"/>
      <c r="X630" s="397"/>
      <c r="Y630" s="397"/>
      <c r="Z630" s="397"/>
      <c r="AA630" s="397"/>
      <c r="AB630" s="397"/>
      <c r="AC630" s="397"/>
      <c r="AD630" s="397"/>
      <c r="AE630" s="397"/>
      <c r="AF630" s="397"/>
      <c r="AG630" s="397"/>
    </row>
    <row r="631" spans="1:33" ht="24.95" customHeight="1">
      <c r="A631" s="403"/>
      <c r="B631" s="401"/>
      <c r="C631" s="401"/>
      <c r="D631" s="397"/>
      <c r="E631" s="397"/>
      <c r="F631" s="397"/>
      <c r="G631" s="397"/>
      <c r="H631" s="397"/>
      <c r="I631" s="397"/>
      <c r="J631" s="397"/>
      <c r="K631" s="397"/>
      <c r="L631" s="397"/>
      <c r="M631" s="397"/>
      <c r="N631" s="397"/>
      <c r="O631" s="397"/>
      <c r="P631" s="397"/>
      <c r="Q631" s="397"/>
      <c r="R631" s="397"/>
      <c r="S631" s="397"/>
      <c r="T631" s="397"/>
      <c r="U631" s="397"/>
      <c r="V631" s="397"/>
      <c r="W631" s="397"/>
      <c r="X631" s="397"/>
      <c r="Y631" s="397"/>
      <c r="Z631" s="397"/>
      <c r="AA631" s="397"/>
      <c r="AB631" s="397"/>
      <c r="AC631" s="397"/>
      <c r="AD631" s="397"/>
      <c r="AE631" s="397"/>
      <c r="AF631" s="397"/>
      <c r="AG631" s="397"/>
    </row>
    <row r="632" spans="1:33" ht="24.95" customHeight="1">
      <c r="A632" s="403"/>
      <c r="B632" s="401"/>
      <c r="C632" s="401"/>
      <c r="D632" s="397"/>
      <c r="E632" s="397"/>
      <c r="F632" s="397"/>
      <c r="G632" s="397"/>
      <c r="H632" s="397"/>
      <c r="I632" s="397"/>
      <c r="J632" s="397"/>
      <c r="K632" s="397"/>
      <c r="L632" s="397"/>
      <c r="M632" s="397"/>
      <c r="N632" s="397"/>
      <c r="O632" s="397"/>
      <c r="P632" s="397"/>
      <c r="Q632" s="397"/>
      <c r="R632" s="397"/>
      <c r="S632" s="397"/>
      <c r="T632" s="397"/>
      <c r="U632" s="397"/>
      <c r="V632" s="397"/>
      <c r="W632" s="397"/>
      <c r="X632" s="397"/>
      <c r="Y632" s="397"/>
      <c r="Z632" s="397"/>
      <c r="AA632" s="397"/>
      <c r="AB632" s="397"/>
      <c r="AC632" s="397"/>
      <c r="AD632" s="397"/>
      <c r="AE632" s="397"/>
      <c r="AF632" s="397"/>
      <c r="AG632" s="397"/>
    </row>
    <row r="633" spans="1:33" ht="24.95" customHeight="1">
      <c r="A633" s="403"/>
      <c r="B633" s="401"/>
      <c r="C633" s="401"/>
      <c r="D633" s="397"/>
      <c r="E633" s="397"/>
      <c r="F633" s="397"/>
      <c r="G633" s="397"/>
      <c r="H633" s="397"/>
      <c r="I633" s="397"/>
      <c r="J633" s="397"/>
      <c r="K633" s="397"/>
      <c r="L633" s="397"/>
      <c r="M633" s="397"/>
      <c r="N633" s="397"/>
      <c r="O633" s="397"/>
      <c r="P633" s="397"/>
      <c r="Q633" s="397"/>
      <c r="R633" s="397"/>
      <c r="S633" s="397"/>
      <c r="T633" s="397"/>
      <c r="U633" s="397"/>
      <c r="V633" s="397"/>
      <c r="W633" s="397"/>
      <c r="X633" s="397"/>
      <c r="Y633" s="397"/>
      <c r="Z633" s="397"/>
      <c r="AA633" s="397"/>
      <c r="AB633" s="397"/>
      <c r="AC633" s="397"/>
      <c r="AD633" s="397"/>
      <c r="AE633" s="397"/>
      <c r="AF633" s="397"/>
      <c r="AG633" s="397"/>
    </row>
    <row r="634" spans="1:33" ht="24.95" customHeight="1">
      <c r="A634" s="403"/>
      <c r="B634" s="401"/>
      <c r="C634" s="401"/>
      <c r="D634" s="397"/>
      <c r="E634" s="397"/>
      <c r="F634" s="397"/>
      <c r="G634" s="397"/>
      <c r="H634" s="397"/>
      <c r="I634" s="397"/>
      <c r="J634" s="397"/>
      <c r="K634" s="397"/>
      <c r="L634" s="397"/>
      <c r="M634" s="397"/>
      <c r="N634" s="397"/>
      <c r="O634" s="397"/>
      <c r="P634" s="397"/>
      <c r="Q634" s="397"/>
      <c r="R634" s="397"/>
      <c r="S634" s="397"/>
      <c r="T634" s="397"/>
      <c r="U634" s="397"/>
      <c r="V634" s="397"/>
      <c r="W634" s="397"/>
      <c r="X634" s="397"/>
      <c r="Y634" s="397"/>
      <c r="Z634" s="397"/>
      <c r="AA634" s="397"/>
      <c r="AB634" s="397"/>
      <c r="AC634" s="397"/>
      <c r="AD634" s="397"/>
      <c r="AE634" s="397"/>
      <c r="AF634" s="397"/>
      <c r="AG634" s="397"/>
    </row>
    <row r="635" spans="1:33" ht="24.95" customHeight="1">
      <c r="A635" s="403"/>
      <c r="B635" s="401"/>
      <c r="C635" s="401"/>
      <c r="D635" s="397"/>
      <c r="E635" s="397"/>
      <c r="F635" s="397"/>
      <c r="G635" s="397"/>
      <c r="H635" s="397"/>
      <c r="I635" s="397"/>
      <c r="J635" s="397"/>
      <c r="K635" s="397"/>
      <c r="L635" s="397"/>
      <c r="M635" s="397"/>
      <c r="N635" s="397"/>
      <c r="O635" s="397"/>
      <c r="P635" s="397"/>
      <c r="Q635" s="397"/>
      <c r="R635" s="397"/>
      <c r="S635" s="397"/>
      <c r="T635" s="397"/>
      <c r="U635" s="397"/>
      <c r="V635" s="397"/>
      <c r="W635" s="397"/>
      <c r="X635" s="397"/>
      <c r="Y635" s="397"/>
      <c r="Z635" s="397"/>
      <c r="AA635" s="397"/>
      <c r="AB635" s="397"/>
      <c r="AC635" s="397"/>
      <c r="AD635" s="397"/>
      <c r="AE635" s="397"/>
      <c r="AF635" s="397"/>
      <c r="AG635" s="397"/>
    </row>
    <row r="636" spans="1:33" ht="24.95" customHeight="1">
      <c r="A636" s="403"/>
      <c r="B636" s="401"/>
      <c r="C636" s="401"/>
      <c r="D636" s="397"/>
      <c r="E636" s="397"/>
      <c r="F636" s="397"/>
      <c r="G636" s="397"/>
      <c r="H636" s="397"/>
      <c r="I636" s="397"/>
      <c r="J636" s="397"/>
      <c r="K636" s="397"/>
      <c r="L636" s="397"/>
      <c r="M636" s="397"/>
      <c r="N636" s="397"/>
      <c r="O636" s="397"/>
      <c r="P636" s="397"/>
      <c r="Q636" s="397"/>
      <c r="R636" s="397"/>
      <c r="S636" s="397"/>
      <c r="T636" s="397"/>
      <c r="U636" s="397"/>
      <c r="V636" s="397"/>
      <c r="W636" s="397"/>
      <c r="X636" s="397"/>
      <c r="Y636" s="397"/>
      <c r="Z636" s="397"/>
      <c r="AA636" s="397"/>
      <c r="AB636" s="397"/>
      <c r="AC636" s="397"/>
      <c r="AD636" s="397"/>
      <c r="AE636" s="397"/>
      <c r="AF636" s="397"/>
      <c r="AG636" s="397"/>
    </row>
    <row r="637" spans="1:33" ht="24.95" customHeight="1">
      <c r="A637" s="403"/>
      <c r="B637" s="401"/>
      <c r="C637" s="401"/>
      <c r="D637" s="397"/>
      <c r="E637" s="397"/>
      <c r="F637" s="397"/>
      <c r="G637" s="397"/>
      <c r="H637" s="397"/>
      <c r="I637" s="397"/>
      <c r="J637" s="397"/>
      <c r="K637" s="397"/>
      <c r="L637" s="397"/>
      <c r="M637" s="397"/>
      <c r="N637" s="397"/>
      <c r="O637" s="397"/>
      <c r="P637" s="397"/>
      <c r="Q637" s="397"/>
      <c r="R637" s="397"/>
      <c r="S637" s="397"/>
      <c r="T637" s="397"/>
      <c r="U637" s="397"/>
      <c r="V637" s="397"/>
      <c r="W637" s="397"/>
      <c r="X637" s="397"/>
      <c r="Y637" s="397"/>
      <c r="Z637" s="397"/>
      <c r="AA637" s="397"/>
      <c r="AB637" s="397"/>
      <c r="AC637" s="397"/>
      <c r="AD637" s="397"/>
      <c r="AE637" s="397"/>
      <c r="AF637" s="397"/>
      <c r="AG637" s="397"/>
    </row>
    <row r="638" spans="1:33" ht="24.95" customHeight="1">
      <c r="A638" s="403"/>
      <c r="B638" s="401"/>
      <c r="C638" s="401"/>
      <c r="D638" s="397"/>
      <c r="E638" s="397"/>
      <c r="F638" s="397"/>
      <c r="G638" s="397"/>
      <c r="H638" s="397"/>
      <c r="I638" s="397"/>
      <c r="J638" s="397"/>
      <c r="K638" s="397"/>
      <c r="L638" s="397"/>
      <c r="M638" s="397"/>
      <c r="N638" s="397"/>
      <c r="O638" s="397"/>
      <c r="P638" s="397"/>
      <c r="Q638" s="397"/>
      <c r="R638" s="397"/>
      <c r="S638" s="397"/>
      <c r="T638" s="397"/>
      <c r="U638" s="397"/>
      <c r="V638" s="397"/>
      <c r="W638" s="397"/>
      <c r="X638" s="397"/>
      <c r="Y638" s="397"/>
      <c r="Z638" s="397"/>
      <c r="AA638" s="397"/>
      <c r="AB638" s="397"/>
      <c r="AC638" s="397"/>
      <c r="AD638" s="397"/>
      <c r="AE638" s="397"/>
      <c r="AF638" s="397"/>
      <c r="AG638" s="397"/>
    </row>
    <row r="639" spans="1:33" ht="24.95" customHeight="1">
      <c r="A639" s="403"/>
      <c r="B639" s="401"/>
      <c r="C639" s="401"/>
      <c r="D639" s="397"/>
      <c r="E639" s="397"/>
      <c r="F639" s="397"/>
      <c r="G639" s="397"/>
      <c r="H639" s="397"/>
      <c r="I639" s="397"/>
      <c r="J639" s="397"/>
      <c r="K639" s="397"/>
      <c r="L639" s="397"/>
      <c r="M639" s="397"/>
      <c r="N639" s="397"/>
      <c r="O639" s="397"/>
      <c r="P639" s="397"/>
      <c r="Q639" s="397"/>
      <c r="R639" s="397"/>
      <c r="S639" s="397"/>
      <c r="T639" s="397"/>
      <c r="U639" s="397"/>
      <c r="V639" s="397"/>
      <c r="W639" s="397"/>
      <c r="X639" s="397"/>
      <c r="Y639" s="397"/>
      <c r="Z639" s="397"/>
      <c r="AA639" s="397"/>
      <c r="AB639" s="397"/>
      <c r="AC639" s="397"/>
      <c r="AD639" s="397"/>
      <c r="AE639" s="397"/>
      <c r="AF639" s="397"/>
      <c r="AG639" s="397"/>
    </row>
    <row r="640" spans="1:33" ht="24.95" customHeight="1">
      <c r="A640" s="403"/>
      <c r="B640" s="401"/>
      <c r="C640" s="401"/>
      <c r="D640" s="397"/>
      <c r="E640" s="397"/>
      <c r="F640" s="397"/>
      <c r="G640" s="397"/>
      <c r="H640" s="397"/>
      <c r="I640" s="397"/>
      <c r="J640" s="397"/>
      <c r="K640" s="397"/>
      <c r="L640" s="397"/>
      <c r="M640" s="397"/>
      <c r="N640" s="397"/>
      <c r="O640" s="397"/>
      <c r="P640" s="397"/>
      <c r="Q640" s="397"/>
      <c r="R640" s="397"/>
      <c r="S640" s="397"/>
      <c r="T640" s="397"/>
      <c r="U640" s="397"/>
      <c r="V640" s="397"/>
      <c r="W640" s="397"/>
      <c r="X640" s="397"/>
      <c r="Y640" s="397"/>
      <c r="Z640" s="397"/>
      <c r="AA640" s="397"/>
      <c r="AB640" s="397"/>
      <c r="AC640" s="397"/>
      <c r="AD640" s="397"/>
      <c r="AE640" s="397"/>
      <c r="AF640" s="397"/>
      <c r="AG640" s="397"/>
    </row>
    <row r="641" spans="1:33" ht="24.95" customHeight="1">
      <c r="A641" s="403"/>
      <c r="B641" s="401"/>
      <c r="C641" s="401"/>
      <c r="D641" s="397"/>
      <c r="E641" s="397"/>
      <c r="F641" s="397"/>
      <c r="G641" s="397"/>
      <c r="H641" s="397"/>
      <c r="I641" s="397"/>
      <c r="J641" s="397"/>
      <c r="K641" s="397"/>
      <c r="L641" s="397"/>
      <c r="M641" s="397"/>
      <c r="N641" s="397"/>
      <c r="O641" s="397"/>
      <c r="P641" s="397"/>
      <c r="Q641" s="397"/>
      <c r="R641" s="397"/>
      <c r="S641" s="397"/>
      <c r="T641" s="397"/>
      <c r="U641" s="397"/>
      <c r="V641" s="397"/>
      <c r="W641" s="397"/>
      <c r="X641" s="397"/>
      <c r="Y641" s="397"/>
      <c r="Z641" s="397"/>
      <c r="AA641" s="397"/>
      <c r="AB641" s="397"/>
      <c r="AC641" s="397"/>
      <c r="AD641" s="397"/>
      <c r="AE641" s="397"/>
      <c r="AF641" s="397"/>
      <c r="AG641" s="397"/>
    </row>
    <row r="642" spans="1:33" ht="24.95" customHeight="1">
      <c r="A642" s="403"/>
      <c r="B642" s="401"/>
      <c r="C642" s="401"/>
      <c r="D642" s="397"/>
      <c r="E642" s="397"/>
      <c r="F642" s="397"/>
      <c r="G642" s="397"/>
      <c r="H642" s="397"/>
      <c r="I642" s="397"/>
      <c r="J642" s="397"/>
      <c r="K642" s="397"/>
      <c r="L642" s="397"/>
      <c r="M642" s="397"/>
      <c r="N642" s="397"/>
      <c r="O642" s="397"/>
      <c r="P642" s="397"/>
      <c r="Q642" s="397"/>
      <c r="R642" s="397"/>
      <c r="S642" s="397"/>
      <c r="T642" s="397"/>
      <c r="U642" s="397"/>
      <c r="V642" s="397"/>
      <c r="W642" s="397"/>
      <c r="X642" s="397"/>
      <c r="Y642" s="397"/>
      <c r="Z642" s="397"/>
      <c r="AA642" s="397"/>
      <c r="AB642" s="397"/>
      <c r="AC642" s="397"/>
      <c r="AD642" s="397"/>
      <c r="AE642" s="397"/>
      <c r="AF642" s="397"/>
      <c r="AG642" s="397"/>
    </row>
    <row r="643" spans="1:33" ht="24.95" customHeight="1">
      <c r="A643" s="403"/>
      <c r="B643" s="401"/>
      <c r="C643" s="401"/>
      <c r="D643" s="397"/>
      <c r="E643" s="397"/>
      <c r="F643" s="397"/>
      <c r="G643" s="397"/>
      <c r="H643" s="397"/>
      <c r="I643" s="397"/>
      <c r="J643" s="397"/>
      <c r="K643" s="397"/>
      <c r="L643" s="397"/>
      <c r="M643" s="397"/>
      <c r="N643" s="397"/>
      <c r="O643" s="397"/>
      <c r="P643" s="397"/>
      <c r="Q643" s="397"/>
      <c r="R643" s="397"/>
      <c r="S643" s="397"/>
      <c r="T643" s="397"/>
      <c r="U643" s="397"/>
      <c r="V643" s="397"/>
      <c r="W643" s="397"/>
      <c r="X643" s="397"/>
      <c r="Y643" s="397"/>
      <c r="Z643" s="397"/>
      <c r="AA643" s="397"/>
      <c r="AB643" s="397"/>
      <c r="AC643" s="397"/>
      <c r="AD643" s="397"/>
      <c r="AE643" s="397"/>
      <c r="AF643" s="397"/>
      <c r="AG643" s="397"/>
    </row>
    <row r="644" spans="1:33" ht="24.95" customHeight="1">
      <c r="A644" s="403"/>
      <c r="B644" s="401"/>
      <c r="C644" s="401"/>
      <c r="D644" s="397"/>
      <c r="E644" s="397"/>
      <c r="F644" s="397"/>
      <c r="G644" s="397"/>
      <c r="H644" s="397"/>
      <c r="I644" s="397"/>
      <c r="J644" s="397"/>
      <c r="K644" s="397"/>
      <c r="L644" s="397"/>
      <c r="M644" s="397"/>
      <c r="N644" s="397"/>
      <c r="O644" s="397"/>
      <c r="P644" s="397"/>
      <c r="Q644" s="397"/>
      <c r="R644" s="397"/>
      <c r="S644" s="397"/>
      <c r="T644" s="397"/>
      <c r="U644" s="397"/>
      <c r="V644" s="397"/>
      <c r="W644" s="397"/>
      <c r="X644" s="397"/>
      <c r="Y644" s="397"/>
      <c r="Z644" s="397"/>
      <c r="AA644" s="397"/>
      <c r="AB644" s="397"/>
      <c r="AC644" s="397"/>
      <c r="AD644" s="397"/>
      <c r="AE644" s="397"/>
      <c r="AF644" s="397"/>
      <c r="AG644" s="397"/>
    </row>
    <row r="645" spans="1:33" ht="24.95" customHeight="1">
      <c r="A645" s="403"/>
      <c r="B645" s="401"/>
      <c r="C645" s="401"/>
      <c r="D645" s="397"/>
      <c r="E645" s="397"/>
      <c r="F645" s="397"/>
      <c r="G645" s="397"/>
      <c r="H645" s="397"/>
      <c r="I645" s="397"/>
      <c r="J645" s="397"/>
      <c r="K645" s="397"/>
      <c r="L645" s="397"/>
      <c r="M645" s="397"/>
      <c r="N645" s="397"/>
      <c r="O645" s="397"/>
      <c r="P645" s="397"/>
      <c r="Q645" s="397"/>
      <c r="R645" s="397"/>
      <c r="S645" s="397"/>
      <c r="T645" s="397"/>
      <c r="U645" s="397"/>
      <c r="V645" s="397"/>
      <c r="W645" s="397"/>
      <c r="X645" s="397"/>
      <c r="Y645" s="397"/>
      <c r="Z645" s="397"/>
      <c r="AA645" s="397"/>
      <c r="AB645" s="397"/>
      <c r="AC645" s="397"/>
      <c r="AD645" s="397"/>
      <c r="AE645" s="397"/>
      <c r="AF645" s="397"/>
      <c r="AG645" s="397"/>
    </row>
    <row r="646" spans="1:33" ht="24.95" customHeight="1">
      <c r="A646" s="403"/>
      <c r="B646" s="401"/>
      <c r="C646" s="401"/>
      <c r="D646" s="397"/>
      <c r="E646" s="397"/>
      <c r="F646" s="397"/>
      <c r="G646" s="397"/>
      <c r="H646" s="397"/>
      <c r="I646" s="397"/>
      <c r="J646" s="397"/>
      <c r="K646" s="397"/>
      <c r="L646" s="397"/>
      <c r="M646" s="397"/>
      <c r="N646" s="397"/>
      <c r="O646" s="397"/>
      <c r="P646" s="397"/>
      <c r="Q646" s="397"/>
      <c r="R646" s="397"/>
      <c r="S646" s="397"/>
      <c r="T646" s="397"/>
      <c r="U646" s="397"/>
      <c r="V646" s="397"/>
      <c r="W646" s="397"/>
      <c r="X646" s="397"/>
      <c r="Y646" s="397"/>
      <c r="Z646" s="397"/>
      <c r="AA646" s="397"/>
      <c r="AB646" s="397"/>
      <c r="AC646" s="397"/>
      <c r="AD646" s="397"/>
      <c r="AE646" s="397"/>
      <c r="AF646" s="397"/>
      <c r="AG646" s="397"/>
    </row>
    <row r="647" spans="1:33" ht="24.95" customHeight="1">
      <c r="A647" s="403"/>
      <c r="B647" s="401"/>
      <c r="C647" s="401"/>
      <c r="D647" s="397"/>
      <c r="E647" s="397"/>
      <c r="F647" s="397"/>
      <c r="G647" s="397"/>
      <c r="H647" s="397"/>
      <c r="I647" s="397"/>
      <c r="J647" s="397"/>
      <c r="K647" s="397"/>
      <c r="L647" s="397"/>
      <c r="M647" s="397"/>
      <c r="N647" s="397"/>
      <c r="O647" s="397"/>
      <c r="P647" s="397"/>
      <c r="Q647" s="397"/>
      <c r="R647" s="397"/>
      <c r="S647" s="397"/>
      <c r="T647" s="397"/>
      <c r="U647" s="397"/>
      <c r="V647" s="397"/>
      <c r="W647" s="397"/>
      <c r="X647" s="397"/>
      <c r="Y647" s="397"/>
      <c r="Z647" s="397"/>
      <c r="AA647" s="397"/>
      <c r="AB647" s="397"/>
      <c r="AC647" s="397"/>
      <c r="AD647" s="397"/>
      <c r="AE647" s="397"/>
      <c r="AF647" s="397"/>
      <c r="AG647" s="397"/>
    </row>
    <row r="648" spans="1:33" ht="24.95" customHeight="1">
      <c r="A648" s="403"/>
      <c r="B648" s="401"/>
      <c r="C648" s="401"/>
      <c r="D648" s="397"/>
      <c r="E648" s="397"/>
      <c r="F648" s="397"/>
      <c r="G648" s="397"/>
      <c r="H648" s="397"/>
      <c r="I648" s="397"/>
      <c r="J648" s="397"/>
      <c r="K648" s="397"/>
      <c r="L648" s="397"/>
      <c r="M648" s="397"/>
      <c r="N648" s="397"/>
      <c r="O648" s="397"/>
      <c r="P648" s="397"/>
      <c r="Q648" s="397"/>
      <c r="R648" s="397"/>
      <c r="S648" s="397"/>
      <c r="T648" s="397"/>
      <c r="U648" s="397"/>
      <c r="V648" s="397"/>
      <c r="W648" s="397"/>
      <c r="X648" s="397"/>
      <c r="Y648" s="397"/>
      <c r="Z648" s="397"/>
      <c r="AA648" s="397"/>
      <c r="AB648" s="397"/>
      <c r="AC648" s="397"/>
      <c r="AD648" s="397"/>
      <c r="AE648" s="397"/>
      <c r="AF648" s="397"/>
      <c r="AG648" s="397"/>
    </row>
    <row r="649" spans="1:33" ht="24.95" customHeight="1">
      <c r="A649" s="403"/>
      <c r="B649" s="401"/>
      <c r="C649" s="401"/>
      <c r="D649" s="397"/>
      <c r="E649" s="397"/>
      <c r="F649" s="397"/>
      <c r="G649" s="397"/>
      <c r="H649" s="397"/>
      <c r="I649" s="397"/>
      <c r="J649" s="397"/>
      <c r="K649" s="397"/>
      <c r="L649" s="397"/>
      <c r="M649" s="397"/>
      <c r="N649" s="397"/>
      <c r="O649" s="397"/>
      <c r="P649" s="397"/>
      <c r="Q649" s="397"/>
      <c r="R649" s="397"/>
      <c r="S649" s="397"/>
      <c r="T649" s="397"/>
      <c r="U649" s="397"/>
      <c r="V649" s="397"/>
      <c r="W649" s="397"/>
      <c r="X649" s="397"/>
      <c r="Y649" s="397"/>
      <c r="Z649" s="397"/>
      <c r="AA649" s="397"/>
      <c r="AB649" s="397"/>
      <c r="AC649" s="397"/>
      <c r="AD649" s="397"/>
      <c r="AE649" s="397"/>
      <c r="AF649" s="397"/>
      <c r="AG649" s="397"/>
    </row>
    <row r="650" spans="1:33" ht="24.95" customHeight="1">
      <c r="A650" s="403"/>
      <c r="B650" s="401"/>
      <c r="C650" s="401"/>
      <c r="D650" s="397"/>
      <c r="E650" s="397"/>
      <c r="F650" s="397"/>
      <c r="G650" s="397"/>
      <c r="H650" s="397"/>
      <c r="I650" s="397"/>
      <c r="J650" s="397"/>
      <c r="K650" s="397"/>
      <c r="L650" s="397"/>
      <c r="M650" s="397"/>
      <c r="N650" s="397"/>
      <c r="O650" s="397"/>
      <c r="P650" s="397"/>
      <c r="Q650" s="397"/>
      <c r="R650" s="397"/>
      <c r="S650" s="397"/>
      <c r="T650" s="397"/>
      <c r="U650" s="397"/>
      <c r="V650" s="397"/>
      <c r="W650" s="397"/>
      <c r="X650" s="397"/>
      <c r="Y650" s="397"/>
      <c r="Z650" s="397"/>
      <c r="AA650" s="397"/>
      <c r="AB650" s="397"/>
      <c r="AC650" s="397"/>
      <c r="AD650" s="397"/>
      <c r="AE650" s="397"/>
      <c r="AF650" s="397"/>
      <c r="AG650" s="397"/>
    </row>
    <row r="651" spans="1:33" ht="24.95" customHeight="1">
      <c r="A651" s="403"/>
      <c r="B651" s="401"/>
      <c r="C651" s="401"/>
      <c r="D651" s="397"/>
      <c r="E651" s="397"/>
      <c r="F651" s="397"/>
      <c r="G651" s="397"/>
      <c r="H651" s="397"/>
      <c r="I651" s="397"/>
      <c r="J651" s="397"/>
      <c r="K651" s="397"/>
      <c r="L651" s="397"/>
      <c r="M651" s="397"/>
      <c r="N651" s="397"/>
      <c r="O651" s="397"/>
      <c r="P651" s="397"/>
      <c r="Q651" s="397"/>
      <c r="R651" s="397"/>
      <c r="S651" s="397"/>
      <c r="T651" s="397"/>
      <c r="U651" s="397"/>
      <c r="V651" s="397"/>
      <c r="W651" s="397"/>
      <c r="X651" s="397"/>
      <c r="Y651" s="397"/>
      <c r="Z651" s="397"/>
      <c r="AA651" s="397"/>
      <c r="AB651" s="397"/>
      <c r="AC651" s="397"/>
      <c r="AD651" s="397"/>
      <c r="AE651" s="397"/>
      <c r="AF651" s="397"/>
      <c r="AG651" s="397"/>
    </row>
    <row r="652" spans="1:33" ht="24.95" customHeight="1">
      <c r="A652" s="403"/>
      <c r="B652" s="401"/>
      <c r="C652" s="401"/>
      <c r="D652" s="397"/>
      <c r="E652" s="397"/>
      <c r="F652" s="397"/>
      <c r="G652" s="397"/>
      <c r="H652" s="397"/>
      <c r="I652" s="397"/>
      <c r="J652" s="397"/>
      <c r="K652" s="397"/>
      <c r="L652" s="397"/>
      <c r="M652" s="397"/>
      <c r="N652" s="397"/>
      <c r="O652" s="397"/>
      <c r="P652" s="397"/>
      <c r="Q652" s="397"/>
      <c r="R652" s="397"/>
      <c r="S652" s="397"/>
      <c r="T652" s="397"/>
      <c r="U652" s="397"/>
      <c r="V652" s="397"/>
      <c r="W652" s="397"/>
      <c r="X652" s="397"/>
      <c r="Y652" s="397"/>
      <c r="Z652" s="397"/>
      <c r="AA652" s="397"/>
      <c r="AB652" s="397"/>
      <c r="AC652" s="397"/>
      <c r="AD652" s="397"/>
      <c r="AE652" s="397"/>
      <c r="AF652" s="397"/>
      <c r="AG652" s="397"/>
    </row>
    <row r="653" spans="1:33" ht="24.95" customHeight="1">
      <c r="A653" s="403"/>
      <c r="B653" s="401"/>
      <c r="C653" s="401"/>
      <c r="D653" s="397"/>
      <c r="E653" s="397"/>
      <c r="F653" s="397"/>
      <c r="G653" s="397"/>
      <c r="H653" s="397"/>
      <c r="I653" s="397"/>
      <c r="J653" s="397"/>
      <c r="K653" s="397"/>
      <c r="L653" s="397"/>
      <c r="M653" s="397"/>
      <c r="N653" s="397"/>
      <c r="O653" s="397"/>
      <c r="P653" s="397"/>
      <c r="Q653" s="397"/>
      <c r="R653" s="397"/>
      <c r="S653" s="397"/>
      <c r="T653" s="397"/>
      <c r="U653" s="397"/>
      <c r="V653" s="397"/>
      <c r="W653" s="397"/>
      <c r="X653" s="397"/>
      <c r="Y653" s="397"/>
      <c r="Z653" s="397"/>
      <c r="AA653" s="397"/>
      <c r="AB653" s="397"/>
      <c r="AC653" s="397"/>
      <c r="AD653" s="397"/>
      <c r="AE653" s="397"/>
      <c r="AF653" s="397"/>
      <c r="AG653" s="397"/>
    </row>
    <row r="654" spans="1:33" ht="24.95" customHeight="1">
      <c r="A654" s="403"/>
      <c r="B654" s="401"/>
      <c r="C654" s="401"/>
      <c r="D654" s="397"/>
      <c r="E654" s="397"/>
      <c r="F654" s="397"/>
      <c r="G654" s="397"/>
      <c r="H654" s="397"/>
      <c r="I654" s="397"/>
      <c r="J654" s="397"/>
      <c r="K654" s="397"/>
      <c r="L654" s="397"/>
      <c r="M654" s="397"/>
      <c r="N654" s="397"/>
      <c r="O654" s="397"/>
      <c r="P654" s="397"/>
      <c r="Q654" s="397"/>
      <c r="R654" s="397"/>
      <c r="S654" s="397"/>
      <c r="T654" s="397"/>
      <c r="U654" s="397"/>
      <c r="V654" s="397"/>
      <c r="W654" s="397"/>
      <c r="X654" s="397"/>
      <c r="Y654" s="397"/>
      <c r="Z654" s="397"/>
      <c r="AA654" s="397"/>
      <c r="AB654" s="397"/>
      <c r="AC654" s="397"/>
      <c r="AD654" s="397"/>
      <c r="AE654" s="397"/>
      <c r="AF654" s="397"/>
      <c r="AG654" s="397"/>
    </row>
    <row r="655" spans="1:33" ht="24.95" customHeight="1">
      <c r="A655" s="403"/>
      <c r="B655" s="401"/>
      <c r="C655" s="401"/>
      <c r="D655" s="397"/>
      <c r="E655" s="397"/>
      <c r="F655" s="397"/>
      <c r="G655" s="397"/>
      <c r="H655" s="397"/>
      <c r="I655" s="397"/>
      <c r="J655" s="397"/>
      <c r="K655" s="397"/>
      <c r="L655" s="397"/>
      <c r="M655" s="397"/>
      <c r="N655" s="397"/>
      <c r="O655" s="397"/>
      <c r="P655" s="397"/>
      <c r="Q655" s="397"/>
      <c r="R655" s="397"/>
      <c r="S655" s="397"/>
      <c r="T655" s="397"/>
      <c r="U655" s="397"/>
      <c r="V655" s="397"/>
      <c r="W655" s="397"/>
      <c r="X655" s="397"/>
      <c r="Y655" s="397"/>
      <c r="Z655" s="397"/>
      <c r="AA655" s="397"/>
      <c r="AB655" s="397"/>
      <c r="AC655" s="397"/>
      <c r="AD655" s="397"/>
      <c r="AE655" s="397"/>
      <c r="AF655" s="397"/>
      <c r="AG655" s="397"/>
    </row>
    <row r="656" spans="1:33" ht="24.95" customHeight="1">
      <c r="A656" s="403"/>
      <c r="B656" s="401"/>
      <c r="C656" s="401"/>
      <c r="D656" s="397"/>
      <c r="E656" s="397"/>
      <c r="F656" s="397"/>
      <c r="G656" s="397"/>
      <c r="H656" s="397"/>
      <c r="I656" s="397"/>
      <c r="J656" s="397"/>
      <c r="K656" s="397"/>
      <c r="L656" s="397"/>
      <c r="M656" s="397"/>
      <c r="N656" s="397"/>
      <c r="O656" s="397"/>
      <c r="P656" s="397"/>
      <c r="Q656" s="397"/>
      <c r="R656" s="397"/>
      <c r="S656" s="397"/>
      <c r="T656" s="397"/>
      <c r="U656" s="397"/>
      <c r="V656" s="397"/>
      <c r="W656" s="397"/>
      <c r="X656" s="397"/>
      <c r="Y656" s="397"/>
      <c r="Z656" s="397"/>
      <c r="AA656" s="397"/>
      <c r="AB656" s="397"/>
      <c r="AC656" s="397"/>
      <c r="AD656" s="397"/>
      <c r="AE656" s="397"/>
      <c r="AF656" s="397"/>
      <c r="AG656" s="397"/>
    </row>
    <row r="657" spans="1:33" ht="24.95" customHeight="1">
      <c r="A657" s="403"/>
      <c r="B657" s="401"/>
      <c r="C657" s="401"/>
      <c r="D657" s="397"/>
      <c r="E657" s="397"/>
      <c r="F657" s="397"/>
      <c r="G657" s="397"/>
      <c r="H657" s="397"/>
      <c r="I657" s="397"/>
      <c r="J657" s="397"/>
      <c r="K657" s="397"/>
      <c r="L657" s="397"/>
      <c r="M657" s="397"/>
      <c r="N657" s="397"/>
      <c r="O657" s="397"/>
      <c r="P657" s="397"/>
      <c r="Q657" s="397"/>
      <c r="R657" s="397"/>
      <c r="S657" s="397"/>
      <c r="T657" s="397"/>
      <c r="U657" s="397"/>
      <c r="V657" s="397"/>
      <c r="W657" s="397"/>
      <c r="X657" s="397"/>
      <c r="Y657" s="397"/>
      <c r="Z657" s="397"/>
      <c r="AA657" s="397"/>
      <c r="AB657" s="397"/>
      <c r="AC657" s="397"/>
      <c r="AD657" s="397"/>
      <c r="AE657" s="397"/>
      <c r="AF657" s="397"/>
      <c r="AG657" s="397"/>
    </row>
    <row r="658" spans="1:33" ht="24.95" customHeight="1">
      <c r="A658" s="403"/>
      <c r="B658" s="401"/>
      <c r="C658" s="401"/>
      <c r="D658" s="397"/>
      <c r="E658" s="397"/>
      <c r="F658" s="397"/>
      <c r="G658" s="397"/>
      <c r="H658" s="397"/>
      <c r="I658" s="397"/>
      <c r="J658" s="397"/>
      <c r="K658" s="397"/>
      <c r="L658" s="397"/>
      <c r="M658" s="397"/>
      <c r="N658" s="397"/>
      <c r="O658" s="397"/>
      <c r="P658" s="397"/>
      <c r="Q658" s="397"/>
      <c r="R658" s="397"/>
      <c r="S658" s="397"/>
      <c r="T658" s="397"/>
      <c r="U658" s="397"/>
      <c r="V658" s="397"/>
      <c r="W658" s="397"/>
      <c r="X658" s="397"/>
      <c r="Y658" s="397"/>
      <c r="Z658" s="397"/>
      <c r="AA658" s="397"/>
      <c r="AB658" s="397"/>
      <c r="AC658" s="397"/>
      <c r="AD658" s="397"/>
      <c r="AE658" s="397"/>
      <c r="AF658" s="397"/>
      <c r="AG658" s="397"/>
    </row>
    <row r="659" spans="1:33" ht="24.95" customHeight="1">
      <c r="A659" s="403"/>
      <c r="B659" s="401"/>
      <c r="C659" s="401"/>
      <c r="D659" s="397"/>
      <c r="E659" s="397"/>
      <c r="F659" s="397"/>
      <c r="G659" s="397"/>
      <c r="H659" s="397"/>
      <c r="I659" s="397"/>
      <c r="J659" s="397"/>
      <c r="K659" s="397"/>
      <c r="L659" s="397"/>
      <c r="M659" s="397"/>
      <c r="N659" s="397"/>
      <c r="O659" s="397"/>
      <c r="P659" s="397"/>
      <c r="Q659" s="397"/>
      <c r="R659" s="397"/>
      <c r="S659" s="397"/>
      <c r="T659" s="397"/>
      <c r="U659" s="397"/>
      <c r="V659" s="397"/>
      <c r="W659" s="397"/>
      <c r="X659" s="397"/>
      <c r="Y659" s="397"/>
      <c r="Z659" s="397"/>
      <c r="AA659" s="397"/>
      <c r="AB659" s="397"/>
      <c r="AC659" s="397"/>
      <c r="AD659" s="397"/>
      <c r="AE659" s="397"/>
      <c r="AF659" s="397"/>
      <c r="AG659" s="397"/>
    </row>
    <row r="660" spans="1:33" ht="24.95" customHeight="1">
      <c r="A660" s="403"/>
      <c r="B660" s="401"/>
      <c r="C660" s="401"/>
      <c r="D660" s="397"/>
      <c r="E660" s="397"/>
      <c r="F660" s="397"/>
      <c r="G660" s="397"/>
      <c r="H660" s="397"/>
      <c r="I660" s="397"/>
      <c r="J660" s="397"/>
      <c r="K660" s="397"/>
      <c r="L660" s="397"/>
      <c r="M660" s="397"/>
      <c r="N660" s="397"/>
      <c r="O660" s="397"/>
      <c r="P660" s="397"/>
      <c r="Q660" s="397"/>
      <c r="R660" s="397"/>
      <c r="S660" s="397"/>
      <c r="T660" s="397"/>
      <c r="U660" s="397"/>
      <c r="V660" s="397"/>
      <c r="W660" s="397"/>
      <c r="X660" s="397"/>
      <c r="Y660" s="397"/>
      <c r="Z660" s="397"/>
      <c r="AA660" s="397"/>
      <c r="AB660" s="397"/>
      <c r="AC660" s="397"/>
      <c r="AD660" s="397"/>
      <c r="AE660" s="397"/>
      <c r="AF660" s="397"/>
      <c r="AG660" s="397"/>
    </row>
    <row r="661" spans="1:33" ht="24.95" customHeight="1">
      <c r="A661" s="403"/>
      <c r="B661" s="401"/>
      <c r="C661" s="401"/>
      <c r="D661" s="397"/>
      <c r="E661" s="397"/>
      <c r="F661" s="397"/>
      <c r="G661" s="397"/>
      <c r="H661" s="397"/>
      <c r="I661" s="397"/>
      <c r="J661" s="397"/>
      <c r="K661" s="397"/>
      <c r="L661" s="397"/>
      <c r="M661" s="397"/>
      <c r="N661" s="397"/>
      <c r="O661" s="397"/>
      <c r="P661" s="397"/>
      <c r="Q661" s="397"/>
      <c r="R661" s="397"/>
      <c r="S661" s="397"/>
      <c r="T661" s="397"/>
      <c r="U661" s="397"/>
      <c r="V661" s="397"/>
      <c r="W661" s="397"/>
      <c r="X661" s="397"/>
      <c r="Y661" s="397"/>
      <c r="Z661" s="397"/>
      <c r="AA661" s="397"/>
      <c r="AB661" s="397"/>
      <c r="AC661" s="397"/>
      <c r="AD661" s="397"/>
      <c r="AE661" s="397"/>
      <c r="AF661" s="397"/>
      <c r="AG661" s="397"/>
    </row>
    <row r="662" spans="1:33" ht="24.95" customHeight="1">
      <c r="A662" s="403"/>
      <c r="B662" s="401"/>
      <c r="C662" s="401"/>
      <c r="D662" s="397"/>
      <c r="E662" s="397"/>
      <c r="F662" s="397"/>
      <c r="G662" s="397"/>
      <c r="H662" s="397"/>
      <c r="I662" s="397"/>
      <c r="J662" s="397"/>
      <c r="K662" s="397"/>
      <c r="L662" s="397"/>
      <c r="M662" s="397"/>
      <c r="N662" s="397"/>
      <c r="O662" s="397"/>
      <c r="P662" s="397"/>
      <c r="Q662" s="397"/>
      <c r="R662" s="397"/>
      <c r="S662" s="397"/>
      <c r="T662" s="397"/>
      <c r="U662" s="397"/>
      <c r="V662" s="397"/>
      <c r="W662" s="397"/>
      <c r="X662" s="397"/>
      <c r="Y662" s="397"/>
      <c r="Z662" s="397"/>
      <c r="AA662" s="397"/>
      <c r="AB662" s="397"/>
      <c r="AC662" s="397"/>
      <c r="AD662" s="397"/>
      <c r="AE662" s="397"/>
      <c r="AF662" s="397"/>
      <c r="AG662" s="397"/>
    </row>
    <row r="663" spans="1:33" ht="24.95" customHeight="1">
      <c r="A663" s="403"/>
      <c r="B663" s="401"/>
      <c r="C663" s="401"/>
      <c r="D663" s="397"/>
      <c r="E663" s="397"/>
      <c r="F663" s="397"/>
      <c r="G663" s="397"/>
      <c r="H663" s="397"/>
      <c r="I663" s="397"/>
      <c r="J663" s="397"/>
      <c r="K663" s="397"/>
      <c r="L663" s="397"/>
      <c r="M663" s="397"/>
      <c r="N663" s="397"/>
      <c r="O663" s="397"/>
      <c r="P663" s="397"/>
      <c r="Q663" s="397"/>
      <c r="R663" s="397"/>
      <c r="S663" s="397"/>
      <c r="T663" s="397"/>
      <c r="U663" s="397"/>
      <c r="V663" s="397"/>
      <c r="W663" s="397"/>
      <c r="X663" s="397"/>
      <c r="Y663" s="397"/>
      <c r="Z663" s="397"/>
      <c r="AA663" s="397"/>
      <c r="AB663" s="397"/>
      <c r="AC663" s="397"/>
      <c r="AD663" s="397"/>
      <c r="AE663" s="397"/>
      <c r="AF663" s="397"/>
      <c r="AG663" s="397"/>
    </row>
    <row r="664" spans="1:33" ht="24.95" customHeight="1">
      <c r="A664" s="403"/>
      <c r="B664" s="401"/>
      <c r="C664" s="401"/>
      <c r="D664" s="397"/>
      <c r="E664" s="397"/>
      <c r="F664" s="397"/>
      <c r="G664" s="397"/>
      <c r="H664" s="397"/>
      <c r="I664" s="397"/>
      <c r="J664" s="397"/>
      <c r="K664" s="397"/>
      <c r="L664" s="397"/>
      <c r="M664" s="397"/>
      <c r="N664" s="397"/>
      <c r="O664" s="397"/>
      <c r="P664" s="397"/>
      <c r="Q664" s="397"/>
      <c r="R664" s="397"/>
      <c r="S664" s="397"/>
      <c r="T664" s="397"/>
      <c r="U664" s="397"/>
      <c r="V664" s="397"/>
      <c r="W664" s="397"/>
      <c r="X664" s="397"/>
      <c r="Y664" s="397"/>
      <c r="Z664" s="397"/>
      <c r="AA664" s="397"/>
      <c r="AB664" s="397"/>
      <c r="AC664" s="397"/>
      <c r="AD664" s="397"/>
      <c r="AE664" s="397"/>
      <c r="AF664" s="397"/>
      <c r="AG664" s="397"/>
    </row>
    <row r="665" spans="1:33" ht="24.95" customHeight="1">
      <c r="A665" s="403"/>
      <c r="B665" s="401"/>
      <c r="C665" s="401"/>
      <c r="D665" s="397"/>
      <c r="E665" s="397"/>
      <c r="F665" s="397"/>
      <c r="G665" s="397"/>
      <c r="H665" s="397"/>
      <c r="I665" s="397"/>
      <c r="J665" s="397"/>
      <c r="K665" s="397"/>
      <c r="L665" s="397"/>
      <c r="M665" s="397"/>
      <c r="N665" s="397"/>
      <c r="O665" s="397"/>
      <c r="P665" s="397"/>
      <c r="Q665" s="397"/>
      <c r="R665" s="397"/>
      <c r="S665" s="397"/>
      <c r="T665" s="397"/>
      <c r="U665" s="397"/>
      <c r="V665" s="397"/>
      <c r="W665" s="397"/>
      <c r="X665" s="397"/>
      <c r="Y665" s="397"/>
      <c r="Z665" s="397"/>
      <c r="AA665" s="397"/>
      <c r="AB665" s="397"/>
      <c r="AC665" s="397"/>
      <c r="AD665" s="397"/>
      <c r="AE665" s="397"/>
      <c r="AF665" s="397"/>
      <c r="AG665" s="397"/>
    </row>
    <row r="666" spans="1:33" ht="24.95" customHeight="1">
      <c r="A666" s="403"/>
      <c r="B666" s="401"/>
      <c r="C666" s="401"/>
      <c r="D666" s="397"/>
      <c r="E666" s="397"/>
      <c r="F666" s="397"/>
      <c r="G666" s="397"/>
      <c r="H666" s="397"/>
      <c r="I666" s="397"/>
      <c r="J666" s="397"/>
      <c r="K666" s="397"/>
      <c r="L666" s="397"/>
      <c r="M666" s="397"/>
      <c r="N666" s="397"/>
      <c r="O666" s="397"/>
      <c r="P666" s="397"/>
      <c r="Q666" s="397"/>
      <c r="R666" s="397"/>
      <c r="S666" s="397"/>
      <c r="T666" s="397"/>
      <c r="U666" s="397"/>
      <c r="V666" s="397"/>
      <c r="W666" s="397"/>
      <c r="X666" s="397"/>
      <c r="Y666" s="397"/>
      <c r="Z666" s="397"/>
      <c r="AA666" s="397"/>
      <c r="AB666" s="397"/>
      <c r="AC666" s="397"/>
      <c r="AD666" s="397"/>
      <c r="AE666" s="397"/>
      <c r="AF666" s="397"/>
      <c r="AG666" s="397"/>
    </row>
    <row r="667" spans="1:33" ht="24.95" customHeight="1">
      <c r="A667" s="403"/>
      <c r="B667" s="401"/>
      <c r="C667" s="401"/>
      <c r="D667" s="397"/>
      <c r="E667" s="397"/>
      <c r="F667" s="397"/>
      <c r="G667" s="397"/>
      <c r="H667" s="397"/>
      <c r="I667" s="397"/>
      <c r="J667" s="397"/>
      <c r="K667" s="397"/>
      <c r="L667" s="397"/>
      <c r="M667" s="397"/>
      <c r="N667" s="397"/>
      <c r="O667" s="397"/>
      <c r="P667" s="397"/>
      <c r="Q667" s="397"/>
      <c r="R667" s="397"/>
      <c r="S667" s="397"/>
      <c r="T667" s="397"/>
      <c r="U667" s="397"/>
      <c r="V667" s="397"/>
      <c r="W667" s="397"/>
      <c r="X667" s="397"/>
      <c r="Y667" s="397"/>
      <c r="Z667" s="397"/>
      <c r="AA667" s="397"/>
      <c r="AB667" s="397"/>
      <c r="AC667" s="397"/>
      <c r="AD667" s="397"/>
      <c r="AE667" s="397"/>
      <c r="AF667" s="397"/>
      <c r="AG667" s="397"/>
    </row>
    <row r="668" spans="1:33" ht="24.95" customHeight="1">
      <c r="A668" s="403"/>
      <c r="B668" s="401"/>
      <c r="C668" s="401"/>
      <c r="D668" s="397"/>
      <c r="E668" s="397"/>
      <c r="F668" s="397"/>
      <c r="G668" s="397"/>
      <c r="H668" s="397"/>
      <c r="I668" s="397"/>
      <c r="J668" s="397"/>
      <c r="K668" s="397"/>
      <c r="L668" s="397"/>
      <c r="M668" s="397"/>
      <c r="N668" s="397"/>
      <c r="O668" s="397"/>
      <c r="P668" s="397"/>
      <c r="Q668" s="397"/>
      <c r="R668" s="397"/>
      <c r="S668" s="397"/>
      <c r="T668" s="397"/>
      <c r="U668" s="397"/>
      <c r="V668" s="397"/>
      <c r="W668" s="397"/>
      <c r="X668" s="397"/>
      <c r="Y668" s="397"/>
      <c r="Z668" s="397"/>
      <c r="AA668" s="397"/>
      <c r="AB668" s="397"/>
      <c r="AC668" s="397"/>
      <c r="AD668" s="397"/>
      <c r="AE668" s="397"/>
      <c r="AF668" s="397"/>
      <c r="AG668" s="397"/>
    </row>
    <row r="669" spans="1:33" ht="24.95" customHeight="1">
      <c r="A669" s="403"/>
      <c r="B669" s="401"/>
      <c r="C669" s="401"/>
      <c r="D669" s="397"/>
      <c r="E669" s="397"/>
      <c r="F669" s="397"/>
      <c r="G669" s="397"/>
      <c r="H669" s="397"/>
      <c r="I669" s="397"/>
      <c r="J669" s="397"/>
      <c r="K669" s="397"/>
      <c r="L669" s="397"/>
      <c r="M669" s="397"/>
      <c r="N669" s="397"/>
      <c r="O669" s="397"/>
      <c r="P669" s="397"/>
      <c r="Q669" s="397"/>
      <c r="R669" s="397"/>
      <c r="S669" s="397"/>
      <c r="T669" s="397"/>
      <c r="U669" s="397"/>
      <c r="V669" s="397"/>
      <c r="W669" s="397"/>
      <c r="X669" s="397"/>
      <c r="Y669" s="397"/>
      <c r="Z669" s="397"/>
      <c r="AA669" s="397"/>
      <c r="AB669" s="397"/>
      <c r="AC669" s="397"/>
      <c r="AD669" s="397"/>
      <c r="AE669" s="397"/>
      <c r="AF669" s="397"/>
      <c r="AG669" s="397"/>
    </row>
    <row r="670" spans="1:33" ht="24.95" customHeight="1">
      <c r="A670" s="403"/>
      <c r="B670" s="401"/>
      <c r="C670" s="401"/>
      <c r="D670" s="397"/>
      <c r="E670" s="397"/>
      <c r="F670" s="397"/>
      <c r="G670" s="397"/>
      <c r="H670" s="397"/>
      <c r="I670" s="397"/>
      <c r="J670" s="397"/>
      <c r="K670" s="397"/>
      <c r="L670" s="397"/>
      <c r="M670" s="397"/>
      <c r="N670" s="397"/>
      <c r="O670" s="397"/>
      <c r="P670" s="397"/>
      <c r="Q670" s="397"/>
      <c r="R670" s="397"/>
      <c r="S670" s="397"/>
      <c r="T670" s="397"/>
      <c r="U670" s="397"/>
      <c r="V670" s="397"/>
      <c r="W670" s="397"/>
      <c r="X670" s="397"/>
      <c r="Y670" s="397"/>
      <c r="Z670" s="397"/>
      <c r="AA670" s="397"/>
      <c r="AB670" s="397"/>
      <c r="AC670" s="397"/>
      <c r="AD670" s="397"/>
      <c r="AE670" s="397"/>
      <c r="AF670" s="397"/>
      <c r="AG670" s="397"/>
    </row>
    <row r="671" spans="1:33" ht="24.95" customHeight="1">
      <c r="A671" s="403"/>
      <c r="B671" s="401"/>
      <c r="C671" s="401"/>
      <c r="D671" s="397"/>
      <c r="E671" s="397"/>
      <c r="F671" s="397"/>
      <c r="G671" s="397"/>
      <c r="H671" s="397"/>
      <c r="I671" s="397"/>
      <c r="J671" s="397"/>
      <c r="K671" s="397"/>
      <c r="L671" s="397"/>
      <c r="M671" s="397"/>
      <c r="N671" s="397"/>
      <c r="O671" s="397"/>
      <c r="P671" s="397"/>
      <c r="Q671" s="397"/>
      <c r="R671" s="397"/>
      <c r="S671" s="397"/>
      <c r="T671" s="397"/>
      <c r="U671" s="397"/>
      <c r="V671" s="397"/>
      <c r="W671" s="397"/>
      <c r="X671" s="397"/>
      <c r="Y671" s="397"/>
      <c r="Z671" s="397"/>
      <c r="AA671" s="397"/>
      <c r="AB671" s="397"/>
      <c r="AC671" s="397"/>
      <c r="AD671" s="397"/>
      <c r="AE671" s="397"/>
      <c r="AF671" s="397"/>
      <c r="AG671" s="397"/>
    </row>
    <row r="672" spans="1:33" ht="24.95" customHeight="1">
      <c r="A672" s="403"/>
      <c r="B672" s="401"/>
      <c r="C672" s="401"/>
      <c r="D672" s="397"/>
      <c r="E672" s="397"/>
      <c r="F672" s="397"/>
      <c r="G672" s="397"/>
      <c r="H672" s="397"/>
      <c r="I672" s="397"/>
      <c r="J672" s="397"/>
      <c r="K672" s="397"/>
      <c r="L672" s="397"/>
      <c r="M672" s="397"/>
      <c r="N672" s="397"/>
      <c r="O672" s="397"/>
      <c r="P672" s="397"/>
      <c r="Q672" s="397"/>
      <c r="R672" s="397"/>
      <c r="S672" s="397"/>
      <c r="T672" s="397"/>
      <c r="U672" s="397"/>
      <c r="V672" s="397"/>
      <c r="W672" s="397"/>
      <c r="X672" s="397"/>
      <c r="Y672" s="397"/>
      <c r="Z672" s="397"/>
      <c r="AA672" s="397"/>
      <c r="AB672" s="397"/>
      <c r="AC672" s="397"/>
      <c r="AD672" s="397"/>
      <c r="AE672" s="397"/>
      <c r="AF672" s="397"/>
      <c r="AG672" s="397"/>
    </row>
    <row r="673" spans="1:33" ht="24.95" customHeight="1">
      <c r="A673" s="403"/>
      <c r="B673" s="401"/>
      <c r="C673" s="401"/>
      <c r="D673" s="397"/>
      <c r="E673" s="397"/>
      <c r="F673" s="397"/>
      <c r="G673" s="397"/>
      <c r="H673" s="397"/>
      <c r="I673" s="397"/>
      <c r="J673" s="397"/>
      <c r="K673" s="397"/>
      <c r="L673" s="397"/>
      <c r="M673" s="397"/>
      <c r="N673" s="397"/>
      <c r="O673" s="397"/>
      <c r="P673" s="397"/>
      <c r="Q673" s="397"/>
      <c r="R673" s="397"/>
      <c r="S673" s="397"/>
      <c r="T673" s="397"/>
      <c r="U673" s="397"/>
      <c r="V673" s="397"/>
      <c r="W673" s="397"/>
      <c r="X673" s="397"/>
      <c r="Y673" s="397"/>
      <c r="Z673" s="397"/>
      <c r="AA673" s="397"/>
      <c r="AB673" s="397"/>
      <c r="AC673" s="397"/>
      <c r="AD673" s="397"/>
      <c r="AE673" s="397"/>
      <c r="AF673" s="397"/>
      <c r="AG673" s="397"/>
    </row>
    <row r="674" spans="1:33" ht="24.95" customHeight="1">
      <c r="A674" s="403"/>
      <c r="B674" s="401"/>
      <c r="C674" s="401"/>
      <c r="D674" s="397"/>
      <c r="E674" s="397"/>
      <c r="F674" s="397"/>
      <c r="G674" s="397"/>
      <c r="H674" s="397"/>
      <c r="I674" s="397"/>
      <c r="J674" s="397"/>
      <c r="K674" s="397"/>
      <c r="L674" s="397"/>
      <c r="M674" s="397"/>
      <c r="N674" s="397"/>
      <c r="O674" s="397"/>
      <c r="P674" s="397"/>
      <c r="Q674" s="397"/>
      <c r="R674" s="397"/>
      <c r="S674" s="397"/>
      <c r="T674" s="397"/>
      <c r="U674" s="397"/>
      <c r="V674" s="397"/>
      <c r="W674" s="397"/>
      <c r="X674" s="397"/>
      <c r="Y674" s="397"/>
      <c r="Z674" s="397"/>
      <c r="AA674" s="397"/>
      <c r="AB674" s="397"/>
      <c r="AC674" s="397"/>
      <c r="AD674" s="397"/>
      <c r="AE674" s="397"/>
      <c r="AF674" s="397"/>
      <c r="AG674" s="397"/>
    </row>
    <row r="675" spans="1:33" ht="24.95" customHeight="1">
      <c r="A675" s="403"/>
      <c r="B675" s="401"/>
      <c r="C675" s="401"/>
      <c r="D675" s="397"/>
      <c r="E675" s="397"/>
      <c r="F675" s="397"/>
      <c r="G675" s="397"/>
      <c r="H675" s="397"/>
      <c r="I675" s="397"/>
      <c r="J675" s="397"/>
      <c r="K675" s="397"/>
      <c r="L675" s="397"/>
      <c r="M675" s="397"/>
      <c r="N675" s="397"/>
      <c r="O675" s="397"/>
      <c r="P675" s="397"/>
      <c r="Q675" s="397"/>
      <c r="R675" s="397"/>
      <c r="S675" s="397"/>
      <c r="T675" s="397"/>
      <c r="U675" s="397"/>
      <c r="V675" s="397"/>
      <c r="W675" s="397"/>
      <c r="X675" s="397"/>
      <c r="Y675" s="397"/>
      <c r="Z675" s="397"/>
      <c r="AA675" s="397"/>
      <c r="AB675" s="397"/>
      <c r="AC675" s="397"/>
      <c r="AD675" s="397"/>
      <c r="AE675" s="397"/>
      <c r="AF675" s="397"/>
      <c r="AG675" s="397"/>
    </row>
    <row r="676" spans="1:33" ht="24.95" customHeight="1">
      <c r="A676" s="403"/>
      <c r="B676" s="401"/>
      <c r="C676" s="401"/>
      <c r="D676" s="397"/>
      <c r="E676" s="397"/>
      <c r="F676" s="397"/>
      <c r="G676" s="397"/>
      <c r="H676" s="397"/>
      <c r="I676" s="397"/>
      <c r="J676" s="397"/>
      <c r="K676" s="397"/>
      <c r="L676" s="397"/>
      <c r="M676" s="397"/>
      <c r="N676" s="397"/>
      <c r="O676" s="397"/>
      <c r="P676" s="397"/>
      <c r="Q676" s="397"/>
      <c r="R676" s="397"/>
      <c r="S676" s="397"/>
      <c r="T676" s="397"/>
      <c r="U676" s="397"/>
      <c r="V676" s="397"/>
      <c r="W676" s="397"/>
      <c r="X676" s="397"/>
      <c r="Y676" s="397"/>
      <c r="Z676" s="397"/>
      <c r="AA676" s="397"/>
      <c r="AB676" s="397"/>
      <c r="AC676" s="397"/>
      <c r="AD676" s="397"/>
      <c r="AE676" s="397"/>
      <c r="AF676" s="397"/>
      <c r="AG676" s="397"/>
    </row>
    <row r="677" spans="1:33" ht="24.95" customHeight="1">
      <c r="A677" s="403"/>
      <c r="B677" s="401"/>
      <c r="C677" s="401"/>
      <c r="D677" s="397"/>
      <c r="E677" s="397"/>
      <c r="F677" s="397"/>
      <c r="G677" s="397"/>
      <c r="H677" s="397"/>
      <c r="I677" s="397"/>
      <c r="J677" s="397"/>
      <c r="K677" s="397"/>
      <c r="L677" s="397"/>
      <c r="M677" s="397"/>
      <c r="N677" s="397"/>
      <c r="O677" s="397"/>
      <c r="P677" s="397"/>
      <c r="Q677" s="397"/>
      <c r="R677" s="397"/>
      <c r="S677" s="397"/>
      <c r="T677" s="397"/>
      <c r="U677" s="397"/>
      <c r="V677" s="397"/>
      <c r="W677" s="397"/>
      <c r="X677" s="397"/>
      <c r="Y677" s="397"/>
      <c r="Z677" s="397"/>
      <c r="AA677" s="397"/>
      <c r="AB677" s="397"/>
      <c r="AC677" s="397"/>
      <c r="AD677" s="397"/>
      <c r="AE677" s="397"/>
      <c r="AF677" s="397"/>
      <c r="AG677" s="397"/>
    </row>
    <row r="678" spans="1:33" ht="24.95" customHeight="1">
      <c r="A678" s="403"/>
      <c r="B678" s="401"/>
      <c r="C678" s="401"/>
      <c r="D678" s="397"/>
      <c r="E678" s="397"/>
      <c r="F678" s="397"/>
      <c r="G678" s="397"/>
      <c r="H678" s="397"/>
      <c r="I678" s="397"/>
      <c r="J678" s="397"/>
      <c r="K678" s="397"/>
      <c r="L678" s="397"/>
      <c r="M678" s="397"/>
      <c r="N678" s="397"/>
      <c r="O678" s="397"/>
      <c r="P678" s="397"/>
      <c r="Q678" s="397"/>
      <c r="R678" s="397"/>
      <c r="S678" s="397"/>
      <c r="T678" s="397"/>
      <c r="U678" s="397"/>
      <c r="V678" s="397"/>
      <c r="W678" s="397"/>
      <c r="X678" s="397"/>
      <c r="Y678" s="397"/>
      <c r="Z678" s="397"/>
      <c r="AA678" s="397"/>
      <c r="AB678" s="397"/>
      <c r="AC678" s="397"/>
      <c r="AD678" s="397"/>
      <c r="AE678" s="397"/>
      <c r="AF678" s="397"/>
      <c r="AG678" s="397"/>
    </row>
    <row r="679" spans="1:33" ht="24.95" customHeight="1">
      <c r="A679" s="403"/>
      <c r="B679" s="401"/>
      <c r="C679" s="401"/>
      <c r="D679" s="397"/>
      <c r="E679" s="397"/>
      <c r="F679" s="397"/>
      <c r="G679" s="397"/>
      <c r="H679" s="397"/>
      <c r="I679" s="397"/>
      <c r="J679" s="397"/>
      <c r="K679" s="397"/>
      <c r="L679" s="397"/>
      <c r="M679" s="397"/>
      <c r="N679" s="397"/>
      <c r="O679" s="397"/>
      <c r="P679" s="397"/>
      <c r="Q679" s="397"/>
      <c r="R679" s="397"/>
      <c r="S679" s="397"/>
      <c r="T679" s="397"/>
      <c r="U679" s="397"/>
      <c r="V679" s="397"/>
      <c r="W679" s="397"/>
      <c r="X679" s="397"/>
      <c r="Y679" s="397"/>
      <c r="Z679" s="397"/>
      <c r="AA679" s="397"/>
      <c r="AB679" s="397"/>
      <c r="AC679" s="397"/>
      <c r="AD679" s="397"/>
      <c r="AE679" s="397"/>
      <c r="AF679" s="397"/>
      <c r="AG679" s="397"/>
    </row>
    <row r="680" spans="1:33" ht="24.95" customHeight="1">
      <c r="A680" s="403"/>
      <c r="B680" s="401"/>
      <c r="C680" s="401"/>
      <c r="D680" s="397"/>
      <c r="E680" s="397"/>
      <c r="F680" s="397"/>
      <c r="G680" s="397"/>
      <c r="H680" s="397"/>
      <c r="I680" s="397"/>
      <c r="J680" s="397"/>
      <c r="K680" s="397"/>
      <c r="L680" s="397"/>
      <c r="M680" s="397"/>
      <c r="N680" s="397"/>
      <c r="O680" s="397"/>
      <c r="P680" s="397"/>
      <c r="Q680" s="397"/>
      <c r="R680" s="397"/>
      <c r="S680" s="397"/>
      <c r="T680" s="397"/>
      <c r="U680" s="397"/>
      <c r="V680" s="397"/>
      <c r="W680" s="397"/>
      <c r="X680" s="397"/>
      <c r="Y680" s="397"/>
      <c r="Z680" s="397"/>
      <c r="AA680" s="397"/>
      <c r="AB680" s="397"/>
      <c r="AC680" s="397"/>
      <c r="AD680" s="397"/>
      <c r="AE680" s="397"/>
      <c r="AF680" s="397"/>
      <c r="AG680" s="397"/>
    </row>
    <row r="681" spans="1:33" ht="24.95" customHeight="1">
      <c r="A681" s="403"/>
      <c r="B681" s="401"/>
      <c r="C681" s="401"/>
      <c r="D681" s="397"/>
      <c r="E681" s="397"/>
      <c r="F681" s="397"/>
      <c r="G681" s="397"/>
      <c r="H681" s="397"/>
      <c r="I681" s="397"/>
      <c r="J681" s="397"/>
      <c r="K681" s="397"/>
      <c r="L681" s="397"/>
      <c r="M681" s="397"/>
      <c r="N681" s="397"/>
      <c r="O681" s="397"/>
      <c r="P681" s="397"/>
      <c r="Q681" s="397"/>
      <c r="R681" s="397"/>
      <c r="S681" s="397"/>
      <c r="T681" s="397"/>
      <c r="U681" s="397"/>
      <c r="V681" s="397"/>
      <c r="W681" s="397"/>
      <c r="X681" s="397"/>
      <c r="Y681" s="397"/>
      <c r="Z681" s="397"/>
      <c r="AA681" s="397"/>
      <c r="AB681" s="397"/>
      <c r="AC681" s="397"/>
      <c r="AD681" s="397"/>
      <c r="AE681" s="397"/>
      <c r="AF681" s="397"/>
      <c r="AG681" s="397"/>
    </row>
    <row r="682" spans="1:33" ht="24.95" customHeight="1">
      <c r="A682" s="403"/>
      <c r="B682" s="401"/>
      <c r="C682" s="401"/>
      <c r="D682" s="397"/>
      <c r="E682" s="397"/>
      <c r="F682" s="397"/>
      <c r="G682" s="397"/>
      <c r="H682" s="397"/>
      <c r="I682" s="397"/>
      <c r="J682" s="397"/>
      <c r="K682" s="397"/>
      <c r="L682" s="397"/>
      <c r="M682" s="397"/>
      <c r="N682" s="397"/>
      <c r="O682" s="397"/>
      <c r="P682" s="397"/>
      <c r="Q682" s="397"/>
      <c r="R682" s="397"/>
      <c r="S682" s="397"/>
      <c r="T682" s="397"/>
      <c r="U682" s="397"/>
      <c r="V682" s="397"/>
      <c r="W682" s="397"/>
      <c r="X682" s="397"/>
      <c r="Y682" s="397"/>
      <c r="Z682" s="397"/>
      <c r="AA682" s="397"/>
      <c r="AB682" s="397"/>
      <c r="AC682" s="397"/>
      <c r="AD682" s="397"/>
      <c r="AE682" s="397"/>
      <c r="AF682" s="397"/>
      <c r="AG682" s="397"/>
    </row>
    <row r="683" spans="1:33" ht="24.95" customHeight="1">
      <c r="A683" s="403"/>
      <c r="B683" s="401"/>
      <c r="C683" s="401"/>
      <c r="D683" s="397"/>
      <c r="E683" s="397"/>
      <c r="F683" s="397"/>
      <c r="G683" s="397"/>
      <c r="H683" s="397"/>
      <c r="I683" s="397"/>
      <c r="J683" s="397"/>
      <c r="K683" s="397"/>
      <c r="L683" s="397"/>
      <c r="M683" s="397"/>
      <c r="N683" s="397"/>
      <c r="O683" s="397"/>
      <c r="P683" s="397"/>
      <c r="Q683" s="397"/>
      <c r="R683" s="397"/>
      <c r="S683" s="397"/>
      <c r="T683" s="397"/>
      <c r="U683" s="397"/>
      <c r="V683" s="397"/>
      <c r="W683" s="397"/>
      <c r="X683" s="397"/>
      <c r="Y683" s="397"/>
      <c r="Z683" s="397"/>
      <c r="AA683" s="397"/>
      <c r="AB683" s="397"/>
      <c r="AC683" s="397"/>
      <c r="AD683" s="397"/>
      <c r="AE683" s="397"/>
      <c r="AF683" s="397"/>
      <c r="AG683" s="397"/>
    </row>
    <row r="684" spans="1:33" ht="24.95" customHeight="1">
      <c r="A684" s="403"/>
      <c r="B684" s="401"/>
      <c r="C684" s="401"/>
      <c r="D684" s="397"/>
      <c r="E684" s="397"/>
      <c r="F684" s="397"/>
      <c r="G684" s="397"/>
      <c r="H684" s="397"/>
      <c r="I684" s="397"/>
      <c r="J684" s="397"/>
      <c r="K684" s="397"/>
      <c r="L684" s="397"/>
      <c r="M684" s="397"/>
      <c r="N684" s="397"/>
      <c r="O684" s="397"/>
      <c r="P684" s="397"/>
      <c r="Q684" s="397"/>
      <c r="R684" s="397"/>
      <c r="S684" s="397"/>
      <c r="T684" s="397"/>
      <c r="U684" s="397"/>
      <c r="V684" s="397"/>
      <c r="W684" s="397"/>
      <c r="X684" s="397"/>
      <c r="Y684" s="397"/>
      <c r="Z684" s="397"/>
      <c r="AA684" s="397"/>
      <c r="AB684" s="397"/>
      <c r="AC684" s="397"/>
      <c r="AD684" s="397"/>
      <c r="AE684" s="397"/>
      <c r="AF684" s="397"/>
      <c r="AG684" s="397"/>
    </row>
    <row r="685" spans="1:33" ht="24.95" customHeight="1">
      <c r="A685" s="403"/>
      <c r="B685" s="401"/>
      <c r="C685" s="401"/>
      <c r="D685" s="397"/>
      <c r="E685" s="397"/>
      <c r="F685" s="397"/>
      <c r="G685" s="397"/>
      <c r="H685" s="397"/>
      <c r="I685" s="397"/>
      <c r="J685" s="397"/>
      <c r="K685" s="397"/>
      <c r="L685" s="397"/>
      <c r="M685" s="397"/>
      <c r="N685" s="397"/>
      <c r="O685" s="397"/>
      <c r="P685" s="397"/>
      <c r="Q685" s="397"/>
      <c r="R685" s="397"/>
      <c r="S685" s="397"/>
      <c r="T685" s="397"/>
      <c r="U685" s="397"/>
      <c r="V685" s="397"/>
      <c r="W685" s="397"/>
      <c r="X685" s="397"/>
      <c r="Y685" s="397"/>
      <c r="Z685" s="397"/>
      <c r="AA685" s="397"/>
      <c r="AB685" s="397"/>
      <c r="AC685" s="397"/>
      <c r="AD685" s="397"/>
      <c r="AE685" s="397"/>
      <c r="AF685" s="397"/>
      <c r="AG685" s="397"/>
    </row>
    <row r="686" spans="1:33" ht="24.95" customHeight="1">
      <c r="A686" s="403"/>
      <c r="B686" s="401"/>
      <c r="C686" s="401"/>
      <c r="D686" s="397"/>
      <c r="E686" s="397"/>
      <c r="F686" s="397"/>
      <c r="G686" s="397"/>
      <c r="H686" s="397"/>
      <c r="I686" s="397"/>
      <c r="J686" s="397"/>
      <c r="K686" s="397"/>
      <c r="L686" s="397"/>
      <c r="M686" s="397"/>
      <c r="N686" s="397"/>
      <c r="O686" s="397"/>
      <c r="P686" s="397"/>
      <c r="Q686" s="397"/>
      <c r="R686" s="397"/>
      <c r="S686" s="397"/>
      <c r="T686" s="397"/>
      <c r="U686" s="397"/>
      <c r="V686" s="397"/>
      <c r="W686" s="397"/>
      <c r="X686" s="397"/>
      <c r="Y686" s="397"/>
      <c r="Z686" s="397"/>
      <c r="AA686" s="397"/>
      <c r="AB686" s="397"/>
      <c r="AC686" s="397"/>
      <c r="AD686" s="397"/>
      <c r="AE686" s="397"/>
      <c r="AF686" s="397"/>
      <c r="AG686" s="397"/>
    </row>
    <row r="687" spans="1:33" ht="24.95" customHeight="1">
      <c r="A687" s="403"/>
      <c r="B687" s="401"/>
      <c r="C687" s="401"/>
      <c r="D687" s="397"/>
      <c r="E687" s="397"/>
      <c r="F687" s="397"/>
      <c r="G687" s="397"/>
      <c r="H687" s="397"/>
      <c r="I687" s="397"/>
      <c r="J687" s="397"/>
      <c r="K687" s="397"/>
      <c r="L687" s="397"/>
      <c r="M687" s="397"/>
      <c r="N687" s="397"/>
      <c r="O687" s="397"/>
      <c r="P687" s="397"/>
      <c r="Q687" s="397"/>
      <c r="R687" s="397"/>
      <c r="S687" s="397"/>
      <c r="T687" s="397"/>
      <c r="U687" s="397"/>
      <c r="V687" s="397"/>
      <c r="W687" s="397"/>
      <c r="X687" s="397"/>
      <c r="Y687" s="397"/>
      <c r="Z687" s="397"/>
      <c r="AA687" s="397"/>
      <c r="AB687" s="397"/>
      <c r="AC687" s="397"/>
      <c r="AD687" s="397"/>
      <c r="AE687" s="397"/>
      <c r="AF687" s="397"/>
      <c r="AG687" s="397"/>
    </row>
    <row r="688" spans="1:33" ht="24.95" customHeight="1">
      <c r="A688" s="403"/>
      <c r="B688" s="401"/>
      <c r="C688" s="401"/>
      <c r="D688" s="397"/>
      <c r="E688" s="397"/>
      <c r="F688" s="397"/>
      <c r="G688" s="397"/>
      <c r="H688" s="397"/>
      <c r="I688" s="397"/>
      <c r="J688" s="397"/>
      <c r="K688" s="397"/>
      <c r="L688" s="397"/>
      <c r="M688" s="397"/>
      <c r="N688" s="397"/>
      <c r="O688" s="397"/>
      <c r="P688" s="397"/>
      <c r="Q688" s="397"/>
      <c r="R688" s="397"/>
      <c r="S688" s="397"/>
      <c r="T688" s="397"/>
      <c r="U688" s="397"/>
      <c r="V688" s="397"/>
      <c r="W688" s="397"/>
      <c r="X688" s="397"/>
      <c r="Y688" s="397"/>
      <c r="Z688" s="397"/>
      <c r="AA688" s="397"/>
      <c r="AB688" s="397"/>
      <c r="AC688" s="397"/>
      <c r="AD688" s="397"/>
      <c r="AE688" s="397"/>
      <c r="AF688" s="397"/>
      <c r="AG688" s="397"/>
    </row>
    <row r="689" spans="1:33" ht="24.95" customHeight="1">
      <c r="A689" s="403"/>
      <c r="B689" s="401"/>
      <c r="C689" s="401"/>
      <c r="D689" s="397"/>
      <c r="E689" s="397"/>
      <c r="F689" s="397"/>
      <c r="G689" s="397"/>
      <c r="H689" s="397"/>
      <c r="I689" s="397"/>
      <c r="J689" s="397"/>
      <c r="K689" s="397"/>
      <c r="L689" s="397"/>
      <c r="M689" s="397"/>
      <c r="N689" s="397"/>
      <c r="O689" s="397"/>
      <c r="P689" s="397"/>
      <c r="Q689" s="397"/>
      <c r="R689" s="397"/>
      <c r="S689" s="397"/>
      <c r="T689" s="397"/>
      <c r="U689" s="397"/>
      <c r="V689" s="397"/>
      <c r="W689" s="397"/>
      <c r="X689" s="397"/>
      <c r="Y689" s="397"/>
      <c r="Z689" s="397"/>
      <c r="AA689" s="397"/>
      <c r="AB689" s="397"/>
      <c r="AC689" s="397"/>
      <c r="AD689" s="397"/>
      <c r="AE689" s="397"/>
      <c r="AF689" s="397"/>
      <c r="AG689" s="397"/>
    </row>
    <row r="690" spans="1:33" ht="24.95" customHeight="1">
      <c r="A690" s="403"/>
      <c r="B690" s="401"/>
      <c r="C690" s="401"/>
      <c r="D690" s="397"/>
      <c r="E690" s="397"/>
      <c r="F690" s="397"/>
      <c r="G690" s="397"/>
      <c r="H690" s="397"/>
      <c r="I690" s="397"/>
      <c r="J690" s="397"/>
      <c r="K690" s="397"/>
      <c r="L690" s="397"/>
      <c r="M690" s="397"/>
      <c r="N690" s="397"/>
      <c r="O690" s="397"/>
      <c r="P690" s="397"/>
      <c r="Q690" s="397"/>
      <c r="R690" s="397"/>
      <c r="S690" s="397"/>
      <c r="T690" s="397"/>
      <c r="U690" s="397"/>
      <c r="V690" s="397"/>
      <c r="W690" s="397"/>
      <c r="X690" s="397"/>
      <c r="Y690" s="397"/>
      <c r="Z690" s="397"/>
      <c r="AA690" s="397"/>
      <c r="AB690" s="397"/>
      <c r="AC690" s="397"/>
      <c r="AD690" s="397"/>
      <c r="AE690" s="397"/>
      <c r="AF690" s="397"/>
      <c r="AG690" s="397"/>
    </row>
    <row r="691" spans="1:33" ht="24.95" customHeight="1">
      <c r="A691" s="403"/>
      <c r="B691" s="401"/>
      <c r="C691" s="401"/>
      <c r="D691" s="397"/>
      <c r="E691" s="397"/>
      <c r="F691" s="397"/>
      <c r="G691" s="397"/>
      <c r="H691" s="397"/>
      <c r="I691" s="397"/>
      <c r="J691" s="397"/>
      <c r="K691" s="397"/>
      <c r="L691" s="397"/>
      <c r="M691" s="397"/>
      <c r="N691" s="397"/>
      <c r="O691" s="397"/>
      <c r="P691" s="397"/>
      <c r="Q691" s="397"/>
      <c r="R691" s="397"/>
      <c r="S691" s="397"/>
      <c r="T691" s="397"/>
      <c r="U691" s="397"/>
      <c r="V691" s="397"/>
      <c r="W691" s="397"/>
      <c r="X691" s="397"/>
      <c r="Y691" s="397"/>
      <c r="Z691" s="397"/>
      <c r="AA691" s="397"/>
      <c r="AB691" s="397"/>
      <c r="AC691" s="397"/>
      <c r="AD691" s="397"/>
      <c r="AE691" s="397"/>
      <c r="AF691" s="397"/>
      <c r="AG691" s="397"/>
    </row>
    <row r="692" spans="1:33" ht="24.95" customHeight="1">
      <c r="A692" s="403"/>
      <c r="B692" s="401"/>
      <c r="C692" s="401"/>
      <c r="D692" s="397"/>
      <c r="E692" s="397"/>
      <c r="F692" s="397"/>
      <c r="G692" s="397"/>
      <c r="H692" s="397"/>
      <c r="I692" s="397"/>
      <c r="J692" s="397"/>
      <c r="K692" s="397"/>
      <c r="L692" s="397"/>
      <c r="M692" s="397"/>
      <c r="N692" s="397"/>
      <c r="O692" s="397"/>
      <c r="P692" s="397"/>
      <c r="Q692" s="397"/>
      <c r="R692" s="397"/>
      <c r="S692" s="397"/>
      <c r="T692" s="397"/>
      <c r="U692" s="397"/>
      <c r="V692" s="397"/>
      <c r="W692" s="397"/>
      <c r="X692" s="397"/>
      <c r="Y692" s="397"/>
      <c r="Z692" s="397"/>
      <c r="AA692" s="397"/>
      <c r="AB692" s="397"/>
      <c r="AC692" s="397"/>
      <c r="AD692" s="397"/>
      <c r="AE692" s="397"/>
      <c r="AF692" s="397"/>
      <c r="AG692" s="397"/>
    </row>
    <row r="693" spans="1:33" ht="24.95" customHeight="1">
      <c r="A693" s="403"/>
      <c r="B693" s="401"/>
      <c r="C693" s="401"/>
      <c r="D693" s="397"/>
      <c r="E693" s="397"/>
      <c r="F693" s="397"/>
      <c r="G693" s="397"/>
      <c r="H693" s="397"/>
      <c r="I693" s="397"/>
      <c r="J693" s="397"/>
      <c r="K693" s="397"/>
      <c r="L693" s="397"/>
      <c r="M693" s="397"/>
      <c r="N693" s="397"/>
      <c r="O693" s="397"/>
      <c r="P693" s="397"/>
      <c r="Q693" s="397"/>
      <c r="R693" s="397"/>
      <c r="S693" s="397"/>
      <c r="T693" s="397"/>
      <c r="U693" s="397"/>
      <c r="V693" s="397"/>
      <c r="W693" s="397"/>
      <c r="X693" s="397"/>
      <c r="Y693" s="397"/>
      <c r="Z693" s="397"/>
      <c r="AA693" s="397"/>
      <c r="AB693" s="397"/>
      <c r="AC693" s="397"/>
      <c r="AD693" s="397"/>
      <c r="AE693" s="397"/>
      <c r="AF693" s="397"/>
      <c r="AG693" s="397"/>
    </row>
    <row r="694" spans="1:33" ht="24.95" customHeight="1">
      <c r="A694" s="403"/>
      <c r="B694" s="401"/>
      <c r="C694" s="401"/>
      <c r="D694" s="397"/>
      <c r="E694" s="397"/>
      <c r="F694" s="397"/>
      <c r="G694" s="397"/>
      <c r="H694" s="397"/>
      <c r="I694" s="397"/>
      <c r="J694" s="397"/>
      <c r="K694" s="397"/>
      <c r="L694" s="397"/>
      <c r="M694" s="397"/>
      <c r="N694" s="397"/>
      <c r="O694" s="397"/>
      <c r="P694" s="397"/>
      <c r="Q694" s="397"/>
      <c r="R694" s="397"/>
      <c r="S694" s="397"/>
      <c r="T694" s="397"/>
      <c r="U694" s="397"/>
      <c r="V694" s="397"/>
      <c r="W694" s="397"/>
      <c r="X694" s="397"/>
      <c r="Y694" s="397"/>
      <c r="Z694" s="397"/>
      <c r="AA694" s="397"/>
      <c r="AB694" s="397"/>
      <c r="AC694" s="397"/>
      <c r="AD694" s="397"/>
      <c r="AE694" s="397"/>
      <c r="AF694" s="397"/>
      <c r="AG694" s="397"/>
    </row>
    <row r="695" spans="1:33" ht="24.95" customHeight="1">
      <c r="A695" s="403"/>
      <c r="B695" s="401"/>
      <c r="C695" s="401"/>
      <c r="D695" s="397"/>
      <c r="E695" s="397"/>
      <c r="F695" s="397"/>
      <c r="G695" s="397"/>
      <c r="H695" s="397"/>
      <c r="I695" s="397"/>
      <c r="J695" s="397"/>
      <c r="K695" s="397"/>
      <c r="L695" s="397"/>
      <c r="M695" s="397"/>
      <c r="N695" s="397"/>
      <c r="O695" s="397"/>
      <c r="P695" s="397"/>
      <c r="Q695" s="397"/>
      <c r="R695" s="397"/>
      <c r="S695" s="397"/>
      <c r="T695" s="397"/>
      <c r="U695" s="397"/>
      <c r="V695" s="397"/>
      <c r="W695" s="397"/>
      <c r="X695" s="397"/>
      <c r="Y695" s="397"/>
      <c r="Z695" s="397"/>
      <c r="AA695" s="397"/>
      <c r="AB695" s="397"/>
      <c r="AC695" s="397"/>
      <c r="AD695" s="397"/>
      <c r="AE695" s="397"/>
      <c r="AF695" s="397"/>
      <c r="AG695" s="397"/>
    </row>
    <row r="696" spans="1:33" ht="24.95" customHeight="1">
      <c r="A696" s="403"/>
      <c r="B696" s="401"/>
      <c r="C696" s="401"/>
      <c r="D696" s="397"/>
      <c r="E696" s="397"/>
      <c r="F696" s="397"/>
      <c r="G696" s="397"/>
      <c r="H696" s="397"/>
      <c r="I696" s="397"/>
      <c r="J696" s="397"/>
      <c r="K696" s="397"/>
      <c r="L696" s="397"/>
      <c r="M696" s="397"/>
      <c r="N696" s="397"/>
      <c r="O696" s="397"/>
      <c r="P696" s="397"/>
      <c r="Q696" s="397"/>
      <c r="R696" s="397"/>
      <c r="S696" s="397"/>
      <c r="T696" s="397"/>
      <c r="U696" s="397"/>
      <c r="V696" s="397"/>
      <c r="W696" s="397"/>
      <c r="X696" s="397"/>
      <c r="Y696" s="397"/>
      <c r="Z696" s="397"/>
      <c r="AA696" s="397"/>
      <c r="AB696" s="397"/>
      <c r="AC696" s="397"/>
      <c r="AD696" s="397"/>
      <c r="AE696" s="397"/>
      <c r="AF696" s="397"/>
      <c r="AG696" s="397"/>
    </row>
    <row r="697" spans="1:33" ht="24.95" customHeight="1">
      <c r="A697" s="403"/>
      <c r="B697" s="401"/>
      <c r="C697" s="401"/>
      <c r="D697" s="397"/>
      <c r="E697" s="397"/>
      <c r="F697" s="397"/>
      <c r="G697" s="397"/>
      <c r="H697" s="397"/>
      <c r="I697" s="397"/>
      <c r="J697" s="397"/>
      <c r="K697" s="397"/>
      <c r="L697" s="397"/>
      <c r="M697" s="397"/>
      <c r="N697" s="397"/>
      <c r="O697" s="397"/>
      <c r="P697" s="397"/>
      <c r="Q697" s="397"/>
      <c r="R697" s="397"/>
      <c r="S697" s="397"/>
      <c r="T697" s="397"/>
      <c r="U697" s="397"/>
      <c r="V697" s="397"/>
      <c r="W697" s="397"/>
      <c r="X697" s="397"/>
      <c r="Y697" s="397"/>
      <c r="Z697" s="397"/>
      <c r="AA697" s="397"/>
      <c r="AB697" s="397"/>
      <c r="AC697" s="397"/>
      <c r="AD697" s="397"/>
      <c r="AE697" s="397"/>
      <c r="AF697" s="397"/>
      <c r="AG697" s="397"/>
    </row>
    <row r="698" spans="1:33" ht="24.95" customHeight="1">
      <c r="A698" s="403"/>
      <c r="B698" s="401"/>
      <c r="C698" s="401"/>
      <c r="D698" s="397"/>
      <c r="E698" s="397"/>
      <c r="F698" s="397"/>
      <c r="G698" s="397"/>
      <c r="H698" s="397"/>
      <c r="I698" s="397"/>
      <c r="J698" s="397"/>
      <c r="K698" s="397"/>
      <c r="L698" s="397"/>
      <c r="M698" s="397"/>
      <c r="N698" s="397"/>
      <c r="O698" s="397"/>
      <c r="P698" s="397"/>
      <c r="Q698" s="397"/>
      <c r="R698" s="397"/>
      <c r="S698" s="397"/>
      <c r="T698" s="397"/>
      <c r="U698" s="397"/>
      <c r="V698" s="397"/>
      <c r="W698" s="397"/>
      <c r="X698" s="397"/>
      <c r="Y698" s="397"/>
      <c r="Z698" s="397"/>
      <c r="AA698" s="397"/>
      <c r="AB698" s="397"/>
      <c r="AC698" s="397"/>
      <c r="AD698" s="397"/>
      <c r="AE698" s="397"/>
      <c r="AF698" s="397"/>
      <c r="AG698" s="397"/>
    </row>
    <row r="699" spans="1:33" ht="24.95" customHeight="1">
      <c r="A699" s="403"/>
      <c r="B699" s="401"/>
      <c r="C699" s="401"/>
      <c r="D699" s="397"/>
      <c r="E699" s="397"/>
      <c r="F699" s="397"/>
      <c r="G699" s="397"/>
      <c r="H699" s="397"/>
      <c r="I699" s="397"/>
      <c r="J699" s="397"/>
      <c r="K699" s="397"/>
      <c r="L699" s="397"/>
      <c r="M699" s="397"/>
      <c r="N699" s="397"/>
      <c r="O699" s="397"/>
      <c r="P699" s="397"/>
      <c r="Q699" s="397"/>
      <c r="R699" s="397"/>
      <c r="S699" s="397"/>
      <c r="T699" s="397"/>
      <c r="U699" s="397"/>
      <c r="V699" s="397"/>
      <c r="W699" s="397"/>
      <c r="X699" s="397"/>
      <c r="Y699" s="397"/>
      <c r="Z699" s="397"/>
      <c r="AA699" s="397"/>
      <c r="AB699" s="397"/>
      <c r="AC699" s="397"/>
      <c r="AD699" s="397"/>
      <c r="AE699" s="397"/>
      <c r="AF699" s="397"/>
      <c r="AG699" s="397"/>
    </row>
    <row r="700" spans="1:33" ht="24.95" customHeight="1">
      <c r="A700" s="403"/>
      <c r="B700" s="401"/>
      <c r="C700" s="401"/>
      <c r="D700" s="397"/>
      <c r="E700" s="397"/>
      <c r="F700" s="397"/>
      <c r="G700" s="397"/>
      <c r="H700" s="397"/>
      <c r="I700" s="397"/>
      <c r="J700" s="397"/>
      <c r="K700" s="397"/>
      <c r="L700" s="397"/>
      <c r="M700" s="397"/>
      <c r="N700" s="397"/>
      <c r="O700" s="397"/>
      <c r="P700" s="397"/>
      <c r="Q700" s="397"/>
      <c r="R700" s="397"/>
      <c r="S700" s="397"/>
      <c r="T700" s="397"/>
      <c r="U700" s="397"/>
      <c r="V700" s="397"/>
      <c r="W700" s="397"/>
      <c r="X700" s="397"/>
      <c r="Y700" s="397"/>
      <c r="Z700" s="397"/>
      <c r="AA700" s="397"/>
      <c r="AB700" s="397"/>
      <c r="AC700" s="397"/>
      <c r="AD700" s="397"/>
      <c r="AE700" s="397"/>
      <c r="AF700" s="397"/>
      <c r="AG700" s="397"/>
    </row>
    <row r="701" spans="1:33" ht="24.95" customHeight="1">
      <c r="A701" s="403"/>
      <c r="B701" s="401"/>
      <c r="C701" s="401"/>
      <c r="D701" s="397"/>
      <c r="E701" s="397"/>
      <c r="F701" s="397"/>
      <c r="G701" s="397"/>
      <c r="H701" s="397"/>
      <c r="I701" s="397"/>
      <c r="J701" s="397"/>
      <c r="K701" s="397"/>
      <c r="L701" s="397"/>
      <c r="M701" s="397"/>
      <c r="N701" s="397"/>
      <c r="O701" s="397"/>
      <c r="P701" s="397"/>
      <c r="Q701" s="397"/>
      <c r="R701" s="397"/>
      <c r="S701" s="397"/>
      <c r="T701" s="397"/>
      <c r="U701" s="397"/>
      <c r="V701" s="397"/>
      <c r="W701" s="397"/>
      <c r="X701" s="397"/>
      <c r="Y701" s="397"/>
      <c r="Z701" s="397"/>
      <c r="AA701" s="397"/>
      <c r="AB701" s="397"/>
      <c r="AC701" s="397"/>
      <c r="AD701" s="397"/>
      <c r="AE701" s="397"/>
      <c r="AF701" s="397"/>
      <c r="AG701" s="397"/>
    </row>
    <row r="702" spans="1:33" ht="24.95" customHeight="1">
      <c r="A702" s="403"/>
      <c r="B702" s="401"/>
      <c r="C702" s="401"/>
      <c r="D702" s="397"/>
      <c r="E702" s="397"/>
      <c r="F702" s="397"/>
      <c r="G702" s="397"/>
      <c r="H702" s="397"/>
      <c r="I702" s="397"/>
      <c r="J702" s="397"/>
      <c r="K702" s="397"/>
      <c r="L702" s="397"/>
      <c r="M702" s="397"/>
      <c r="N702" s="397"/>
      <c r="O702" s="397"/>
      <c r="P702" s="397"/>
      <c r="Q702" s="397"/>
      <c r="R702" s="397"/>
      <c r="S702" s="397"/>
      <c r="T702" s="397"/>
      <c r="U702" s="397"/>
      <c r="V702" s="397"/>
      <c r="W702" s="397"/>
      <c r="X702" s="397"/>
      <c r="Y702" s="397"/>
      <c r="Z702" s="397"/>
      <c r="AA702" s="397"/>
      <c r="AB702" s="397"/>
      <c r="AC702" s="397"/>
      <c r="AD702" s="397"/>
      <c r="AE702" s="397"/>
      <c r="AF702" s="397"/>
      <c r="AG702" s="397"/>
    </row>
    <row r="703" spans="1:33" ht="24.95" customHeight="1">
      <c r="A703" s="403"/>
      <c r="B703" s="401"/>
      <c r="C703" s="401"/>
      <c r="D703" s="397"/>
      <c r="E703" s="397"/>
      <c r="F703" s="397"/>
      <c r="G703" s="397"/>
      <c r="H703" s="397"/>
      <c r="I703" s="397"/>
      <c r="J703" s="397"/>
      <c r="K703" s="397"/>
      <c r="L703" s="397"/>
      <c r="M703" s="397"/>
      <c r="N703" s="397"/>
      <c r="O703" s="397"/>
      <c r="P703" s="397"/>
      <c r="Q703" s="397"/>
      <c r="R703" s="397"/>
      <c r="S703" s="397"/>
      <c r="T703" s="397"/>
      <c r="U703" s="397"/>
      <c r="V703" s="397"/>
      <c r="W703" s="397"/>
      <c r="X703" s="397"/>
      <c r="Y703" s="397"/>
      <c r="Z703" s="397"/>
      <c r="AA703" s="397"/>
      <c r="AB703" s="397"/>
      <c r="AC703" s="397"/>
      <c r="AD703" s="397"/>
      <c r="AE703" s="397"/>
      <c r="AF703" s="397"/>
      <c r="AG703" s="397"/>
    </row>
    <row r="704" spans="1:33" ht="24.95" customHeight="1">
      <c r="A704" s="403"/>
      <c r="B704" s="401"/>
      <c r="C704" s="401"/>
      <c r="D704" s="397"/>
      <c r="E704" s="397"/>
      <c r="F704" s="397"/>
      <c r="G704" s="397"/>
      <c r="H704" s="397"/>
      <c r="I704" s="397"/>
      <c r="J704" s="397"/>
      <c r="K704" s="397"/>
      <c r="L704" s="397"/>
      <c r="M704" s="397"/>
      <c r="N704" s="397"/>
      <c r="O704" s="397"/>
      <c r="P704" s="397"/>
      <c r="Q704" s="397"/>
      <c r="R704" s="397"/>
      <c r="S704" s="397"/>
      <c r="T704" s="397"/>
      <c r="U704" s="397"/>
      <c r="V704" s="397"/>
      <c r="W704" s="397"/>
      <c r="X704" s="397"/>
      <c r="Y704" s="397"/>
      <c r="Z704" s="397"/>
      <c r="AA704" s="397"/>
      <c r="AB704" s="397"/>
      <c r="AC704" s="397"/>
      <c r="AD704" s="397"/>
      <c r="AE704" s="397"/>
      <c r="AF704" s="397"/>
      <c r="AG704" s="397"/>
    </row>
    <row r="705" spans="1:33" ht="24.95" customHeight="1">
      <c r="A705" s="403"/>
      <c r="B705" s="401"/>
      <c r="C705" s="401"/>
      <c r="D705" s="397"/>
      <c r="E705" s="397"/>
      <c r="F705" s="397"/>
      <c r="G705" s="397"/>
      <c r="H705" s="397"/>
      <c r="I705" s="397"/>
      <c r="J705" s="397"/>
      <c r="K705" s="397"/>
      <c r="L705" s="397"/>
      <c r="M705" s="397"/>
      <c r="N705" s="397"/>
      <c r="O705" s="397"/>
      <c r="P705" s="397"/>
      <c r="Q705" s="397"/>
      <c r="R705" s="397"/>
      <c r="S705" s="397"/>
      <c r="T705" s="397"/>
      <c r="U705" s="397"/>
      <c r="V705" s="397"/>
      <c r="W705" s="397"/>
      <c r="X705" s="397"/>
      <c r="Y705" s="397"/>
      <c r="Z705" s="397"/>
      <c r="AA705" s="397"/>
      <c r="AB705" s="397"/>
      <c r="AC705" s="397"/>
      <c r="AD705" s="397"/>
      <c r="AE705" s="397"/>
      <c r="AF705" s="397"/>
      <c r="AG705" s="397"/>
    </row>
    <row r="706" spans="1:33" ht="24.95" customHeight="1">
      <c r="A706" s="403"/>
      <c r="B706" s="401"/>
      <c r="C706" s="401"/>
      <c r="D706" s="397"/>
      <c r="E706" s="397"/>
      <c r="F706" s="397"/>
      <c r="G706" s="397"/>
      <c r="H706" s="397"/>
      <c r="I706" s="397"/>
      <c r="J706" s="397"/>
      <c r="K706" s="397"/>
      <c r="L706" s="397"/>
      <c r="M706" s="397"/>
      <c r="N706" s="397"/>
      <c r="O706" s="397"/>
      <c r="P706" s="397"/>
      <c r="Q706" s="397"/>
      <c r="R706" s="397"/>
      <c r="S706" s="397"/>
      <c r="T706" s="397"/>
      <c r="U706" s="397"/>
      <c r="V706" s="397"/>
      <c r="W706" s="397"/>
      <c r="X706" s="397"/>
      <c r="Y706" s="397"/>
      <c r="Z706" s="397"/>
      <c r="AA706" s="397"/>
      <c r="AB706" s="397"/>
      <c r="AC706" s="397"/>
      <c r="AD706" s="397"/>
      <c r="AE706" s="397"/>
      <c r="AF706" s="397"/>
      <c r="AG706" s="397"/>
    </row>
    <row r="707" spans="1:33" ht="24.95" customHeight="1">
      <c r="A707" s="403"/>
      <c r="B707" s="401"/>
      <c r="C707" s="401"/>
      <c r="D707" s="397"/>
      <c r="E707" s="397"/>
      <c r="F707" s="397"/>
      <c r="G707" s="397"/>
      <c r="H707" s="397"/>
      <c r="I707" s="397"/>
      <c r="J707" s="397"/>
      <c r="K707" s="397"/>
      <c r="L707" s="397"/>
      <c r="M707" s="397"/>
      <c r="N707" s="397"/>
      <c r="O707" s="397"/>
      <c r="P707" s="397"/>
      <c r="Q707" s="397"/>
      <c r="R707" s="397"/>
      <c r="S707" s="397"/>
      <c r="T707" s="397"/>
      <c r="U707" s="397"/>
      <c r="V707" s="397"/>
      <c r="W707" s="397"/>
      <c r="X707" s="397"/>
      <c r="Y707" s="397"/>
      <c r="Z707" s="397"/>
      <c r="AA707" s="397"/>
      <c r="AB707" s="397"/>
      <c r="AC707" s="397"/>
      <c r="AD707" s="397"/>
      <c r="AE707" s="397"/>
      <c r="AF707" s="397"/>
      <c r="AG707" s="397"/>
    </row>
    <row r="708" spans="1:33" ht="24.95" customHeight="1">
      <c r="A708" s="403"/>
      <c r="B708" s="401"/>
      <c r="C708" s="401"/>
      <c r="D708" s="397"/>
      <c r="E708" s="397"/>
      <c r="F708" s="397"/>
      <c r="G708" s="397"/>
      <c r="H708" s="397"/>
      <c r="I708" s="397"/>
      <c r="J708" s="397"/>
      <c r="K708" s="397"/>
      <c r="L708" s="397"/>
      <c r="M708" s="397"/>
      <c r="N708" s="397"/>
      <c r="O708" s="397"/>
      <c r="P708" s="397"/>
      <c r="Q708" s="397"/>
      <c r="R708" s="397"/>
      <c r="S708" s="397"/>
      <c r="T708" s="397"/>
      <c r="U708" s="397"/>
      <c r="V708" s="397"/>
      <c r="W708" s="397"/>
      <c r="X708" s="397"/>
      <c r="Y708" s="397"/>
      <c r="Z708" s="397"/>
      <c r="AA708" s="397"/>
      <c r="AB708" s="397"/>
      <c r="AC708" s="397"/>
      <c r="AD708" s="397"/>
      <c r="AE708" s="397"/>
      <c r="AF708" s="397"/>
      <c r="AG708" s="397"/>
    </row>
    <row r="709" spans="1:33" ht="24.95" customHeight="1">
      <c r="A709" s="403"/>
      <c r="B709" s="401"/>
      <c r="C709" s="401"/>
      <c r="D709" s="397"/>
      <c r="E709" s="397"/>
      <c r="F709" s="397"/>
      <c r="G709" s="397"/>
      <c r="H709" s="397"/>
      <c r="I709" s="397"/>
      <c r="J709" s="397"/>
      <c r="K709" s="397"/>
      <c r="L709" s="397"/>
      <c r="M709" s="397"/>
      <c r="N709" s="397"/>
      <c r="O709" s="397"/>
      <c r="P709" s="397"/>
      <c r="Q709" s="397"/>
      <c r="R709" s="397"/>
      <c r="S709" s="397"/>
      <c r="T709" s="397"/>
      <c r="U709" s="397"/>
      <c r="V709" s="397"/>
      <c r="W709" s="397"/>
      <c r="X709" s="397"/>
      <c r="Y709" s="397"/>
      <c r="Z709" s="397"/>
      <c r="AA709" s="397"/>
      <c r="AB709" s="397"/>
      <c r="AC709" s="397"/>
      <c r="AD709" s="397"/>
      <c r="AE709" s="397"/>
      <c r="AF709" s="397"/>
      <c r="AG709" s="397"/>
    </row>
    <row r="710" spans="1:33" ht="24.95" customHeight="1">
      <c r="A710" s="403"/>
      <c r="B710" s="401"/>
      <c r="C710" s="401"/>
      <c r="D710" s="397"/>
      <c r="E710" s="397"/>
      <c r="F710" s="397"/>
      <c r="G710" s="397"/>
      <c r="H710" s="397"/>
      <c r="I710" s="397"/>
      <c r="J710" s="397"/>
      <c r="K710" s="397"/>
      <c r="L710" s="397"/>
      <c r="M710" s="397"/>
      <c r="N710" s="397"/>
      <c r="O710" s="397"/>
      <c r="P710" s="397"/>
      <c r="Q710" s="397"/>
      <c r="R710" s="397"/>
      <c r="S710" s="397"/>
      <c r="T710" s="397"/>
      <c r="U710" s="397"/>
      <c r="V710" s="397"/>
      <c r="W710" s="397"/>
      <c r="X710" s="397"/>
      <c r="Y710" s="397"/>
      <c r="Z710" s="397"/>
      <c r="AA710" s="397"/>
      <c r="AB710" s="397"/>
      <c r="AC710" s="397"/>
      <c r="AD710" s="397"/>
      <c r="AE710" s="397"/>
      <c r="AF710" s="397"/>
      <c r="AG710" s="397"/>
    </row>
    <row r="711" spans="1:33" ht="24.95" customHeight="1">
      <c r="A711" s="403"/>
      <c r="B711" s="401"/>
      <c r="C711" s="401"/>
      <c r="D711" s="397"/>
      <c r="E711" s="397"/>
      <c r="F711" s="397"/>
      <c r="G711" s="397"/>
      <c r="H711" s="397"/>
      <c r="I711" s="397"/>
      <c r="J711" s="397"/>
      <c r="K711" s="397"/>
      <c r="L711" s="397"/>
      <c r="M711" s="397"/>
      <c r="N711" s="397"/>
      <c r="O711" s="397"/>
      <c r="P711" s="397"/>
      <c r="Q711" s="397"/>
      <c r="R711" s="397"/>
      <c r="S711" s="397"/>
      <c r="T711" s="397"/>
      <c r="U711" s="397"/>
      <c r="V711" s="397"/>
      <c r="W711" s="397"/>
      <c r="X711" s="397"/>
      <c r="Y711" s="397"/>
      <c r="Z711" s="397"/>
      <c r="AA711" s="397"/>
      <c r="AB711" s="397"/>
      <c r="AC711" s="397"/>
      <c r="AD711" s="397"/>
      <c r="AE711" s="397"/>
      <c r="AF711" s="397"/>
      <c r="AG711" s="397"/>
    </row>
    <row r="712" spans="1:33" ht="24.95" customHeight="1">
      <c r="A712" s="403"/>
      <c r="B712" s="401"/>
      <c r="C712" s="401"/>
      <c r="D712" s="397"/>
      <c r="E712" s="397"/>
      <c r="F712" s="397"/>
      <c r="G712" s="397"/>
      <c r="H712" s="397"/>
      <c r="I712" s="397"/>
      <c r="J712" s="397"/>
      <c r="K712" s="397"/>
      <c r="L712" s="397"/>
      <c r="M712" s="397"/>
      <c r="N712" s="397"/>
      <c r="O712" s="397"/>
      <c r="P712" s="397"/>
      <c r="Q712" s="397"/>
      <c r="R712" s="397"/>
      <c r="S712" s="397"/>
      <c r="T712" s="397"/>
      <c r="U712" s="397"/>
      <c r="V712" s="397"/>
      <c r="W712" s="397"/>
      <c r="X712" s="397"/>
      <c r="Y712" s="397"/>
      <c r="Z712" s="397"/>
      <c r="AA712" s="397"/>
      <c r="AB712" s="397"/>
      <c r="AC712" s="397"/>
      <c r="AD712" s="397"/>
      <c r="AE712" s="397"/>
      <c r="AF712" s="397"/>
      <c r="AG712" s="397"/>
    </row>
    <row r="713" spans="1:33" ht="24.95" customHeight="1">
      <c r="A713" s="403"/>
      <c r="B713" s="401"/>
      <c r="C713" s="401"/>
      <c r="D713" s="397"/>
      <c r="E713" s="397"/>
      <c r="F713" s="397"/>
      <c r="G713" s="397"/>
      <c r="H713" s="397"/>
      <c r="I713" s="397"/>
      <c r="J713" s="397"/>
      <c r="K713" s="397"/>
      <c r="L713" s="397"/>
      <c r="M713" s="397"/>
      <c r="N713" s="397"/>
      <c r="O713" s="397"/>
      <c r="P713" s="397"/>
      <c r="Q713" s="397"/>
      <c r="R713" s="397"/>
      <c r="S713" s="397"/>
      <c r="T713" s="397"/>
      <c r="U713" s="397"/>
      <c r="V713" s="397"/>
      <c r="W713" s="397"/>
      <c r="X713" s="397"/>
      <c r="Y713" s="397"/>
      <c r="Z713" s="397"/>
      <c r="AA713" s="397"/>
      <c r="AB713" s="397"/>
      <c r="AC713" s="397"/>
      <c r="AD713" s="397"/>
      <c r="AE713" s="397"/>
      <c r="AF713" s="397"/>
      <c r="AG713" s="397"/>
    </row>
    <row r="714" spans="1:33" ht="24.95" customHeight="1">
      <c r="A714" s="403"/>
      <c r="B714" s="401"/>
      <c r="C714" s="401"/>
      <c r="D714" s="397"/>
      <c r="E714" s="397"/>
      <c r="F714" s="397"/>
      <c r="G714" s="397"/>
      <c r="H714" s="397"/>
      <c r="I714" s="397"/>
      <c r="J714" s="397"/>
      <c r="K714" s="397"/>
      <c r="L714" s="397"/>
      <c r="M714" s="397"/>
      <c r="N714" s="397"/>
      <c r="O714" s="397"/>
      <c r="P714" s="397"/>
      <c r="Q714" s="397"/>
      <c r="R714" s="397"/>
      <c r="S714" s="397"/>
      <c r="T714" s="397"/>
      <c r="U714" s="397"/>
      <c r="V714" s="397"/>
      <c r="W714" s="397"/>
      <c r="X714" s="397"/>
      <c r="Y714" s="397"/>
      <c r="Z714" s="397"/>
      <c r="AA714" s="397"/>
      <c r="AB714" s="397"/>
      <c r="AC714" s="397"/>
      <c r="AD714" s="397"/>
      <c r="AE714" s="397"/>
      <c r="AF714" s="397"/>
      <c r="AG714" s="397"/>
    </row>
    <row r="715" spans="1:33" ht="24.95" customHeight="1">
      <c r="A715" s="403"/>
      <c r="B715" s="401"/>
      <c r="C715" s="401"/>
      <c r="D715" s="397"/>
      <c r="E715" s="397"/>
      <c r="F715" s="397"/>
      <c r="G715" s="397"/>
      <c r="H715" s="397"/>
      <c r="I715" s="397"/>
      <c r="J715" s="397"/>
      <c r="K715" s="397"/>
      <c r="L715" s="397"/>
      <c r="M715" s="397"/>
      <c r="N715" s="397"/>
      <c r="O715" s="397"/>
      <c r="P715" s="397"/>
      <c r="Q715" s="397"/>
      <c r="R715" s="397"/>
      <c r="S715" s="397"/>
      <c r="T715" s="397"/>
      <c r="U715" s="397"/>
      <c r="V715" s="397"/>
      <c r="W715" s="397"/>
      <c r="X715" s="397"/>
      <c r="Y715" s="397"/>
      <c r="Z715" s="397"/>
      <c r="AA715" s="397"/>
      <c r="AB715" s="397"/>
      <c r="AC715" s="397"/>
      <c r="AD715" s="397"/>
      <c r="AE715" s="397"/>
      <c r="AF715" s="397"/>
      <c r="AG715" s="397"/>
    </row>
    <row r="716" spans="1:33" ht="24.95" customHeight="1">
      <c r="A716" s="403"/>
      <c r="B716" s="401"/>
      <c r="C716" s="401"/>
      <c r="D716" s="397"/>
      <c r="E716" s="397"/>
      <c r="F716" s="397"/>
      <c r="G716" s="397"/>
      <c r="H716" s="397"/>
      <c r="I716" s="397"/>
      <c r="J716" s="397"/>
      <c r="K716" s="397"/>
      <c r="L716" s="397"/>
      <c r="M716" s="397"/>
      <c r="N716" s="397"/>
      <c r="O716" s="397"/>
      <c r="P716" s="397"/>
      <c r="Q716" s="397"/>
      <c r="R716" s="397"/>
      <c r="S716" s="397"/>
      <c r="T716" s="397"/>
      <c r="U716" s="397"/>
      <c r="V716" s="397"/>
      <c r="W716" s="397"/>
      <c r="X716" s="397"/>
      <c r="Y716" s="397"/>
      <c r="Z716" s="397"/>
      <c r="AA716" s="397"/>
      <c r="AB716" s="397"/>
      <c r="AC716" s="397"/>
      <c r="AD716" s="397"/>
      <c r="AE716" s="397"/>
      <c r="AF716" s="397"/>
      <c r="AG716" s="397"/>
    </row>
    <row r="717" spans="1:33" ht="24.95" customHeight="1">
      <c r="A717" s="403"/>
      <c r="B717" s="401"/>
      <c r="C717" s="401"/>
      <c r="D717" s="397"/>
      <c r="E717" s="397"/>
      <c r="F717" s="397"/>
      <c r="G717" s="397"/>
      <c r="H717" s="397"/>
      <c r="I717" s="397"/>
      <c r="J717" s="397"/>
      <c r="K717" s="397"/>
      <c r="L717" s="397"/>
      <c r="M717" s="397"/>
      <c r="N717" s="397"/>
      <c r="O717" s="397"/>
      <c r="P717" s="397"/>
      <c r="Q717" s="397"/>
      <c r="R717" s="397"/>
      <c r="S717" s="397"/>
      <c r="T717" s="397"/>
      <c r="U717" s="397"/>
      <c r="V717" s="397"/>
      <c r="W717" s="397"/>
      <c r="X717" s="397"/>
      <c r="Y717" s="397"/>
      <c r="Z717" s="397"/>
      <c r="AA717" s="397"/>
      <c r="AB717" s="397"/>
      <c r="AC717" s="397"/>
      <c r="AD717" s="397"/>
      <c r="AE717" s="397"/>
      <c r="AF717" s="397"/>
      <c r="AG717" s="397"/>
    </row>
    <row r="718" spans="1:33" ht="24.95" customHeight="1">
      <c r="A718" s="403"/>
      <c r="B718" s="401"/>
      <c r="C718" s="401"/>
      <c r="D718" s="397"/>
      <c r="E718" s="397"/>
      <c r="F718" s="397"/>
      <c r="G718" s="397"/>
      <c r="H718" s="397"/>
      <c r="I718" s="397"/>
      <c r="J718" s="397"/>
      <c r="K718" s="397"/>
      <c r="L718" s="397"/>
      <c r="M718" s="397"/>
      <c r="N718" s="397"/>
      <c r="O718" s="397"/>
      <c r="P718" s="397"/>
      <c r="Q718" s="397"/>
      <c r="R718" s="397"/>
      <c r="S718" s="397"/>
      <c r="T718" s="397"/>
      <c r="U718" s="397"/>
      <c r="V718" s="397"/>
      <c r="W718" s="397"/>
      <c r="X718" s="397"/>
      <c r="Y718" s="397"/>
      <c r="Z718" s="397"/>
      <c r="AA718" s="397"/>
      <c r="AB718" s="397"/>
      <c r="AC718" s="397"/>
      <c r="AD718" s="397"/>
      <c r="AE718" s="397"/>
      <c r="AF718" s="397"/>
      <c r="AG718" s="397"/>
    </row>
    <row r="719" spans="1:33" ht="24.95" customHeight="1">
      <c r="A719" s="403"/>
      <c r="B719" s="401"/>
      <c r="C719" s="401"/>
      <c r="D719" s="397"/>
      <c r="E719" s="397"/>
      <c r="F719" s="397"/>
      <c r="G719" s="397"/>
      <c r="H719" s="397"/>
      <c r="I719" s="397"/>
      <c r="J719" s="397"/>
      <c r="K719" s="397"/>
      <c r="L719" s="397"/>
      <c r="M719" s="397"/>
      <c r="N719" s="397"/>
      <c r="O719" s="397"/>
      <c r="P719" s="397"/>
      <c r="Q719" s="397"/>
      <c r="R719" s="397"/>
      <c r="S719" s="397"/>
      <c r="T719" s="397"/>
      <c r="U719" s="397"/>
      <c r="V719" s="397"/>
      <c r="W719" s="397"/>
      <c r="X719" s="397"/>
      <c r="Y719" s="397"/>
      <c r="Z719" s="397"/>
      <c r="AA719" s="397"/>
      <c r="AB719" s="397"/>
      <c r="AC719" s="397"/>
      <c r="AD719" s="397"/>
      <c r="AE719" s="397"/>
      <c r="AF719" s="397"/>
      <c r="AG719" s="397"/>
    </row>
    <row r="720" spans="1:33" ht="24.95" customHeight="1">
      <c r="A720" s="403"/>
      <c r="B720" s="401"/>
      <c r="C720" s="401"/>
      <c r="D720" s="397"/>
      <c r="E720" s="397"/>
      <c r="F720" s="397"/>
      <c r="G720" s="397"/>
      <c r="H720" s="397"/>
      <c r="I720" s="397"/>
      <c r="J720" s="397"/>
      <c r="K720" s="397"/>
      <c r="L720" s="397"/>
      <c r="M720" s="397"/>
      <c r="N720" s="397"/>
      <c r="O720" s="397"/>
      <c r="P720" s="397"/>
      <c r="Q720" s="397"/>
      <c r="R720" s="397"/>
      <c r="S720" s="397"/>
      <c r="T720" s="397"/>
      <c r="U720" s="397"/>
      <c r="V720" s="397"/>
      <c r="W720" s="397"/>
      <c r="X720" s="397"/>
      <c r="Y720" s="397"/>
      <c r="Z720" s="397"/>
      <c r="AA720" s="397"/>
      <c r="AB720" s="397"/>
      <c r="AC720" s="397"/>
      <c r="AD720" s="397"/>
      <c r="AE720" s="397"/>
      <c r="AF720" s="397"/>
      <c r="AG720" s="397"/>
    </row>
    <row r="721" spans="1:33" ht="24.95" customHeight="1">
      <c r="A721" s="403"/>
      <c r="B721" s="401"/>
      <c r="C721" s="401"/>
      <c r="D721" s="397"/>
      <c r="E721" s="397"/>
      <c r="F721" s="397"/>
      <c r="G721" s="397"/>
      <c r="H721" s="397"/>
      <c r="I721" s="397"/>
      <c r="J721" s="397"/>
      <c r="K721" s="397"/>
      <c r="L721" s="397"/>
      <c r="M721" s="397"/>
      <c r="N721" s="397"/>
      <c r="O721" s="397"/>
      <c r="P721" s="397"/>
      <c r="Q721" s="397"/>
      <c r="R721" s="397"/>
      <c r="S721" s="397"/>
      <c r="T721" s="397"/>
      <c r="U721" s="397"/>
      <c r="V721" s="397"/>
      <c r="W721" s="397"/>
      <c r="X721" s="397"/>
      <c r="Y721" s="397"/>
      <c r="Z721" s="397"/>
      <c r="AA721" s="397"/>
      <c r="AB721" s="397"/>
      <c r="AC721" s="397"/>
      <c r="AD721" s="397"/>
      <c r="AE721" s="397"/>
      <c r="AF721" s="397"/>
      <c r="AG721" s="397"/>
    </row>
    <row r="722" spans="1:33" ht="24.95" customHeight="1">
      <c r="A722" s="403"/>
      <c r="B722" s="401"/>
      <c r="C722" s="401"/>
      <c r="D722" s="397"/>
      <c r="E722" s="397"/>
      <c r="F722" s="397"/>
      <c r="G722" s="397"/>
      <c r="H722" s="397"/>
      <c r="I722" s="397"/>
      <c r="J722" s="397"/>
      <c r="K722" s="397"/>
      <c r="L722" s="397"/>
      <c r="M722" s="397"/>
      <c r="N722" s="397"/>
      <c r="O722" s="397"/>
      <c r="P722" s="397"/>
      <c r="Q722" s="397"/>
      <c r="R722" s="397"/>
      <c r="S722" s="397"/>
      <c r="T722" s="397"/>
      <c r="U722" s="397"/>
      <c r="V722" s="397"/>
      <c r="W722" s="397"/>
      <c r="X722" s="397"/>
      <c r="Y722" s="397"/>
      <c r="Z722" s="397"/>
      <c r="AA722" s="397"/>
      <c r="AB722" s="397"/>
      <c r="AC722" s="397"/>
      <c r="AD722" s="397"/>
      <c r="AE722" s="397"/>
      <c r="AF722" s="397"/>
      <c r="AG722" s="397"/>
    </row>
    <row r="723" spans="1:33" ht="24.95" customHeight="1">
      <c r="A723" s="403"/>
      <c r="B723" s="401"/>
      <c r="C723" s="401"/>
      <c r="D723" s="397"/>
      <c r="E723" s="397"/>
      <c r="F723" s="397"/>
      <c r="G723" s="397"/>
      <c r="H723" s="397"/>
      <c r="I723" s="397"/>
      <c r="J723" s="397"/>
      <c r="K723" s="397"/>
      <c r="L723" s="397"/>
      <c r="M723" s="397"/>
      <c r="N723" s="397"/>
      <c r="O723" s="397"/>
      <c r="P723" s="397"/>
      <c r="Q723" s="397"/>
      <c r="R723" s="397"/>
      <c r="S723" s="397"/>
      <c r="T723" s="397"/>
      <c r="U723" s="397"/>
      <c r="V723" s="397"/>
      <c r="W723" s="397"/>
      <c r="X723" s="397"/>
      <c r="Y723" s="397"/>
      <c r="Z723" s="397"/>
      <c r="AA723" s="397"/>
      <c r="AB723" s="397"/>
      <c r="AC723" s="397"/>
      <c r="AD723" s="397"/>
      <c r="AE723" s="397"/>
      <c r="AF723" s="397"/>
      <c r="AG723" s="397"/>
    </row>
    <row r="724" spans="1:33" ht="24.95" customHeight="1">
      <c r="A724" s="403"/>
      <c r="B724" s="401"/>
      <c r="C724" s="401"/>
      <c r="D724" s="397"/>
      <c r="E724" s="397"/>
      <c r="F724" s="397"/>
      <c r="G724" s="397"/>
      <c r="H724" s="397"/>
      <c r="I724" s="397"/>
      <c r="J724" s="397"/>
      <c r="K724" s="397"/>
      <c r="L724" s="397"/>
      <c r="M724" s="397"/>
      <c r="N724" s="397"/>
      <c r="O724" s="397"/>
      <c r="P724" s="397"/>
      <c r="Q724" s="397"/>
      <c r="R724" s="397"/>
      <c r="S724" s="397"/>
      <c r="T724" s="397"/>
      <c r="U724" s="397"/>
      <c r="V724" s="397"/>
      <c r="W724" s="397"/>
      <c r="X724" s="397"/>
      <c r="Y724" s="397"/>
      <c r="Z724" s="397"/>
      <c r="AA724" s="397"/>
      <c r="AB724" s="397"/>
      <c r="AC724" s="397"/>
      <c r="AD724" s="397"/>
      <c r="AE724" s="397"/>
      <c r="AF724" s="397"/>
      <c r="AG724" s="397"/>
    </row>
    <row r="725" spans="1:33" ht="24.95" customHeight="1">
      <c r="A725" s="403"/>
      <c r="B725" s="401"/>
      <c r="C725" s="401"/>
      <c r="D725" s="397"/>
      <c r="E725" s="397"/>
      <c r="F725" s="397"/>
      <c r="G725" s="397"/>
      <c r="H725" s="397"/>
      <c r="I725" s="397"/>
      <c r="J725" s="397"/>
      <c r="K725" s="397"/>
      <c r="L725" s="397"/>
      <c r="M725" s="397"/>
      <c r="N725" s="397"/>
      <c r="O725" s="397"/>
      <c r="P725" s="397"/>
      <c r="Q725" s="397"/>
      <c r="R725" s="397"/>
      <c r="S725" s="397"/>
      <c r="T725" s="397"/>
      <c r="U725" s="397"/>
      <c r="V725" s="397"/>
      <c r="W725" s="397"/>
      <c r="X725" s="397"/>
      <c r="Y725" s="397"/>
      <c r="Z725" s="397"/>
      <c r="AA725" s="397"/>
      <c r="AB725" s="397"/>
      <c r="AC725" s="397"/>
      <c r="AD725" s="397"/>
      <c r="AE725" s="397"/>
      <c r="AF725" s="397"/>
      <c r="AG725" s="397"/>
    </row>
    <row r="726" spans="1:33" ht="24.95" customHeight="1">
      <c r="A726" s="403"/>
      <c r="B726" s="401"/>
      <c r="C726" s="401"/>
      <c r="D726" s="397"/>
      <c r="E726" s="397"/>
      <c r="F726" s="397"/>
      <c r="G726" s="397"/>
      <c r="H726" s="397"/>
      <c r="I726" s="397"/>
      <c r="J726" s="397"/>
      <c r="K726" s="397"/>
      <c r="L726" s="397"/>
      <c r="M726" s="397"/>
      <c r="N726" s="397"/>
      <c r="O726" s="397"/>
      <c r="P726" s="397"/>
      <c r="Q726" s="397"/>
      <c r="R726" s="397"/>
      <c r="S726" s="397"/>
      <c r="T726" s="397"/>
      <c r="U726" s="397"/>
      <c r="V726" s="397"/>
      <c r="W726" s="397"/>
      <c r="X726" s="397"/>
      <c r="Y726" s="397"/>
      <c r="Z726" s="397"/>
      <c r="AA726" s="397"/>
      <c r="AB726" s="397"/>
      <c r="AC726" s="397"/>
      <c r="AD726" s="397"/>
      <c r="AE726" s="397"/>
      <c r="AF726" s="397"/>
      <c r="AG726" s="397"/>
    </row>
    <row r="727" spans="1:33" ht="24.95" customHeight="1">
      <c r="A727" s="403"/>
      <c r="B727" s="401"/>
      <c r="C727" s="401"/>
      <c r="D727" s="397"/>
      <c r="E727" s="397"/>
      <c r="F727" s="397"/>
      <c r="G727" s="397"/>
      <c r="H727" s="397"/>
      <c r="I727" s="397"/>
      <c r="J727" s="397"/>
      <c r="K727" s="397"/>
      <c r="L727" s="397"/>
      <c r="M727" s="397"/>
      <c r="N727" s="397"/>
      <c r="O727" s="397"/>
      <c r="P727" s="397"/>
      <c r="Q727" s="397"/>
      <c r="R727" s="397"/>
      <c r="S727" s="397"/>
      <c r="T727" s="397"/>
      <c r="U727" s="397"/>
      <c r="V727" s="397"/>
      <c r="W727" s="397"/>
      <c r="X727" s="397"/>
      <c r="Y727" s="397"/>
      <c r="Z727" s="397"/>
      <c r="AA727" s="397"/>
      <c r="AB727" s="397"/>
      <c r="AC727" s="397"/>
      <c r="AD727" s="397"/>
      <c r="AE727" s="397"/>
      <c r="AF727" s="397"/>
      <c r="AG727" s="397"/>
    </row>
    <row r="728" spans="1:33" ht="24.95" customHeight="1">
      <c r="A728" s="403"/>
      <c r="B728" s="401"/>
      <c r="C728" s="401"/>
      <c r="D728" s="397"/>
      <c r="E728" s="397"/>
      <c r="F728" s="397"/>
      <c r="G728" s="397"/>
      <c r="H728" s="397"/>
      <c r="I728" s="397"/>
      <c r="J728" s="397"/>
      <c r="K728" s="397"/>
      <c r="L728" s="397"/>
      <c r="M728" s="397"/>
      <c r="N728" s="397"/>
      <c r="O728" s="397"/>
      <c r="P728" s="397"/>
      <c r="Q728" s="397"/>
      <c r="R728" s="397"/>
      <c r="S728" s="397"/>
      <c r="T728" s="397"/>
      <c r="U728" s="397"/>
      <c r="V728" s="397"/>
      <c r="W728" s="397"/>
      <c r="X728" s="397"/>
      <c r="Y728" s="397"/>
      <c r="Z728" s="397"/>
      <c r="AA728" s="397"/>
      <c r="AB728" s="397"/>
      <c r="AC728" s="397"/>
      <c r="AD728" s="397"/>
      <c r="AE728" s="397"/>
      <c r="AF728" s="397"/>
      <c r="AG728" s="397"/>
    </row>
    <row r="729" spans="1:33" ht="24.95" customHeight="1">
      <c r="A729" s="403"/>
      <c r="B729" s="401"/>
      <c r="C729" s="401"/>
      <c r="D729" s="397"/>
      <c r="E729" s="397"/>
      <c r="F729" s="397"/>
      <c r="G729" s="397"/>
      <c r="H729" s="397"/>
      <c r="I729" s="397"/>
      <c r="J729" s="397"/>
      <c r="K729" s="397"/>
      <c r="L729" s="397"/>
      <c r="M729" s="397"/>
      <c r="N729" s="397"/>
      <c r="O729" s="397"/>
      <c r="P729" s="397"/>
      <c r="Q729" s="397"/>
      <c r="R729" s="397"/>
      <c r="S729" s="397"/>
      <c r="T729" s="397"/>
      <c r="U729" s="397"/>
      <c r="V729" s="397"/>
      <c r="W729" s="397"/>
      <c r="X729" s="397"/>
      <c r="Y729" s="397"/>
      <c r="Z729" s="397"/>
      <c r="AA729" s="397"/>
      <c r="AB729" s="397"/>
      <c r="AC729" s="397"/>
      <c r="AD729" s="397"/>
      <c r="AE729" s="397"/>
      <c r="AF729" s="397"/>
      <c r="AG729" s="397"/>
    </row>
    <row r="730" spans="1:33" ht="24.95" customHeight="1">
      <c r="A730" s="403"/>
      <c r="B730" s="401"/>
      <c r="C730" s="401"/>
      <c r="D730" s="397"/>
      <c r="E730" s="397"/>
      <c r="F730" s="397"/>
      <c r="G730" s="397"/>
      <c r="H730" s="397"/>
      <c r="I730" s="397"/>
      <c r="J730" s="397"/>
      <c r="K730" s="397"/>
      <c r="L730" s="397"/>
      <c r="M730" s="397"/>
      <c r="N730" s="397"/>
      <c r="O730" s="397"/>
      <c r="P730" s="397"/>
      <c r="Q730" s="397"/>
      <c r="R730" s="397"/>
      <c r="S730" s="397"/>
      <c r="T730" s="397"/>
      <c r="U730" s="397"/>
      <c r="V730" s="397"/>
      <c r="W730" s="397"/>
      <c r="X730" s="397"/>
      <c r="Y730" s="397"/>
      <c r="Z730" s="397"/>
      <c r="AA730" s="397"/>
      <c r="AB730" s="397"/>
      <c r="AC730" s="397"/>
      <c r="AD730" s="397"/>
      <c r="AE730" s="397"/>
      <c r="AF730" s="397"/>
      <c r="AG730" s="397"/>
    </row>
    <row r="731" spans="1:33" ht="24.95" customHeight="1">
      <c r="A731" s="403"/>
      <c r="B731" s="401"/>
      <c r="C731" s="401"/>
      <c r="D731" s="397"/>
      <c r="E731" s="397"/>
      <c r="F731" s="397"/>
      <c r="G731" s="397"/>
      <c r="H731" s="397"/>
      <c r="I731" s="397"/>
      <c r="J731" s="397"/>
      <c r="K731" s="397"/>
      <c r="L731" s="397"/>
      <c r="M731" s="397"/>
      <c r="N731" s="397"/>
      <c r="O731" s="397"/>
      <c r="P731" s="397"/>
      <c r="Q731" s="397"/>
      <c r="R731" s="397"/>
      <c r="S731" s="397"/>
      <c r="T731" s="397"/>
      <c r="U731" s="397"/>
      <c r="V731" s="397"/>
      <c r="W731" s="397"/>
      <c r="X731" s="397"/>
      <c r="Y731" s="397"/>
      <c r="Z731" s="397"/>
      <c r="AA731" s="397"/>
      <c r="AB731" s="397"/>
      <c r="AC731" s="397"/>
      <c r="AD731" s="397"/>
      <c r="AE731" s="397"/>
      <c r="AF731" s="397"/>
      <c r="AG731" s="397"/>
    </row>
    <row r="732" spans="1:33" ht="24.95" customHeight="1">
      <c r="A732" s="403"/>
      <c r="B732" s="401"/>
      <c r="C732" s="401"/>
      <c r="D732" s="397"/>
      <c r="E732" s="397"/>
      <c r="F732" s="397"/>
      <c r="G732" s="397"/>
      <c r="H732" s="397"/>
      <c r="I732" s="397"/>
      <c r="J732" s="397"/>
      <c r="K732" s="397"/>
      <c r="L732" s="397"/>
      <c r="M732" s="397"/>
      <c r="N732" s="397"/>
      <c r="O732" s="397"/>
      <c r="P732" s="397"/>
      <c r="Q732" s="397"/>
      <c r="R732" s="397"/>
      <c r="S732" s="397"/>
      <c r="T732" s="397"/>
      <c r="U732" s="397"/>
      <c r="V732" s="397"/>
      <c r="W732" s="397"/>
      <c r="X732" s="397"/>
      <c r="Y732" s="397"/>
      <c r="Z732" s="397"/>
      <c r="AA732" s="397"/>
      <c r="AB732" s="397"/>
      <c r="AC732" s="397"/>
      <c r="AD732" s="397"/>
      <c r="AE732" s="397"/>
      <c r="AF732" s="397"/>
      <c r="AG732" s="397"/>
    </row>
    <row r="733" spans="1:33" ht="24.95" customHeight="1">
      <c r="A733" s="403"/>
      <c r="B733" s="401"/>
      <c r="C733" s="401"/>
      <c r="D733" s="397"/>
      <c r="E733" s="397"/>
      <c r="F733" s="397"/>
      <c r="G733" s="397"/>
      <c r="H733" s="397"/>
      <c r="I733" s="397"/>
      <c r="J733" s="397"/>
      <c r="K733" s="397"/>
      <c r="L733" s="397"/>
      <c r="M733" s="397"/>
      <c r="N733" s="397"/>
      <c r="O733" s="397"/>
      <c r="P733" s="397"/>
      <c r="Q733" s="397"/>
      <c r="R733" s="397"/>
      <c r="S733" s="397"/>
      <c r="T733" s="397"/>
      <c r="U733" s="397"/>
      <c r="V733" s="397"/>
      <c r="W733" s="397"/>
      <c r="X733" s="397"/>
      <c r="Y733" s="397"/>
      <c r="Z733" s="397"/>
      <c r="AA733" s="397"/>
      <c r="AB733" s="397"/>
      <c r="AC733" s="397"/>
      <c r="AD733" s="397"/>
      <c r="AE733" s="397"/>
      <c r="AF733" s="397"/>
      <c r="AG733" s="397"/>
    </row>
    <row r="734" spans="1:33" ht="24.95" customHeight="1">
      <c r="A734" s="403"/>
      <c r="B734" s="401"/>
      <c r="C734" s="401"/>
      <c r="D734" s="397"/>
      <c r="E734" s="397"/>
      <c r="F734" s="397"/>
      <c r="G734" s="397"/>
      <c r="H734" s="397"/>
      <c r="I734" s="397"/>
      <c r="J734" s="397"/>
      <c r="K734" s="397"/>
      <c r="L734" s="397"/>
      <c r="M734" s="397"/>
      <c r="N734" s="397"/>
      <c r="O734" s="397"/>
      <c r="P734" s="397"/>
      <c r="Q734" s="397"/>
      <c r="R734" s="397"/>
      <c r="S734" s="397"/>
      <c r="T734" s="397"/>
      <c r="U734" s="397"/>
      <c r="V734" s="397"/>
      <c r="W734" s="397"/>
      <c r="X734" s="397"/>
      <c r="Y734" s="397"/>
      <c r="Z734" s="397"/>
      <c r="AA734" s="397"/>
      <c r="AB734" s="397"/>
      <c r="AC734" s="397"/>
      <c r="AD734" s="397"/>
      <c r="AE734" s="397"/>
      <c r="AF734" s="397"/>
      <c r="AG734" s="397"/>
    </row>
    <row r="735" spans="1:33" ht="24.95" customHeight="1">
      <c r="A735" s="403"/>
      <c r="B735" s="401"/>
      <c r="C735" s="401"/>
      <c r="D735" s="397"/>
      <c r="E735" s="397"/>
      <c r="F735" s="397"/>
      <c r="G735" s="397"/>
      <c r="H735" s="397"/>
      <c r="I735" s="397"/>
      <c r="J735" s="397"/>
      <c r="K735" s="397"/>
      <c r="L735" s="397"/>
      <c r="M735" s="397"/>
      <c r="N735" s="397"/>
      <c r="O735" s="397"/>
      <c r="P735" s="397"/>
      <c r="Q735" s="397"/>
      <c r="R735" s="397"/>
      <c r="S735" s="397"/>
      <c r="T735" s="397"/>
      <c r="U735" s="397"/>
      <c r="V735" s="397"/>
      <c r="W735" s="397"/>
      <c r="X735" s="397"/>
      <c r="Y735" s="397"/>
      <c r="Z735" s="397"/>
      <c r="AA735" s="397"/>
      <c r="AB735" s="397"/>
      <c r="AC735" s="397"/>
      <c r="AD735" s="397"/>
      <c r="AE735" s="397"/>
      <c r="AF735" s="397"/>
      <c r="AG735" s="397"/>
    </row>
    <row r="736" spans="1:33" ht="24.95" customHeight="1">
      <c r="A736" s="403"/>
      <c r="B736" s="401"/>
      <c r="C736" s="401"/>
      <c r="D736" s="397"/>
      <c r="E736" s="397"/>
      <c r="F736" s="397"/>
      <c r="G736" s="397"/>
      <c r="H736" s="397"/>
      <c r="I736" s="397"/>
      <c r="J736" s="397"/>
      <c r="K736" s="397"/>
      <c r="L736" s="397"/>
      <c r="M736" s="397"/>
      <c r="N736" s="397"/>
      <c r="O736" s="397"/>
      <c r="P736" s="397"/>
      <c r="Q736" s="397"/>
      <c r="R736" s="397"/>
      <c r="S736" s="397"/>
      <c r="T736" s="397"/>
      <c r="U736" s="397"/>
      <c r="V736" s="397"/>
      <c r="W736" s="397"/>
      <c r="X736" s="397"/>
      <c r="Y736" s="397"/>
      <c r="Z736" s="397"/>
      <c r="AA736" s="397"/>
      <c r="AB736" s="397"/>
      <c r="AC736" s="397"/>
      <c r="AD736" s="397"/>
      <c r="AE736" s="397"/>
      <c r="AF736" s="397"/>
      <c r="AG736" s="397"/>
    </row>
    <row r="737" spans="1:33" ht="24.95" customHeight="1">
      <c r="A737" s="403"/>
      <c r="B737" s="401"/>
      <c r="C737" s="401"/>
      <c r="D737" s="397"/>
      <c r="E737" s="397"/>
      <c r="F737" s="397"/>
      <c r="G737" s="397"/>
      <c r="H737" s="397"/>
      <c r="I737" s="397"/>
      <c r="J737" s="397"/>
      <c r="K737" s="397"/>
      <c r="L737" s="397"/>
      <c r="M737" s="397"/>
      <c r="N737" s="397"/>
      <c r="O737" s="397"/>
      <c r="P737" s="397"/>
      <c r="Q737" s="397"/>
      <c r="R737" s="397"/>
      <c r="S737" s="397"/>
      <c r="T737" s="397"/>
      <c r="U737" s="397"/>
      <c r="V737" s="397"/>
      <c r="W737" s="397"/>
      <c r="X737" s="397"/>
      <c r="Y737" s="397"/>
      <c r="Z737" s="397"/>
      <c r="AA737" s="397"/>
      <c r="AB737" s="397"/>
      <c r="AC737" s="397"/>
      <c r="AD737" s="397"/>
      <c r="AE737" s="397"/>
      <c r="AF737" s="397"/>
      <c r="AG737" s="397"/>
    </row>
    <row r="738" spans="1:33" ht="24.95" customHeight="1">
      <c r="A738" s="403"/>
      <c r="B738" s="401"/>
      <c r="C738" s="401"/>
      <c r="D738" s="397"/>
      <c r="E738" s="397"/>
      <c r="F738" s="397"/>
      <c r="G738" s="397"/>
      <c r="H738" s="397"/>
      <c r="I738" s="397"/>
      <c r="J738" s="397"/>
      <c r="K738" s="397"/>
      <c r="L738" s="397"/>
      <c r="M738" s="397"/>
      <c r="N738" s="397"/>
      <c r="O738" s="397"/>
      <c r="P738" s="397"/>
      <c r="Q738" s="397"/>
      <c r="R738" s="397"/>
      <c r="S738" s="397"/>
      <c r="T738" s="397"/>
      <c r="U738" s="397"/>
      <c r="V738" s="397"/>
      <c r="W738" s="397"/>
      <c r="X738" s="397"/>
      <c r="Y738" s="397"/>
      <c r="Z738" s="397"/>
      <c r="AA738" s="397"/>
      <c r="AB738" s="397"/>
      <c r="AC738" s="397"/>
      <c r="AD738" s="397"/>
      <c r="AE738" s="397"/>
      <c r="AF738" s="397"/>
      <c r="AG738" s="397"/>
    </row>
    <row r="739" spans="1:33" ht="24.95" customHeight="1">
      <c r="A739" s="403"/>
      <c r="B739" s="401"/>
      <c r="C739" s="401"/>
      <c r="D739" s="397"/>
      <c r="E739" s="397"/>
      <c r="F739" s="397"/>
      <c r="G739" s="397"/>
      <c r="H739" s="397"/>
      <c r="I739" s="397"/>
      <c r="J739" s="397"/>
      <c r="K739" s="397"/>
      <c r="L739" s="397"/>
      <c r="M739" s="397"/>
      <c r="N739" s="397"/>
      <c r="O739" s="397"/>
      <c r="P739" s="397"/>
      <c r="Q739" s="397"/>
      <c r="R739" s="397"/>
      <c r="S739" s="397"/>
      <c r="T739" s="397"/>
      <c r="U739" s="397"/>
      <c r="V739" s="397"/>
      <c r="W739" s="397"/>
      <c r="X739" s="397"/>
      <c r="Y739" s="397"/>
      <c r="Z739" s="397"/>
      <c r="AA739" s="397"/>
      <c r="AB739" s="397"/>
      <c r="AC739" s="397"/>
      <c r="AD739" s="397"/>
      <c r="AE739" s="397"/>
      <c r="AF739" s="397"/>
      <c r="AG739" s="397"/>
    </row>
    <row r="740" spans="1:33" ht="24.95" customHeight="1">
      <c r="A740" s="403"/>
      <c r="B740" s="401"/>
      <c r="C740" s="401"/>
      <c r="D740" s="397"/>
      <c r="E740" s="397"/>
      <c r="F740" s="397"/>
      <c r="G740" s="397"/>
      <c r="H740" s="397"/>
      <c r="I740" s="397"/>
      <c r="J740" s="397"/>
      <c r="K740" s="397"/>
      <c r="L740" s="397"/>
      <c r="M740" s="397"/>
      <c r="N740" s="397"/>
      <c r="O740" s="397"/>
      <c r="P740" s="397"/>
      <c r="Q740" s="397"/>
      <c r="R740" s="397"/>
      <c r="S740" s="397"/>
      <c r="T740" s="397"/>
      <c r="U740" s="397"/>
      <c r="V740" s="397"/>
      <c r="W740" s="397"/>
      <c r="X740" s="397"/>
      <c r="Y740" s="397"/>
      <c r="Z740" s="397"/>
      <c r="AA740" s="397"/>
      <c r="AB740" s="397"/>
      <c r="AC740" s="397"/>
      <c r="AD740" s="397"/>
      <c r="AE740" s="397"/>
      <c r="AF740" s="397"/>
      <c r="AG740" s="397"/>
    </row>
    <row r="741" spans="1:33" ht="24.95" customHeight="1">
      <c r="A741" s="403"/>
      <c r="B741" s="401"/>
      <c r="C741" s="401"/>
      <c r="D741" s="397"/>
      <c r="E741" s="397"/>
      <c r="F741" s="397"/>
      <c r="G741" s="397"/>
      <c r="H741" s="397"/>
      <c r="I741" s="397"/>
      <c r="J741" s="397"/>
      <c r="K741" s="397"/>
      <c r="L741" s="397"/>
      <c r="M741" s="397"/>
      <c r="N741" s="397"/>
      <c r="O741" s="397"/>
      <c r="P741" s="397"/>
      <c r="Q741" s="397"/>
      <c r="R741" s="397"/>
      <c r="S741" s="397"/>
      <c r="T741" s="397"/>
      <c r="U741" s="397"/>
      <c r="V741" s="397"/>
      <c r="W741" s="397"/>
      <c r="X741" s="397"/>
      <c r="Y741" s="397"/>
      <c r="Z741" s="397"/>
      <c r="AA741" s="397"/>
      <c r="AB741" s="397"/>
      <c r="AC741" s="397"/>
      <c r="AD741" s="397"/>
      <c r="AE741" s="397"/>
      <c r="AF741" s="397"/>
      <c r="AG741" s="397"/>
    </row>
    <row r="742" spans="1:33" ht="24.95" customHeight="1">
      <c r="A742" s="403"/>
      <c r="B742" s="401"/>
      <c r="C742" s="401"/>
      <c r="D742" s="397"/>
      <c r="E742" s="397"/>
      <c r="F742" s="397"/>
      <c r="G742" s="397"/>
      <c r="H742" s="397"/>
      <c r="I742" s="397"/>
      <c r="J742" s="397"/>
      <c r="K742" s="397"/>
      <c r="L742" s="397"/>
      <c r="M742" s="397"/>
      <c r="N742" s="397"/>
      <c r="O742" s="397"/>
      <c r="P742" s="397"/>
      <c r="Q742" s="397"/>
      <c r="R742" s="397"/>
      <c r="S742" s="397"/>
      <c r="T742" s="397"/>
      <c r="U742" s="397"/>
      <c r="V742" s="397"/>
      <c r="W742" s="397"/>
      <c r="X742" s="397"/>
      <c r="Y742" s="397"/>
      <c r="Z742" s="397"/>
      <c r="AA742" s="397"/>
      <c r="AB742" s="397"/>
      <c r="AC742" s="397"/>
      <c r="AD742" s="397"/>
      <c r="AE742" s="397"/>
      <c r="AF742" s="397"/>
      <c r="AG742" s="397"/>
    </row>
    <row r="743" spans="1:33" ht="24.95" customHeight="1">
      <c r="A743" s="403"/>
      <c r="B743" s="402"/>
      <c r="C743" s="401"/>
      <c r="D743" s="397"/>
      <c r="E743" s="397"/>
      <c r="F743" s="397"/>
      <c r="G743" s="397"/>
      <c r="H743" s="397"/>
      <c r="I743" s="397"/>
      <c r="J743" s="397"/>
      <c r="K743" s="397"/>
      <c r="L743" s="397"/>
      <c r="M743" s="397"/>
      <c r="N743" s="397"/>
      <c r="O743" s="397"/>
      <c r="P743" s="397"/>
      <c r="Q743" s="397"/>
      <c r="R743" s="397"/>
      <c r="S743" s="397"/>
      <c r="T743" s="397"/>
      <c r="U743" s="397"/>
      <c r="V743" s="397"/>
      <c r="W743" s="397"/>
      <c r="X743" s="397"/>
      <c r="Y743" s="397"/>
      <c r="Z743" s="397"/>
      <c r="AA743" s="397"/>
      <c r="AB743" s="397"/>
      <c r="AC743" s="397"/>
      <c r="AD743" s="397"/>
      <c r="AE743" s="397"/>
      <c r="AF743" s="397"/>
      <c r="AG743" s="397"/>
    </row>
    <row r="744" spans="1:33" ht="24.95" customHeight="1">
      <c r="A744" s="403"/>
      <c r="B744" s="402"/>
      <c r="C744" s="401"/>
      <c r="D744" s="397"/>
      <c r="E744" s="397"/>
      <c r="F744" s="397"/>
      <c r="G744" s="397"/>
      <c r="H744" s="397"/>
      <c r="I744" s="397"/>
      <c r="J744" s="397"/>
      <c r="K744" s="397"/>
      <c r="L744" s="397"/>
      <c r="M744" s="397"/>
      <c r="N744" s="397"/>
      <c r="O744" s="397"/>
      <c r="P744" s="397"/>
      <c r="Q744" s="397"/>
      <c r="R744" s="397"/>
      <c r="S744" s="397"/>
      <c r="T744" s="397"/>
      <c r="U744" s="397"/>
      <c r="V744" s="397"/>
      <c r="W744" s="397"/>
      <c r="X744" s="397"/>
      <c r="Y744" s="397"/>
      <c r="Z744" s="397"/>
      <c r="AA744" s="397"/>
      <c r="AB744" s="397"/>
      <c r="AC744" s="397"/>
      <c r="AD744" s="397"/>
      <c r="AE744" s="397"/>
      <c r="AF744" s="397"/>
      <c r="AG744" s="397"/>
    </row>
    <row r="745" spans="1:33" ht="24.95" customHeight="1">
      <c r="A745" s="403"/>
      <c r="B745" s="402"/>
      <c r="C745" s="401"/>
      <c r="D745" s="397"/>
      <c r="E745" s="397"/>
      <c r="F745" s="397"/>
      <c r="G745" s="397"/>
      <c r="H745" s="397"/>
      <c r="I745" s="397"/>
      <c r="J745" s="397"/>
      <c r="K745" s="397"/>
      <c r="L745" s="397"/>
      <c r="M745" s="397"/>
      <c r="N745" s="397"/>
      <c r="O745" s="397"/>
      <c r="P745" s="397"/>
      <c r="Q745" s="397"/>
      <c r="R745" s="397"/>
      <c r="S745" s="397"/>
      <c r="T745" s="397"/>
      <c r="U745" s="397"/>
      <c r="V745" s="397"/>
      <c r="W745" s="397"/>
      <c r="X745" s="397"/>
      <c r="Y745" s="397"/>
      <c r="Z745" s="397"/>
      <c r="AA745" s="397"/>
      <c r="AB745" s="397"/>
      <c r="AC745" s="397"/>
      <c r="AD745" s="397"/>
      <c r="AE745" s="397"/>
      <c r="AF745" s="397"/>
      <c r="AG745" s="397"/>
    </row>
    <row r="746" spans="1:33" ht="24.95" customHeight="1">
      <c r="A746" s="403"/>
      <c r="B746" s="402"/>
      <c r="C746" s="401"/>
      <c r="D746" s="397"/>
      <c r="E746" s="397"/>
      <c r="F746" s="397"/>
      <c r="G746" s="397"/>
      <c r="H746" s="397"/>
      <c r="I746" s="397"/>
      <c r="J746" s="397"/>
      <c r="K746" s="397"/>
      <c r="L746" s="397"/>
      <c r="M746" s="397"/>
      <c r="N746" s="397"/>
      <c r="O746" s="397"/>
      <c r="P746" s="397"/>
      <c r="Q746" s="397"/>
      <c r="R746" s="397"/>
      <c r="S746" s="397"/>
      <c r="T746" s="397"/>
      <c r="U746" s="397"/>
      <c r="V746" s="397"/>
      <c r="W746" s="397"/>
      <c r="X746" s="397"/>
      <c r="Y746" s="397"/>
      <c r="Z746" s="397"/>
      <c r="AA746" s="397"/>
      <c r="AB746" s="397"/>
      <c r="AC746" s="397"/>
      <c r="AD746" s="397"/>
      <c r="AE746" s="397"/>
      <c r="AF746" s="397"/>
      <c r="AG746" s="397"/>
    </row>
    <row r="747" spans="1:33" ht="24.95" customHeight="1">
      <c r="A747" s="403"/>
      <c r="B747" s="402"/>
      <c r="C747" s="401"/>
      <c r="D747" s="397"/>
      <c r="E747" s="397"/>
      <c r="F747" s="397"/>
      <c r="G747" s="397"/>
      <c r="H747" s="397"/>
      <c r="I747" s="397"/>
      <c r="J747" s="397"/>
      <c r="K747" s="397"/>
      <c r="L747" s="397"/>
      <c r="M747" s="397"/>
      <c r="N747" s="397"/>
      <c r="O747" s="397"/>
      <c r="P747" s="397"/>
      <c r="Q747" s="397"/>
      <c r="R747" s="397"/>
      <c r="S747" s="397"/>
      <c r="T747" s="397"/>
      <c r="U747" s="397"/>
      <c r="V747" s="397"/>
      <c r="W747" s="397"/>
      <c r="X747" s="397"/>
      <c r="Y747" s="397"/>
      <c r="Z747" s="397"/>
      <c r="AA747" s="397"/>
      <c r="AB747" s="397"/>
      <c r="AC747" s="397"/>
      <c r="AD747" s="397"/>
      <c r="AE747" s="397"/>
      <c r="AF747" s="397"/>
      <c r="AG747" s="397"/>
    </row>
    <row r="748" spans="1:33" ht="24.95" customHeight="1">
      <c r="A748" s="403"/>
      <c r="B748" s="402"/>
      <c r="C748" s="401"/>
      <c r="D748" s="397"/>
      <c r="E748" s="397"/>
      <c r="F748" s="397"/>
      <c r="G748" s="397"/>
      <c r="H748" s="397"/>
      <c r="I748" s="397"/>
      <c r="J748" s="397"/>
      <c r="K748" s="397"/>
      <c r="L748" s="397"/>
      <c r="M748" s="397"/>
      <c r="N748" s="397"/>
      <c r="O748" s="397"/>
      <c r="P748" s="397"/>
      <c r="Q748" s="397"/>
      <c r="R748" s="397"/>
      <c r="S748" s="397"/>
      <c r="T748" s="397"/>
      <c r="U748" s="397"/>
      <c r="V748" s="397"/>
      <c r="W748" s="397"/>
      <c r="X748" s="397"/>
      <c r="Y748" s="397"/>
      <c r="Z748" s="397"/>
      <c r="AA748" s="397"/>
      <c r="AB748" s="397"/>
      <c r="AC748" s="397"/>
      <c r="AD748" s="397"/>
      <c r="AE748" s="397"/>
      <c r="AF748" s="397"/>
      <c r="AG748" s="397"/>
    </row>
    <row r="749" spans="1:33" ht="24.95" customHeight="1">
      <c r="A749" s="403"/>
      <c r="B749" s="402"/>
      <c r="C749" s="401"/>
      <c r="D749" s="397"/>
      <c r="E749" s="397"/>
      <c r="F749" s="397"/>
      <c r="G749" s="397"/>
      <c r="H749" s="397"/>
      <c r="I749" s="397"/>
      <c r="J749" s="397"/>
      <c r="K749" s="397"/>
      <c r="L749" s="397"/>
      <c r="M749" s="397"/>
      <c r="N749" s="397"/>
      <c r="O749" s="397"/>
      <c r="P749" s="397"/>
      <c r="Q749" s="397"/>
      <c r="R749" s="397"/>
      <c r="S749" s="397"/>
      <c r="T749" s="397"/>
      <c r="U749" s="397"/>
      <c r="V749" s="397"/>
      <c r="W749" s="397"/>
      <c r="X749" s="397"/>
      <c r="Y749" s="397"/>
      <c r="Z749" s="397"/>
      <c r="AA749" s="397"/>
      <c r="AB749" s="397"/>
      <c r="AC749" s="397"/>
      <c r="AD749" s="397"/>
      <c r="AE749" s="397"/>
      <c r="AF749" s="397"/>
      <c r="AG749" s="397"/>
    </row>
    <row r="750" spans="1:33" ht="24.95" customHeight="1">
      <c r="A750" s="403"/>
      <c r="B750" s="402"/>
      <c r="C750" s="401"/>
      <c r="D750" s="397"/>
      <c r="E750" s="397"/>
      <c r="F750" s="397"/>
      <c r="G750" s="397"/>
      <c r="H750" s="397"/>
      <c r="I750" s="397"/>
      <c r="J750" s="397"/>
      <c r="K750" s="397"/>
      <c r="L750" s="397"/>
      <c r="M750" s="397"/>
      <c r="N750" s="397"/>
      <c r="O750" s="397"/>
      <c r="P750" s="397"/>
      <c r="Q750" s="397"/>
      <c r="R750" s="397"/>
      <c r="S750" s="397"/>
      <c r="T750" s="397"/>
      <c r="U750" s="397"/>
      <c r="V750" s="397"/>
      <c r="W750" s="397"/>
      <c r="X750" s="397"/>
      <c r="Y750" s="397"/>
      <c r="Z750" s="397"/>
      <c r="AA750" s="397"/>
      <c r="AB750" s="397"/>
      <c r="AC750" s="397"/>
      <c r="AD750" s="397"/>
      <c r="AE750" s="397"/>
      <c r="AF750" s="397"/>
      <c r="AG750" s="397"/>
    </row>
    <row r="751" spans="1:33" ht="24.95" customHeight="1">
      <c r="A751" s="403"/>
      <c r="B751" s="402"/>
      <c r="C751" s="401"/>
      <c r="D751" s="397"/>
      <c r="E751" s="397"/>
      <c r="F751" s="397"/>
      <c r="G751" s="397"/>
      <c r="H751" s="397"/>
      <c r="I751" s="397"/>
      <c r="J751" s="397"/>
      <c r="K751" s="397"/>
      <c r="L751" s="397"/>
      <c r="M751" s="397"/>
      <c r="N751" s="397"/>
      <c r="O751" s="397"/>
      <c r="P751" s="397"/>
      <c r="Q751" s="397"/>
      <c r="R751" s="397"/>
      <c r="S751" s="397"/>
      <c r="T751" s="397"/>
      <c r="U751" s="397"/>
      <c r="V751" s="397"/>
      <c r="W751" s="397"/>
      <c r="X751" s="397"/>
      <c r="Y751" s="397"/>
      <c r="Z751" s="397"/>
      <c r="AA751" s="397"/>
      <c r="AB751" s="397"/>
      <c r="AC751" s="397"/>
      <c r="AD751" s="397"/>
      <c r="AE751" s="397"/>
      <c r="AF751" s="397"/>
      <c r="AG751" s="397"/>
    </row>
    <row r="752" spans="1:33" ht="24.95" customHeight="1">
      <c r="A752" s="403"/>
      <c r="B752" s="402"/>
      <c r="C752" s="401"/>
      <c r="D752" s="397"/>
      <c r="E752" s="397"/>
      <c r="F752" s="397"/>
      <c r="G752" s="397"/>
      <c r="H752" s="397"/>
      <c r="I752" s="397"/>
      <c r="J752" s="397"/>
      <c r="K752" s="397"/>
      <c r="L752" s="397"/>
      <c r="M752" s="397"/>
      <c r="N752" s="397"/>
      <c r="O752" s="397"/>
      <c r="P752" s="397"/>
      <c r="Q752" s="397"/>
      <c r="R752" s="397"/>
      <c r="S752" s="397"/>
      <c r="T752" s="397"/>
      <c r="U752" s="397"/>
      <c r="V752" s="397"/>
      <c r="W752" s="397"/>
      <c r="X752" s="397"/>
      <c r="Y752" s="397"/>
      <c r="Z752" s="397"/>
      <c r="AA752" s="397"/>
      <c r="AB752" s="397"/>
      <c r="AC752" s="397"/>
      <c r="AD752" s="397"/>
      <c r="AE752" s="397"/>
      <c r="AF752" s="397"/>
      <c r="AG752" s="397"/>
    </row>
    <row r="753" spans="1:33" ht="24.95" customHeight="1">
      <c r="A753" s="403"/>
      <c r="B753" s="402"/>
      <c r="C753" s="401"/>
      <c r="D753" s="397"/>
      <c r="E753" s="397"/>
      <c r="F753" s="397"/>
      <c r="G753" s="397"/>
      <c r="H753" s="397"/>
      <c r="I753" s="397"/>
      <c r="J753" s="397"/>
      <c r="K753" s="397"/>
      <c r="L753" s="397"/>
      <c r="M753" s="397"/>
      <c r="N753" s="397"/>
      <c r="O753" s="397"/>
      <c r="P753" s="397"/>
      <c r="Q753" s="397"/>
      <c r="R753" s="397"/>
      <c r="S753" s="397"/>
      <c r="T753" s="397"/>
      <c r="U753" s="397"/>
      <c r="V753" s="397"/>
      <c r="W753" s="397"/>
      <c r="X753" s="397"/>
      <c r="Y753" s="397"/>
      <c r="Z753" s="397"/>
      <c r="AA753" s="397"/>
      <c r="AB753" s="397"/>
      <c r="AC753" s="397"/>
      <c r="AD753" s="397"/>
      <c r="AE753" s="397"/>
      <c r="AF753" s="397"/>
      <c r="AG753" s="397"/>
    </row>
    <row r="754" spans="1:33" ht="24.95" customHeight="1">
      <c r="A754" s="403"/>
      <c r="B754" s="402"/>
      <c r="C754" s="401"/>
      <c r="D754" s="397"/>
      <c r="E754" s="397"/>
      <c r="F754" s="397"/>
      <c r="G754" s="397"/>
      <c r="H754" s="397"/>
      <c r="I754" s="397"/>
      <c r="J754" s="397"/>
      <c r="K754" s="397"/>
      <c r="L754" s="397"/>
      <c r="M754" s="397"/>
      <c r="N754" s="397"/>
      <c r="O754" s="397"/>
      <c r="P754" s="397"/>
      <c r="Q754" s="397"/>
      <c r="R754" s="397"/>
      <c r="S754" s="397"/>
      <c r="T754" s="397"/>
      <c r="U754" s="397"/>
      <c r="V754" s="397"/>
      <c r="W754" s="397"/>
      <c r="X754" s="397"/>
      <c r="Y754" s="397"/>
      <c r="Z754" s="397"/>
      <c r="AA754" s="397"/>
      <c r="AB754" s="397"/>
      <c r="AC754" s="397"/>
      <c r="AD754" s="397"/>
      <c r="AE754" s="397"/>
      <c r="AF754" s="397"/>
      <c r="AG754" s="397"/>
    </row>
    <row r="755" spans="1:33" ht="24.95" customHeight="1">
      <c r="A755" s="403"/>
      <c r="B755" s="402"/>
      <c r="C755" s="401"/>
      <c r="D755" s="397"/>
      <c r="E755" s="397"/>
      <c r="F755" s="397"/>
      <c r="G755" s="397"/>
      <c r="H755" s="397"/>
      <c r="I755" s="397"/>
      <c r="J755" s="397"/>
      <c r="K755" s="397"/>
      <c r="L755" s="397"/>
      <c r="M755" s="397"/>
      <c r="N755" s="397"/>
      <c r="O755" s="397"/>
      <c r="P755" s="397"/>
      <c r="Q755" s="397"/>
      <c r="R755" s="397"/>
      <c r="S755" s="397"/>
      <c r="T755" s="397"/>
      <c r="U755" s="397"/>
      <c r="V755" s="397"/>
      <c r="W755" s="397"/>
      <c r="X755" s="397"/>
      <c r="Y755" s="397"/>
      <c r="Z755" s="397"/>
      <c r="AA755" s="397"/>
      <c r="AB755" s="397"/>
      <c r="AC755" s="397"/>
      <c r="AD755" s="397"/>
      <c r="AE755" s="397"/>
      <c r="AF755" s="397"/>
      <c r="AG755" s="397"/>
    </row>
    <row r="756" spans="1:33" ht="24.95" customHeight="1">
      <c r="A756" s="403"/>
      <c r="B756" s="402"/>
      <c r="C756" s="401"/>
      <c r="D756" s="397"/>
      <c r="E756" s="397"/>
      <c r="F756" s="397"/>
      <c r="G756" s="397"/>
      <c r="H756" s="397"/>
      <c r="I756" s="397"/>
      <c r="J756" s="397"/>
      <c r="K756" s="397"/>
      <c r="L756" s="397"/>
      <c r="M756" s="397"/>
      <c r="N756" s="397"/>
      <c r="O756" s="397"/>
      <c r="P756" s="397"/>
      <c r="Q756" s="397"/>
      <c r="R756" s="397"/>
      <c r="S756" s="397"/>
      <c r="T756" s="397"/>
      <c r="U756" s="397"/>
      <c r="V756" s="397"/>
      <c r="W756" s="397"/>
      <c r="X756" s="397"/>
      <c r="Y756" s="397"/>
      <c r="Z756" s="397"/>
      <c r="AA756" s="397"/>
      <c r="AB756" s="397"/>
      <c r="AC756" s="397"/>
      <c r="AD756" s="397"/>
      <c r="AE756" s="397"/>
      <c r="AF756" s="397"/>
      <c r="AG756" s="397"/>
    </row>
    <row r="757" spans="1:33" ht="24.95" customHeight="1">
      <c r="A757" s="403"/>
      <c r="B757" s="402"/>
      <c r="C757" s="401"/>
      <c r="D757" s="397"/>
      <c r="E757" s="397"/>
      <c r="F757" s="397"/>
      <c r="G757" s="397"/>
      <c r="H757" s="397"/>
      <c r="I757" s="397"/>
      <c r="J757" s="397"/>
      <c r="K757" s="397"/>
      <c r="L757" s="397"/>
      <c r="M757" s="397"/>
      <c r="N757" s="397"/>
      <c r="O757" s="397"/>
      <c r="P757" s="397"/>
      <c r="Q757" s="397"/>
      <c r="R757" s="397"/>
      <c r="S757" s="397"/>
      <c r="T757" s="397"/>
      <c r="U757" s="397"/>
      <c r="V757" s="397"/>
      <c r="W757" s="397"/>
      <c r="X757" s="397"/>
      <c r="Y757" s="397"/>
      <c r="Z757" s="397"/>
      <c r="AA757" s="397"/>
      <c r="AB757" s="397"/>
      <c r="AC757" s="397"/>
      <c r="AD757" s="397"/>
      <c r="AE757" s="397"/>
      <c r="AF757" s="397"/>
      <c r="AG757" s="397"/>
    </row>
    <row r="758" spans="1:33" ht="24.95" customHeight="1">
      <c r="A758" s="403"/>
      <c r="B758" s="402"/>
      <c r="C758" s="401"/>
      <c r="D758" s="397"/>
      <c r="E758" s="397"/>
      <c r="F758" s="397"/>
      <c r="G758" s="397"/>
      <c r="H758" s="397"/>
      <c r="I758" s="397"/>
      <c r="J758" s="397"/>
      <c r="K758" s="397"/>
      <c r="L758" s="397"/>
      <c r="M758" s="397"/>
      <c r="N758" s="397"/>
      <c r="O758" s="397"/>
      <c r="P758" s="397"/>
      <c r="Q758" s="397"/>
      <c r="R758" s="397"/>
      <c r="S758" s="397"/>
      <c r="T758" s="397"/>
      <c r="U758" s="397"/>
      <c r="V758" s="397"/>
      <c r="W758" s="397"/>
      <c r="X758" s="397"/>
      <c r="Y758" s="397"/>
      <c r="Z758" s="397"/>
      <c r="AA758" s="397"/>
      <c r="AB758" s="397"/>
      <c r="AC758" s="397"/>
      <c r="AD758" s="397"/>
      <c r="AE758" s="397"/>
      <c r="AF758" s="397"/>
      <c r="AG758" s="397"/>
    </row>
    <row r="759" spans="1:33" ht="24.95" customHeight="1">
      <c r="A759" s="403"/>
      <c r="B759" s="402"/>
      <c r="C759" s="401"/>
      <c r="D759" s="397"/>
      <c r="E759" s="397"/>
      <c r="F759" s="397"/>
      <c r="G759" s="397"/>
      <c r="H759" s="397"/>
      <c r="I759" s="397"/>
      <c r="J759" s="397"/>
      <c r="K759" s="397"/>
      <c r="L759" s="397"/>
      <c r="M759" s="397"/>
      <c r="N759" s="397"/>
      <c r="O759" s="397"/>
      <c r="P759" s="397"/>
      <c r="Q759" s="397"/>
      <c r="R759" s="397"/>
      <c r="S759" s="397"/>
      <c r="T759" s="397"/>
      <c r="U759" s="397"/>
      <c r="V759" s="397"/>
      <c r="W759" s="397"/>
      <c r="X759" s="397"/>
      <c r="Y759" s="397"/>
      <c r="Z759" s="397"/>
      <c r="AA759" s="397"/>
      <c r="AB759" s="397"/>
      <c r="AC759" s="397"/>
      <c r="AD759" s="397"/>
      <c r="AE759" s="397"/>
      <c r="AF759" s="397"/>
      <c r="AG759" s="397"/>
    </row>
    <row r="760" spans="1:33" ht="24.95" customHeight="1">
      <c r="A760" s="403"/>
      <c r="B760" s="402"/>
      <c r="C760" s="401"/>
      <c r="D760" s="397"/>
      <c r="E760" s="397"/>
      <c r="F760" s="397"/>
      <c r="G760" s="397"/>
      <c r="H760" s="397"/>
      <c r="I760" s="397"/>
      <c r="J760" s="397"/>
      <c r="K760" s="397"/>
      <c r="L760" s="397"/>
      <c r="M760" s="397"/>
      <c r="N760" s="397"/>
      <c r="O760" s="397"/>
      <c r="P760" s="397"/>
      <c r="Q760" s="397"/>
      <c r="R760" s="397"/>
      <c r="S760" s="397"/>
      <c r="T760" s="397"/>
      <c r="U760" s="397"/>
      <c r="V760" s="397"/>
      <c r="W760" s="397"/>
      <c r="X760" s="397"/>
      <c r="Y760" s="397"/>
      <c r="Z760" s="397"/>
      <c r="AA760" s="397"/>
      <c r="AB760" s="397"/>
      <c r="AC760" s="397"/>
      <c r="AD760" s="397"/>
      <c r="AE760" s="397"/>
      <c r="AF760" s="397"/>
      <c r="AG760" s="397"/>
    </row>
    <row r="761" spans="1:33" ht="24.95" customHeight="1">
      <c r="A761" s="403"/>
      <c r="B761" s="402"/>
      <c r="C761" s="401"/>
      <c r="D761" s="397"/>
      <c r="E761" s="397"/>
      <c r="F761" s="397"/>
      <c r="G761" s="397"/>
      <c r="H761" s="397"/>
      <c r="I761" s="397"/>
      <c r="J761" s="397"/>
      <c r="K761" s="397"/>
      <c r="L761" s="397"/>
      <c r="M761" s="397"/>
      <c r="N761" s="397"/>
      <c r="O761" s="397"/>
      <c r="P761" s="397"/>
      <c r="Q761" s="397"/>
      <c r="R761" s="397"/>
      <c r="S761" s="397"/>
      <c r="T761" s="397"/>
      <c r="U761" s="397"/>
      <c r="V761" s="397"/>
      <c r="W761" s="397"/>
      <c r="X761" s="397"/>
      <c r="Y761" s="397"/>
      <c r="Z761" s="397"/>
      <c r="AA761" s="397"/>
      <c r="AB761" s="397"/>
      <c r="AC761" s="397"/>
      <c r="AD761" s="397"/>
      <c r="AE761" s="397"/>
      <c r="AF761" s="397"/>
      <c r="AG761" s="397"/>
    </row>
    <row r="762" spans="1:33" ht="24.95" customHeight="1">
      <c r="A762" s="403"/>
      <c r="B762" s="402"/>
      <c r="C762" s="401"/>
      <c r="D762" s="397"/>
      <c r="E762" s="397"/>
      <c r="F762" s="397"/>
      <c r="G762" s="397"/>
      <c r="H762" s="397"/>
      <c r="I762" s="397"/>
      <c r="J762" s="397"/>
      <c r="K762" s="397"/>
      <c r="L762" s="397"/>
      <c r="M762" s="397"/>
      <c r="N762" s="397"/>
      <c r="O762" s="397"/>
      <c r="P762" s="397"/>
      <c r="Q762" s="397"/>
      <c r="R762" s="397"/>
      <c r="S762" s="397"/>
      <c r="T762" s="397"/>
      <c r="U762" s="397"/>
      <c r="V762" s="397"/>
      <c r="W762" s="397"/>
      <c r="X762" s="397"/>
      <c r="Y762" s="397"/>
      <c r="Z762" s="397"/>
      <c r="AA762" s="397"/>
      <c r="AB762" s="397"/>
      <c r="AC762" s="397"/>
      <c r="AD762" s="397"/>
      <c r="AE762" s="397"/>
      <c r="AF762" s="397"/>
      <c r="AG762" s="397"/>
    </row>
    <row r="763" spans="1:33" ht="24.95" customHeight="1">
      <c r="A763" s="403"/>
      <c r="B763" s="402"/>
      <c r="C763" s="401"/>
      <c r="D763" s="397"/>
      <c r="E763" s="397"/>
      <c r="F763" s="397"/>
      <c r="G763" s="397"/>
      <c r="H763" s="397"/>
      <c r="I763" s="397"/>
      <c r="J763" s="397"/>
      <c r="K763" s="397"/>
      <c r="L763" s="397"/>
      <c r="M763" s="397"/>
      <c r="N763" s="397"/>
      <c r="O763" s="397"/>
      <c r="P763" s="397"/>
      <c r="Q763" s="397"/>
      <c r="R763" s="397"/>
      <c r="S763" s="397"/>
      <c r="T763" s="397"/>
      <c r="U763" s="397"/>
      <c r="V763" s="397"/>
      <c r="W763" s="397"/>
      <c r="X763" s="397"/>
      <c r="Y763" s="397"/>
      <c r="Z763" s="397"/>
      <c r="AA763" s="397"/>
      <c r="AB763" s="397"/>
      <c r="AC763" s="397"/>
      <c r="AD763" s="397"/>
      <c r="AE763" s="397"/>
      <c r="AF763" s="397"/>
      <c r="AG763" s="397"/>
    </row>
    <row r="764" spans="1:33" ht="24.95" customHeight="1">
      <c r="A764" s="403"/>
      <c r="B764" s="402"/>
      <c r="C764" s="401"/>
      <c r="D764" s="397"/>
      <c r="E764" s="397"/>
      <c r="F764" s="397"/>
      <c r="G764" s="397"/>
      <c r="H764" s="397"/>
      <c r="I764" s="397"/>
      <c r="J764" s="397"/>
      <c r="K764" s="397"/>
      <c r="L764" s="397"/>
      <c r="M764" s="397"/>
      <c r="N764" s="397"/>
      <c r="O764" s="397"/>
      <c r="P764" s="397"/>
      <c r="Q764" s="397"/>
      <c r="R764" s="397"/>
      <c r="S764" s="397"/>
      <c r="T764" s="397"/>
      <c r="U764" s="397"/>
      <c r="V764" s="397"/>
      <c r="W764" s="397"/>
      <c r="X764" s="397"/>
      <c r="Y764" s="397"/>
      <c r="Z764" s="397"/>
      <c r="AA764" s="397"/>
      <c r="AB764" s="397"/>
      <c r="AC764" s="397"/>
      <c r="AD764" s="397"/>
      <c r="AE764" s="397"/>
      <c r="AF764" s="397"/>
      <c r="AG764" s="397"/>
    </row>
    <row r="765" spans="1:33" ht="24.95" customHeight="1">
      <c r="A765" s="403"/>
      <c r="B765" s="402"/>
      <c r="C765" s="401"/>
      <c r="D765" s="397"/>
      <c r="E765" s="397"/>
      <c r="F765" s="397"/>
      <c r="G765" s="397"/>
      <c r="H765" s="397"/>
      <c r="I765" s="397"/>
      <c r="J765" s="397"/>
      <c r="K765" s="397"/>
      <c r="L765" s="397"/>
      <c r="M765" s="397"/>
      <c r="N765" s="397"/>
      <c r="O765" s="397"/>
      <c r="P765" s="397"/>
      <c r="Q765" s="397"/>
      <c r="R765" s="397"/>
      <c r="S765" s="397"/>
      <c r="T765" s="397"/>
      <c r="U765" s="397"/>
      <c r="V765" s="397"/>
      <c r="W765" s="397"/>
      <c r="X765" s="397"/>
      <c r="Y765" s="397"/>
      <c r="Z765" s="397"/>
      <c r="AA765" s="397"/>
      <c r="AB765" s="397"/>
      <c r="AC765" s="397"/>
      <c r="AD765" s="397"/>
      <c r="AE765" s="397"/>
      <c r="AF765" s="397"/>
      <c r="AG765" s="397"/>
    </row>
    <row r="766" spans="1:33" ht="24.95" customHeight="1">
      <c r="A766" s="403"/>
      <c r="B766" s="402"/>
      <c r="C766" s="401"/>
      <c r="D766" s="397"/>
      <c r="E766" s="397"/>
      <c r="F766" s="397"/>
      <c r="G766" s="397"/>
      <c r="H766" s="397"/>
      <c r="I766" s="397"/>
      <c r="J766" s="397"/>
      <c r="K766" s="397"/>
      <c r="L766" s="397"/>
      <c r="M766" s="397"/>
      <c r="N766" s="397"/>
      <c r="O766" s="397"/>
      <c r="P766" s="397"/>
      <c r="Q766" s="397"/>
      <c r="R766" s="397"/>
      <c r="S766" s="397"/>
      <c r="T766" s="397"/>
      <c r="U766" s="397"/>
      <c r="V766" s="397"/>
      <c r="W766" s="397"/>
      <c r="X766" s="397"/>
      <c r="Y766" s="397"/>
      <c r="Z766" s="397"/>
      <c r="AA766" s="397"/>
      <c r="AB766" s="397"/>
      <c r="AC766" s="397"/>
      <c r="AD766" s="397"/>
      <c r="AE766" s="397"/>
      <c r="AF766" s="397"/>
      <c r="AG766" s="397"/>
    </row>
    <row r="767" spans="1:33" ht="24.95" customHeight="1">
      <c r="A767" s="403"/>
      <c r="B767" s="402"/>
      <c r="C767" s="401"/>
      <c r="D767" s="397"/>
      <c r="E767" s="397"/>
      <c r="F767" s="397"/>
      <c r="G767" s="397"/>
      <c r="H767" s="397"/>
      <c r="I767" s="397"/>
      <c r="J767" s="397"/>
      <c r="K767" s="397"/>
      <c r="L767" s="397"/>
      <c r="M767" s="397"/>
      <c r="N767" s="397"/>
      <c r="O767" s="397"/>
      <c r="P767" s="397"/>
      <c r="Q767" s="397"/>
      <c r="R767" s="397"/>
      <c r="S767" s="397"/>
      <c r="T767" s="397"/>
      <c r="U767" s="397"/>
      <c r="V767" s="397"/>
      <c r="W767" s="397"/>
      <c r="X767" s="397"/>
      <c r="Y767" s="397"/>
      <c r="Z767" s="397"/>
      <c r="AA767" s="397"/>
      <c r="AB767" s="397"/>
      <c r="AC767" s="397"/>
      <c r="AD767" s="397"/>
      <c r="AE767" s="397"/>
      <c r="AF767" s="397"/>
      <c r="AG767" s="397"/>
    </row>
    <row r="768" spans="1:33" ht="24.95" customHeight="1">
      <c r="A768" s="403"/>
      <c r="B768" s="402"/>
      <c r="C768" s="401"/>
      <c r="D768" s="397"/>
      <c r="E768" s="397"/>
      <c r="F768" s="397"/>
      <c r="G768" s="397"/>
      <c r="H768" s="397"/>
      <c r="I768" s="397"/>
      <c r="J768" s="397"/>
      <c r="K768" s="397"/>
      <c r="L768" s="397"/>
      <c r="M768" s="397"/>
      <c r="N768" s="397"/>
      <c r="O768" s="397"/>
      <c r="P768" s="397"/>
      <c r="Q768" s="397"/>
      <c r="R768" s="397"/>
      <c r="S768" s="397"/>
      <c r="T768" s="397"/>
      <c r="U768" s="397"/>
      <c r="V768" s="397"/>
      <c r="W768" s="397"/>
      <c r="X768" s="397"/>
      <c r="Y768" s="397"/>
      <c r="Z768" s="397"/>
      <c r="AA768" s="397"/>
      <c r="AB768" s="397"/>
      <c r="AC768" s="397"/>
      <c r="AD768" s="397"/>
      <c r="AE768" s="397"/>
      <c r="AF768" s="397"/>
      <c r="AG768" s="397"/>
    </row>
    <row r="769" spans="1:33" ht="24.95" customHeight="1">
      <c r="A769" s="403"/>
      <c r="B769" s="402"/>
      <c r="C769" s="401"/>
      <c r="D769" s="397"/>
      <c r="E769" s="397"/>
      <c r="F769" s="397"/>
      <c r="G769" s="397"/>
      <c r="H769" s="397"/>
      <c r="I769" s="397"/>
      <c r="J769" s="397"/>
      <c r="K769" s="397"/>
      <c r="L769" s="397"/>
      <c r="M769" s="397"/>
      <c r="N769" s="397"/>
      <c r="O769" s="397"/>
      <c r="P769" s="397"/>
      <c r="Q769" s="397"/>
      <c r="R769" s="397"/>
      <c r="S769" s="397"/>
      <c r="T769" s="397"/>
      <c r="U769" s="397"/>
      <c r="V769" s="397"/>
      <c r="W769" s="397"/>
      <c r="X769" s="397"/>
      <c r="Y769" s="397"/>
      <c r="Z769" s="397"/>
      <c r="AA769" s="397"/>
      <c r="AB769" s="397"/>
      <c r="AC769" s="397"/>
      <c r="AD769" s="397"/>
      <c r="AE769" s="397"/>
      <c r="AF769" s="397"/>
      <c r="AG769" s="397"/>
    </row>
    <row r="770" spans="1:33" ht="24.95" customHeight="1">
      <c r="A770" s="403"/>
      <c r="B770" s="402"/>
      <c r="C770" s="401"/>
      <c r="D770" s="397"/>
      <c r="E770" s="397"/>
      <c r="F770" s="397"/>
      <c r="G770" s="397"/>
      <c r="H770" s="397"/>
      <c r="I770" s="397"/>
      <c r="J770" s="397"/>
      <c r="K770" s="397"/>
      <c r="L770" s="397"/>
      <c r="M770" s="397"/>
      <c r="N770" s="397"/>
      <c r="O770" s="397"/>
      <c r="P770" s="397"/>
      <c r="Q770" s="397"/>
      <c r="R770" s="397"/>
      <c r="S770" s="397"/>
      <c r="T770" s="397"/>
      <c r="U770" s="397"/>
      <c r="V770" s="397"/>
      <c r="W770" s="397"/>
      <c r="X770" s="397"/>
      <c r="Y770" s="397"/>
      <c r="Z770" s="397"/>
      <c r="AA770" s="397"/>
      <c r="AB770" s="397"/>
      <c r="AC770" s="397"/>
      <c r="AD770" s="397"/>
      <c r="AE770" s="397"/>
      <c r="AF770" s="397"/>
      <c r="AG770" s="397"/>
    </row>
    <row r="771" spans="1:33" ht="24.95" customHeight="1">
      <c r="A771" s="403"/>
      <c r="B771" s="402"/>
      <c r="C771" s="401"/>
      <c r="D771" s="397"/>
      <c r="E771" s="397"/>
      <c r="F771" s="397"/>
      <c r="G771" s="397"/>
      <c r="H771" s="397"/>
      <c r="I771" s="397"/>
      <c r="J771" s="397"/>
      <c r="K771" s="397"/>
      <c r="L771" s="397"/>
      <c r="M771" s="397"/>
      <c r="N771" s="397"/>
      <c r="O771" s="397"/>
      <c r="P771" s="397"/>
      <c r="Q771" s="397"/>
      <c r="R771" s="397"/>
      <c r="S771" s="397"/>
      <c r="T771" s="397"/>
      <c r="U771" s="397"/>
      <c r="V771" s="397"/>
      <c r="W771" s="397"/>
      <c r="X771" s="397"/>
      <c r="Y771" s="397"/>
      <c r="Z771" s="397"/>
      <c r="AA771" s="397"/>
      <c r="AB771" s="397"/>
      <c r="AC771" s="397"/>
      <c r="AD771" s="397"/>
      <c r="AE771" s="397"/>
      <c r="AF771" s="397"/>
      <c r="AG771" s="397"/>
    </row>
    <row r="772" spans="1:33" ht="24.95" customHeight="1">
      <c r="A772" s="403"/>
      <c r="B772" s="402"/>
      <c r="C772" s="401"/>
      <c r="D772" s="397"/>
      <c r="E772" s="397"/>
      <c r="F772" s="397"/>
      <c r="G772" s="397"/>
      <c r="H772" s="397"/>
      <c r="I772" s="397"/>
      <c r="J772" s="397"/>
      <c r="K772" s="397"/>
      <c r="L772" s="397"/>
      <c r="M772" s="397"/>
      <c r="N772" s="397"/>
      <c r="O772" s="397"/>
      <c r="P772" s="397"/>
      <c r="Q772" s="397"/>
      <c r="R772" s="397"/>
      <c r="S772" s="397"/>
      <c r="T772" s="397"/>
      <c r="U772" s="397"/>
      <c r="V772" s="397"/>
      <c r="W772" s="397"/>
      <c r="X772" s="397"/>
      <c r="Y772" s="397"/>
      <c r="Z772" s="397"/>
      <c r="AA772" s="397"/>
      <c r="AB772" s="397"/>
      <c r="AC772" s="397"/>
      <c r="AD772" s="397"/>
      <c r="AE772" s="397"/>
      <c r="AF772" s="397"/>
      <c r="AG772" s="397"/>
    </row>
    <row r="773" spans="1:33" ht="24.95" customHeight="1">
      <c r="A773" s="403"/>
      <c r="B773" s="402"/>
      <c r="C773" s="401"/>
      <c r="D773" s="397"/>
      <c r="E773" s="397"/>
      <c r="F773" s="397"/>
      <c r="G773" s="397"/>
      <c r="H773" s="397"/>
      <c r="I773" s="397"/>
      <c r="J773" s="397"/>
      <c r="K773" s="397"/>
      <c r="L773" s="397"/>
      <c r="M773" s="397"/>
      <c r="N773" s="397"/>
      <c r="O773" s="397"/>
      <c r="P773" s="397"/>
      <c r="Q773" s="397"/>
      <c r="R773" s="397"/>
      <c r="S773" s="397"/>
      <c r="T773" s="397"/>
      <c r="U773" s="397"/>
      <c r="V773" s="397"/>
      <c r="W773" s="397"/>
      <c r="X773" s="397"/>
      <c r="Y773" s="397"/>
      <c r="Z773" s="397"/>
      <c r="AA773" s="397"/>
      <c r="AB773" s="397"/>
      <c r="AC773" s="397"/>
      <c r="AD773" s="397"/>
      <c r="AE773" s="397"/>
      <c r="AF773" s="397"/>
      <c r="AG773" s="397"/>
    </row>
    <row r="774" spans="1:33" ht="24.95" customHeight="1">
      <c r="A774" s="403"/>
      <c r="B774" s="402"/>
      <c r="C774" s="401"/>
      <c r="D774" s="397"/>
      <c r="E774" s="397"/>
      <c r="F774" s="397"/>
      <c r="G774" s="397"/>
      <c r="H774" s="397"/>
      <c r="I774" s="397"/>
      <c r="J774" s="397"/>
      <c r="K774" s="397"/>
      <c r="L774" s="397"/>
      <c r="M774" s="397"/>
      <c r="N774" s="397"/>
      <c r="O774" s="397"/>
      <c r="P774" s="397"/>
      <c r="Q774" s="397"/>
      <c r="R774" s="397"/>
      <c r="S774" s="397"/>
      <c r="T774" s="397"/>
      <c r="U774" s="397"/>
      <c r="V774" s="397"/>
      <c r="W774" s="397"/>
      <c r="X774" s="397"/>
      <c r="Y774" s="397"/>
      <c r="Z774" s="397"/>
      <c r="AA774" s="397"/>
      <c r="AB774" s="397"/>
      <c r="AC774" s="397"/>
      <c r="AD774" s="397"/>
      <c r="AE774" s="397"/>
      <c r="AF774" s="397"/>
      <c r="AG774" s="397"/>
    </row>
    <row r="775" spans="1:33" ht="24.95" customHeight="1">
      <c r="A775" s="403"/>
      <c r="B775" s="402"/>
      <c r="C775" s="401"/>
      <c r="D775" s="397"/>
      <c r="E775" s="397"/>
      <c r="F775" s="397"/>
      <c r="G775" s="397"/>
      <c r="H775" s="397"/>
      <c r="I775" s="397"/>
      <c r="J775" s="397"/>
      <c r="K775" s="397"/>
      <c r="L775" s="397"/>
      <c r="M775" s="397"/>
      <c r="N775" s="397"/>
      <c r="O775" s="397"/>
      <c r="P775" s="397"/>
      <c r="Q775" s="397"/>
      <c r="R775" s="397"/>
      <c r="S775" s="397"/>
      <c r="T775" s="397"/>
      <c r="U775" s="397"/>
      <c r="V775" s="397"/>
      <c r="W775" s="397"/>
      <c r="X775" s="397"/>
      <c r="Y775" s="397"/>
      <c r="Z775" s="397"/>
      <c r="AA775" s="397"/>
      <c r="AB775" s="397"/>
      <c r="AC775" s="397"/>
      <c r="AD775" s="397"/>
      <c r="AE775" s="397"/>
      <c r="AF775" s="397"/>
      <c r="AG775" s="397"/>
    </row>
    <row r="776" spans="1:33" ht="24.95" customHeight="1">
      <c r="A776" s="403"/>
      <c r="B776" s="402"/>
      <c r="C776" s="401"/>
      <c r="D776" s="397"/>
      <c r="E776" s="397"/>
      <c r="F776" s="397"/>
      <c r="G776" s="397"/>
      <c r="H776" s="397"/>
      <c r="I776" s="397"/>
      <c r="J776" s="397"/>
      <c r="K776" s="397"/>
      <c r="L776" s="397"/>
      <c r="M776" s="397"/>
      <c r="N776" s="397"/>
      <c r="O776" s="397"/>
      <c r="P776" s="397"/>
      <c r="Q776" s="397"/>
      <c r="R776" s="397"/>
      <c r="S776" s="397"/>
      <c r="T776" s="397"/>
      <c r="U776" s="397"/>
      <c r="V776" s="397"/>
      <c r="W776" s="397"/>
      <c r="X776" s="397"/>
      <c r="Y776" s="397"/>
      <c r="Z776" s="397"/>
      <c r="AA776" s="397"/>
      <c r="AB776" s="397"/>
      <c r="AC776" s="397"/>
      <c r="AD776" s="397"/>
      <c r="AE776" s="397"/>
      <c r="AF776" s="397"/>
      <c r="AG776" s="397"/>
    </row>
    <row r="777" spans="1:33" ht="24.95" customHeight="1">
      <c r="A777" s="403"/>
      <c r="B777" s="402"/>
      <c r="C777" s="401"/>
      <c r="D777" s="397"/>
      <c r="E777" s="397"/>
      <c r="F777" s="397"/>
      <c r="G777" s="397"/>
      <c r="H777" s="397"/>
      <c r="I777" s="397"/>
      <c r="J777" s="397"/>
      <c r="K777" s="397"/>
      <c r="L777" s="397"/>
      <c r="M777" s="397"/>
      <c r="N777" s="397"/>
      <c r="O777" s="397"/>
      <c r="P777" s="397"/>
      <c r="Q777" s="397"/>
      <c r="R777" s="397"/>
      <c r="S777" s="397"/>
      <c r="T777" s="397"/>
      <c r="U777" s="397"/>
      <c r="V777" s="397"/>
      <c r="W777" s="397"/>
      <c r="X777" s="397"/>
      <c r="Y777" s="397"/>
      <c r="Z777" s="397"/>
      <c r="AA777" s="397"/>
      <c r="AB777" s="397"/>
      <c r="AC777" s="397"/>
      <c r="AD777" s="397"/>
      <c r="AE777" s="397"/>
      <c r="AF777" s="397"/>
      <c r="AG777" s="397"/>
    </row>
    <row r="778" spans="1:33" ht="24.95" customHeight="1">
      <c r="A778" s="403"/>
      <c r="B778" s="402"/>
      <c r="C778" s="401"/>
      <c r="D778" s="397"/>
      <c r="E778" s="397"/>
      <c r="F778" s="397"/>
      <c r="G778" s="397"/>
      <c r="H778" s="397"/>
      <c r="I778" s="397"/>
      <c r="J778" s="397"/>
      <c r="K778" s="397"/>
      <c r="L778" s="397"/>
      <c r="M778" s="397"/>
      <c r="N778" s="397"/>
      <c r="O778" s="397"/>
      <c r="P778" s="397"/>
      <c r="Q778" s="397"/>
      <c r="R778" s="397"/>
      <c r="S778" s="397"/>
      <c r="T778" s="397"/>
      <c r="U778" s="397"/>
      <c r="V778" s="397"/>
      <c r="W778" s="397"/>
      <c r="X778" s="397"/>
      <c r="Y778" s="397"/>
      <c r="Z778" s="397"/>
      <c r="AA778" s="397"/>
      <c r="AB778" s="397"/>
      <c r="AC778" s="397"/>
      <c r="AD778" s="397"/>
      <c r="AE778" s="397"/>
      <c r="AF778" s="397"/>
      <c r="AG778" s="397"/>
    </row>
    <row r="779" spans="1:33" ht="24.95" customHeight="1">
      <c r="A779" s="403"/>
      <c r="B779" s="402"/>
      <c r="C779" s="401"/>
      <c r="D779" s="397"/>
      <c r="E779" s="397"/>
      <c r="F779" s="397"/>
      <c r="G779" s="397"/>
      <c r="H779" s="397"/>
      <c r="I779" s="397"/>
      <c r="J779" s="397"/>
      <c r="K779" s="397"/>
      <c r="L779" s="397"/>
      <c r="M779" s="397"/>
      <c r="N779" s="397"/>
      <c r="O779" s="397"/>
      <c r="P779" s="397"/>
      <c r="Q779" s="397"/>
      <c r="R779" s="397"/>
      <c r="S779" s="397"/>
      <c r="T779" s="397"/>
      <c r="U779" s="397"/>
      <c r="V779" s="397"/>
      <c r="W779" s="397"/>
      <c r="X779" s="397"/>
      <c r="Y779" s="397"/>
      <c r="Z779" s="397"/>
      <c r="AA779" s="397"/>
      <c r="AB779" s="397"/>
      <c r="AC779" s="397"/>
      <c r="AD779" s="397"/>
      <c r="AE779" s="397"/>
      <c r="AF779" s="397"/>
      <c r="AG779" s="397"/>
    </row>
    <row r="780" spans="1:33" ht="24.95" customHeight="1">
      <c r="A780" s="403"/>
      <c r="B780" s="402"/>
      <c r="C780" s="401"/>
      <c r="D780" s="397"/>
      <c r="E780" s="397"/>
      <c r="F780" s="397"/>
      <c r="G780" s="397"/>
      <c r="H780" s="397"/>
      <c r="I780" s="397"/>
      <c r="J780" s="397"/>
      <c r="K780" s="397"/>
      <c r="L780" s="397"/>
      <c r="M780" s="397"/>
      <c r="N780" s="397"/>
      <c r="O780" s="397"/>
      <c r="P780" s="397"/>
      <c r="Q780" s="397"/>
      <c r="R780" s="397"/>
      <c r="S780" s="397"/>
      <c r="T780" s="397"/>
      <c r="U780" s="397"/>
      <c r="V780" s="397"/>
      <c r="W780" s="397"/>
      <c r="X780" s="397"/>
      <c r="Y780" s="397"/>
      <c r="Z780" s="397"/>
      <c r="AA780" s="397"/>
      <c r="AB780" s="397"/>
      <c r="AC780" s="397"/>
      <c r="AD780" s="397"/>
      <c r="AE780" s="397"/>
      <c r="AF780" s="397"/>
      <c r="AG780" s="397"/>
    </row>
    <row r="781" spans="1:33" ht="24.95" customHeight="1">
      <c r="A781" s="403"/>
      <c r="B781" s="402"/>
      <c r="C781" s="401"/>
      <c r="D781" s="397"/>
      <c r="E781" s="397"/>
      <c r="F781" s="397"/>
      <c r="G781" s="397"/>
      <c r="H781" s="397"/>
      <c r="I781" s="397"/>
      <c r="J781" s="397"/>
      <c r="K781" s="397"/>
      <c r="L781" s="397"/>
      <c r="M781" s="397"/>
      <c r="N781" s="397"/>
      <c r="O781" s="397"/>
      <c r="P781" s="397"/>
      <c r="Q781" s="397"/>
      <c r="R781" s="397"/>
      <c r="S781" s="397"/>
      <c r="T781" s="397"/>
      <c r="U781" s="397"/>
      <c r="V781" s="397"/>
      <c r="W781" s="397"/>
      <c r="X781" s="397"/>
      <c r="Y781" s="397"/>
      <c r="Z781" s="397"/>
      <c r="AA781" s="397"/>
      <c r="AB781" s="397"/>
      <c r="AC781" s="397"/>
      <c r="AD781" s="397"/>
      <c r="AE781" s="397"/>
      <c r="AF781" s="397"/>
      <c r="AG781" s="397"/>
    </row>
    <row r="782" spans="1:33" ht="24.95" customHeight="1">
      <c r="A782" s="403"/>
      <c r="B782" s="402"/>
      <c r="C782" s="401"/>
      <c r="D782" s="397"/>
      <c r="E782" s="397"/>
      <c r="F782" s="397"/>
      <c r="G782" s="397"/>
      <c r="H782" s="397"/>
      <c r="I782" s="397"/>
      <c r="J782" s="397"/>
      <c r="K782" s="397"/>
      <c r="L782" s="397"/>
      <c r="M782" s="397"/>
      <c r="N782" s="397"/>
      <c r="O782" s="397"/>
      <c r="P782" s="397"/>
      <c r="Q782" s="397"/>
      <c r="R782" s="397"/>
      <c r="S782" s="397"/>
      <c r="T782" s="397"/>
      <c r="U782" s="397"/>
      <c r="V782" s="397"/>
      <c r="W782" s="397"/>
      <c r="X782" s="397"/>
      <c r="Y782" s="397"/>
      <c r="Z782" s="397"/>
      <c r="AA782" s="397"/>
      <c r="AB782" s="397"/>
      <c r="AC782" s="397"/>
      <c r="AD782" s="397"/>
      <c r="AE782" s="397"/>
      <c r="AF782" s="397"/>
      <c r="AG782" s="397"/>
    </row>
    <row r="783" spans="1:33" ht="24.95" customHeight="1">
      <c r="A783" s="403"/>
      <c r="B783" s="402"/>
      <c r="C783" s="401"/>
      <c r="D783" s="397"/>
      <c r="E783" s="397"/>
      <c r="F783" s="397"/>
      <c r="G783" s="397"/>
      <c r="H783" s="397"/>
      <c r="I783" s="397"/>
      <c r="J783" s="397"/>
      <c r="K783" s="397"/>
      <c r="L783" s="397"/>
      <c r="M783" s="397"/>
      <c r="N783" s="397"/>
      <c r="O783" s="397"/>
      <c r="P783" s="397"/>
      <c r="Q783" s="397"/>
      <c r="R783" s="397"/>
      <c r="S783" s="397"/>
      <c r="T783" s="397"/>
      <c r="U783" s="397"/>
      <c r="V783" s="397"/>
      <c r="W783" s="397"/>
      <c r="X783" s="397"/>
      <c r="Y783" s="397"/>
      <c r="Z783" s="397"/>
      <c r="AA783" s="397"/>
      <c r="AB783" s="397"/>
      <c r="AC783" s="397"/>
      <c r="AD783" s="397"/>
      <c r="AE783" s="397"/>
      <c r="AF783" s="397"/>
      <c r="AG783" s="397"/>
    </row>
    <row r="784" spans="1:33" ht="24.95" customHeight="1">
      <c r="A784" s="403"/>
      <c r="B784" s="402"/>
      <c r="C784" s="401"/>
      <c r="D784" s="397"/>
      <c r="E784" s="397"/>
      <c r="F784" s="397"/>
      <c r="G784" s="397"/>
      <c r="H784" s="397"/>
      <c r="I784" s="397"/>
      <c r="J784" s="397"/>
      <c r="K784" s="397"/>
      <c r="L784" s="397"/>
      <c r="M784" s="397"/>
      <c r="N784" s="397"/>
      <c r="O784" s="397"/>
      <c r="P784" s="397"/>
      <c r="Q784" s="397"/>
      <c r="R784" s="397"/>
      <c r="S784" s="397"/>
      <c r="T784" s="397"/>
      <c r="U784" s="397"/>
      <c r="V784" s="397"/>
      <c r="W784" s="397"/>
      <c r="X784" s="397"/>
      <c r="Y784" s="397"/>
      <c r="Z784" s="397"/>
      <c r="AA784" s="397"/>
      <c r="AB784" s="397"/>
      <c r="AC784" s="397"/>
      <c r="AD784" s="397"/>
      <c r="AE784" s="397"/>
      <c r="AF784" s="397"/>
      <c r="AG784" s="397"/>
    </row>
    <row r="785" spans="1:33" ht="24.95" customHeight="1">
      <c r="A785" s="403"/>
      <c r="B785" s="402"/>
      <c r="C785" s="401"/>
      <c r="D785" s="397"/>
      <c r="E785" s="397"/>
      <c r="F785" s="397"/>
      <c r="G785" s="397"/>
      <c r="H785" s="397"/>
      <c r="I785" s="397"/>
      <c r="J785" s="397"/>
      <c r="K785" s="397"/>
      <c r="L785" s="397"/>
      <c r="M785" s="397"/>
      <c r="N785" s="397"/>
      <c r="O785" s="397"/>
      <c r="P785" s="397"/>
      <c r="Q785" s="397"/>
      <c r="R785" s="397"/>
      <c r="S785" s="397"/>
      <c r="T785" s="397"/>
      <c r="U785" s="397"/>
      <c r="V785" s="397"/>
      <c r="W785" s="397"/>
      <c r="X785" s="397"/>
      <c r="Y785" s="397"/>
      <c r="Z785" s="397"/>
      <c r="AA785" s="397"/>
      <c r="AB785" s="397"/>
      <c r="AC785" s="397"/>
      <c r="AD785" s="397"/>
      <c r="AE785" s="397"/>
      <c r="AF785" s="397"/>
      <c r="AG785" s="397"/>
    </row>
    <row r="786" spans="1:33" ht="24.95" customHeight="1">
      <c r="A786" s="403"/>
      <c r="B786" s="402"/>
      <c r="C786" s="401"/>
      <c r="D786" s="397"/>
      <c r="E786" s="397"/>
      <c r="F786" s="397"/>
      <c r="G786" s="397"/>
      <c r="H786" s="397"/>
      <c r="I786" s="397"/>
      <c r="J786" s="397"/>
      <c r="K786" s="397"/>
      <c r="L786" s="397"/>
      <c r="M786" s="397"/>
      <c r="N786" s="397"/>
      <c r="O786" s="397"/>
      <c r="P786" s="397"/>
      <c r="Q786" s="397"/>
      <c r="R786" s="397"/>
      <c r="S786" s="397"/>
      <c r="T786" s="397"/>
      <c r="U786" s="397"/>
      <c r="V786" s="397"/>
      <c r="W786" s="397"/>
      <c r="X786" s="397"/>
      <c r="Y786" s="397"/>
      <c r="Z786" s="397"/>
      <c r="AA786" s="397"/>
      <c r="AB786" s="397"/>
      <c r="AC786" s="397"/>
      <c r="AD786" s="397"/>
      <c r="AE786" s="397"/>
      <c r="AF786" s="397"/>
      <c r="AG786" s="397"/>
    </row>
    <row r="787" spans="1:33" ht="24.95" customHeight="1">
      <c r="A787" s="403"/>
      <c r="B787" s="402"/>
      <c r="C787" s="401"/>
      <c r="D787" s="397"/>
      <c r="E787" s="397"/>
      <c r="F787" s="397"/>
      <c r="G787" s="397"/>
      <c r="H787" s="397"/>
      <c r="I787" s="397"/>
      <c r="J787" s="397"/>
      <c r="K787" s="397"/>
      <c r="L787" s="397"/>
      <c r="M787" s="397"/>
      <c r="N787" s="397"/>
      <c r="O787" s="397"/>
      <c r="P787" s="397"/>
      <c r="Q787" s="397"/>
      <c r="R787" s="397"/>
      <c r="S787" s="397"/>
      <c r="T787" s="397"/>
      <c r="U787" s="397"/>
      <c r="V787" s="397"/>
      <c r="W787" s="397"/>
      <c r="X787" s="397"/>
      <c r="Y787" s="397"/>
      <c r="Z787" s="397"/>
      <c r="AA787" s="397"/>
      <c r="AB787" s="397"/>
      <c r="AC787" s="397"/>
      <c r="AD787" s="397"/>
      <c r="AE787" s="397"/>
      <c r="AF787" s="397"/>
      <c r="AG787" s="397"/>
    </row>
    <row r="788" spans="1:33" ht="24.95" customHeight="1">
      <c r="A788" s="403"/>
      <c r="B788" s="402"/>
      <c r="C788" s="401"/>
      <c r="D788" s="397"/>
      <c r="E788" s="397"/>
      <c r="F788" s="397"/>
      <c r="G788" s="397"/>
      <c r="H788" s="397"/>
      <c r="I788" s="397"/>
      <c r="J788" s="397"/>
      <c r="K788" s="397"/>
      <c r="L788" s="397"/>
      <c r="M788" s="397"/>
      <c r="N788" s="397"/>
      <c r="O788" s="397"/>
      <c r="P788" s="397"/>
      <c r="Q788" s="397"/>
      <c r="R788" s="397"/>
      <c r="S788" s="397"/>
      <c r="T788" s="397"/>
      <c r="U788" s="397"/>
      <c r="V788" s="397"/>
      <c r="W788" s="397"/>
      <c r="X788" s="397"/>
      <c r="Y788" s="397"/>
      <c r="Z788" s="397"/>
      <c r="AA788" s="397"/>
      <c r="AB788" s="397"/>
      <c r="AC788" s="397"/>
      <c r="AD788" s="397"/>
      <c r="AE788" s="397"/>
      <c r="AF788" s="397"/>
      <c r="AG788" s="397"/>
    </row>
    <row r="789" spans="1:33" ht="24.95" customHeight="1">
      <c r="A789" s="403"/>
      <c r="B789" s="402"/>
      <c r="C789" s="401"/>
      <c r="D789" s="397"/>
      <c r="E789" s="397"/>
      <c r="F789" s="397"/>
      <c r="G789" s="397"/>
      <c r="H789" s="397"/>
      <c r="I789" s="397"/>
      <c r="J789" s="397"/>
      <c r="K789" s="397"/>
      <c r="L789" s="397"/>
      <c r="M789" s="397"/>
      <c r="N789" s="397"/>
      <c r="O789" s="397"/>
      <c r="P789" s="397"/>
      <c r="Q789" s="397"/>
      <c r="R789" s="397"/>
      <c r="S789" s="397"/>
      <c r="T789" s="397"/>
      <c r="U789" s="397"/>
      <c r="V789" s="397"/>
      <c r="W789" s="397"/>
      <c r="X789" s="397"/>
      <c r="Y789" s="397"/>
      <c r="Z789" s="397"/>
      <c r="AA789" s="397"/>
      <c r="AB789" s="397"/>
      <c r="AC789" s="397"/>
      <c r="AD789" s="397"/>
      <c r="AE789" s="397"/>
      <c r="AF789" s="397"/>
      <c r="AG789" s="397"/>
    </row>
    <row r="790" spans="1:33" ht="24.95" customHeight="1">
      <c r="A790" s="403"/>
      <c r="B790" s="402"/>
      <c r="C790" s="401"/>
      <c r="D790" s="397"/>
      <c r="E790" s="397"/>
      <c r="F790" s="397"/>
      <c r="G790" s="397"/>
      <c r="H790" s="397"/>
      <c r="I790" s="397"/>
      <c r="J790" s="397"/>
      <c r="K790" s="397"/>
      <c r="L790" s="397"/>
      <c r="M790" s="397"/>
      <c r="N790" s="397"/>
      <c r="O790" s="397"/>
      <c r="P790" s="397"/>
      <c r="Q790" s="397"/>
      <c r="R790" s="397"/>
      <c r="S790" s="397"/>
      <c r="T790" s="397"/>
      <c r="U790" s="397"/>
      <c r="V790" s="397"/>
      <c r="W790" s="397"/>
      <c r="X790" s="397"/>
      <c r="Y790" s="397"/>
      <c r="Z790" s="397"/>
      <c r="AA790" s="397"/>
      <c r="AB790" s="397"/>
      <c r="AC790" s="397"/>
      <c r="AD790" s="397"/>
      <c r="AE790" s="397"/>
      <c r="AF790" s="397"/>
      <c r="AG790" s="397"/>
    </row>
    <row r="791" spans="1:33" ht="24.95" customHeight="1">
      <c r="A791" s="403"/>
      <c r="B791" s="402"/>
      <c r="C791" s="401"/>
      <c r="D791" s="397"/>
      <c r="E791" s="397"/>
      <c r="F791" s="397"/>
      <c r="G791" s="397"/>
      <c r="H791" s="397"/>
      <c r="I791" s="397"/>
      <c r="J791" s="397"/>
      <c r="K791" s="397"/>
      <c r="L791" s="397"/>
      <c r="M791" s="397"/>
      <c r="N791" s="397"/>
      <c r="O791" s="397"/>
      <c r="P791" s="397"/>
      <c r="Q791" s="397"/>
      <c r="R791" s="397"/>
      <c r="S791" s="397"/>
      <c r="T791" s="397"/>
      <c r="U791" s="397"/>
      <c r="V791" s="397"/>
      <c r="W791" s="397"/>
      <c r="X791" s="397"/>
      <c r="Y791" s="397"/>
      <c r="Z791" s="397"/>
      <c r="AA791" s="397"/>
      <c r="AB791" s="397"/>
      <c r="AC791" s="397"/>
      <c r="AD791" s="397"/>
      <c r="AE791" s="397"/>
      <c r="AF791" s="397"/>
      <c r="AG791" s="397"/>
    </row>
    <row r="792" spans="1:33" ht="24.95" customHeight="1">
      <c r="A792" s="403"/>
      <c r="B792" s="402"/>
      <c r="C792" s="401"/>
      <c r="D792" s="397"/>
      <c r="E792" s="397"/>
      <c r="F792" s="397"/>
      <c r="G792" s="397"/>
      <c r="H792" s="397"/>
      <c r="I792" s="397"/>
      <c r="J792" s="397"/>
      <c r="K792" s="397"/>
      <c r="L792" s="397"/>
      <c r="M792" s="397"/>
      <c r="N792" s="397"/>
      <c r="O792" s="397"/>
      <c r="P792" s="397"/>
      <c r="Q792" s="397"/>
      <c r="R792" s="397"/>
      <c r="S792" s="397"/>
      <c r="T792" s="397"/>
      <c r="U792" s="397"/>
      <c r="V792" s="397"/>
      <c r="W792" s="397"/>
      <c r="X792" s="397"/>
      <c r="Y792" s="397"/>
      <c r="Z792" s="397"/>
      <c r="AA792" s="397"/>
      <c r="AB792" s="397"/>
      <c r="AC792" s="397"/>
      <c r="AD792" s="397"/>
      <c r="AE792" s="397"/>
      <c r="AF792" s="397"/>
      <c r="AG792" s="397"/>
    </row>
    <row r="793" spans="1:33" ht="24.95" customHeight="1">
      <c r="A793" s="403"/>
      <c r="B793" s="402"/>
      <c r="C793" s="401"/>
      <c r="D793" s="397"/>
      <c r="E793" s="397"/>
      <c r="F793" s="397"/>
      <c r="G793" s="397"/>
      <c r="H793" s="397"/>
      <c r="I793" s="397"/>
      <c r="J793" s="397"/>
      <c r="K793" s="397"/>
      <c r="L793" s="397"/>
      <c r="M793" s="397"/>
      <c r="N793" s="397"/>
      <c r="O793" s="397"/>
      <c r="P793" s="397"/>
      <c r="Q793" s="397"/>
      <c r="R793" s="397"/>
      <c r="S793" s="397"/>
      <c r="T793" s="397"/>
      <c r="U793" s="397"/>
      <c r="V793" s="397"/>
      <c r="W793" s="397"/>
      <c r="X793" s="397"/>
      <c r="Y793" s="397"/>
      <c r="Z793" s="397"/>
      <c r="AA793" s="397"/>
      <c r="AB793" s="397"/>
      <c r="AC793" s="397"/>
      <c r="AD793" s="397"/>
      <c r="AE793" s="397"/>
      <c r="AF793" s="397"/>
      <c r="AG793" s="397"/>
    </row>
    <row r="794" spans="1:33" ht="24.95" customHeight="1">
      <c r="A794" s="403"/>
      <c r="B794" s="402"/>
      <c r="C794" s="401"/>
      <c r="D794" s="397"/>
      <c r="E794" s="397"/>
      <c r="F794" s="397"/>
      <c r="G794" s="397"/>
      <c r="H794" s="397"/>
      <c r="I794" s="397"/>
      <c r="J794" s="397"/>
      <c r="K794" s="397"/>
      <c r="L794" s="397"/>
      <c r="M794" s="397"/>
      <c r="N794" s="397"/>
      <c r="O794" s="397"/>
      <c r="P794" s="397"/>
      <c r="Q794" s="397"/>
      <c r="R794" s="397"/>
      <c r="S794" s="397"/>
      <c r="T794" s="397"/>
      <c r="U794" s="397"/>
      <c r="V794" s="397"/>
      <c r="W794" s="397"/>
      <c r="X794" s="397"/>
      <c r="Y794" s="397"/>
      <c r="Z794" s="397"/>
      <c r="AA794" s="397"/>
      <c r="AB794" s="397"/>
      <c r="AC794" s="397"/>
      <c r="AD794" s="397"/>
      <c r="AE794" s="397"/>
      <c r="AF794" s="397"/>
      <c r="AG794" s="397"/>
    </row>
    <row r="795" spans="1:33" ht="24.95" customHeight="1">
      <c r="A795" s="403"/>
      <c r="B795" s="402"/>
      <c r="C795" s="401"/>
      <c r="D795" s="397"/>
      <c r="E795" s="397"/>
      <c r="F795" s="397"/>
      <c r="G795" s="397"/>
      <c r="H795" s="397"/>
      <c r="I795" s="397"/>
      <c r="J795" s="397"/>
      <c r="K795" s="397"/>
      <c r="L795" s="397"/>
      <c r="M795" s="397"/>
      <c r="N795" s="397"/>
      <c r="O795" s="397"/>
      <c r="P795" s="397"/>
      <c r="Q795" s="397"/>
      <c r="R795" s="397"/>
      <c r="S795" s="397"/>
      <c r="T795" s="397"/>
      <c r="U795" s="397"/>
      <c r="V795" s="397"/>
      <c r="W795" s="397"/>
      <c r="X795" s="397"/>
      <c r="Y795" s="397"/>
      <c r="Z795" s="397"/>
      <c r="AA795" s="397"/>
      <c r="AB795" s="397"/>
      <c r="AC795" s="397"/>
      <c r="AD795" s="397"/>
      <c r="AE795" s="397"/>
      <c r="AF795" s="397"/>
      <c r="AG795" s="397"/>
    </row>
    <row r="796" spans="1:33" ht="24.95" customHeight="1">
      <c r="A796" s="403"/>
      <c r="B796" s="402"/>
      <c r="C796" s="401"/>
      <c r="D796" s="397"/>
      <c r="E796" s="397"/>
      <c r="F796" s="397"/>
      <c r="G796" s="397"/>
      <c r="H796" s="397"/>
      <c r="I796" s="397"/>
      <c r="J796" s="397"/>
      <c r="K796" s="397"/>
      <c r="L796" s="397"/>
      <c r="M796" s="397"/>
      <c r="N796" s="397"/>
      <c r="O796" s="397"/>
      <c r="P796" s="397"/>
      <c r="Q796" s="397"/>
      <c r="R796" s="397"/>
      <c r="S796" s="397"/>
      <c r="T796" s="397"/>
      <c r="U796" s="397"/>
      <c r="V796" s="397"/>
      <c r="W796" s="397"/>
      <c r="X796" s="397"/>
      <c r="Y796" s="397"/>
      <c r="Z796" s="397"/>
      <c r="AA796" s="397"/>
      <c r="AB796" s="397"/>
      <c r="AC796" s="397"/>
      <c r="AD796" s="397"/>
      <c r="AE796" s="397"/>
      <c r="AF796" s="397"/>
      <c r="AG796" s="397"/>
    </row>
    <row r="797" spans="1:33" ht="24.95" customHeight="1">
      <c r="A797" s="403"/>
      <c r="B797" s="402"/>
      <c r="C797" s="401"/>
      <c r="D797" s="397"/>
      <c r="E797" s="397"/>
      <c r="F797" s="397"/>
      <c r="G797" s="397"/>
      <c r="H797" s="397"/>
      <c r="I797" s="397"/>
      <c r="J797" s="397"/>
      <c r="K797" s="397"/>
      <c r="L797" s="397"/>
      <c r="M797" s="397"/>
      <c r="N797" s="397"/>
      <c r="O797" s="397"/>
      <c r="P797" s="397"/>
      <c r="Q797" s="397"/>
      <c r="R797" s="397"/>
      <c r="S797" s="397"/>
      <c r="T797" s="397"/>
      <c r="U797" s="397"/>
      <c r="V797" s="397"/>
      <c r="W797" s="397"/>
      <c r="X797" s="397"/>
      <c r="Y797" s="397"/>
      <c r="Z797" s="397"/>
      <c r="AA797" s="397"/>
      <c r="AB797" s="397"/>
      <c r="AC797" s="397"/>
      <c r="AD797" s="397"/>
      <c r="AE797" s="397"/>
      <c r="AF797" s="397"/>
      <c r="AG797" s="397"/>
    </row>
    <row r="798" spans="1:33" ht="24.95" customHeight="1">
      <c r="A798" s="403"/>
      <c r="B798" s="402"/>
      <c r="C798" s="401"/>
      <c r="D798" s="397"/>
      <c r="E798" s="397"/>
      <c r="F798" s="397"/>
      <c r="G798" s="397"/>
      <c r="H798" s="397"/>
      <c r="I798" s="397"/>
      <c r="J798" s="397"/>
      <c r="K798" s="397"/>
      <c r="L798" s="397"/>
      <c r="M798" s="397"/>
      <c r="N798" s="397"/>
      <c r="O798" s="397"/>
      <c r="P798" s="397"/>
      <c r="Q798" s="397"/>
      <c r="R798" s="397"/>
      <c r="S798" s="397"/>
      <c r="T798" s="397"/>
      <c r="U798" s="397"/>
      <c r="V798" s="397"/>
      <c r="W798" s="397"/>
      <c r="X798" s="397"/>
      <c r="Y798" s="397"/>
      <c r="Z798" s="397"/>
      <c r="AA798" s="397"/>
      <c r="AB798" s="397"/>
      <c r="AC798" s="397"/>
      <c r="AD798" s="397"/>
      <c r="AE798" s="397"/>
      <c r="AF798" s="397"/>
      <c r="AG798" s="397"/>
    </row>
    <row r="799" spans="1:33" ht="24.95" customHeight="1">
      <c r="A799" s="403"/>
      <c r="B799" s="402"/>
      <c r="C799" s="401"/>
      <c r="D799" s="397"/>
      <c r="E799" s="397"/>
      <c r="F799" s="397"/>
      <c r="G799" s="397"/>
      <c r="H799" s="397"/>
      <c r="I799" s="397"/>
      <c r="J799" s="397"/>
      <c r="K799" s="397"/>
      <c r="L799" s="397"/>
      <c r="M799" s="397"/>
      <c r="N799" s="397"/>
      <c r="O799" s="397"/>
      <c r="P799" s="397"/>
      <c r="Q799" s="397"/>
      <c r="R799" s="397"/>
      <c r="S799" s="397"/>
      <c r="T799" s="397"/>
      <c r="U799" s="397"/>
      <c r="V799" s="397"/>
      <c r="W799" s="397"/>
      <c r="X799" s="397"/>
      <c r="Y799" s="397"/>
      <c r="Z799" s="397"/>
      <c r="AA799" s="397"/>
      <c r="AB799" s="397"/>
      <c r="AC799" s="397"/>
      <c r="AD799" s="397"/>
      <c r="AE799" s="397"/>
      <c r="AF799" s="397"/>
      <c r="AG799" s="397"/>
    </row>
    <row r="800" spans="1:33" ht="24.95" customHeight="1">
      <c r="A800" s="403"/>
      <c r="B800" s="402"/>
      <c r="C800" s="401"/>
      <c r="D800" s="397"/>
      <c r="E800" s="397"/>
      <c r="F800" s="397"/>
      <c r="G800" s="397"/>
      <c r="H800" s="397"/>
      <c r="I800" s="397"/>
      <c r="J800" s="397"/>
      <c r="K800" s="397"/>
      <c r="L800" s="397"/>
      <c r="M800" s="397"/>
      <c r="N800" s="397"/>
      <c r="O800" s="397"/>
      <c r="P800" s="397"/>
      <c r="Q800" s="397"/>
      <c r="R800" s="397"/>
      <c r="S800" s="397"/>
      <c r="T800" s="397"/>
      <c r="U800" s="397"/>
      <c r="V800" s="397"/>
      <c r="W800" s="397"/>
      <c r="X800" s="397"/>
      <c r="Y800" s="397"/>
      <c r="Z800" s="397"/>
      <c r="AA800" s="397"/>
      <c r="AB800" s="397"/>
      <c r="AC800" s="397"/>
      <c r="AD800" s="397"/>
      <c r="AE800" s="397"/>
      <c r="AF800" s="397"/>
      <c r="AG800" s="397"/>
    </row>
    <row r="801" spans="1:33" ht="24.95" customHeight="1">
      <c r="A801" s="403"/>
      <c r="B801" s="402"/>
      <c r="C801" s="401"/>
      <c r="D801" s="397"/>
      <c r="E801" s="397"/>
      <c r="F801" s="397"/>
      <c r="G801" s="397"/>
      <c r="H801" s="397"/>
      <c r="I801" s="397"/>
      <c r="J801" s="397"/>
      <c r="K801" s="397"/>
      <c r="L801" s="397"/>
      <c r="M801" s="397"/>
      <c r="N801" s="397"/>
      <c r="O801" s="397"/>
      <c r="P801" s="397"/>
      <c r="Q801" s="397"/>
      <c r="R801" s="397"/>
      <c r="S801" s="397"/>
      <c r="T801" s="397"/>
      <c r="U801" s="397"/>
      <c r="V801" s="397"/>
      <c r="W801" s="397"/>
      <c r="X801" s="397"/>
      <c r="Y801" s="397"/>
      <c r="Z801" s="397"/>
      <c r="AA801" s="397"/>
      <c r="AB801" s="397"/>
      <c r="AC801" s="397"/>
      <c r="AD801" s="397"/>
      <c r="AE801" s="397"/>
      <c r="AF801" s="397"/>
      <c r="AG801" s="397"/>
    </row>
    <row r="802" spans="1:33" ht="24.95" customHeight="1">
      <c r="A802" s="403"/>
      <c r="B802" s="402"/>
      <c r="C802" s="401"/>
      <c r="D802" s="397"/>
      <c r="E802" s="397"/>
      <c r="F802" s="397"/>
      <c r="G802" s="397"/>
      <c r="H802" s="397"/>
      <c r="I802" s="397"/>
      <c r="J802" s="397"/>
      <c r="K802" s="397"/>
      <c r="L802" s="397"/>
      <c r="M802" s="397"/>
      <c r="N802" s="397"/>
      <c r="O802" s="397"/>
      <c r="P802" s="397"/>
      <c r="Q802" s="397"/>
      <c r="R802" s="397"/>
      <c r="S802" s="397"/>
      <c r="T802" s="397"/>
      <c r="U802" s="397"/>
      <c r="V802" s="397"/>
      <c r="W802" s="397"/>
      <c r="X802" s="397"/>
      <c r="Y802" s="397"/>
      <c r="Z802" s="397"/>
      <c r="AA802" s="397"/>
      <c r="AB802" s="397"/>
      <c r="AC802" s="397"/>
      <c r="AD802" s="397"/>
      <c r="AE802" s="397"/>
      <c r="AF802" s="397"/>
      <c r="AG802" s="397"/>
    </row>
    <row r="803" spans="1:33" ht="24.95" customHeight="1">
      <c r="A803" s="403"/>
      <c r="B803" s="402"/>
      <c r="C803" s="401"/>
      <c r="D803" s="397"/>
      <c r="E803" s="397"/>
      <c r="F803" s="397"/>
      <c r="G803" s="397"/>
      <c r="H803" s="397"/>
      <c r="I803" s="397"/>
      <c r="J803" s="397"/>
      <c r="K803" s="397"/>
      <c r="L803" s="397"/>
      <c r="M803" s="397"/>
      <c r="N803" s="397"/>
      <c r="O803" s="397"/>
      <c r="P803" s="397"/>
      <c r="Q803" s="397"/>
      <c r="R803" s="397"/>
      <c r="S803" s="397"/>
      <c r="T803" s="397"/>
      <c r="U803" s="397"/>
      <c r="V803" s="397"/>
      <c r="W803" s="397"/>
      <c r="X803" s="397"/>
      <c r="Y803" s="397"/>
      <c r="Z803" s="397"/>
      <c r="AA803" s="397"/>
      <c r="AB803" s="397"/>
      <c r="AC803" s="397"/>
      <c r="AD803" s="397"/>
      <c r="AE803" s="397"/>
      <c r="AF803" s="397"/>
      <c r="AG803" s="397"/>
    </row>
    <row r="804" spans="1:33" ht="24.95" customHeight="1">
      <c r="A804" s="403"/>
      <c r="B804" s="402"/>
      <c r="C804" s="401"/>
      <c r="D804" s="397"/>
      <c r="E804" s="397"/>
      <c r="F804" s="397"/>
      <c r="G804" s="397"/>
      <c r="H804" s="397"/>
      <c r="I804" s="397"/>
      <c r="J804" s="397"/>
      <c r="K804" s="397"/>
      <c r="L804" s="397"/>
      <c r="M804" s="397"/>
      <c r="N804" s="397"/>
      <c r="O804" s="397"/>
      <c r="P804" s="397"/>
      <c r="Q804" s="397"/>
      <c r="R804" s="397"/>
      <c r="S804" s="397"/>
      <c r="T804" s="397"/>
      <c r="U804" s="397"/>
      <c r="V804" s="397"/>
      <c r="W804" s="397"/>
      <c r="X804" s="397"/>
      <c r="Y804" s="397"/>
      <c r="Z804" s="397"/>
      <c r="AA804" s="397"/>
      <c r="AB804" s="397"/>
      <c r="AC804" s="397"/>
      <c r="AD804" s="397"/>
      <c r="AE804" s="397"/>
      <c r="AF804" s="397"/>
      <c r="AG804" s="397"/>
    </row>
    <row r="805" spans="1:33" ht="24.95" customHeight="1">
      <c r="A805" s="403"/>
      <c r="B805" s="402"/>
      <c r="C805" s="401"/>
      <c r="D805" s="397"/>
      <c r="E805" s="397"/>
      <c r="F805" s="397"/>
      <c r="G805" s="397"/>
      <c r="H805" s="397"/>
      <c r="I805" s="397"/>
      <c r="J805" s="397"/>
      <c r="K805" s="397"/>
      <c r="L805" s="397"/>
      <c r="M805" s="397"/>
      <c r="N805" s="397"/>
      <c r="O805" s="397"/>
      <c r="P805" s="397"/>
      <c r="Q805" s="397"/>
      <c r="R805" s="397"/>
      <c r="S805" s="397"/>
      <c r="T805" s="397"/>
      <c r="U805" s="397"/>
      <c r="V805" s="397"/>
      <c r="W805" s="397"/>
      <c r="X805" s="397"/>
      <c r="Y805" s="397"/>
      <c r="Z805" s="397"/>
      <c r="AA805" s="397"/>
      <c r="AB805" s="397"/>
      <c r="AC805" s="397"/>
      <c r="AD805" s="397"/>
      <c r="AE805" s="397"/>
      <c r="AF805" s="397"/>
      <c r="AG805" s="397"/>
    </row>
    <row r="806" spans="1:33" ht="24.95" customHeight="1">
      <c r="A806" s="403"/>
      <c r="B806" s="402"/>
      <c r="C806" s="401"/>
      <c r="D806" s="397"/>
      <c r="E806" s="397"/>
      <c r="F806" s="397"/>
      <c r="G806" s="397"/>
      <c r="H806" s="397"/>
      <c r="I806" s="397"/>
      <c r="J806" s="397"/>
      <c r="K806" s="397"/>
      <c r="L806" s="397"/>
      <c r="M806" s="397"/>
      <c r="N806" s="397"/>
      <c r="O806" s="397"/>
      <c r="P806" s="397"/>
      <c r="Q806" s="397"/>
      <c r="R806" s="397"/>
      <c r="S806" s="397"/>
      <c r="T806" s="397"/>
      <c r="U806" s="397"/>
      <c r="V806" s="397"/>
      <c r="W806" s="397"/>
      <c r="X806" s="397"/>
      <c r="Y806" s="397"/>
      <c r="Z806" s="397"/>
      <c r="AA806" s="397"/>
      <c r="AB806" s="397"/>
      <c r="AC806" s="397"/>
      <c r="AD806" s="397"/>
      <c r="AE806" s="397"/>
      <c r="AF806" s="397"/>
      <c r="AG806" s="397"/>
    </row>
    <row r="807" spans="1:33" ht="24.95" customHeight="1">
      <c r="A807" s="403"/>
      <c r="B807" s="402"/>
      <c r="C807" s="401"/>
      <c r="D807" s="397"/>
      <c r="E807" s="397"/>
      <c r="F807" s="397"/>
      <c r="G807" s="397"/>
      <c r="H807" s="397"/>
      <c r="I807" s="397"/>
      <c r="J807" s="397"/>
      <c r="K807" s="397"/>
      <c r="L807" s="397"/>
      <c r="M807" s="397"/>
      <c r="N807" s="397"/>
      <c r="O807" s="397"/>
      <c r="P807" s="397"/>
      <c r="Q807" s="397"/>
      <c r="R807" s="397"/>
      <c r="S807" s="397"/>
      <c r="T807" s="397"/>
      <c r="U807" s="397"/>
      <c r="V807" s="397"/>
      <c r="W807" s="397"/>
      <c r="X807" s="397"/>
      <c r="Y807" s="397"/>
      <c r="Z807" s="397"/>
      <c r="AA807" s="397"/>
      <c r="AB807" s="397"/>
      <c r="AC807" s="397"/>
      <c r="AD807" s="397"/>
      <c r="AE807" s="397"/>
      <c r="AF807" s="397"/>
      <c r="AG807" s="397"/>
    </row>
    <row r="808" spans="1:33" ht="24.95" customHeight="1">
      <c r="A808" s="403"/>
      <c r="B808" s="402"/>
      <c r="C808" s="401"/>
      <c r="D808" s="397"/>
      <c r="E808" s="397"/>
      <c r="F808" s="397"/>
      <c r="G808" s="397"/>
      <c r="H808" s="397"/>
      <c r="I808" s="397"/>
      <c r="J808" s="397"/>
      <c r="K808" s="397"/>
      <c r="L808" s="397"/>
      <c r="M808" s="397"/>
      <c r="N808" s="397"/>
      <c r="O808" s="397"/>
      <c r="P808" s="397"/>
      <c r="Q808" s="397"/>
      <c r="R808" s="397"/>
      <c r="S808" s="397"/>
      <c r="T808" s="397"/>
      <c r="U808" s="397"/>
      <c r="V808" s="397"/>
      <c r="W808" s="397"/>
      <c r="X808" s="397"/>
      <c r="Y808" s="397"/>
      <c r="Z808" s="397"/>
      <c r="AA808" s="397"/>
      <c r="AB808" s="397"/>
      <c r="AC808" s="397"/>
      <c r="AD808" s="397"/>
      <c r="AE808" s="397"/>
      <c r="AF808" s="397"/>
      <c r="AG808" s="397"/>
    </row>
    <row r="809" spans="1:33" ht="24.95" customHeight="1">
      <c r="A809" s="403"/>
      <c r="B809" s="402"/>
      <c r="C809" s="401"/>
      <c r="D809" s="397"/>
      <c r="E809" s="397"/>
      <c r="F809" s="397"/>
      <c r="G809" s="397"/>
      <c r="H809" s="397"/>
      <c r="I809" s="397"/>
      <c r="J809" s="397"/>
      <c r="K809" s="397"/>
      <c r="L809" s="397"/>
      <c r="M809" s="397"/>
      <c r="N809" s="397"/>
      <c r="O809" s="397"/>
      <c r="P809" s="397"/>
      <c r="Q809" s="397"/>
      <c r="R809" s="397"/>
      <c r="S809" s="397"/>
      <c r="T809" s="397"/>
      <c r="U809" s="397"/>
      <c r="V809" s="397"/>
      <c r="W809" s="397"/>
      <c r="X809" s="397"/>
      <c r="Y809" s="397"/>
      <c r="Z809" s="397"/>
      <c r="AA809" s="397"/>
      <c r="AB809" s="397"/>
      <c r="AC809" s="397"/>
      <c r="AD809" s="397"/>
      <c r="AE809" s="397"/>
      <c r="AF809" s="397"/>
      <c r="AG809" s="397"/>
    </row>
    <row r="810" spans="1:33" ht="24.95" customHeight="1">
      <c r="A810" s="403"/>
      <c r="B810" s="402"/>
      <c r="C810" s="401"/>
      <c r="D810" s="397"/>
      <c r="E810" s="397"/>
      <c r="F810" s="397"/>
      <c r="G810" s="397"/>
      <c r="H810" s="397"/>
      <c r="I810" s="397"/>
      <c r="J810" s="397"/>
      <c r="K810" s="397"/>
      <c r="L810" s="397"/>
      <c r="M810" s="397"/>
      <c r="N810" s="397"/>
      <c r="O810" s="397"/>
      <c r="P810" s="397"/>
      <c r="Q810" s="397"/>
      <c r="R810" s="397"/>
      <c r="S810" s="397"/>
      <c r="T810" s="397"/>
      <c r="U810" s="397"/>
      <c r="V810" s="397"/>
      <c r="W810" s="397"/>
      <c r="X810" s="397"/>
      <c r="Y810" s="397"/>
      <c r="Z810" s="397"/>
      <c r="AA810" s="397"/>
      <c r="AB810" s="397"/>
      <c r="AC810" s="397"/>
      <c r="AD810" s="397"/>
      <c r="AE810" s="397"/>
      <c r="AF810" s="397"/>
      <c r="AG810" s="397"/>
    </row>
    <row r="811" spans="1:33" ht="24.95" customHeight="1">
      <c r="A811" s="403"/>
      <c r="B811" s="402"/>
      <c r="C811" s="401"/>
      <c r="D811" s="397"/>
      <c r="E811" s="397"/>
      <c r="F811" s="397"/>
      <c r="G811" s="397"/>
      <c r="H811" s="397"/>
      <c r="I811" s="397"/>
      <c r="J811" s="397"/>
      <c r="K811" s="397"/>
      <c r="L811" s="397"/>
      <c r="M811" s="397"/>
      <c r="N811" s="397"/>
      <c r="O811" s="397"/>
      <c r="P811" s="397"/>
      <c r="Q811" s="397"/>
      <c r="R811" s="397"/>
      <c r="S811" s="397"/>
      <c r="T811" s="397"/>
      <c r="U811" s="397"/>
      <c r="V811" s="397"/>
      <c r="W811" s="397"/>
      <c r="X811" s="397"/>
      <c r="Y811" s="397"/>
      <c r="Z811" s="397"/>
      <c r="AA811" s="397"/>
      <c r="AB811" s="397"/>
      <c r="AC811" s="397"/>
      <c r="AD811" s="397"/>
      <c r="AE811" s="397"/>
      <c r="AF811" s="397"/>
      <c r="AG811" s="397"/>
    </row>
    <row r="812" spans="1:33" ht="24.95" customHeight="1">
      <c r="A812" s="403"/>
      <c r="B812" s="402"/>
      <c r="C812" s="401"/>
      <c r="D812" s="397"/>
      <c r="E812" s="397"/>
      <c r="F812" s="397"/>
      <c r="G812" s="397"/>
      <c r="H812" s="397"/>
      <c r="I812" s="397"/>
      <c r="J812" s="397"/>
      <c r="K812" s="397"/>
      <c r="L812" s="397"/>
      <c r="M812" s="397"/>
      <c r="N812" s="397"/>
      <c r="O812" s="397"/>
      <c r="P812" s="397"/>
      <c r="Q812" s="397"/>
      <c r="R812" s="397"/>
      <c r="S812" s="397"/>
      <c r="T812" s="397"/>
      <c r="U812" s="397"/>
      <c r="V812" s="397"/>
      <c r="W812" s="397"/>
      <c r="X812" s="397"/>
      <c r="Y812" s="397"/>
      <c r="Z812" s="397"/>
      <c r="AA812" s="397"/>
      <c r="AB812" s="397"/>
      <c r="AC812" s="397"/>
      <c r="AD812" s="397"/>
      <c r="AE812" s="397"/>
      <c r="AF812" s="397"/>
      <c r="AG812" s="397"/>
    </row>
    <row r="813" spans="1:33" ht="24.95" customHeight="1">
      <c r="A813" s="403"/>
      <c r="B813" s="402"/>
      <c r="C813" s="401"/>
      <c r="D813" s="397"/>
      <c r="E813" s="397"/>
      <c r="F813" s="397"/>
      <c r="G813" s="397"/>
      <c r="H813" s="397"/>
      <c r="I813" s="397"/>
      <c r="J813" s="397"/>
      <c r="K813" s="397"/>
      <c r="L813" s="397"/>
      <c r="M813" s="397"/>
      <c r="N813" s="397"/>
      <c r="O813" s="397"/>
      <c r="P813" s="397"/>
      <c r="Q813" s="397"/>
      <c r="R813" s="397"/>
      <c r="S813" s="397"/>
      <c r="T813" s="397"/>
      <c r="U813" s="397"/>
      <c r="V813" s="397"/>
      <c r="W813" s="397"/>
      <c r="X813" s="397"/>
      <c r="Y813" s="397"/>
      <c r="Z813" s="397"/>
      <c r="AA813" s="397"/>
      <c r="AB813" s="397"/>
      <c r="AC813" s="397"/>
      <c r="AD813" s="397"/>
      <c r="AE813" s="397"/>
      <c r="AF813" s="397"/>
      <c r="AG813" s="397"/>
    </row>
    <row r="814" spans="1:33" ht="24.95" customHeight="1">
      <c r="A814" s="403"/>
      <c r="B814" s="402"/>
      <c r="C814" s="401"/>
      <c r="D814" s="397"/>
      <c r="E814" s="397"/>
      <c r="F814" s="397"/>
      <c r="G814" s="397"/>
      <c r="H814" s="397"/>
      <c r="I814" s="397"/>
      <c r="J814" s="397"/>
      <c r="K814" s="397"/>
      <c r="L814" s="397"/>
      <c r="M814" s="397"/>
      <c r="N814" s="397"/>
      <c r="O814" s="397"/>
      <c r="P814" s="397"/>
      <c r="Q814" s="397"/>
      <c r="R814" s="397"/>
      <c r="S814" s="397"/>
      <c r="T814" s="397"/>
      <c r="U814" s="397"/>
      <c r="V814" s="397"/>
      <c r="W814" s="397"/>
      <c r="X814" s="397"/>
      <c r="Y814" s="397"/>
      <c r="Z814" s="397"/>
      <c r="AA814" s="397"/>
      <c r="AB814" s="397"/>
      <c r="AC814" s="397"/>
      <c r="AD814" s="397"/>
      <c r="AE814" s="397"/>
      <c r="AF814" s="397"/>
      <c r="AG814" s="397"/>
    </row>
    <row r="815" spans="1:33" ht="24.95" customHeight="1">
      <c r="A815" s="403"/>
      <c r="B815" s="402"/>
      <c r="C815" s="401"/>
      <c r="D815" s="397"/>
      <c r="E815" s="397"/>
      <c r="F815" s="397"/>
      <c r="G815" s="397"/>
      <c r="H815" s="397"/>
      <c r="I815" s="397"/>
      <c r="J815" s="397"/>
      <c r="K815" s="397"/>
      <c r="L815" s="397"/>
      <c r="M815" s="397"/>
      <c r="N815" s="397"/>
      <c r="O815" s="397"/>
      <c r="P815" s="397"/>
      <c r="Q815" s="397"/>
      <c r="R815" s="397"/>
      <c r="S815" s="397"/>
      <c r="T815" s="397"/>
      <c r="U815" s="397"/>
      <c r="V815" s="397"/>
      <c r="W815" s="397"/>
      <c r="X815" s="397"/>
      <c r="Y815" s="397"/>
      <c r="Z815" s="397"/>
      <c r="AA815" s="397"/>
      <c r="AB815" s="397"/>
      <c r="AC815" s="397"/>
      <c r="AD815" s="397"/>
      <c r="AE815" s="397"/>
      <c r="AF815" s="397"/>
      <c r="AG815" s="397"/>
    </row>
    <row r="816" spans="1:33" ht="24.95" customHeight="1">
      <c r="A816" s="403"/>
      <c r="B816" s="402"/>
      <c r="C816" s="401"/>
      <c r="D816" s="397"/>
      <c r="E816" s="397"/>
      <c r="F816" s="397"/>
      <c r="G816" s="397"/>
      <c r="H816" s="397"/>
      <c r="I816" s="397"/>
      <c r="J816" s="397"/>
      <c r="K816" s="397"/>
      <c r="L816" s="397"/>
      <c r="M816" s="397"/>
      <c r="N816" s="397"/>
      <c r="O816" s="397"/>
      <c r="P816" s="397"/>
      <c r="Q816" s="397"/>
      <c r="R816" s="397"/>
      <c r="S816" s="397"/>
      <c r="T816" s="397"/>
      <c r="U816" s="397"/>
      <c r="V816" s="397"/>
      <c r="W816" s="397"/>
      <c r="X816" s="397"/>
      <c r="Y816" s="397"/>
      <c r="Z816" s="397"/>
      <c r="AA816" s="397"/>
      <c r="AB816" s="397"/>
      <c r="AC816" s="397"/>
      <c r="AD816" s="397"/>
      <c r="AE816" s="397"/>
      <c r="AF816" s="397"/>
      <c r="AG816" s="397"/>
    </row>
    <row r="817" spans="1:33" ht="24.95" customHeight="1">
      <c r="A817" s="403"/>
      <c r="B817" s="402"/>
      <c r="C817" s="401"/>
      <c r="D817" s="397"/>
      <c r="E817" s="397"/>
      <c r="F817" s="397"/>
      <c r="G817" s="397"/>
      <c r="H817" s="397"/>
      <c r="I817" s="397"/>
      <c r="J817" s="397"/>
      <c r="K817" s="397"/>
      <c r="L817" s="397"/>
      <c r="M817" s="397"/>
      <c r="N817" s="397"/>
      <c r="O817" s="397"/>
      <c r="P817" s="397"/>
      <c r="Q817" s="397"/>
      <c r="R817" s="397"/>
      <c r="S817" s="397"/>
      <c r="T817" s="397"/>
      <c r="U817" s="397"/>
      <c r="V817" s="397"/>
      <c r="W817" s="397"/>
      <c r="X817" s="397"/>
      <c r="Y817" s="397"/>
      <c r="Z817" s="397"/>
      <c r="AA817" s="397"/>
      <c r="AB817" s="397"/>
      <c r="AC817" s="397"/>
      <c r="AD817" s="397"/>
      <c r="AE817" s="397"/>
      <c r="AF817" s="397"/>
      <c r="AG817" s="397"/>
    </row>
    <row r="818" spans="1:33" ht="24.95" customHeight="1">
      <c r="A818" s="403"/>
      <c r="B818" s="402"/>
      <c r="C818" s="401"/>
      <c r="D818" s="397"/>
      <c r="E818" s="397"/>
      <c r="F818" s="397"/>
      <c r="G818" s="397"/>
      <c r="H818" s="397"/>
      <c r="I818" s="397"/>
      <c r="J818" s="397"/>
      <c r="K818" s="397"/>
      <c r="L818" s="397"/>
      <c r="M818" s="397"/>
      <c r="N818" s="397"/>
      <c r="O818" s="397"/>
      <c r="P818" s="397"/>
      <c r="Q818" s="397"/>
      <c r="R818" s="397"/>
      <c r="S818" s="397"/>
      <c r="T818" s="397"/>
      <c r="U818" s="397"/>
      <c r="V818" s="397"/>
      <c r="W818" s="397"/>
      <c r="X818" s="397"/>
      <c r="Y818" s="397"/>
      <c r="Z818" s="397"/>
      <c r="AA818" s="397"/>
      <c r="AB818" s="397"/>
      <c r="AC818" s="397"/>
      <c r="AD818" s="397"/>
      <c r="AE818" s="397"/>
      <c r="AF818" s="397"/>
      <c r="AG818" s="397"/>
    </row>
    <row r="819" spans="1:33" ht="24.95" customHeight="1">
      <c r="A819" s="403"/>
      <c r="B819" s="402"/>
      <c r="C819" s="401"/>
      <c r="D819" s="397"/>
      <c r="E819" s="397"/>
      <c r="F819" s="397"/>
      <c r="G819" s="397"/>
      <c r="H819" s="397"/>
      <c r="I819" s="397"/>
      <c r="J819" s="397"/>
      <c r="K819" s="397"/>
      <c r="L819" s="397"/>
      <c r="M819" s="397"/>
      <c r="N819" s="397"/>
      <c r="O819" s="397"/>
      <c r="P819" s="397"/>
      <c r="Q819" s="397"/>
      <c r="R819" s="397"/>
      <c r="S819" s="397"/>
      <c r="T819" s="397"/>
      <c r="U819" s="397"/>
      <c r="V819" s="397"/>
      <c r="W819" s="397"/>
      <c r="X819" s="397"/>
      <c r="Y819" s="397"/>
      <c r="Z819" s="397"/>
      <c r="AA819" s="397"/>
      <c r="AB819" s="397"/>
      <c r="AC819" s="397"/>
      <c r="AD819" s="397"/>
      <c r="AE819" s="397"/>
      <c r="AF819" s="397"/>
      <c r="AG819" s="397"/>
    </row>
    <row r="820" spans="1:33" ht="24.95" customHeight="1">
      <c r="A820" s="403"/>
      <c r="B820" s="402"/>
      <c r="C820" s="401"/>
      <c r="D820" s="397"/>
      <c r="E820" s="397"/>
      <c r="F820" s="397"/>
      <c r="G820" s="397"/>
      <c r="H820" s="397"/>
      <c r="I820" s="397"/>
      <c r="J820" s="397"/>
      <c r="K820" s="397"/>
      <c r="L820" s="397"/>
      <c r="M820" s="397"/>
      <c r="N820" s="397"/>
      <c r="O820" s="397"/>
      <c r="P820" s="397"/>
      <c r="Q820" s="397"/>
      <c r="R820" s="397"/>
      <c r="S820" s="397"/>
      <c r="T820" s="397"/>
      <c r="U820" s="397"/>
      <c r="V820" s="397"/>
      <c r="W820" s="397"/>
      <c r="X820" s="397"/>
      <c r="Y820" s="397"/>
      <c r="Z820" s="397"/>
      <c r="AA820" s="397"/>
      <c r="AB820" s="397"/>
      <c r="AC820" s="397"/>
      <c r="AD820" s="397"/>
      <c r="AE820" s="397"/>
      <c r="AF820" s="397"/>
      <c r="AG820" s="397"/>
    </row>
    <row r="821" spans="1:33" ht="24.95" customHeight="1">
      <c r="A821" s="403"/>
      <c r="B821" s="402"/>
      <c r="C821" s="401"/>
      <c r="D821" s="397"/>
      <c r="E821" s="397"/>
      <c r="F821" s="397"/>
      <c r="G821" s="397"/>
      <c r="H821" s="397"/>
      <c r="I821" s="397"/>
      <c r="J821" s="397"/>
      <c r="K821" s="397"/>
      <c r="L821" s="397"/>
      <c r="M821" s="397"/>
      <c r="N821" s="397"/>
      <c r="O821" s="397"/>
      <c r="P821" s="397"/>
      <c r="Q821" s="397"/>
      <c r="R821" s="397"/>
      <c r="S821" s="397"/>
      <c r="T821" s="397"/>
      <c r="U821" s="397"/>
      <c r="V821" s="397"/>
      <c r="W821" s="397"/>
      <c r="X821" s="397"/>
      <c r="Y821" s="397"/>
      <c r="Z821" s="397"/>
      <c r="AA821" s="397"/>
      <c r="AB821" s="397"/>
      <c r="AC821" s="397"/>
      <c r="AD821" s="397"/>
      <c r="AE821" s="397"/>
      <c r="AF821" s="397"/>
      <c r="AG821" s="397"/>
    </row>
    <row r="822" spans="1:33" ht="24.95" customHeight="1">
      <c r="A822" s="403"/>
      <c r="B822" s="402"/>
      <c r="C822" s="401"/>
      <c r="D822" s="397"/>
      <c r="E822" s="397"/>
      <c r="F822" s="397"/>
      <c r="G822" s="397"/>
      <c r="H822" s="397"/>
      <c r="I822" s="397"/>
      <c r="J822" s="397"/>
      <c r="K822" s="397"/>
      <c r="L822" s="397"/>
      <c r="M822" s="397"/>
      <c r="N822" s="397"/>
      <c r="O822" s="397"/>
      <c r="P822" s="397"/>
      <c r="Q822" s="397"/>
      <c r="R822" s="397"/>
      <c r="S822" s="397"/>
      <c r="T822" s="397"/>
      <c r="U822" s="397"/>
      <c r="V822" s="397"/>
      <c r="W822" s="397"/>
      <c r="X822" s="397"/>
      <c r="Y822" s="397"/>
      <c r="Z822" s="397"/>
      <c r="AA822" s="397"/>
      <c r="AB822" s="397"/>
      <c r="AC822" s="397"/>
      <c r="AD822" s="397"/>
      <c r="AE822" s="397"/>
      <c r="AF822" s="397"/>
      <c r="AG822" s="397"/>
    </row>
    <row r="823" spans="1:33" ht="24.95" customHeight="1">
      <c r="A823" s="403"/>
      <c r="B823" s="402"/>
      <c r="C823" s="401"/>
      <c r="D823" s="397"/>
      <c r="E823" s="397"/>
      <c r="F823" s="397"/>
      <c r="G823" s="397"/>
      <c r="H823" s="397"/>
      <c r="I823" s="397"/>
      <c r="J823" s="397"/>
      <c r="K823" s="397"/>
      <c r="L823" s="397"/>
      <c r="M823" s="397"/>
      <c r="N823" s="397"/>
      <c r="O823" s="397"/>
      <c r="P823" s="397"/>
      <c r="Q823" s="397"/>
      <c r="R823" s="397"/>
      <c r="S823" s="397"/>
      <c r="T823" s="397"/>
      <c r="U823" s="397"/>
      <c r="V823" s="397"/>
      <c r="W823" s="397"/>
      <c r="X823" s="397"/>
      <c r="Y823" s="397"/>
      <c r="Z823" s="397"/>
      <c r="AA823" s="397"/>
      <c r="AB823" s="397"/>
      <c r="AC823" s="397"/>
      <c r="AD823" s="397"/>
      <c r="AE823" s="397"/>
      <c r="AF823" s="397"/>
      <c r="AG823" s="397"/>
    </row>
    <row r="824" spans="1:33" ht="24.95" customHeight="1">
      <c r="A824" s="403"/>
      <c r="B824" s="402"/>
      <c r="C824" s="401"/>
      <c r="D824" s="397"/>
      <c r="E824" s="397"/>
      <c r="F824" s="397"/>
      <c r="G824" s="397"/>
      <c r="H824" s="397"/>
      <c r="I824" s="397"/>
      <c r="J824" s="397"/>
      <c r="K824" s="397"/>
      <c r="L824" s="397"/>
      <c r="M824" s="397"/>
      <c r="N824" s="397"/>
      <c r="O824" s="397"/>
      <c r="P824" s="397"/>
      <c r="Q824" s="397"/>
      <c r="R824" s="397"/>
      <c r="S824" s="397"/>
      <c r="T824" s="397"/>
      <c r="U824" s="397"/>
      <c r="V824" s="397"/>
      <c r="W824" s="397"/>
      <c r="X824" s="397"/>
      <c r="Y824" s="397"/>
      <c r="Z824" s="397"/>
      <c r="AA824" s="397"/>
      <c r="AB824" s="397"/>
      <c r="AC824" s="397"/>
      <c r="AD824" s="397"/>
      <c r="AE824" s="397"/>
      <c r="AF824" s="397"/>
      <c r="AG824" s="397"/>
    </row>
    <row r="825" spans="1:33" ht="24.95" customHeight="1">
      <c r="A825" s="403"/>
      <c r="B825" s="402"/>
      <c r="C825" s="401"/>
      <c r="D825" s="397"/>
      <c r="E825" s="397"/>
      <c r="F825" s="397"/>
      <c r="G825" s="397"/>
      <c r="H825" s="397"/>
      <c r="I825" s="397"/>
      <c r="J825" s="397"/>
      <c r="K825" s="397"/>
      <c r="L825" s="397"/>
      <c r="M825" s="397"/>
      <c r="N825" s="397"/>
      <c r="O825" s="397"/>
      <c r="P825" s="397"/>
      <c r="Q825" s="397"/>
      <c r="R825" s="397"/>
      <c r="S825" s="397"/>
      <c r="T825" s="397"/>
      <c r="U825" s="397"/>
      <c r="V825" s="397"/>
      <c r="W825" s="397"/>
      <c r="X825" s="397"/>
      <c r="Y825" s="397"/>
      <c r="Z825" s="397"/>
      <c r="AA825" s="397"/>
      <c r="AB825" s="397"/>
      <c r="AC825" s="397"/>
      <c r="AD825" s="397"/>
      <c r="AE825" s="397"/>
      <c r="AF825" s="397"/>
      <c r="AG825" s="397"/>
    </row>
    <row r="826" spans="1:33" ht="24.95" customHeight="1">
      <c r="A826" s="403"/>
      <c r="B826" s="402"/>
      <c r="C826" s="401"/>
      <c r="D826" s="397"/>
      <c r="E826" s="397"/>
      <c r="F826" s="397"/>
      <c r="G826" s="397"/>
      <c r="H826" s="397"/>
      <c r="I826" s="397"/>
      <c r="J826" s="397"/>
      <c r="K826" s="397"/>
      <c r="L826" s="397"/>
      <c r="M826" s="397"/>
      <c r="N826" s="397"/>
      <c r="O826" s="397"/>
      <c r="P826" s="397"/>
      <c r="Q826" s="397"/>
      <c r="R826" s="397"/>
      <c r="S826" s="397"/>
      <c r="T826" s="397"/>
      <c r="U826" s="397"/>
      <c r="V826" s="397"/>
      <c r="W826" s="397"/>
      <c r="X826" s="397"/>
      <c r="Y826" s="397"/>
      <c r="Z826" s="397"/>
      <c r="AA826" s="397"/>
      <c r="AB826" s="397"/>
      <c r="AC826" s="397"/>
      <c r="AD826" s="397"/>
      <c r="AE826" s="397"/>
      <c r="AF826" s="397"/>
      <c r="AG826" s="397"/>
    </row>
    <row r="827" spans="1:33" ht="24.95" customHeight="1">
      <c r="A827" s="403"/>
      <c r="B827" s="402"/>
      <c r="C827" s="401"/>
      <c r="D827" s="397"/>
      <c r="E827" s="397"/>
      <c r="F827" s="397"/>
      <c r="G827" s="397"/>
      <c r="H827" s="397"/>
      <c r="I827" s="397"/>
      <c r="J827" s="397"/>
      <c r="K827" s="397"/>
      <c r="L827" s="397"/>
      <c r="M827" s="397"/>
      <c r="N827" s="397"/>
      <c r="O827" s="397"/>
      <c r="P827" s="397"/>
      <c r="Q827" s="397"/>
      <c r="R827" s="397"/>
      <c r="S827" s="397"/>
      <c r="T827" s="397"/>
      <c r="U827" s="397"/>
      <c r="V827" s="397"/>
      <c r="W827" s="397"/>
      <c r="X827" s="397"/>
      <c r="Y827" s="397"/>
      <c r="Z827" s="397"/>
      <c r="AA827" s="397"/>
      <c r="AB827" s="397"/>
      <c r="AC827" s="397"/>
      <c r="AD827" s="397"/>
      <c r="AE827" s="397"/>
      <c r="AF827" s="397"/>
      <c r="AG827" s="397"/>
    </row>
    <row r="828" spans="1:33" ht="24.95" customHeight="1">
      <c r="A828" s="403"/>
      <c r="B828" s="402"/>
      <c r="C828" s="401"/>
      <c r="D828" s="397"/>
      <c r="E828" s="397"/>
      <c r="F828" s="397"/>
      <c r="G828" s="397"/>
      <c r="H828" s="397"/>
      <c r="I828" s="397"/>
      <c r="J828" s="397"/>
      <c r="K828" s="397"/>
      <c r="L828" s="397"/>
      <c r="M828" s="397"/>
      <c r="N828" s="397"/>
      <c r="O828" s="397"/>
      <c r="P828" s="397"/>
      <c r="Q828" s="397"/>
      <c r="R828" s="397"/>
      <c r="S828" s="397"/>
      <c r="T828" s="397"/>
      <c r="U828" s="397"/>
      <c r="V828" s="397"/>
      <c r="W828" s="397"/>
      <c r="X828" s="397"/>
      <c r="Y828" s="397"/>
      <c r="Z828" s="397"/>
      <c r="AA828" s="397"/>
      <c r="AB828" s="397"/>
      <c r="AC828" s="397"/>
      <c r="AD828" s="397"/>
      <c r="AE828" s="397"/>
      <c r="AF828" s="397"/>
      <c r="AG828" s="397"/>
    </row>
    <row r="829" spans="1:33" ht="24.95" customHeight="1">
      <c r="A829" s="403"/>
      <c r="B829" s="402"/>
      <c r="C829" s="401"/>
      <c r="D829" s="397"/>
      <c r="E829" s="397"/>
      <c r="F829" s="397"/>
      <c r="G829" s="397"/>
      <c r="H829" s="397"/>
      <c r="I829" s="397"/>
      <c r="J829" s="397"/>
      <c r="K829" s="397"/>
      <c r="L829" s="397"/>
      <c r="M829" s="397"/>
      <c r="N829" s="397"/>
      <c r="O829" s="397"/>
      <c r="P829" s="397"/>
      <c r="Q829" s="397"/>
      <c r="R829" s="397"/>
      <c r="S829" s="397"/>
      <c r="T829" s="397"/>
      <c r="U829" s="397"/>
      <c r="V829" s="397"/>
      <c r="W829" s="397"/>
      <c r="X829" s="397"/>
      <c r="Y829" s="397"/>
      <c r="Z829" s="397"/>
      <c r="AA829" s="397"/>
      <c r="AB829" s="397"/>
      <c r="AC829" s="397"/>
      <c r="AD829" s="397"/>
      <c r="AE829" s="397"/>
      <c r="AF829" s="397"/>
      <c r="AG829" s="397"/>
    </row>
    <row r="830" spans="1:33" ht="24.95" customHeight="1">
      <c r="A830" s="403"/>
      <c r="B830" s="402"/>
      <c r="C830" s="401"/>
      <c r="D830" s="397"/>
      <c r="E830" s="397"/>
      <c r="F830" s="397"/>
      <c r="G830" s="397"/>
      <c r="H830" s="397"/>
      <c r="I830" s="397"/>
      <c r="J830" s="397"/>
      <c r="K830" s="397"/>
      <c r="L830" s="397"/>
      <c r="M830" s="397"/>
      <c r="N830" s="397"/>
      <c r="O830" s="397"/>
      <c r="P830" s="397"/>
      <c r="Q830" s="397"/>
      <c r="R830" s="397"/>
      <c r="S830" s="397"/>
      <c r="T830" s="397"/>
      <c r="U830" s="397"/>
      <c r="V830" s="397"/>
      <c r="W830" s="397"/>
      <c r="X830" s="397"/>
      <c r="Y830" s="397"/>
      <c r="Z830" s="397"/>
      <c r="AA830" s="397"/>
      <c r="AB830" s="397"/>
      <c r="AC830" s="397"/>
      <c r="AD830" s="397"/>
      <c r="AE830" s="397"/>
      <c r="AF830" s="397"/>
      <c r="AG830" s="397"/>
    </row>
    <row r="831" spans="1:33" ht="24.95" customHeight="1">
      <c r="A831" s="403"/>
      <c r="B831" s="402"/>
      <c r="C831" s="401"/>
      <c r="D831" s="397"/>
      <c r="E831" s="397"/>
      <c r="F831" s="397"/>
      <c r="G831" s="397"/>
      <c r="H831" s="397"/>
      <c r="I831" s="397"/>
      <c r="J831" s="397"/>
      <c r="K831" s="397"/>
      <c r="L831" s="397"/>
      <c r="M831" s="397"/>
      <c r="N831" s="397"/>
      <c r="O831" s="397"/>
      <c r="P831" s="397"/>
      <c r="Q831" s="397"/>
      <c r="R831" s="397"/>
      <c r="S831" s="397"/>
      <c r="T831" s="397"/>
      <c r="U831" s="397"/>
      <c r="V831" s="397"/>
      <c r="W831" s="397"/>
      <c r="X831" s="397"/>
      <c r="Y831" s="397"/>
      <c r="Z831" s="397"/>
      <c r="AA831" s="397"/>
      <c r="AB831" s="397"/>
      <c r="AC831" s="397"/>
      <c r="AD831" s="397"/>
      <c r="AE831" s="397"/>
      <c r="AF831" s="397"/>
      <c r="AG831" s="397"/>
    </row>
    <row r="832" spans="1:33" ht="24.95" customHeight="1">
      <c r="A832" s="403"/>
      <c r="B832" s="402"/>
      <c r="C832" s="401"/>
      <c r="D832" s="397"/>
      <c r="E832" s="397"/>
      <c r="F832" s="397"/>
      <c r="G832" s="397"/>
      <c r="H832" s="397"/>
      <c r="I832" s="397"/>
      <c r="J832" s="397"/>
      <c r="K832" s="397"/>
      <c r="L832" s="397"/>
      <c r="M832" s="397"/>
      <c r="N832" s="397"/>
      <c r="O832" s="397"/>
      <c r="P832" s="397"/>
      <c r="Q832" s="397"/>
      <c r="R832" s="397"/>
      <c r="S832" s="397"/>
      <c r="T832" s="397"/>
      <c r="U832" s="397"/>
      <c r="V832" s="397"/>
      <c r="W832" s="397"/>
      <c r="X832" s="397"/>
      <c r="Y832" s="397"/>
      <c r="Z832" s="397"/>
      <c r="AA832" s="397"/>
      <c r="AB832" s="397"/>
      <c r="AC832" s="397"/>
      <c r="AD832" s="397"/>
      <c r="AE832" s="397"/>
      <c r="AF832" s="397"/>
      <c r="AG832" s="397"/>
    </row>
    <row r="833" spans="1:33" ht="24.95" customHeight="1">
      <c r="A833" s="403"/>
      <c r="B833" s="402"/>
      <c r="C833" s="401"/>
      <c r="D833" s="397"/>
      <c r="E833" s="397"/>
      <c r="F833" s="397"/>
      <c r="G833" s="397"/>
      <c r="H833" s="397"/>
      <c r="I833" s="397"/>
      <c r="J833" s="397"/>
      <c r="K833" s="397"/>
      <c r="L833" s="397"/>
      <c r="M833" s="397"/>
      <c r="N833" s="397"/>
      <c r="O833" s="397"/>
      <c r="P833" s="397"/>
      <c r="Q833" s="397"/>
      <c r="R833" s="397"/>
      <c r="S833" s="397"/>
      <c r="T833" s="397"/>
      <c r="U833" s="397"/>
      <c r="V833" s="397"/>
      <c r="W833" s="397"/>
      <c r="X833" s="397"/>
      <c r="Y833" s="397"/>
      <c r="Z833" s="397"/>
      <c r="AA833" s="397"/>
      <c r="AB833" s="397"/>
      <c r="AC833" s="397"/>
      <c r="AD833" s="397"/>
      <c r="AE833" s="397"/>
      <c r="AF833" s="397"/>
      <c r="AG833" s="397"/>
    </row>
    <row r="834" spans="1:33" ht="24.95" customHeight="1">
      <c r="A834" s="403"/>
      <c r="B834" s="402"/>
      <c r="C834" s="401"/>
      <c r="D834" s="397"/>
      <c r="E834" s="397"/>
      <c r="F834" s="397"/>
      <c r="G834" s="397"/>
      <c r="H834" s="397"/>
      <c r="I834" s="397"/>
      <c r="J834" s="397"/>
      <c r="K834" s="397"/>
      <c r="L834" s="397"/>
      <c r="M834" s="397"/>
      <c r="N834" s="397"/>
      <c r="O834" s="397"/>
      <c r="P834" s="397"/>
      <c r="Q834" s="397"/>
      <c r="R834" s="397"/>
      <c r="S834" s="397"/>
      <c r="T834" s="397"/>
      <c r="U834" s="397"/>
      <c r="V834" s="397"/>
      <c r="W834" s="397"/>
      <c r="X834" s="397"/>
      <c r="Y834" s="397"/>
      <c r="Z834" s="397"/>
      <c r="AA834" s="397"/>
      <c r="AB834" s="397"/>
      <c r="AC834" s="397"/>
      <c r="AD834" s="397"/>
      <c r="AE834" s="397"/>
      <c r="AF834" s="397"/>
      <c r="AG834" s="397"/>
    </row>
    <row r="835" spans="1:33" ht="24.95" customHeight="1">
      <c r="A835" s="403"/>
      <c r="B835" s="402"/>
      <c r="C835" s="401"/>
      <c r="D835" s="397"/>
      <c r="E835" s="397"/>
      <c r="F835" s="397"/>
      <c r="G835" s="397"/>
      <c r="H835" s="397"/>
      <c r="I835" s="397"/>
      <c r="J835" s="397"/>
      <c r="K835" s="397"/>
      <c r="L835" s="397"/>
      <c r="M835" s="397"/>
      <c r="N835" s="397"/>
      <c r="O835" s="397"/>
      <c r="P835" s="397"/>
      <c r="Q835" s="397"/>
      <c r="R835" s="397"/>
      <c r="S835" s="397"/>
      <c r="T835" s="397"/>
      <c r="U835" s="397"/>
      <c r="V835" s="397"/>
      <c r="W835" s="397"/>
      <c r="X835" s="397"/>
      <c r="Y835" s="397"/>
      <c r="Z835" s="397"/>
      <c r="AA835" s="397"/>
      <c r="AB835" s="397"/>
      <c r="AC835" s="397"/>
      <c r="AD835" s="397"/>
      <c r="AE835" s="397"/>
      <c r="AF835" s="397"/>
      <c r="AG835" s="397"/>
    </row>
    <row r="836" spans="1:33" ht="24.95" customHeight="1">
      <c r="A836" s="403"/>
      <c r="B836" s="402"/>
      <c r="C836" s="401"/>
      <c r="D836" s="397"/>
      <c r="E836" s="397"/>
      <c r="F836" s="397"/>
      <c r="G836" s="397"/>
      <c r="H836" s="397"/>
      <c r="I836" s="397"/>
      <c r="J836" s="397"/>
      <c r="K836" s="397"/>
      <c r="L836" s="397"/>
      <c r="M836" s="397"/>
      <c r="N836" s="397"/>
      <c r="O836" s="397"/>
      <c r="P836" s="397"/>
      <c r="Q836" s="397"/>
      <c r="R836" s="397"/>
      <c r="S836" s="397"/>
      <c r="T836" s="397"/>
      <c r="U836" s="397"/>
      <c r="V836" s="397"/>
      <c r="W836" s="397"/>
      <c r="X836" s="397"/>
      <c r="Y836" s="397"/>
      <c r="Z836" s="397"/>
      <c r="AA836" s="397"/>
      <c r="AB836" s="397"/>
      <c r="AC836" s="397"/>
      <c r="AD836" s="397"/>
      <c r="AE836" s="397"/>
      <c r="AF836" s="397"/>
      <c r="AG836" s="397"/>
    </row>
    <row r="837" spans="1:33" ht="24.95" customHeight="1">
      <c r="A837" s="403"/>
      <c r="B837" s="402"/>
      <c r="C837" s="401"/>
      <c r="D837" s="397"/>
      <c r="E837" s="397"/>
      <c r="F837" s="397"/>
      <c r="G837" s="397"/>
      <c r="H837" s="397"/>
      <c r="I837" s="397"/>
      <c r="J837" s="397"/>
      <c r="K837" s="397"/>
      <c r="L837" s="397"/>
      <c r="M837" s="397"/>
      <c r="N837" s="397"/>
      <c r="O837" s="397"/>
      <c r="P837" s="397"/>
      <c r="Q837" s="397"/>
      <c r="R837" s="397"/>
      <c r="S837" s="397"/>
      <c r="T837" s="397"/>
      <c r="U837" s="397"/>
      <c r="V837" s="397"/>
      <c r="W837" s="397"/>
      <c r="X837" s="397"/>
      <c r="Y837" s="397"/>
      <c r="Z837" s="397"/>
      <c r="AA837" s="397"/>
      <c r="AB837" s="397"/>
      <c r="AC837" s="397"/>
      <c r="AD837" s="397"/>
      <c r="AE837" s="397"/>
      <c r="AF837" s="397"/>
      <c r="AG837" s="397"/>
    </row>
    <row r="838" spans="1:33" ht="24.95" customHeight="1">
      <c r="A838" s="403"/>
      <c r="B838" s="402"/>
      <c r="C838" s="401"/>
      <c r="D838" s="397"/>
      <c r="E838" s="397"/>
      <c r="F838" s="397"/>
      <c r="G838" s="397"/>
      <c r="H838" s="397"/>
      <c r="I838" s="397"/>
      <c r="J838" s="397"/>
      <c r="K838" s="397"/>
      <c r="L838" s="397"/>
      <c r="M838" s="397"/>
      <c r="N838" s="397"/>
      <c r="O838" s="397"/>
      <c r="P838" s="397"/>
      <c r="Q838" s="397"/>
      <c r="R838" s="397"/>
      <c r="S838" s="397"/>
      <c r="T838" s="397"/>
      <c r="U838" s="397"/>
      <c r="V838" s="397"/>
      <c r="W838" s="397"/>
      <c r="X838" s="397"/>
      <c r="Y838" s="397"/>
      <c r="Z838" s="397"/>
      <c r="AA838" s="397"/>
      <c r="AB838" s="397"/>
      <c r="AC838" s="397"/>
      <c r="AD838" s="397"/>
      <c r="AE838" s="397"/>
      <c r="AF838" s="397"/>
      <c r="AG838" s="397"/>
    </row>
    <row r="839" spans="1:33" ht="24.95" customHeight="1">
      <c r="A839" s="403"/>
      <c r="B839" s="402"/>
      <c r="C839" s="401"/>
      <c r="D839" s="397"/>
      <c r="E839" s="397"/>
      <c r="F839" s="397"/>
      <c r="G839" s="397"/>
      <c r="H839" s="397"/>
      <c r="I839" s="397"/>
      <c r="J839" s="397"/>
      <c r="K839" s="397"/>
      <c r="L839" s="397"/>
      <c r="M839" s="397"/>
      <c r="N839" s="397"/>
      <c r="O839" s="397"/>
      <c r="P839" s="397"/>
      <c r="Q839" s="397"/>
      <c r="R839" s="397"/>
      <c r="S839" s="397"/>
      <c r="T839" s="397"/>
      <c r="U839" s="397"/>
      <c r="V839" s="397"/>
      <c r="W839" s="397"/>
      <c r="X839" s="397"/>
      <c r="Y839" s="397"/>
      <c r="Z839" s="397"/>
      <c r="AA839" s="397"/>
      <c r="AB839" s="397"/>
      <c r="AC839" s="397"/>
      <c r="AD839" s="397"/>
      <c r="AE839" s="397"/>
      <c r="AF839" s="397"/>
      <c r="AG839" s="397"/>
    </row>
    <row r="840" spans="1:33" ht="24.95" customHeight="1">
      <c r="A840" s="403"/>
      <c r="B840" s="402"/>
      <c r="C840" s="401"/>
      <c r="D840" s="397"/>
      <c r="E840" s="397"/>
      <c r="F840" s="397"/>
      <c r="G840" s="397"/>
      <c r="H840" s="397"/>
      <c r="I840" s="397"/>
      <c r="J840" s="397"/>
      <c r="K840" s="397"/>
      <c r="L840" s="397"/>
      <c r="M840" s="397"/>
      <c r="N840" s="397"/>
      <c r="O840" s="397"/>
      <c r="P840" s="397"/>
      <c r="Q840" s="397"/>
      <c r="R840" s="397"/>
      <c r="S840" s="397"/>
      <c r="T840" s="397"/>
      <c r="U840" s="397"/>
      <c r="V840" s="397"/>
      <c r="W840" s="397"/>
      <c r="X840" s="397"/>
      <c r="Y840" s="397"/>
      <c r="Z840" s="397"/>
      <c r="AA840" s="397"/>
      <c r="AB840" s="397"/>
      <c r="AC840" s="397"/>
      <c r="AD840" s="397"/>
      <c r="AE840" s="397"/>
      <c r="AF840" s="397"/>
      <c r="AG840" s="397"/>
    </row>
    <row r="841" spans="1:33" ht="24.95" customHeight="1">
      <c r="A841" s="403"/>
      <c r="B841" s="402"/>
      <c r="C841" s="401"/>
      <c r="D841" s="397"/>
      <c r="E841" s="397"/>
      <c r="F841" s="397"/>
      <c r="G841" s="397"/>
      <c r="H841" s="397"/>
      <c r="I841" s="397"/>
      <c r="J841" s="397"/>
      <c r="K841" s="397"/>
      <c r="L841" s="397"/>
      <c r="M841" s="397"/>
      <c r="N841" s="397"/>
      <c r="O841" s="397"/>
      <c r="P841" s="397"/>
      <c r="Q841" s="397"/>
      <c r="R841" s="397"/>
      <c r="S841" s="397"/>
      <c r="T841" s="397"/>
      <c r="U841" s="397"/>
      <c r="V841" s="397"/>
      <c r="W841" s="397"/>
      <c r="X841" s="397"/>
      <c r="Y841" s="397"/>
      <c r="Z841" s="397"/>
      <c r="AA841" s="397"/>
      <c r="AB841" s="397"/>
      <c r="AC841" s="397"/>
      <c r="AD841" s="397"/>
      <c r="AE841" s="397"/>
      <c r="AF841" s="397"/>
      <c r="AG841" s="397"/>
    </row>
    <row r="842" spans="1:33" ht="24.95" customHeight="1">
      <c r="A842" s="403"/>
      <c r="B842" s="402"/>
      <c r="C842" s="401"/>
      <c r="D842" s="397"/>
      <c r="E842" s="397"/>
      <c r="F842" s="397"/>
      <c r="G842" s="397"/>
      <c r="H842" s="397"/>
      <c r="I842" s="397"/>
      <c r="J842" s="397"/>
      <c r="K842" s="397"/>
      <c r="L842" s="397"/>
      <c r="M842" s="397"/>
      <c r="N842" s="397"/>
      <c r="O842" s="397"/>
      <c r="P842" s="397"/>
      <c r="Q842" s="397"/>
      <c r="R842" s="397"/>
      <c r="S842" s="397"/>
      <c r="T842" s="397"/>
      <c r="U842" s="397"/>
      <c r="V842" s="397"/>
      <c r="W842" s="397"/>
      <c r="X842" s="397"/>
      <c r="Y842" s="397"/>
      <c r="Z842" s="397"/>
      <c r="AA842" s="397"/>
      <c r="AB842" s="397"/>
      <c r="AC842" s="397"/>
      <c r="AD842" s="397"/>
      <c r="AE842" s="397"/>
      <c r="AF842" s="397"/>
      <c r="AG842" s="397"/>
    </row>
    <row r="843" spans="1:33" ht="24.95" customHeight="1">
      <c r="A843" s="403"/>
      <c r="B843" s="402"/>
      <c r="C843" s="401"/>
      <c r="D843" s="397"/>
      <c r="E843" s="397"/>
      <c r="F843" s="397"/>
      <c r="G843" s="397"/>
      <c r="H843" s="397"/>
      <c r="I843" s="397"/>
      <c r="J843" s="397"/>
      <c r="K843" s="397"/>
      <c r="L843" s="397"/>
      <c r="M843" s="397"/>
      <c r="N843" s="397"/>
      <c r="O843" s="397"/>
      <c r="P843" s="397"/>
      <c r="Q843" s="397"/>
      <c r="R843" s="397"/>
      <c r="S843" s="397"/>
      <c r="T843" s="397"/>
      <c r="U843" s="397"/>
      <c r="V843" s="397"/>
      <c r="W843" s="397"/>
      <c r="X843" s="397"/>
      <c r="Y843" s="397"/>
      <c r="Z843" s="397"/>
      <c r="AA843" s="397"/>
      <c r="AB843" s="397"/>
      <c r="AC843" s="397"/>
      <c r="AD843" s="397"/>
      <c r="AE843" s="397"/>
      <c r="AF843" s="397"/>
      <c r="AG843" s="397"/>
    </row>
    <row r="844" spans="1:33" ht="24.95" customHeight="1">
      <c r="A844" s="403"/>
      <c r="B844" s="402"/>
      <c r="C844" s="401"/>
      <c r="D844" s="397"/>
      <c r="E844" s="397"/>
      <c r="F844" s="397"/>
      <c r="G844" s="397"/>
      <c r="H844" s="397"/>
      <c r="I844" s="397"/>
      <c r="J844" s="397"/>
      <c r="K844" s="397"/>
      <c r="L844" s="397"/>
      <c r="M844" s="397"/>
      <c r="N844" s="397"/>
      <c r="O844" s="397"/>
      <c r="P844" s="397"/>
      <c r="Q844" s="397"/>
      <c r="R844" s="397"/>
      <c r="S844" s="397"/>
      <c r="T844" s="397"/>
      <c r="U844" s="397"/>
      <c r="V844" s="397"/>
      <c r="W844" s="397"/>
      <c r="X844" s="397"/>
      <c r="Y844" s="397"/>
      <c r="Z844" s="397"/>
      <c r="AA844" s="397"/>
      <c r="AB844" s="397"/>
      <c r="AC844" s="397"/>
      <c r="AD844" s="397"/>
      <c r="AE844" s="397"/>
      <c r="AF844" s="397"/>
      <c r="AG844" s="397"/>
    </row>
    <row r="845" spans="1:33" ht="24.95" customHeight="1">
      <c r="A845" s="403"/>
      <c r="B845" s="402"/>
      <c r="C845" s="401"/>
      <c r="D845" s="397"/>
      <c r="E845" s="397"/>
      <c r="F845" s="397"/>
      <c r="G845" s="397"/>
      <c r="H845" s="397"/>
      <c r="I845" s="397"/>
      <c r="J845" s="397"/>
      <c r="K845" s="397"/>
      <c r="L845" s="397"/>
      <c r="M845" s="397"/>
      <c r="N845" s="397"/>
      <c r="O845" s="397"/>
      <c r="P845" s="397"/>
      <c r="Q845" s="397"/>
      <c r="R845" s="397"/>
      <c r="S845" s="397"/>
      <c r="T845" s="397"/>
      <c r="U845" s="397"/>
      <c r="V845" s="397"/>
      <c r="W845" s="397"/>
      <c r="X845" s="397"/>
      <c r="Y845" s="397"/>
      <c r="Z845" s="397"/>
      <c r="AA845" s="397"/>
      <c r="AB845" s="397"/>
      <c r="AC845" s="397"/>
      <c r="AD845" s="397"/>
      <c r="AE845" s="397"/>
      <c r="AF845" s="397"/>
      <c r="AG845" s="397"/>
    </row>
    <row r="846" spans="1:33" ht="24.95" customHeight="1">
      <c r="A846" s="403"/>
      <c r="B846" s="402"/>
      <c r="C846" s="401"/>
      <c r="D846" s="397"/>
      <c r="E846" s="397"/>
      <c r="F846" s="397"/>
      <c r="G846" s="397"/>
      <c r="H846" s="397"/>
      <c r="I846" s="397"/>
      <c r="J846" s="397"/>
      <c r="K846" s="397"/>
      <c r="L846" s="397"/>
      <c r="M846" s="397"/>
      <c r="N846" s="397"/>
      <c r="O846" s="397"/>
      <c r="P846" s="397"/>
      <c r="Q846" s="397"/>
      <c r="R846" s="397"/>
      <c r="S846" s="397"/>
      <c r="T846" s="397"/>
      <c r="U846" s="397"/>
      <c r="V846" s="397"/>
      <c r="W846" s="397"/>
      <c r="X846" s="397"/>
      <c r="Y846" s="397"/>
      <c r="Z846" s="397"/>
      <c r="AA846" s="397"/>
      <c r="AB846" s="397"/>
      <c r="AC846" s="397"/>
      <c r="AD846" s="397"/>
      <c r="AE846" s="397"/>
      <c r="AF846" s="397"/>
      <c r="AG846" s="397"/>
    </row>
    <row r="847" spans="1:33" ht="24.95" customHeight="1">
      <c r="A847" s="403"/>
      <c r="B847" s="402"/>
      <c r="C847" s="401"/>
      <c r="D847" s="397"/>
      <c r="E847" s="397"/>
      <c r="F847" s="397"/>
      <c r="G847" s="397"/>
      <c r="H847" s="397"/>
      <c r="I847" s="397"/>
      <c r="J847" s="397"/>
      <c r="K847" s="397"/>
      <c r="L847" s="397"/>
      <c r="M847" s="397"/>
      <c r="N847" s="397"/>
      <c r="O847" s="397"/>
      <c r="P847" s="397"/>
      <c r="Q847" s="397"/>
      <c r="R847" s="397"/>
      <c r="S847" s="397"/>
      <c r="T847" s="397"/>
      <c r="U847" s="397"/>
      <c r="V847" s="397"/>
      <c r="W847" s="397"/>
      <c r="X847" s="397"/>
      <c r="Y847" s="397"/>
      <c r="Z847" s="397"/>
      <c r="AA847" s="397"/>
      <c r="AB847" s="397"/>
      <c r="AC847" s="397"/>
      <c r="AD847" s="397"/>
      <c r="AE847" s="397"/>
      <c r="AF847" s="397"/>
      <c r="AG847" s="397"/>
    </row>
    <row r="848" spans="1:33" ht="24.95" customHeight="1">
      <c r="A848" s="403"/>
      <c r="B848" s="402"/>
      <c r="C848" s="401"/>
      <c r="D848" s="397"/>
      <c r="E848" s="397"/>
      <c r="F848" s="397"/>
      <c r="G848" s="397"/>
      <c r="H848" s="397"/>
      <c r="I848" s="397"/>
      <c r="J848" s="397"/>
      <c r="K848" s="397"/>
      <c r="L848" s="397"/>
      <c r="M848" s="397"/>
      <c r="N848" s="397"/>
      <c r="O848" s="397"/>
      <c r="P848" s="397"/>
      <c r="Q848" s="397"/>
      <c r="R848" s="397"/>
      <c r="S848" s="397"/>
      <c r="T848" s="397"/>
      <c r="U848" s="397"/>
      <c r="V848" s="397"/>
      <c r="W848" s="397"/>
      <c r="X848" s="397"/>
      <c r="Y848" s="397"/>
      <c r="Z848" s="397"/>
      <c r="AA848" s="397"/>
      <c r="AB848" s="397"/>
      <c r="AC848" s="397"/>
      <c r="AD848" s="397"/>
      <c r="AE848" s="397"/>
      <c r="AF848" s="397"/>
      <c r="AG848" s="397"/>
    </row>
    <row r="849" spans="1:33" ht="24.95" customHeight="1">
      <c r="A849" s="403"/>
      <c r="B849" s="402"/>
      <c r="C849" s="401"/>
      <c r="D849" s="397"/>
      <c r="E849" s="397"/>
      <c r="F849" s="397"/>
      <c r="G849" s="397"/>
      <c r="H849" s="397"/>
      <c r="I849" s="397"/>
      <c r="J849" s="397"/>
      <c r="K849" s="397"/>
      <c r="L849" s="397"/>
      <c r="M849" s="397"/>
      <c r="N849" s="397"/>
      <c r="O849" s="397"/>
      <c r="P849" s="397"/>
      <c r="Q849" s="397"/>
      <c r="R849" s="397"/>
      <c r="S849" s="397"/>
      <c r="T849" s="397"/>
      <c r="U849" s="397"/>
      <c r="V849" s="397"/>
      <c r="W849" s="397"/>
      <c r="X849" s="397"/>
      <c r="Y849" s="397"/>
      <c r="Z849" s="397"/>
      <c r="AA849" s="397"/>
      <c r="AB849" s="397"/>
      <c r="AC849" s="397"/>
      <c r="AD849" s="397"/>
      <c r="AE849" s="397"/>
      <c r="AF849" s="397"/>
      <c r="AG849" s="397"/>
    </row>
    <row r="850" spans="1:33" ht="24.95" customHeight="1">
      <c r="A850" s="403"/>
      <c r="B850" s="402"/>
      <c r="C850" s="401"/>
      <c r="D850" s="397"/>
      <c r="E850" s="397"/>
      <c r="F850" s="397"/>
      <c r="G850" s="397"/>
      <c r="H850" s="397"/>
      <c r="I850" s="397"/>
      <c r="J850" s="397"/>
      <c r="K850" s="397"/>
      <c r="L850" s="397"/>
      <c r="M850" s="397"/>
      <c r="N850" s="397"/>
      <c r="O850" s="397"/>
      <c r="P850" s="397"/>
      <c r="Q850" s="397"/>
      <c r="R850" s="397"/>
      <c r="S850" s="397"/>
      <c r="T850" s="397"/>
      <c r="U850" s="397"/>
      <c r="V850" s="397"/>
      <c r="W850" s="397"/>
      <c r="X850" s="397"/>
      <c r="Y850" s="397"/>
      <c r="Z850" s="397"/>
      <c r="AA850" s="397"/>
      <c r="AB850" s="397"/>
      <c r="AC850" s="397"/>
      <c r="AD850" s="397"/>
      <c r="AE850" s="397"/>
      <c r="AF850" s="397"/>
      <c r="AG850" s="397"/>
    </row>
    <row r="851" spans="1:33" ht="24.95" customHeight="1">
      <c r="A851" s="403"/>
      <c r="B851" s="402"/>
      <c r="C851" s="401"/>
      <c r="D851" s="397"/>
      <c r="E851" s="397"/>
      <c r="F851" s="397"/>
      <c r="G851" s="397"/>
      <c r="H851" s="397"/>
      <c r="I851" s="397"/>
      <c r="J851" s="397"/>
      <c r="K851" s="397"/>
      <c r="L851" s="397"/>
      <c r="M851" s="397"/>
      <c r="N851" s="397"/>
      <c r="O851" s="397"/>
      <c r="P851" s="397"/>
      <c r="Q851" s="397"/>
      <c r="R851" s="397"/>
      <c r="S851" s="397"/>
      <c r="T851" s="397"/>
      <c r="U851" s="397"/>
      <c r="V851" s="397"/>
      <c r="W851" s="397"/>
      <c r="X851" s="397"/>
      <c r="Y851" s="397"/>
      <c r="Z851" s="397"/>
      <c r="AA851" s="397"/>
      <c r="AB851" s="397"/>
      <c r="AC851" s="397"/>
      <c r="AD851" s="397"/>
      <c r="AE851" s="397"/>
      <c r="AF851" s="397"/>
      <c r="AG851" s="397"/>
    </row>
    <row r="852" spans="1:33" ht="24.95" customHeight="1">
      <c r="A852" s="403"/>
      <c r="B852" s="402"/>
      <c r="C852" s="401"/>
      <c r="D852" s="397"/>
      <c r="E852" s="397"/>
      <c r="F852" s="397"/>
      <c r="G852" s="397"/>
      <c r="H852" s="397"/>
      <c r="I852" s="397"/>
      <c r="J852" s="397"/>
      <c r="K852" s="397"/>
      <c r="L852" s="397"/>
      <c r="M852" s="397"/>
      <c r="N852" s="397"/>
      <c r="O852" s="397"/>
      <c r="P852" s="397"/>
      <c r="Q852" s="397"/>
      <c r="R852" s="397"/>
      <c r="S852" s="397"/>
      <c r="T852" s="397"/>
      <c r="U852" s="397"/>
      <c r="V852" s="397"/>
      <c r="W852" s="397"/>
      <c r="X852" s="397"/>
      <c r="Y852" s="397"/>
      <c r="Z852" s="397"/>
      <c r="AA852" s="397"/>
      <c r="AB852" s="397"/>
      <c r="AC852" s="397"/>
      <c r="AD852" s="397"/>
      <c r="AE852" s="397"/>
      <c r="AF852" s="397"/>
      <c r="AG852" s="397"/>
    </row>
    <row r="853" spans="1:33" ht="24.95" customHeight="1">
      <c r="A853" s="403"/>
      <c r="B853" s="402"/>
      <c r="C853" s="401"/>
      <c r="D853" s="397"/>
      <c r="E853" s="397"/>
      <c r="F853" s="397"/>
      <c r="G853" s="397"/>
      <c r="H853" s="397"/>
      <c r="I853" s="397"/>
      <c r="J853" s="397"/>
      <c r="K853" s="397"/>
      <c r="L853" s="397"/>
      <c r="M853" s="397"/>
      <c r="N853" s="397"/>
      <c r="O853" s="397"/>
      <c r="P853" s="397"/>
      <c r="Q853" s="397"/>
      <c r="R853" s="397"/>
      <c r="S853" s="397"/>
      <c r="T853" s="397"/>
      <c r="U853" s="397"/>
      <c r="V853" s="397"/>
      <c r="W853" s="397"/>
      <c r="X853" s="397"/>
      <c r="Y853" s="397"/>
      <c r="Z853" s="397"/>
      <c r="AA853" s="397"/>
      <c r="AB853" s="397"/>
      <c r="AC853" s="397"/>
      <c r="AD853" s="397"/>
      <c r="AE853" s="397"/>
      <c r="AF853" s="397"/>
      <c r="AG853" s="397"/>
    </row>
    <row r="854" spans="1:33" ht="24.95" customHeight="1">
      <c r="A854" s="403"/>
      <c r="B854" s="402"/>
      <c r="C854" s="401"/>
      <c r="D854" s="397"/>
      <c r="E854" s="397"/>
      <c r="F854" s="397"/>
      <c r="G854" s="397"/>
      <c r="H854" s="397"/>
      <c r="I854" s="397"/>
      <c r="J854" s="397"/>
      <c r="K854" s="397"/>
      <c r="L854" s="397"/>
      <c r="M854" s="397"/>
      <c r="N854" s="397"/>
      <c r="O854" s="397"/>
      <c r="P854" s="397"/>
      <c r="Q854" s="397"/>
      <c r="R854" s="397"/>
      <c r="S854" s="397"/>
      <c r="T854" s="397"/>
      <c r="U854" s="397"/>
      <c r="V854" s="397"/>
      <c r="W854" s="397"/>
      <c r="X854" s="397"/>
      <c r="Y854" s="397"/>
      <c r="Z854" s="397"/>
      <c r="AA854" s="397"/>
      <c r="AB854" s="397"/>
      <c r="AC854" s="397"/>
      <c r="AD854" s="397"/>
      <c r="AE854" s="397"/>
      <c r="AF854" s="397"/>
      <c r="AG854" s="397"/>
    </row>
    <row r="855" spans="1:33" ht="24.95" customHeight="1">
      <c r="A855" s="403"/>
      <c r="B855" s="402"/>
      <c r="C855" s="401"/>
      <c r="D855" s="397"/>
      <c r="E855" s="397"/>
      <c r="F855" s="397"/>
      <c r="G855" s="397"/>
      <c r="H855" s="397"/>
      <c r="I855" s="397"/>
      <c r="J855" s="397"/>
      <c r="K855" s="397"/>
      <c r="L855" s="397"/>
      <c r="M855" s="397"/>
      <c r="N855" s="397"/>
      <c r="O855" s="397"/>
      <c r="P855" s="397"/>
      <c r="Q855" s="397"/>
      <c r="R855" s="397"/>
      <c r="S855" s="397"/>
      <c r="T855" s="397"/>
      <c r="U855" s="397"/>
      <c r="V855" s="397"/>
      <c r="W855" s="397"/>
      <c r="X855" s="397"/>
      <c r="Y855" s="397"/>
      <c r="Z855" s="397"/>
      <c r="AA855" s="397"/>
      <c r="AB855" s="397"/>
      <c r="AC855" s="397"/>
      <c r="AD855" s="397"/>
      <c r="AE855" s="397"/>
      <c r="AF855" s="397"/>
      <c r="AG855" s="397"/>
    </row>
    <row r="856" spans="1:33" ht="24.95" customHeight="1">
      <c r="A856" s="403"/>
      <c r="B856" s="402"/>
      <c r="C856" s="401"/>
      <c r="D856" s="397"/>
      <c r="E856" s="397"/>
      <c r="F856" s="397"/>
      <c r="G856" s="397"/>
      <c r="H856" s="397"/>
      <c r="I856" s="397"/>
      <c r="J856" s="397"/>
      <c r="K856" s="397"/>
      <c r="L856" s="397"/>
      <c r="M856" s="397"/>
      <c r="N856" s="397"/>
      <c r="O856" s="397"/>
      <c r="P856" s="397"/>
      <c r="Q856" s="397"/>
      <c r="R856" s="397"/>
      <c r="S856" s="397"/>
      <c r="T856" s="397"/>
      <c r="U856" s="397"/>
      <c r="V856" s="397"/>
      <c r="W856" s="397"/>
      <c r="X856" s="397"/>
      <c r="Y856" s="397"/>
      <c r="Z856" s="397"/>
      <c r="AA856" s="397"/>
      <c r="AB856" s="397"/>
      <c r="AC856" s="397"/>
      <c r="AD856" s="397"/>
      <c r="AE856" s="397"/>
      <c r="AF856" s="397"/>
      <c r="AG856" s="397"/>
    </row>
    <row r="857" spans="1:33" ht="24.95" customHeight="1">
      <c r="A857" s="403"/>
      <c r="B857" s="402"/>
      <c r="C857" s="401"/>
      <c r="D857" s="397"/>
      <c r="E857" s="397"/>
      <c r="F857" s="397"/>
      <c r="G857" s="397"/>
      <c r="H857" s="397"/>
      <c r="I857" s="397"/>
      <c r="J857" s="397"/>
      <c r="K857" s="397"/>
      <c r="L857" s="397"/>
      <c r="M857" s="397"/>
      <c r="N857" s="397"/>
      <c r="O857" s="397"/>
      <c r="P857" s="397"/>
      <c r="Q857" s="397"/>
      <c r="R857" s="397"/>
      <c r="S857" s="397"/>
      <c r="T857" s="397"/>
      <c r="U857" s="397"/>
      <c r="V857" s="397"/>
      <c r="W857" s="397"/>
      <c r="X857" s="397"/>
      <c r="Y857" s="397"/>
      <c r="Z857" s="397"/>
      <c r="AA857" s="397"/>
      <c r="AB857" s="397"/>
      <c r="AC857" s="397"/>
      <c r="AD857" s="397"/>
      <c r="AE857" s="397"/>
      <c r="AF857" s="397"/>
      <c r="AG857" s="397"/>
    </row>
    <row r="858" spans="1:33" ht="24.95" customHeight="1">
      <c r="A858" s="403"/>
      <c r="B858" s="402"/>
      <c r="C858" s="401"/>
      <c r="D858" s="397"/>
      <c r="E858" s="397"/>
      <c r="F858" s="397"/>
      <c r="G858" s="397"/>
      <c r="H858" s="397"/>
      <c r="I858" s="397"/>
      <c r="J858" s="397"/>
      <c r="K858" s="397"/>
      <c r="L858" s="397"/>
      <c r="M858" s="397"/>
      <c r="N858" s="397"/>
      <c r="O858" s="397"/>
      <c r="P858" s="397"/>
      <c r="Q858" s="397"/>
      <c r="R858" s="397"/>
      <c r="S858" s="397"/>
      <c r="T858" s="397"/>
      <c r="U858" s="397"/>
      <c r="V858" s="397"/>
      <c r="W858" s="397"/>
      <c r="X858" s="397"/>
      <c r="Y858" s="397"/>
      <c r="Z858" s="397"/>
      <c r="AA858" s="397"/>
      <c r="AB858" s="397"/>
      <c r="AC858" s="397"/>
      <c r="AD858" s="397"/>
      <c r="AE858" s="397"/>
      <c r="AF858" s="397"/>
      <c r="AG858" s="397"/>
    </row>
    <row r="859" spans="1:33" ht="24.95" customHeight="1">
      <c r="A859" s="403"/>
      <c r="B859" s="402"/>
      <c r="C859" s="401"/>
      <c r="D859" s="397"/>
      <c r="E859" s="397"/>
      <c r="F859" s="397"/>
      <c r="G859" s="397"/>
      <c r="H859" s="397"/>
      <c r="I859" s="397"/>
      <c r="J859" s="397"/>
      <c r="K859" s="397"/>
      <c r="L859" s="397"/>
      <c r="M859" s="397"/>
      <c r="N859" s="397"/>
      <c r="O859" s="397"/>
      <c r="P859" s="397"/>
      <c r="Q859" s="397"/>
      <c r="R859" s="397"/>
      <c r="S859" s="397"/>
      <c r="T859" s="397"/>
      <c r="U859" s="397"/>
      <c r="V859" s="397"/>
      <c r="W859" s="397"/>
      <c r="X859" s="397"/>
      <c r="Y859" s="397"/>
      <c r="Z859" s="397"/>
      <c r="AA859" s="397"/>
      <c r="AB859" s="397"/>
      <c r="AC859" s="397"/>
      <c r="AD859" s="397"/>
      <c r="AE859" s="397"/>
      <c r="AF859" s="397"/>
      <c r="AG859" s="397"/>
    </row>
    <row r="860" spans="1:33" ht="24.95" customHeight="1">
      <c r="A860" s="403"/>
      <c r="B860" s="402"/>
      <c r="C860" s="401"/>
      <c r="D860" s="397"/>
      <c r="E860" s="397"/>
      <c r="F860" s="397"/>
      <c r="G860" s="397"/>
      <c r="H860" s="397"/>
      <c r="I860" s="397"/>
      <c r="J860" s="397"/>
      <c r="K860" s="397"/>
      <c r="L860" s="397"/>
      <c r="M860" s="397"/>
      <c r="N860" s="397"/>
      <c r="O860" s="397"/>
      <c r="P860" s="397"/>
      <c r="Q860" s="397"/>
      <c r="R860" s="397"/>
      <c r="S860" s="397"/>
      <c r="T860" s="397"/>
      <c r="U860" s="397"/>
      <c r="V860" s="397"/>
      <c r="W860" s="397"/>
      <c r="X860" s="397"/>
      <c r="Y860" s="397"/>
      <c r="Z860" s="397"/>
      <c r="AA860" s="397"/>
      <c r="AB860" s="397"/>
      <c r="AC860" s="397"/>
      <c r="AD860" s="397"/>
      <c r="AE860" s="397"/>
      <c r="AF860" s="397"/>
      <c r="AG860" s="397"/>
    </row>
    <row r="861" spans="1:33" ht="24.95" customHeight="1">
      <c r="A861" s="403"/>
      <c r="B861" s="402"/>
      <c r="C861" s="401"/>
      <c r="D861" s="397"/>
      <c r="E861" s="397"/>
      <c r="F861" s="397"/>
      <c r="G861" s="397"/>
      <c r="H861" s="397"/>
      <c r="I861" s="397"/>
      <c r="J861" s="397"/>
      <c r="K861" s="397"/>
      <c r="L861" s="397"/>
      <c r="M861" s="397"/>
      <c r="N861" s="397"/>
      <c r="O861" s="397"/>
      <c r="P861" s="397"/>
      <c r="Q861" s="397"/>
      <c r="R861" s="397"/>
      <c r="S861" s="397"/>
      <c r="T861" s="397"/>
      <c r="U861" s="397"/>
      <c r="V861" s="397"/>
      <c r="W861" s="397"/>
      <c r="X861" s="397"/>
      <c r="Y861" s="397"/>
      <c r="Z861" s="397"/>
      <c r="AA861" s="397"/>
      <c r="AB861" s="397"/>
      <c r="AC861" s="397"/>
      <c r="AD861" s="397"/>
      <c r="AE861" s="397"/>
      <c r="AF861" s="397"/>
      <c r="AG861" s="397"/>
    </row>
    <row r="862" spans="1:33" ht="24.95" customHeight="1">
      <c r="A862" s="403"/>
      <c r="B862" s="402"/>
      <c r="C862" s="401"/>
      <c r="D862" s="397"/>
      <c r="E862" s="397"/>
      <c r="F862" s="397"/>
      <c r="G862" s="397"/>
      <c r="H862" s="397"/>
      <c r="I862" s="397"/>
      <c r="J862" s="397"/>
      <c r="K862" s="397"/>
      <c r="L862" s="397"/>
      <c r="M862" s="397"/>
      <c r="N862" s="397"/>
      <c r="O862" s="397"/>
      <c r="P862" s="397"/>
      <c r="Q862" s="397"/>
      <c r="R862" s="397"/>
      <c r="S862" s="397"/>
      <c r="T862" s="397"/>
      <c r="U862" s="397"/>
      <c r="V862" s="397"/>
      <c r="W862" s="397"/>
      <c r="X862" s="397"/>
      <c r="Y862" s="397"/>
      <c r="Z862" s="397"/>
      <c r="AA862" s="397"/>
      <c r="AB862" s="397"/>
      <c r="AC862" s="397"/>
      <c r="AD862" s="397"/>
      <c r="AE862" s="397"/>
      <c r="AF862" s="397"/>
      <c r="AG862" s="397"/>
    </row>
    <row r="863" spans="1:33" ht="24.95" customHeight="1">
      <c r="C863" s="401"/>
      <c r="D863" s="397"/>
      <c r="E863" s="397"/>
      <c r="F863" s="397"/>
      <c r="G863" s="397"/>
      <c r="H863" s="397"/>
      <c r="I863" s="397"/>
      <c r="J863" s="397"/>
      <c r="K863" s="397"/>
      <c r="L863" s="397"/>
      <c r="M863" s="397"/>
      <c r="N863" s="397"/>
      <c r="O863" s="397"/>
      <c r="P863" s="397"/>
      <c r="Q863" s="397"/>
      <c r="R863" s="397"/>
      <c r="S863" s="397"/>
      <c r="T863" s="397"/>
      <c r="U863" s="397"/>
      <c r="V863" s="397"/>
      <c r="W863" s="397"/>
      <c r="X863" s="397"/>
      <c r="Y863" s="397"/>
      <c r="Z863" s="397"/>
      <c r="AA863" s="397"/>
      <c r="AB863" s="397"/>
      <c r="AC863" s="397"/>
      <c r="AD863" s="397"/>
      <c r="AE863" s="397"/>
      <c r="AF863" s="397"/>
      <c r="AG863" s="397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ColWidth="9.140625" defaultRowHeight="24.95" customHeight="1"/>
  <cols>
    <col min="1" max="1" width="56" style="397" customWidth="1"/>
    <col min="2" max="2" width="10.7109375" style="400" customWidth="1"/>
    <col min="3" max="3" width="10.7109375" style="399" customWidth="1"/>
    <col min="4" max="4" width="10.7109375" style="398" customWidth="1"/>
    <col min="5" max="33" width="9.140625" style="398"/>
    <col min="34" max="16384" width="9.140625" style="397"/>
  </cols>
  <sheetData>
    <row r="1" spans="1:33" ht="20.100000000000001" customHeight="1">
      <c r="A1" s="422" t="s">
        <v>669</v>
      </c>
      <c r="B1" s="398"/>
      <c r="C1" s="398"/>
    </row>
    <row r="2" spans="1:33" ht="20.100000000000001" customHeight="1">
      <c r="A2" s="421"/>
      <c r="B2" s="421"/>
      <c r="C2" s="421"/>
    </row>
    <row r="3" spans="1:33" ht="20.100000000000001" customHeight="1">
      <c r="A3" s="420"/>
      <c r="B3" s="419"/>
      <c r="D3" s="418" t="s">
        <v>0</v>
      </c>
    </row>
    <row r="4" spans="1:33" ht="20.100000000000001" customHeight="1">
      <c r="A4" s="390"/>
      <c r="B4" s="1102" t="s">
        <v>735</v>
      </c>
      <c r="C4" s="1102"/>
      <c r="D4" s="389" t="s">
        <v>695</v>
      </c>
    </row>
    <row r="5" spans="1:33" ht="20.100000000000001" customHeight="1">
      <c r="A5" s="385"/>
      <c r="B5" s="387" t="s">
        <v>117</v>
      </c>
      <c r="C5" s="387" t="s">
        <v>116</v>
      </c>
      <c r="D5" s="386" t="s">
        <v>4</v>
      </c>
    </row>
    <row r="6" spans="1:33" ht="20.100000000000001" customHeight="1">
      <c r="A6" s="385"/>
      <c r="B6" s="384" t="s">
        <v>138</v>
      </c>
      <c r="C6" s="384" t="s">
        <v>696</v>
      </c>
      <c r="D6" s="383" t="s">
        <v>138</v>
      </c>
    </row>
    <row r="7" spans="1:33" ht="20.100000000000001" customHeight="1">
      <c r="A7" s="385"/>
      <c r="B7" s="417"/>
      <c r="C7" s="417"/>
    </row>
    <row r="8" spans="1:33" s="413" customFormat="1" ht="20.100000000000001" customHeight="1">
      <c r="A8" s="412" t="s">
        <v>506</v>
      </c>
      <c r="B8" s="416">
        <v>95.001278133287045</v>
      </c>
      <c r="C8" s="416">
        <v>100.27645051065073</v>
      </c>
      <c r="D8" s="415">
        <v>94.793984279388411</v>
      </c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</row>
    <row r="9" spans="1:33" ht="20.100000000000001" customHeight="1">
      <c r="A9" s="426" t="s">
        <v>518</v>
      </c>
      <c r="B9" s="416">
        <v>100.26758153486328</v>
      </c>
      <c r="C9" s="416">
        <v>99.871105009056919</v>
      </c>
      <c r="D9" s="415">
        <v>100.56092044101742</v>
      </c>
    </row>
    <row r="10" spans="1:33" ht="20.100000000000001" customHeight="1">
      <c r="A10" s="375" t="s">
        <v>517</v>
      </c>
      <c r="B10" s="411">
        <v>95.286613242683217</v>
      </c>
      <c r="C10" s="411">
        <v>99.845977375215895</v>
      </c>
      <c r="D10" s="410">
        <v>95.369267658339552</v>
      </c>
    </row>
    <row r="11" spans="1:33" ht="20.100000000000001" customHeight="1">
      <c r="A11" s="375" t="s">
        <v>516</v>
      </c>
      <c r="B11" s="411">
        <v>100.6817158750255</v>
      </c>
      <c r="C11" s="411">
        <v>99.976752935500699</v>
      </c>
      <c r="D11" s="410">
        <v>100.79683606930693</v>
      </c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</row>
    <row r="12" spans="1:33" ht="20.100000000000001" customHeight="1">
      <c r="A12" s="426" t="s">
        <v>515</v>
      </c>
      <c r="B12" s="416">
        <v>99.54000597004152</v>
      </c>
      <c r="C12" s="416">
        <v>99.603746754427405</v>
      </c>
      <c r="D12" s="415">
        <v>100.10718288233244</v>
      </c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7"/>
      <c r="T12" s="397"/>
      <c r="U12" s="397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</row>
    <row r="13" spans="1:33" ht="20.100000000000001" customHeight="1">
      <c r="A13" s="375" t="s">
        <v>514</v>
      </c>
      <c r="B13" s="411">
        <v>98.960941790512564</v>
      </c>
      <c r="C13" s="411">
        <v>99.278096517656607</v>
      </c>
      <c r="D13" s="410">
        <v>99.774316067502653</v>
      </c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</row>
    <row r="14" spans="1:33" ht="20.100000000000001" customHeight="1">
      <c r="A14" s="375" t="s">
        <v>513</v>
      </c>
      <c r="B14" s="411">
        <v>100.46378831349323</v>
      </c>
      <c r="C14" s="411">
        <v>100.12146218096649</v>
      </c>
      <c r="D14" s="410">
        <v>100.6364519472619</v>
      </c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</row>
    <row r="15" spans="1:33" ht="20.100000000000001" customHeight="1">
      <c r="A15" s="426" t="s">
        <v>512</v>
      </c>
      <c r="B15" s="416">
        <v>66.399591996592008</v>
      </c>
      <c r="C15" s="416">
        <v>102.88185591181076</v>
      </c>
      <c r="D15" s="415">
        <v>64.055539839107368</v>
      </c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</row>
    <row r="16" spans="1:33" ht="30" customHeight="1">
      <c r="A16" s="425" t="s">
        <v>511</v>
      </c>
      <c r="B16" s="416">
        <v>100.81263248596106</v>
      </c>
      <c r="C16" s="416">
        <v>99.991601693774783</v>
      </c>
      <c r="D16" s="415">
        <v>101.02801098138329</v>
      </c>
      <c r="E16" s="397"/>
      <c r="F16" s="397"/>
      <c r="G16" s="397"/>
      <c r="H16" s="397"/>
      <c r="I16" s="397"/>
      <c r="J16" s="397"/>
      <c r="K16" s="397"/>
      <c r="L16" s="397"/>
      <c r="M16" s="397"/>
      <c r="N16" s="397"/>
      <c r="O16" s="397"/>
      <c r="P16" s="397"/>
      <c r="Q16" s="397"/>
      <c r="R16" s="397"/>
      <c r="S16" s="397"/>
      <c r="T16" s="397"/>
      <c r="U16" s="397"/>
      <c r="V16" s="397"/>
      <c r="W16" s="397"/>
      <c r="X16" s="397"/>
      <c r="Y16" s="397"/>
      <c r="Z16" s="397"/>
      <c r="AA16" s="397"/>
      <c r="AB16" s="397"/>
      <c r="AC16" s="397"/>
      <c r="AD16" s="397"/>
      <c r="AE16" s="397"/>
      <c r="AF16" s="397"/>
      <c r="AG16" s="397"/>
    </row>
    <row r="17" spans="1:33" ht="20.100000000000001" customHeight="1">
      <c r="A17" s="424" t="s">
        <v>510</v>
      </c>
      <c r="B17" s="411"/>
      <c r="C17" s="411"/>
      <c r="D17" s="410"/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397"/>
    </row>
    <row r="18" spans="1:33" ht="20.100000000000001" customHeight="1">
      <c r="A18" s="375" t="s">
        <v>509</v>
      </c>
      <c r="B18" s="411">
        <v>100.91224498126041</v>
      </c>
      <c r="C18" s="411">
        <v>99.990847414850805</v>
      </c>
      <c r="D18" s="410">
        <v>101.09715736267849</v>
      </c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7"/>
      <c r="Q18" s="397"/>
      <c r="R18" s="397"/>
      <c r="S18" s="397"/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7"/>
    </row>
    <row r="19" spans="1:33" ht="20.100000000000001" customHeight="1">
      <c r="A19" s="375" t="s">
        <v>508</v>
      </c>
      <c r="B19" s="411">
        <v>100.53789603072315</v>
      </c>
      <c r="C19" s="411">
        <v>100.00072193521146</v>
      </c>
      <c r="D19" s="410">
        <v>101.29321940291621</v>
      </c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</row>
    <row r="20" spans="1:33" ht="20.100000000000001" customHeight="1">
      <c r="A20" s="423" t="s">
        <v>507</v>
      </c>
      <c r="B20" s="416">
        <v>100.47918575229168</v>
      </c>
      <c r="C20" s="416">
        <v>100.02014215886919</v>
      </c>
      <c r="D20" s="415">
        <v>100.62831483874206</v>
      </c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</row>
    <row r="21" spans="1:33" ht="20.100000000000001" customHeight="1">
      <c r="A21" s="409"/>
      <c r="B21" s="408"/>
      <c r="C21" s="408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97"/>
      <c r="AB21" s="397"/>
      <c r="AC21" s="397"/>
      <c r="AD21" s="397"/>
      <c r="AE21" s="397"/>
      <c r="AF21" s="397"/>
      <c r="AG21" s="397"/>
    </row>
    <row r="22" spans="1:33" ht="20.100000000000001" customHeight="1">
      <c r="A22" s="409"/>
      <c r="B22" s="408"/>
      <c r="C22" s="408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7"/>
      <c r="AA22" s="397"/>
      <c r="AB22" s="397"/>
      <c r="AC22" s="397"/>
      <c r="AD22" s="397"/>
      <c r="AE22" s="397"/>
      <c r="AF22" s="397"/>
      <c r="AG22" s="397"/>
    </row>
    <row r="23" spans="1:33" ht="20.100000000000001" customHeight="1">
      <c r="A23" s="409"/>
      <c r="B23" s="408"/>
      <c r="C23" s="408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7"/>
      <c r="P23" s="397"/>
      <c r="Q23" s="397"/>
      <c r="R23" s="397"/>
      <c r="S23" s="397"/>
      <c r="T23" s="397"/>
      <c r="U23" s="397"/>
      <c r="V23" s="397"/>
      <c r="W23" s="397"/>
      <c r="X23" s="397"/>
      <c r="Y23" s="397"/>
      <c r="Z23" s="397"/>
      <c r="AA23" s="397"/>
      <c r="AB23" s="397"/>
      <c r="AC23" s="397"/>
      <c r="AD23" s="397"/>
      <c r="AE23" s="397"/>
      <c r="AF23" s="397"/>
      <c r="AG23" s="397"/>
    </row>
    <row r="24" spans="1:33" ht="20.100000000000001" customHeight="1">
      <c r="A24" s="409"/>
      <c r="B24" s="408"/>
      <c r="C24" s="408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7"/>
      <c r="X24" s="397"/>
      <c r="Y24" s="397"/>
      <c r="Z24" s="397"/>
      <c r="AA24" s="397"/>
      <c r="AB24" s="397"/>
      <c r="AC24" s="397"/>
      <c r="AD24" s="397"/>
      <c r="AE24" s="397"/>
      <c r="AF24" s="397"/>
      <c r="AG24" s="397"/>
    </row>
    <row r="25" spans="1:33" ht="20.100000000000001" customHeight="1">
      <c r="A25" s="409"/>
      <c r="B25" s="408"/>
      <c r="C25" s="408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</row>
    <row r="26" spans="1:33" ht="20.100000000000001" customHeight="1">
      <c r="A26" s="407"/>
      <c r="B26" s="406"/>
      <c r="C26" s="40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</row>
    <row r="27" spans="1:33" ht="20.100000000000001" customHeight="1">
      <c r="A27" s="407"/>
      <c r="B27" s="406"/>
      <c r="C27" s="40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</row>
    <row r="28" spans="1:33" ht="20.100000000000001" customHeight="1">
      <c r="A28" s="407"/>
      <c r="B28" s="406"/>
      <c r="C28" s="406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  <c r="V28" s="397"/>
      <c r="W28" s="397"/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</row>
    <row r="29" spans="1:33" ht="20.100000000000001" customHeight="1">
      <c r="A29" s="407"/>
      <c r="B29" s="406"/>
      <c r="C29" s="406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</row>
    <row r="30" spans="1:33" ht="20.100000000000001" customHeight="1">
      <c r="A30" s="407"/>
      <c r="B30" s="406"/>
      <c r="C30" s="406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</row>
    <row r="31" spans="1:33" ht="20.100000000000001" customHeight="1">
      <c r="A31" s="405"/>
      <c r="B31" s="401"/>
      <c r="C31" s="401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  <c r="T31" s="397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</row>
    <row r="32" spans="1:33" ht="20.100000000000001" customHeight="1">
      <c r="A32" s="405"/>
      <c r="B32" s="401"/>
      <c r="C32" s="401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7"/>
      <c r="AG32" s="397"/>
    </row>
    <row r="33" spans="1:33" ht="20.100000000000001" customHeight="1">
      <c r="A33" s="405"/>
      <c r="B33" s="401"/>
      <c r="C33" s="401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397"/>
    </row>
    <row r="34" spans="1:33" ht="20.100000000000001" customHeight="1">
      <c r="A34" s="405"/>
      <c r="B34" s="401"/>
      <c r="C34" s="401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397"/>
      <c r="AG34" s="397"/>
    </row>
    <row r="35" spans="1:33" ht="20.100000000000001" customHeight="1">
      <c r="A35" s="405"/>
      <c r="B35" s="401"/>
      <c r="C35" s="401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7"/>
      <c r="AG35" s="397"/>
    </row>
    <row r="36" spans="1:33" ht="20.100000000000001" customHeight="1">
      <c r="A36" s="405"/>
      <c r="B36" s="401"/>
      <c r="C36" s="401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7"/>
      <c r="AG36" s="397"/>
    </row>
    <row r="37" spans="1:33" ht="20.100000000000001" customHeight="1">
      <c r="A37" s="405"/>
      <c r="B37" s="401"/>
      <c r="C37" s="401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7"/>
      <c r="AG37" s="397"/>
    </row>
    <row r="38" spans="1:33" ht="20.100000000000001" customHeight="1">
      <c r="A38" s="405"/>
      <c r="B38" s="401"/>
      <c r="C38" s="401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7"/>
      <c r="AG38" s="397"/>
    </row>
    <row r="39" spans="1:33" ht="20.100000000000001" customHeight="1">
      <c r="A39" s="405"/>
      <c r="B39" s="401"/>
      <c r="C39" s="401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</row>
    <row r="40" spans="1:33" ht="20.100000000000001" customHeight="1">
      <c r="A40" s="405"/>
      <c r="B40" s="401"/>
      <c r="C40" s="401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397"/>
      <c r="AG40" s="397"/>
    </row>
    <row r="41" spans="1:33" ht="20.100000000000001" customHeight="1">
      <c r="A41" s="405"/>
      <c r="B41" s="401"/>
      <c r="C41" s="401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397"/>
      <c r="AG41" s="397"/>
    </row>
    <row r="42" spans="1:33" ht="20.100000000000001" customHeight="1">
      <c r="A42" s="405"/>
      <c r="B42" s="401"/>
      <c r="C42" s="401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7"/>
    </row>
    <row r="43" spans="1:33" ht="20.100000000000001" customHeight="1">
      <c r="A43" s="405"/>
      <c r="B43" s="401"/>
      <c r="C43" s="401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397"/>
      <c r="AG43" s="397"/>
    </row>
    <row r="44" spans="1:33" ht="20.100000000000001" customHeight="1">
      <c r="A44" s="405"/>
      <c r="B44" s="401"/>
      <c r="C44" s="401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  <c r="AB44" s="397"/>
      <c r="AC44" s="397"/>
      <c r="AD44" s="397"/>
      <c r="AE44" s="397"/>
      <c r="AF44" s="397"/>
      <c r="AG44" s="397"/>
    </row>
    <row r="45" spans="1:33" ht="20.100000000000001" customHeight="1">
      <c r="A45" s="405"/>
      <c r="B45" s="401"/>
      <c r="C45" s="401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397"/>
      <c r="AB45" s="397"/>
      <c r="AC45" s="397"/>
      <c r="AD45" s="397"/>
      <c r="AE45" s="397"/>
      <c r="AF45" s="397"/>
      <c r="AG45" s="397"/>
    </row>
    <row r="46" spans="1:33" ht="20.100000000000001" customHeight="1">
      <c r="A46" s="405"/>
      <c r="B46" s="401"/>
      <c r="C46" s="401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</row>
    <row r="47" spans="1:33" ht="20.100000000000001" customHeight="1">
      <c r="A47" s="405"/>
      <c r="B47" s="401"/>
      <c r="C47" s="401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397"/>
      <c r="Z47" s="397"/>
      <c r="AA47" s="397"/>
      <c r="AB47" s="397"/>
      <c r="AC47" s="397"/>
      <c r="AD47" s="397"/>
      <c r="AE47" s="397"/>
      <c r="AF47" s="397"/>
      <c r="AG47" s="397"/>
    </row>
    <row r="48" spans="1:33" ht="20.100000000000001" customHeight="1">
      <c r="A48" s="405"/>
      <c r="B48" s="401"/>
      <c r="C48" s="401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</row>
    <row r="49" spans="1:33" ht="20.100000000000001" customHeight="1">
      <c r="A49" s="405"/>
      <c r="B49" s="401"/>
      <c r="C49" s="401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</row>
    <row r="50" spans="1:33" ht="20.100000000000001" customHeight="1">
      <c r="A50" s="405"/>
      <c r="B50" s="401"/>
      <c r="C50" s="401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</row>
    <row r="51" spans="1:33" ht="20.100000000000001" customHeight="1">
      <c r="A51" s="405"/>
      <c r="B51" s="401"/>
      <c r="C51" s="401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</row>
    <row r="52" spans="1:33" ht="20.100000000000001" customHeight="1">
      <c r="A52" s="405"/>
      <c r="B52" s="401"/>
      <c r="C52" s="401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</row>
    <row r="53" spans="1:33" ht="20.100000000000001" customHeight="1">
      <c r="A53" s="405"/>
      <c r="B53" s="401"/>
      <c r="C53" s="401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397"/>
      <c r="AF53" s="397"/>
      <c r="AG53" s="397"/>
    </row>
    <row r="54" spans="1:33" ht="20.100000000000001" customHeight="1">
      <c r="A54" s="405"/>
      <c r="B54" s="401"/>
      <c r="C54" s="401"/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397"/>
      <c r="AA54" s="397"/>
      <c r="AB54" s="397"/>
      <c r="AC54" s="397"/>
      <c r="AD54" s="397"/>
      <c r="AE54" s="397"/>
      <c r="AF54" s="397"/>
      <c r="AG54" s="397"/>
    </row>
    <row r="55" spans="1:33" ht="20.100000000000001" customHeight="1">
      <c r="A55" s="405"/>
      <c r="B55" s="401"/>
      <c r="C55" s="401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7"/>
    </row>
    <row r="56" spans="1:33" ht="20.100000000000001" customHeight="1">
      <c r="A56" s="405"/>
      <c r="B56" s="401"/>
      <c r="C56" s="401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397"/>
      <c r="AA56" s="397"/>
      <c r="AB56" s="397"/>
      <c r="AC56" s="397"/>
      <c r="AD56" s="397"/>
      <c r="AE56" s="397"/>
      <c r="AF56" s="397"/>
      <c r="AG56" s="397"/>
    </row>
    <row r="57" spans="1:33" ht="20.100000000000001" customHeight="1">
      <c r="A57" s="405"/>
      <c r="B57" s="401"/>
      <c r="C57" s="401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397"/>
      <c r="AB57" s="397"/>
      <c r="AC57" s="397"/>
      <c r="AD57" s="397"/>
      <c r="AE57" s="397"/>
      <c r="AF57" s="397"/>
      <c r="AG57" s="397"/>
    </row>
    <row r="58" spans="1:33" ht="20.100000000000001" customHeight="1">
      <c r="A58" s="405"/>
      <c r="B58" s="401"/>
      <c r="C58" s="401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</row>
    <row r="59" spans="1:33" ht="24.95" customHeight="1">
      <c r="A59" s="405"/>
      <c r="B59" s="401"/>
      <c r="C59" s="401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97"/>
      <c r="AA59" s="397"/>
      <c r="AB59" s="397"/>
      <c r="AC59" s="397"/>
      <c r="AD59" s="397"/>
      <c r="AE59" s="397"/>
      <c r="AF59" s="397"/>
      <c r="AG59" s="397"/>
    </row>
    <row r="60" spans="1:33" ht="24.95" customHeight="1">
      <c r="A60" s="405"/>
      <c r="B60" s="401"/>
      <c r="C60" s="401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97"/>
      <c r="AA60" s="397"/>
      <c r="AB60" s="397"/>
      <c r="AC60" s="397"/>
      <c r="AD60" s="397"/>
      <c r="AE60" s="397"/>
      <c r="AF60" s="397"/>
      <c r="AG60" s="397"/>
    </row>
    <row r="61" spans="1:33" ht="24.95" customHeight="1">
      <c r="A61" s="405"/>
      <c r="B61" s="401"/>
      <c r="C61" s="401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97"/>
      <c r="AB61" s="397"/>
      <c r="AC61" s="397"/>
      <c r="AD61" s="397"/>
      <c r="AE61" s="397"/>
      <c r="AF61" s="397"/>
      <c r="AG61" s="397"/>
    </row>
    <row r="62" spans="1:33" ht="24.95" customHeight="1">
      <c r="A62" s="404"/>
      <c r="B62" s="401"/>
      <c r="C62" s="401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</row>
    <row r="63" spans="1:33" ht="24.95" customHeight="1">
      <c r="A63" s="404"/>
      <c r="B63" s="401"/>
      <c r="C63" s="401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397"/>
      <c r="AA63" s="397"/>
      <c r="AB63" s="397"/>
      <c r="AC63" s="397"/>
      <c r="AD63" s="397"/>
      <c r="AE63" s="397"/>
      <c r="AF63" s="397"/>
      <c r="AG63" s="397"/>
    </row>
    <row r="64" spans="1:33" ht="24.95" customHeight="1">
      <c r="A64" s="404"/>
      <c r="B64" s="401"/>
      <c r="C64" s="401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397"/>
      <c r="AA64" s="397"/>
      <c r="AB64" s="397"/>
      <c r="AC64" s="397"/>
      <c r="AD64" s="397"/>
      <c r="AE64" s="397"/>
      <c r="AF64" s="397"/>
      <c r="AG64" s="397"/>
    </row>
    <row r="65" spans="1:33" ht="24.95" customHeight="1">
      <c r="A65" s="404"/>
      <c r="B65" s="401"/>
      <c r="C65" s="401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</row>
    <row r="66" spans="1:33" ht="24.95" customHeight="1">
      <c r="A66" s="404"/>
      <c r="B66" s="401"/>
      <c r="C66" s="401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97"/>
      <c r="AB66" s="397"/>
      <c r="AC66" s="397"/>
      <c r="AD66" s="397"/>
      <c r="AE66" s="397"/>
      <c r="AF66" s="397"/>
      <c r="AG66" s="397"/>
    </row>
    <row r="67" spans="1:33" ht="24.95" customHeight="1">
      <c r="A67" s="404"/>
      <c r="B67" s="401"/>
      <c r="C67" s="401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7"/>
      <c r="AB67" s="397"/>
      <c r="AC67" s="397"/>
      <c r="AD67" s="397"/>
      <c r="AE67" s="397"/>
      <c r="AF67" s="397"/>
      <c r="AG67" s="397"/>
    </row>
    <row r="68" spans="1:33" ht="24.95" customHeight="1">
      <c r="A68" s="404"/>
      <c r="B68" s="401"/>
      <c r="C68" s="401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</row>
    <row r="69" spans="1:33" ht="24.95" customHeight="1">
      <c r="A69" s="404"/>
      <c r="B69" s="401"/>
      <c r="C69" s="401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  <c r="X69" s="397"/>
      <c r="Y69" s="397"/>
      <c r="Z69" s="397"/>
      <c r="AA69" s="397"/>
      <c r="AB69" s="397"/>
      <c r="AC69" s="397"/>
      <c r="AD69" s="397"/>
      <c r="AE69" s="397"/>
      <c r="AF69" s="397"/>
      <c r="AG69" s="397"/>
    </row>
    <row r="70" spans="1:33" ht="24.95" customHeight="1">
      <c r="A70" s="404"/>
      <c r="B70" s="401"/>
      <c r="C70" s="401"/>
      <c r="D70" s="397"/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7"/>
      <c r="S70" s="397"/>
      <c r="T70" s="397"/>
      <c r="U70" s="397"/>
      <c r="V70" s="397"/>
      <c r="W70" s="397"/>
      <c r="X70" s="397"/>
      <c r="Y70" s="397"/>
      <c r="Z70" s="397"/>
      <c r="AA70" s="397"/>
      <c r="AB70" s="397"/>
      <c r="AC70" s="397"/>
      <c r="AD70" s="397"/>
      <c r="AE70" s="397"/>
      <c r="AF70" s="397"/>
      <c r="AG70" s="397"/>
    </row>
    <row r="71" spans="1:33" ht="24.95" customHeight="1">
      <c r="A71" s="404"/>
      <c r="B71" s="401"/>
      <c r="C71" s="401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</row>
    <row r="72" spans="1:33" ht="24.95" customHeight="1">
      <c r="A72" s="404"/>
      <c r="B72" s="401"/>
      <c r="C72" s="401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</row>
    <row r="73" spans="1:33" ht="24.95" customHeight="1">
      <c r="A73" s="404"/>
      <c r="B73" s="401"/>
      <c r="C73" s="401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397"/>
      <c r="AA73" s="397"/>
      <c r="AB73" s="397"/>
      <c r="AC73" s="397"/>
      <c r="AD73" s="397"/>
      <c r="AE73" s="397"/>
      <c r="AF73" s="397"/>
      <c r="AG73" s="397"/>
    </row>
    <row r="74" spans="1:33" ht="24.95" customHeight="1">
      <c r="A74" s="404"/>
      <c r="B74" s="401"/>
      <c r="C74" s="401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397"/>
      <c r="AB74" s="397"/>
      <c r="AC74" s="397"/>
      <c r="AD74" s="397"/>
      <c r="AE74" s="397"/>
      <c r="AF74" s="397"/>
      <c r="AG74" s="397"/>
    </row>
    <row r="75" spans="1:33" ht="24.95" customHeight="1">
      <c r="A75" s="404"/>
      <c r="B75" s="401"/>
      <c r="C75" s="401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7"/>
      <c r="X75" s="397"/>
      <c r="Y75" s="397"/>
      <c r="Z75" s="397"/>
      <c r="AA75" s="397"/>
      <c r="AB75" s="397"/>
      <c r="AC75" s="397"/>
      <c r="AD75" s="397"/>
      <c r="AE75" s="397"/>
      <c r="AF75" s="397"/>
      <c r="AG75" s="397"/>
    </row>
    <row r="76" spans="1:33" ht="24.95" customHeight="1">
      <c r="A76" s="404"/>
      <c r="B76" s="401"/>
      <c r="C76" s="401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  <c r="R76" s="397"/>
      <c r="S76" s="397"/>
      <c r="T76" s="397"/>
      <c r="U76" s="397"/>
      <c r="V76" s="397"/>
      <c r="W76" s="397"/>
      <c r="X76" s="397"/>
      <c r="Y76" s="397"/>
      <c r="Z76" s="397"/>
      <c r="AA76" s="397"/>
      <c r="AB76" s="397"/>
      <c r="AC76" s="397"/>
      <c r="AD76" s="397"/>
      <c r="AE76" s="397"/>
      <c r="AF76" s="397"/>
      <c r="AG76" s="397"/>
    </row>
    <row r="77" spans="1:33" ht="24.95" customHeight="1">
      <c r="A77" s="404"/>
      <c r="B77" s="401"/>
      <c r="C77" s="401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</row>
    <row r="78" spans="1:33" ht="24.95" customHeight="1">
      <c r="A78" s="404"/>
      <c r="B78" s="401"/>
      <c r="C78" s="401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397"/>
      <c r="AB78" s="397"/>
      <c r="AC78" s="397"/>
      <c r="AD78" s="397"/>
      <c r="AE78" s="397"/>
      <c r="AF78" s="397"/>
      <c r="AG78" s="397"/>
    </row>
    <row r="79" spans="1:33" ht="24.95" customHeight="1">
      <c r="A79" s="404"/>
      <c r="B79" s="401"/>
      <c r="C79" s="401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397"/>
      <c r="AB79" s="397"/>
      <c r="AC79" s="397"/>
      <c r="AD79" s="397"/>
      <c r="AE79" s="397"/>
      <c r="AF79" s="397"/>
      <c r="AG79" s="397"/>
    </row>
    <row r="80" spans="1:33" ht="24.95" customHeight="1">
      <c r="A80" s="404"/>
      <c r="B80" s="401"/>
      <c r="C80" s="401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397"/>
      <c r="V80" s="397"/>
      <c r="W80" s="397"/>
      <c r="X80" s="397"/>
      <c r="Y80" s="397"/>
      <c r="Z80" s="397"/>
      <c r="AA80" s="397"/>
      <c r="AB80" s="397"/>
      <c r="AC80" s="397"/>
      <c r="AD80" s="397"/>
      <c r="AE80" s="397"/>
      <c r="AF80" s="397"/>
      <c r="AG80" s="397"/>
    </row>
    <row r="81" spans="1:33" ht="24.95" customHeight="1">
      <c r="A81" s="404"/>
      <c r="B81" s="401"/>
      <c r="C81" s="401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397"/>
      <c r="U81" s="397"/>
      <c r="V81" s="397"/>
      <c r="W81" s="397"/>
      <c r="X81" s="397"/>
      <c r="Y81" s="397"/>
      <c r="Z81" s="397"/>
      <c r="AA81" s="397"/>
      <c r="AB81" s="397"/>
      <c r="AC81" s="397"/>
      <c r="AD81" s="397"/>
      <c r="AE81" s="397"/>
      <c r="AF81" s="397"/>
      <c r="AG81" s="397"/>
    </row>
    <row r="82" spans="1:33" ht="24.95" customHeight="1">
      <c r="A82" s="404"/>
      <c r="B82" s="401"/>
      <c r="C82" s="401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97"/>
      <c r="AB82" s="397"/>
      <c r="AC82" s="397"/>
      <c r="AD82" s="397"/>
      <c r="AE82" s="397"/>
      <c r="AF82" s="397"/>
      <c r="AG82" s="397"/>
    </row>
    <row r="83" spans="1:33" ht="24.95" customHeight="1">
      <c r="A83" s="404"/>
      <c r="B83" s="401"/>
      <c r="C83" s="401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397"/>
      <c r="AA83" s="397"/>
      <c r="AB83" s="397"/>
      <c r="AC83" s="397"/>
      <c r="AD83" s="397"/>
      <c r="AE83" s="397"/>
      <c r="AF83" s="397"/>
      <c r="AG83" s="397"/>
    </row>
    <row r="84" spans="1:33" ht="24.95" customHeight="1">
      <c r="A84" s="404"/>
      <c r="B84" s="401"/>
      <c r="C84" s="401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97"/>
      <c r="AA84" s="397"/>
      <c r="AB84" s="397"/>
      <c r="AC84" s="397"/>
      <c r="AD84" s="397"/>
      <c r="AE84" s="397"/>
      <c r="AF84" s="397"/>
      <c r="AG84" s="397"/>
    </row>
    <row r="85" spans="1:33" ht="24.95" customHeight="1">
      <c r="A85" s="404"/>
      <c r="B85" s="401"/>
      <c r="C85" s="401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397"/>
      <c r="AA85" s="397"/>
      <c r="AB85" s="397"/>
      <c r="AC85" s="397"/>
      <c r="AD85" s="397"/>
      <c r="AE85" s="397"/>
      <c r="AF85" s="397"/>
      <c r="AG85" s="397"/>
    </row>
    <row r="86" spans="1:33" ht="24.95" customHeight="1">
      <c r="A86" s="404"/>
      <c r="B86" s="401"/>
      <c r="C86" s="401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397"/>
      <c r="AA86" s="397"/>
      <c r="AB86" s="397"/>
      <c r="AC86" s="397"/>
      <c r="AD86" s="397"/>
      <c r="AE86" s="397"/>
      <c r="AF86" s="397"/>
      <c r="AG86" s="397"/>
    </row>
    <row r="87" spans="1:33" ht="24.95" customHeight="1">
      <c r="A87" s="404"/>
      <c r="B87" s="401"/>
      <c r="C87" s="401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397"/>
      <c r="Z87" s="397"/>
      <c r="AA87" s="397"/>
      <c r="AB87" s="397"/>
      <c r="AC87" s="397"/>
      <c r="AD87" s="397"/>
      <c r="AE87" s="397"/>
      <c r="AF87" s="397"/>
      <c r="AG87" s="397"/>
    </row>
    <row r="88" spans="1:33" ht="24.95" customHeight="1">
      <c r="A88" s="404"/>
      <c r="B88" s="401"/>
      <c r="C88" s="401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397"/>
      <c r="AB88" s="397"/>
      <c r="AC88" s="397"/>
      <c r="AD88" s="397"/>
      <c r="AE88" s="397"/>
      <c r="AF88" s="397"/>
      <c r="AG88" s="397"/>
    </row>
    <row r="89" spans="1:33" ht="24.95" customHeight="1">
      <c r="A89" s="404"/>
      <c r="B89" s="401"/>
      <c r="C89" s="401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397"/>
      <c r="AB89" s="397"/>
      <c r="AC89" s="397"/>
      <c r="AD89" s="397"/>
      <c r="AE89" s="397"/>
      <c r="AF89" s="397"/>
      <c r="AG89" s="397"/>
    </row>
    <row r="90" spans="1:33" ht="24.95" customHeight="1">
      <c r="A90" s="404"/>
      <c r="B90" s="401"/>
      <c r="C90" s="401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397"/>
      <c r="AA90" s="397"/>
      <c r="AB90" s="397"/>
      <c r="AC90" s="397"/>
      <c r="AD90" s="397"/>
      <c r="AE90" s="397"/>
      <c r="AF90" s="397"/>
      <c r="AG90" s="397"/>
    </row>
    <row r="91" spans="1:33" ht="24.95" customHeight="1">
      <c r="A91" s="404"/>
      <c r="B91" s="401"/>
      <c r="C91" s="401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97"/>
      <c r="AB91" s="397"/>
      <c r="AC91" s="397"/>
      <c r="AD91" s="397"/>
      <c r="AE91" s="397"/>
      <c r="AF91" s="397"/>
      <c r="AG91" s="397"/>
    </row>
    <row r="92" spans="1:33" ht="24.95" customHeight="1">
      <c r="A92" s="404"/>
      <c r="B92" s="401"/>
      <c r="C92" s="401"/>
      <c r="D92" s="397"/>
      <c r="E92" s="397"/>
      <c r="F92" s="397"/>
      <c r="G92" s="397"/>
      <c r="H92" s="397"/>
      <c r="I92" s="397"/>
      <c r="J92" s="397"/>
      <c r="K92" s="397"/>
      <c r="L92" s="397"/>
      <c r="M92" s="397"/>
      <c r="N92" s="397"/>
      <c r="O92" s="397"/>
      <c r="P92" s="397"/>
      <c r="Q92" s="397"/>
      <c r="R92" s="397"/>
      <c r="S92" s="397"/>
      <c r="T92" s="397"/>
      <c r="U92" s="397"/>
      <c r="V92" s="397"/>
      <c r="W92" s="397"/>
      <c r="X92" s="397"/>
      <c r="Y92" s="397"/>
      <c r="Z92" s="397"/>
      <c r="AA92" s="397"/>
      <c r="AB92" s="397"/>
      <c r="AC92" s="397"/>
      <c r="AD92" s="397"/>
      <c r="AE92" s="397"/>
      <c r="AF92" s="397"/>
      <c r="AG92" s="397"/>
    </row>
    <row r="93" spans="1:33" ht="24.95" customHeight="1">
      <c r="A93" s="404"/>
      <c r="B93" s="401"/>
      <c r="C93" s="401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397"/>
      <c r="AB93" s="397"/>
      <c r="AC93" s="397"/>
      <c r="AD93" s="397"/>
      <c r="AE93" s="397"/>
      <c r="AF93" s="397"/>
      <c r="AG93" s="397"/>
    </row>
    <row r="94" spans="1:33" ht="24.95" customHeight="1">
      <c r="A94" s="404"/>
      <c r="B94" s="401"/>
      <c r="C94" s="401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7"/>
      <c r="P94" s="397"/>
      <c r="Q94" s="397"/>
      <c r="R94" s="397"/>
      <c r="S94" s="397"/>
      <c r="T94" s="397"/>
      <c r="U94" s="397"/>
      <c r="V94" s="397"/>
      <c r="W94" s="397"/>
      <c r="X94" s="397"/>
      <c r="Y94" s="397"/>
      <c r="Z94" s="397"/>
      <c r="AA94" s="397"/>
      <c r="AB94" s="397"/>
      <c r="AC94" s="397"/>
      <c r="AD94" s="397"/>
      <c r="AE94" s="397"/>
      <c r="AF94" s="397"/>
      <c r="AG94" s="397"/>
    </row>
    <row r="95" spans="1:33" ht="24.95" customHeight="1">
      <c r="A95" s="404"/>
      <c r="B95" s="401"/>
      <c r="C95" s="401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397"/>
      <c r="AA95" s="397"/>
      <c r="AB95" s="397"/>
      <c r="AC95" s="397"/>
      <c r="AD95" s="397"/>
      <c r="AE95" s="397"/>
      <c r="AF95" s="397"/>
      <c r="AG95" s="397"/>
    </row>
    <row r="96" spans="1:33" ht="24.95" customHeight="1">
      <c r="A96" s="403"/>
      <c r="B96" s="401"/>
      <c r="C96" s="401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97"/>
      <c r="AB96" s="397"/>
      <c r="AC96" s="397"/>
      <c r="AD96" s="397"/>
      <c r="AE96" s="397"/>
      <c r="AF96" s="397"/>
      <c r="AG96" s="397"/>
    </row>
    <row r="97" spans="1:33" ht="24.95" customHeight="1">
      <c r="A97" s="403"/>
      <c r="B97" s="401"/>
      <c r="C97" s="401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7"/>
      <c r="P97" s="397"/>
      <c r="Q97" s="397"/>
      <c r="R97" s="397"/>
      <c r="S97" s="397"/>
      <c r="T97" s="397"/>
      <c r="U97" s="397"/>
      <c r="V97" s="397"/>
      <c r="W97" s="397"/>
      <c r="X97" s="397"/>
      <c r="Y97" s="397"/>
      <c r="Z97" s="397"/>
      <c r="AA97" s="397"/>
      <c r="AB97" s="397"/>
      <c r="AC97" s="397"/>
      <c r="AD97" s="397"/>
      <c r="AE97" s="397"/>
      <c r="AF97" s="397"/>
      <c r="AG97" s="397"/>
    </row>
    <row r="98" spans="1:33" ht="24.95" customHeight="1">
      <c r="A98" s="403"/>
      <c r="B98" s="401"/>
      <c r="C98" s="401"/>
      <c r="D98" s="397"/>
      <c r="E98" s="397"/>
      <c r="F98" s="397"/>
      <c r="G98" s="397"/>
      <c r="H98" s="397"/>
      <c r="I98" s="397"/>
      <c r="J98" s="397"/>
      <c r="K98" s="397"/>
      <c r="L98" s="397"/>
      <c r="M98" s="397"/>
      <c r="N98" s="397"/>
      <c r="O98" s="397"/>
      <c r="P98" s="397"/>
      <c r="Q98" s="397"/>
      <c r="R98" s="397"/>
      <c r="S98" s="397"/>
      <c r="T98" s="397"/>
      <c r="U98" s="397"/>
      <c r="V98" s="397"/>
      <c r="W98" s="397"/>
      <c r="X98" s="397"/>
      <c r="Y98" s="397"/>
      <c r="Z98" s="397"/>
      <c r="AA98" s="397"/>
      <c r="AB98" s="397"/>
      <c r="AC98" s="397"/>
      <c r="AD98" s="397"/>
      <c r="AE98" s="397"/>
      <c r="AF98" s="397"/>
      <c r="AG98" s="397"/>
    </row>
    <row r="99" spans="1:33" ht="24.95" customHeight="1">
      <c r="A99" s="403"/>
      <c r="B99" s="401"/>
      <c r="C99" s="401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7"/>
      <c r="O99" s="397"/>
      <c r="P99" s="397"/>
      <c r="Q99" s="397"/>
      <c r="R99" s="397"/>
      <c r="S99" s="397"/>
      <c r="T99" s="397"/>
      <c r="U99" s="397"/>
      <c r="V99" s="397"/>
      <c r="W99" s="397"/>
      <c r="X99" s="397"/>
      <c r="Y99" s="397"/>
      <c r="Z99" s="397"/>
      <c r="AA99" s="397"/>
      <c r="AB99" s="397"/>
      <c r="AC99" s="397"/>
      <c r="AD99" s="397"/>
      <c r="AE99" s="397"/>
      <c r="AF99" s="397"/>
      <c r="AG99" s="397"/>
    </row>
    <row r="100" spans="1:33" ht="24.95" customHeight="1">
      <c r="A100" s="403"/>
      <c r="B100" s="401"/>
      <c r="C100" s="401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397"/>
      <c r="AB100" s="397"/>
      <c r="AC100" s="397"/>
      <c r="AD100" s="397"/>
      <c r="AE100" s="397"/>
      <c r="AF100" s="397"/>
      <c r="AG100" s="397"/>
    </row>
    <row r="101" spans="1:33" ht="24.95" customHeight="1">
      <c r="A101" s="403"/>
      <c r="B101" s="401"/>
      <c r="C101" s="401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397"/>
      <c r="AB101" s="397"/>
      <c r="AC101" s="397"/>
      <c r="AD101" s="397"/>
      <c r="AE101" s="397"/>
      <c r="AF101" s="397"/>
      <c r="AG101" s="397"/>
    </row>
    <row r="102" spans="1:33" ht="24.95" customHeight="1">
      <c r="A102" s="403"/>
      <c r="B102" s="401"/>
      <c r="C102" s="401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97"/>
      <c r="AB102" s="397"/>
      <c r="AC102" s="397"/>
      <c r="AD102" s="397"/>
      <c r="AE102" s="397"/>
      <c r="AF102" s="397"/>
      <c r="AG102" s="397"/>
    </row>
    <row r="103" spans="1:33" ht="24.95" customHeight="1">
      <c r="A103" s="403"/>
      <c r="B103" s="401"/>
      <c r="C103" s="401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397"/>
      <c r="AF103" s="397"/>
      <c r="AG103" s="397"/>
    </row>
    <row r="104" spans="1:33" ht="24.95" customHeight="1">
      <c r="B104" s="401"/>
      <c r="C104" s="401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7"/>
      <c r="O104" s="397"/>
      <c r="P104" s="397"/>
      <c r="Q104" s="397"/>
      <c r="R104" s="397"/>
      <c r="S104" s="397"/>
      <c r="T104" s="397"/>
      <c r="U104" s="397"/>
      <c r="V104" s="397"/>
      <c r="W104" s="397"/>
      <c r="X104" s="397"/>
      <c r="Y104" s="397"/>
      <c r="Z104" s="397"/>
      <c r="AA104" s="397"/>
      <c r="AB104" s="397"/>
      <c r="AC104" s="397"/>
      <c r="AD104" s="397"/>
      <c r="AE104" s="397"/>
      <c r="AF104" s="397"/>
      <c r="AG104" s="397"/>
    </row>
    <row r="105" spans="1:33" ht="24.95" customHeight="1">
      <c r="A105" s="403"/>
      <c r="B105" s="401"/>
      <c r="C105" s="401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397"/>
      <c r="AB105" s="397"/>
      <c r="AC105" s="397"/>
      <c r="AD105" s="397"/>
      <c r="AE105" s="397"/>
      <c r="AF105" s="397"/>
      <c r="AG105" s="397"/>
    </row>
    <row r="106" spans="1:33" ht="24.95" customHeight="1">
      <c r="A106" s="403"/>
      <c r="B106" s="401"/>
      <c r="C106" s="401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397"/>
      <c r="AB106" s="397"/>
      <c r="AC106" s="397"/>
      <c r="AD106" s="397"/>
      <c r="AE106" s="397"/>
      <c r="AF106" s="397"/>
      <c r="AG106" s="397"/>
    </row>
    <row r="107" spans="1:33" ht="24.95" customHeight="1">
      <c r="A107" s="403"/>
      <c r="B107" s="401"/>
      <c r="C107" s="401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397"/>
      <c r="Z107" s="397"/>
      <c r="AA107" s="397"/>
      <c r="AB107" s="397"/>
      <c r="AC107" s="397"/>
      <c r="AD107" s="397"/>
      <c r="AE107" s="397"/>
      <c r="AF107" s="397"/>
      <c r="AG107" s="397"/>
    </row>
    <row r="108" spans="1:33" ht="24.95" customHeight="1">
      <c r="A108" s="403"/>
      <c r="B108" s="401"/>
      <c r="C108" s="401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  <c r="V108" s="397"/>
      <c r="W108" s="397"/>
      <c r="X108" s="397"/>
      <c r="Y108" s="397"/>
      <c r="Z108" s="397"/>
      <c r="AA108" s="397"/>
      <c r="AB108" s="397"/>
      <c r="AC108" s="397"/>
      <c r="AD108" s="397"/>
      <c r="AE108" s="397"/>
      <c r="AF108" s="397"/>
      <c r="AG108" s="397"/>
    </row>
    <row r="109" spans="1:33" ht="24.95" customHeight="1">
      <c r="A109" s="403"/>
      <c r="B109" s="401"/>
      <c r="C109" s="401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97"/>
      <c r="AB109" s="397"/>
      <c r="AC109" s="397"/>
      <c r="AD109" s="397"/>
      <c r="AE109" s="397"/>
      <c r="AF109" s="397"/>
      <c r="AG109" s="397"/>
    </row>
    <row r="110" spans="1:33" ht="24.95" customHeight="1">
      <c r="A110" s="403"/>
      <c r="B110" s="401"/>
      <c r="C110" s="401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7"/>
      <c r="X110" s="397"/>
      <c r="Y110" s="397"/>
      <c r="Z110" s="397"/>
      <c r="AA110" s="397"/>
      <c r="AB110" s="397"/>
      <c r="AC110" s="397"/>
      <c r="AD110" s="397"/>
      <c r="AE110" s="397"/>
      <c r="AF110" s="397"/>
      <c r="AG110" s="397"/>
    </row>
    <row r="111" spans="1:33" ht="24.95" customHeight="1">
      <c r="A111" s="403"/>
      <c r="B111" s="401"/>
      <c r="C111" s="401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7"/>
      <c r="AB111" s="397"/>
      <c r="AC111" s="397"/>
      <c r="AD111" s="397"/>
      <c r="AE111" s="397"/>
      <c r="AF111" s="397"/>
      <c r="AG111" s="397"/>
    </row>
    <row r="112" spans="1:33" ht="24.95" customHeight="1">
      <c r="A112" s="403"/>
      <c r="B112" s="401"/>
      <c r="C112" s="401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7"/>
      <c r="AB112" s="397"/>
      <c r="AC112" s="397"/>
      <c r="AD112" s="397"/>
      <c r="AE112" s="397"/>
      <c r="AF112" s="397"/>
      <c r="AG112" s="397"/>
    </row>
    <row r="113" spans="1:33" ht="24.95" customHeight="1">
      <c r="A113" s="403"/>
      <c r="B113" s="401"/>
      <c r="C113" s="401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7"/>
      <c r="AB113" s="397"/>
      <c r="AC113" s="397"/>
      <c r="AD113" s="397"/>
      <c r="AE113" s="397"/>
      <c r="AF113" s="397"/>
      <c r="AG113" s="397"/>
    </row>
    <row r="114" spans="1:33" ht="24.95" customHeight="1">
      <c r="A114" s="403"/>
      <c r="B114" s="401"/>
      <c r="C114" s="401"/>
      <c r="D114" s="397"/>
      <c r="E114" s="397"/>
      <c r="F114" s="397"/>
      <c r="G114" s="397"/>
      <c r="H114" s="397"/>
      <c r="I114" s="397"/>
      <c r="J114" s="397"/>
      <c r="K114" s="397"/>
      <c r="L114" s="397"/>
      <c r="M114" s="397"/>
      <c r="N114" s="397"/>
      <c r="O114" s="397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7"/>
      <c r="AB114" s="397"/>
      <c r="AC114" s="397"/>
      <c r="AD114" s="397"/>
      <c r="AE114" s="397"/>
      <c r="AF114" s="397"/>
      <c r="AG114" s="397"/>
    </row>
    <row r="115" spans="1:33" ht="24.95" customHeight="1">
      <c r="A115" s="403"/>
      <c r="B115" s="401"/>
      <c r="C115" s="401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7"/>
      <c r="AB115" s="397"/>
      <c r="AC115" s="397"/>
      <c r="AD115" s="397"/>
      <c r="AE115" s="397"/>
      <c r="AF115" s="397"/>
      <c r="AG115" s="397"/>
    </row>
    <row r="116" spans="1:33" ht="24.95" customHeight="1">
      <c r="A116" s="403"/>
      <c r="B116" s="401"/>
      <c r="C116" s="401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7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7"/>
      <c r="AB116" s="397"/>
      <c r="AC116" s="397"/>
      <c r="AD116" s="397"/>
      <c r="AE116" s="397"/>
      <c r="AF116" s="397"/>
      <c r="AG116" s="397"/>
    </row>
    <row r="117" spans="1:33" ht="24.95" customHeight="1">
      <c r="A117" s="403"/>
      <c r="B117" s="401"/>
      <c r="C117" s="401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7"/>
      <c r="AB117" s="397"/>
      <c r="AC117" s="397"/>
      <c r="AD117" s="397"/>
      <c r="AE117" s="397"/>
      <c r="AF117" s="397"/>
      <c r="AG117" s="397"/>
    </row>
    <row r="118" spans="1:33" ht="24.95" customHeight="1">
      <c r="A118" s="403"/>
      <c r="B118" s="401"/>
      <c r="C118" s="401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7"/>
      <c r="AB118" s="397"/>
      <c r="AC118" s="397"/>
      <c r="AD118" s="397"/>
      <c r="AE118" s="397"/>
      <c r="AF118" s="397"/>
      <c r="AG118" s="397"/>
    </row>
    <row r="119" spans="1:33" ht="24.95" customHeight="1">
      <c r="A119" s="403"/>
      <c r="B119" s="401"/>
      <c r="C119" s="401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7"/>
      <c r="AB119" s="397"/>
      <c r="AC119" s="397"/>
      <c r="AD119" s="397"/>
      <c r="AE119" s="397"/>
      <c r="AF119" s="397"/>
      <c r="AG119" s="397"/>
    </row>
    <row r="120" spans="1:33" ht="24.95" customHeight="1">
      <c r="A120" s="403"/>
      <c r="B120" s="401"/>
      <c r="C120" s="401"/>
      <c r="D120" s="397"/>
      <c r="E120" s="397"/>
      <c r="F120" s="397"/>
      <c r="G120" s="397"/>
      <c r="H120" s="397"/>
      <c r="I120" s="397"/>
      <c r="J120" s="397"/>
      <c r="K120" s="397"/>
      <c r="L120" s="397"/>
      <c r="M120" s="397"/>
      <c r="N120" s="397"/>
      <c r="O120" s="397"/>
      <c r="P120" s="397"/>
      <c r="Q120" s="397"/>
      <c r="R120" s="397"/>
      <c r="S120" s="397"/>
      <c r="T120" s="397"/>
      <c r="U120" s="397"/>
      <c r="V120" s="397"/>
      <c r="W120" s="397"/>
      <c r="X120" s="397"/>
      <c r="Y120" s="397"/>
      <c r="Z120" s="397"/>
      <c r="AA120" s="397"/>
      <c r="AB120" s="397"/>
      <c r="AC120" s="397"/>
      <c r="AD120" s="397"/>
      <c r="AE120" s="397"/>
      <c r="AF120" s="397"/>
      <c r="AG120" s="397"/>
    </row>
    <row r="121" spans="1:33" ht="24.95" customHeight="1">
      <c r="A121" s="403"/>
      <c r="B121" s="401"/>
      <c r="C121" s="401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397"/>
      <c r="Z121" s="397"/>
      <c r="AA121" s="397"/>
      <c r="AB121" s="397"/>
      <c r="AC121" s="397"/>
      <c r="AD121" s="397"/>
      <c r="AE121" s="397"/>
      <c r="AF121" s="397"/>
      <c r="AG121" s="397"/>
    </row>
    <row r="122" spans="1:33" ht="24.95" customHeight="1">
      <c r="A122" s="403"/>
      <c r="B122" s="401"/>
      <c r="C122" s="401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397"/>
      <c r="AA122" s="397"/>
      <c r="AB122" s="397"/>
      <c r="AC122" s="397"/>
      <c r="AD122" s="397"/>
      <c r="AE122" s="397"/>
      <c r="AF122" s="397"/>
      <c r="AG122" s="397"/>
    </row>
    <row r="123" spans="1:33" ht="24.95" customHeight="1">
      <c r="A123" s="403"/>
      <c r="B123" s="401"/>
      <c r="C123" s="401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397"/>
      <c r="AB123" s="397"/>
      <c r="AC123" s="397"/>
      <c r="AD123" s="397"/>
      <c r="AE123" s="397"/>
      <c r="AF123" s="397"/>
      <c r="AG123" s="397"/>
    </row>
    <row r="124" spans="1:33" ht="24.95" customHeight="1">
      <c r="A124" s="403"/>
      <c r="B124" s="401"/>
      <c r="C124" s="401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397"/>
      <c r="AB124" s="397"/>
      <c r="AC124" s="397"/>
      <c r="AD124" s="397"/>
      <c r="AE124" s="397"/>
      <c r="AF124" s="397"/>
      <c r="AG124" s="397"/>
    </row>
    <row r="125" spans="1:33" ht="24.95" customHeight="1">
      <c r="A125" s="403"/>
      <c r="B125" s="401"/>
      <c r="C125" s="401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7"/>
      <c r="P125" s="397"/>
      <c r="Q125" s="397"/>
      <c r="R125" s="397"/>
      <c r="S125" s="397"/>
      <c r="T125" s="397"/>
      <c r="U125" s="397"/>
      <c r="V125" s="397"/>
      <c r="W125" s="397"/>
      <c r="X125" s="397"/>
      <c r="Y125" s="397"/>
      <c r="Z125" s="397"/>
      <c r="AA125" s="397"/>
      <c r="AB125" s="397"/>
      <c r="AC125" s="397"/>
      <c r="AD125" s="397"/>
      <c r="AE125" s="397"/>
      <c r="AF125" s="397"/>
      <c r="AG125" s="397"/>
    </row>
    <row r="126" spans="1:33" ht="24.95" customHeight="1">
      <c r="A126" s="403"/>
      <c r="B126" s="401"/>
      <c r="C126" s="401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97"/>
      <c r="AB126" s="397"/>
      <c r="AC126" s="397"/>
      <c r="AD126" s="397"/>
      <c r="AE126" s="397"/>
      <c r="AF126" s="397"/>
      <c r="AG126" s="397"/>
    </row>
    <row r="127" spans="1:33" ht="24.95" customHeight="1">
      <c r="A127" s="403"/>
      <c r="B127" s="401"/>
      <c r="C127" s="401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397"/>
      <c r="Z127" s="397"/>
      <c r="AA127" s="397"/>
      <c r="AB127" s="397"/>
      <c r="AC127" s="397"/>
      <c r="AD127" s="397"/>
      <c r="AE127" s="397"/>
      <c r="AF127" s="397"/>
      <c r="AG127" s="397"/>
    </row>
    <row r="128" spans="1:33" ht="24.95" customHeight="1">
      <c r="A128" s="403"/>
      <c r="B128" s="401"/>
      <c r="C128" s="401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397"/>
      <c r="AB128" s="397"/>
      <c r="AC128" s="397"/>
      <c r="AD128" s="397"/>
      <c r="AE128" s="397"/>
      <c r="AF128" s="397"/>
      <c r="AG128" s="397"/>
    </row>
    <row r="129" spans="1:33" ht="24.95" customHeight="1">
      <c r="A129" s="403"/>
      <c r="B129" s="401"/>
      <c r="C129" s="401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397"/>
      <c r="AB129" s="397"/>
      <c r="AC129" s="397"/>
      <c r="AD129" s="397"/>
      <c r="AE129" s="397"/>
      <c r="AF129" s="397"/>
      <c r="AG129" s="397"/>
    </row>
    <row r="130" spans="1:33" ht="24.95" customHeight="1">
      <c r="A130" s="403"/>
      <c r="B130" s="401"/>
      <c r="C130" s="401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/>
      <c r="AF130" s="397"/>
      <c r="AG130" s="397"/>
    </row>
    <row r="131" spans="1:33" ht="24.95" customHeight="1">
      <c r="A131" s="403"/>
      <c r="B131" s="401"/>
      <c r="C131" s="401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7"/>
      <c r="P131" s="397"/>
      <c r="Q131" s="397"/>
      <c r="R131" s="397"/>
      <c r="S131" s="397"/>
      <c r="T131" s="397"/>
      <c r="U131" s="397"/>
      <c r="V131" s="397"/>
      <c r="W131" s="397"/>
      <c r="X131" s="397"/>
      <c r="Y131" s="397"/>
      <c r="Z131" s="397"/>
      <c r="AA131" s="397"/>
      <c r="AB131" s="397"/>
      <c r="AC131" s="397"/>
      <c r="AD131" s="397"/>
      <c r="AE131" s="397"/>
      <c r="AF131" s="397"/>
      <c r="AG131" s="397"/>
    </row>
    <row r="132" spans="1:33" ht="24.95" customHeight="1">
      <c r="A132" s="403"/>
      <c r="B132" s="401"/>
      <c r="C132" s="401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97"/>
      <c r="AA132" s="397"/>
      <c r="AB132" s="397"/>
      <c r="AC132" s="397"/>
      <c r="AD132" s="397"/>
      <c r="AE132" s="397"/>
      <c r="AF132" s="397"/>
      <c r="AG132" s="397"/>
    </row>
    <row r="133" spans="1:33" ht="24.95" customHeight="1">
      <c r="A133" s="403"/>
      <c r="B133" s="401"/>
      <c r="C133" s="401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397"/>
      <c r="AB133" s="397"/>
      <c r="AC133" s="397"/>
      <c r="AD133" s="397"/>
      <c r="AE133" s="397"/>
      <c r="AF133" s="397"/>
      <c r="AG133" s="397"/>
    </row>
    <row r="134" spans="1:33" ht="24.95" customHeight="1">
      <c r="A134" s="403"/>
      <c r="B134" s="401"/>
      <c r="C134" s="401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97"/>
      <c r="AB134" s="397"/>
      <c r="AC134" s="397"/>
      <c r="AD134" s="397"/>
      <c r="AE134" s="397"/>
      <c r="AF134" s="397"/>
      <c r="AG134" s="397"/>
    </row>
    <row r="135" spans="1:33" ht="24.95" customHeight="1">
      <c r="A135" s="403"/>
      <c r="B135" s="401"/>
      <c r="C135" s="401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7"/>
      <c r="O135" s="397"/>
      <c r="P135" s="397"/>
      <c r="Q135" s="397"/>
      <c r="R135" s="397"/>
      <c r="S135" s="397"/>
      <c r="T135" s="397"/>
      <c r="U135" s="397"/>
      <c r="V135" s="397"/>
      <c r="W135" s="397"/>
      <c r="X135" s="397"/>
      <c r="Y135" s="397"/>
      <c r="Z135" s="397"/>
      <c r="AA135" s="397"/>
      <c r="AB135" s="397"/>
      <c r="AC135" s="397"/>
      <c r="AD135" s="397"/>
      <c r="AE135" s="397"/>
      <c r="AF135" s="397"/>
      <c r="AG135" s="397"/>
    </row>
    <row r="136" spans="1:33" ht="24.95" customHeight="1">
      <c r="A136" s="403"/>
      <c r="B136" s="401"/>
      <c r="C136" s="401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397"/>
      <c r="Z136" s="397"/>
      <c r="AA136" s="397"/>
      <c r="AB136" s="397"/>
      <c r="AC136" s="397"/>
      <c r="AD136" s="397"/>
      <c r="AE136" s="397"/>
      <c r="AF136" s="397"/>
      <c r="AG136" s="397"/>
    </row>
    <row r="137" spans="1:33" ht="24.95" customHeight="1">
      <c r="A137" s="403"/>
      <c r="B137" s="401"/>
      <c r="C137" s="401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397"/>
      <c r="O137" s="397"/>
      <c r="P137" s="397"/>
      <c r="Q137" s="397"/>
      <c r="R137" s="397"/>
      <c r="S137" s="397"/>
      <c r="T137" s="397"/>
      <c r="U137" s="397"/>
      <c r="V137" s="397"/>
      <c r="W137" s="397"/>
      <c r="X137" s="397"/>
      <c r="Y137" s="397"/>
      <c r="Z137" s="397"/>
      <c r="AA137" s="397"/>
      <c r="AB137" s="397"/>
      <c r="AC137" s="397"/>
      <c r="AD137" s="397"/>
      <c r="AE137" s="397"/>
      <c r="AF137" s="397"/>
      <c r="AG137" s="397"/>
    </row>
    <row r="138" spans="1:33" ht="24.95" customHeight="1">
      <c r="A138" s="403"/>
      <c r="B138" s="401"/>
      <c r="C138" s="401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397"/>
      <c r="AB138" s="397"/>
      <c r="AC138" s="397"/>
      <c r="AD138" s="397"/>
      <c r="AE138" s="397"/>
      <c r="AF138" s="397"/>
      <c r="AG138" s="397"/>
    </row>
    <row r="139" spans="1:33" ht="24.95" customHeight="1">
      <c r="A139" s="403"/>
      <c r="B139" s="401"/>
      <c r="C139" s="401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97"/>
      <c r="AA139" s="397"/>
      <c r="AB139" s="397"/>
      <c r="AC139" s="397"/>
      <c r="AD139" s="397"/>
      <c r="AE139" s="397"/>
      <c r="AF139" s="397"/>
      <c r="AG139" s="397"/>
    </row>
    <row r="140" spans="1:33" ht="24.95" customHeight="1">
      <c r="A140" s="403"/>
      <c r="B140" s="401"/>
      <c r="C140" s="401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97"/>
      <c r="AA140" s="397"/>
      <c r="AB140" s="397"/>
      <c r="AC140" s="397"/>
      <c r="AD140" s="397"/>
      <c r="AE140" s="397"/>
      <c r="AF140" s="397"/>
      <c r="AG140" s="397"/>
    </row>
    <row r="141" spans="1:33" ht="24.95" customHeight="1">
      <c r="A141" s="403"/>
      <c r="B141" s="401"/>
      <c r="C141" s="401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397"/>
      <c r="AA141" s="397"/>
      <c r="AB141" s="397"/>
      <c r="AC141" s="397"/>
      <c r="AD141" s="397"/>
      <c r="AE141" s="397"/>
      <c r="AF141" s="397"/>
      <c r="AG141" s="397"/>
    </row>
    <row r="142" spans="1:33" ht="24.95" customHeight="1">
      <c r="A142" s="403"/>
      <c r="B142" s="401"/>
      <c r="C142" s="401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7"/>
      <c r="P142" s="397"/>
      <c r="Q142" s="397"/>
      <c r="R142" s="397"/>
      <c r="S142" s="397"/>
      <c r="T142" s="397"/>
      <c r="U142" s="397"/>
      <c r="V142" s="397"/>
      <c r="W142" s="397"/>
      <c r="X142" s="397"/>
      <c r="Y142" s="397"/>
      <c r="Z142" s="397"/>
      <c r="AA142" s="397"/>
      <c r="AB142" s="397"/>
      <c r="AC142" s="397"/>
      <c r="AD142" s="397"/>
      <c r="AE142" s="397"/>
      <c r="AF142" s="397"/>
      <c r="AG142" s="397"/>
    </row>
    <row r="143" spans="1:33" ht="24.95" customHeight="1">
      <c r="A143" s="403"/>
      <c r="B143" s="401"/>
      <c r="C143" s="401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97"/>
      <c r="AB143" s="397"/>
      <c r="AC143" s="397"/>
      <c r="AD143" s="397"/>
      <c r="AE143" s="397"/>
      <c r="AF143" s="397"/>
      <c r="AG143" s="397"/>
    </row>
    <row r="144" spans="1:33" ht="24.95" customHeight="1">
      <c r="A144" s="403"/>
      <c r="B144" s="401"/>
      <c r="C144" s="401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397"/>
      <c r="AB144" s="397"/>
      <c r="AC144" s="397"/>
      <c r="AD144" s="397"/>
      <c r="AE144" s="397"/>
      <c r="AF144" s="397"/>
      <c r="AG144" s="397"/>
    </row>
    <row r="145" spans="1:33" ht="24.95" customHeight="1">
      <c r="A145" s="403"/>
      <c r="B145" s="401"/>
      <c r="C145" s="401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397"/>
      <c r="AB145" s="397"/>
      <c r="AC145" s="397"/>
      <c r="AD145" s="397"/>
      <c r="AE145" s="397"/>
      <c r="AF145" s="397"/>
      <c r="AG145" s="397"/>
    </row>
    <row r="146" spans="1:33" ht="24.95" customHeight="1">
      <c r="A146" s="403"/>
      <c r="B146" s="401"/>
      <c r="C146" s="401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397"/>
      <c r="P146" s="397"/>
      <c r="Q146" s="397"/>
      <c r="R146" s="397"/>
      <c r="S146" s="397"/>
      <c r="T146" s="397"/>
      <c r="U146" s="397"/>
      <c r="V146" s="397"/>
      <c r="W146" s="397"/>
      <c r="X146" s="397"/>
      <c r="Y146" s="397"/>
      <c r="Z146" s="397"/>
      <c r="AA146" s="397"/>
      <c r="AB146" s="397"/>
      <c r="AC146" s="397"/>
      <c r="AD146" s="397"/>
      <c r="AE146" s="397"/>
      <c r="AF146" s="397"/>
      <c r="AG146" s="397"/>
    </row>
    <row r="147" spans="1:33" ht="24.95" customHeight="1">
      <c r="A147" s="403"/>
      <c r="B147" s="401"/>
      <c r="C147" s="401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97"/>
      <c r="AA147" s="397"/>
      <c r="AB147" s="397"/>
      <c r="AC147" s="397"/>
      <c r="AD147" s="397"/>
      <c r="AE147" s="397"/>
      <c r="AF147" s="397"/>
      <c r="AG147" s="397"/>
    </row>
    <row r="148" spans="1:33" ht="24.95" customHeight="1">
      <c r="A148" s="403"/>
      <c r="B148" s="401"/>
      <c r="C148" s="401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97"/>
      <c r="AB148" s="397"/>
      <c r="AC148" s="397"/>
      <c r="AD148" s="397"/>
      <c r="AE148" s="397"/>
      <c r="AF148" s="397"/>
      <c r="AG148" s="397"/>
    </row>
    <row r="149" spans="1:33" ht="24.95" customHeight="1">
      <c r="A149" s="403"/>
      <c r="B149" s="401"/>
      <c r="C149" s="401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97"/>
      <c r="AB149" s="397"/>
      <c r="AC149" s="397"/>
      <c r="AD149" s="397"/>
      <c r="AE149" s="397"/>
      <c r="AF149" s="397"/>
      <c r="AG149" s="397"/>
    </row>
    <row r="150" spans="1:33" ht="24.95" customHeight="1">
      <c r="A150" s="403"/>
      <c r="B150" s="401"/>
      <c r="C150" s="401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397"/>
      <c r="AB150" s="397"/>
      <c r="AC150" s="397"/>
      <c r="AD150" s="397"/>
      <c r="AE150" s="397"/>
      <c r="AF150" s="397"/>
      <c r="AG150" s="397"/>
    </row>
    <row r="151" spans="1:33" ht="24.95" customHeight="1">
      <c r="A151" s="403"/>
      <c r="B151" s="401"/>
      <c r="C151" s="401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97"/>
      <c r="AA151" s="397"/>
      <c r="AB151" s="397"/>
      <c r="AC151" s="397"/>
      <c r="AD151" s="397"/>
      <c r="AE151" s="397"/>
      <c r="AF151" s="397"/>
      <c r="AG151" s="397"/>
    </row>
    <row r="152" spans="1:33" ht="24.95" customHeight="1">
      <c r="A152" s="403"/>
      <c r="B152" s="401"/>
      <c r="C152" s="401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  <c r="R152" s="397"/>
      <c r="S152" s="397"/>
      <c r="T152" s="397"/>
      <c r="U152" s="397"/>
      <c r="V152" s="397"/>
      <c r="W152" s="397"/>
      <c r="X152" s="397"/>
      <c r="Y152" s="397"/>
      <c r="Z152" s="397"/>
      <c r="AA152" s="397"/>
      <c r="AB152" s="397"/>
      <c r="AC152" s="397"/>
      <c r="AD152" s="397"/>
      <c r="AE152" s="397"/>
      <c r="AF152" s="397"/>
      <c r="AG152" s="397"/>
    </row>
    <row r="153" spans="1:33" ht="24.95" customHeight="1">
      <c r="A153" s="403"/>
      <c r="B153" s="401"/>
      <c r="C153" s="401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397"/>
      <c r="P153" s="397"/>
      <c r="Q153" s="397"/>
      <c r="R153" s="397"/>
      <c r="S153" s="397"/>
      <c r="T153" s="397"/>
      <c r="U153" s="397"/>
      <c r="V153" s="397"/>
      <c r="W153" s="397"/>
      <c r="X153" s="397"/>
      <c r="Y153" s="397"/>
      <c r="Z153" s="397"/>
      <c r="AA153" s="397"/>
      <c r="AB153" s="397"/>
      <c r="AC153" s="397"/>
      <c r="AD153" s="397"/>
      <c r="AE153" s="397"/>
      <c r="AF153" s="397"/>
      <c r="AG153" s="397"/>
    </row>
    <row r="154" spans="1:33" ht="24.95" customHeight="1">
      <c r="A154" s="403"/>
      <c r="B154" s="401"/>
      <c r="C154" s="401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97"/>
      <c r="AB154" s="397"/>
      <c r="AC154" s="397"/>
      <c r="AD154" s="397"/>
      <c r="AE154" s="397"/>
      <c r="AF154" s="397"/>
      <c r="AG154" s="397"/>
    </row>
    <row r="155" spans="1:33" ht="24.95" customHeight="1">
      <c r="A155" s="403"/>
      <c r="B155" s="401"/>
      <c r="C155" s="401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7"/>
      <c r="P155" s="397"/>
      <c r="Q155" s="397"/>
      <c r="R155" s="397"/>
      <c r="S155" s="397"/>
      <c r="T155" s="397"/>
      <c r="U155" s="397"/>
      <c r="V155" s="397"/>
      <c r="W155" s="397"/>
      <c r="X155" s="397"/>
      <c r="Y155" s="397"/>
      <c r="Z155" s="397"/>
      <c r="AA155" s="397"/>
      <c r="AB155" s="397"/>
      <c r="AC155" s="397"/>
      <c r="AD155" s="397"/>
      <c r="AE155" s="397"/>
      <c r="AF155" s="397"/>
      <c r="AG155" s="397"/>
    </row>
    <row r="156" spans="1:33" ht="24.95" customHeight="1">
      <c r="A156" s="403"/>
      <c r="B156" s="401"/>
      <c r="C156" s="401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  <c r="R156" s="397"/>
      <c r="S156" s="397"/>
      <c r="T156" s="397"/>
      <c r="U156" s="397"/>
      <c r="V156" s="397"/>
      <c r="W156" s="397"/>
      <c r="X156" s="397"/>
      <c r="Y156" s="397"/>
      <c r="Z156" s="397"/>
      <c r="AA156" s="397"/>
      <c r="AB156" s="397"/>
      <c r="AC156" s="397"/>
      <c r="AD156" s="397"/>
      <c r="AE156" s="397"/>
      <c r="AF156" s="397"/>
      <c r="AG156" s="397"/>
    </row>
    <row r="157" spans="1:33" ht="24.95" customHeight="1">
      <c r="A157" s="403"/>
      <c r="B157" s="401"/>
      <c r="C157" s="401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7"/>
      <c r="P157" s="397"/>
      <c r="Q157" s="397"/>
      <c r="R157" s="397"/>
      <c r="S157" s="397"/>
      <c r="T157" s="397"/>
      <c r="U157" s="397"/>
      <c r="V157" s="397"/>
      <c r="W157" s="397"/>
      <c r="X157" s="397"/>
      <c r="Y157" s="397"/>
      <c r="Z157" s="397"/>
      <c r="AA157" s="397"/>
      <c r="AB157" s="397"/>
      <c r="AC157" s="397"/>
      <c r="AD157" s="397"/>
      <c r="AE157" s="397"/>
      <c r="AF157" s="397"/>
      <c r="AG157" s="397"/>
    </row>
    <row r="158" spans="1:33" ht="24.95" customHeight="1">
      <c r="A158" s="403"/>
      <c r="B158" s="401"/>
      <c r="C158" s="401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397"/>
      <c r="P158" s="397"/>
      <c r="Q158" s="397"/>
      <c r="R158" s="397"/>
      <c r="S158" s="397"/>
      <c r="T158" s="397"/>
      <c r="U158" s="397"/>
      <c r="V158" s="397"/>
      <c r="W158" s="397"/>
      <c r="X158" s="397"/>
      <c r="Y158" s="397"/>
      <c r="Z158" s="397"/>
      <c r="AA158" s="397"/>
      <c r="AB158" s="397"/>
      <c r="AC158" s="397"/>
      <c r="AD158" s="397"/>
      <c r="AE158" s="397"/>
      <c r="AF158" s="397"/>
      <c r="AG158" s="397"/>
    </row>
    <row r="159" spans="1:33" ht="24.95" customHeight="1">
      <c r="A159" s="403"/>
      <c r="B159" s="401"/>
      <c r="C159" s="401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97"/>
      <c r="AB159" s="397"/>
      <c r="AC159" s="397"/>
      <c r="AD159" s="397"/>
      <c r="AE159" s="397"/>
      <c r="AF159" s="397"/>
      <c r="AG159" s="397"/>
    </row>
    <row r="160" spans="1:33" ht="24.95" customHeight="1">
      <c r="A160" s="403"/>
      <c r="B160" s="401"/>
      <c r="C160" s="401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97"/>
      <c r="AA160" s="397"/>
      <c r="AB160" s="397"/>
      <c r="AC160" s="397"/>
      <c r="AD160" s="397"/>
      <c r="AE160" s="397"/>
      <c r="AF160" s="397"/>
      <c r="AG160" s="397"/>
    </row>
    <row r="161" spans="1:33" ht="24.95" customHeight="1">
      <c r="A161" s="403"/>
      <c r="B161" s="401"/>
      <c r="C161" s="401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97"/>
      <c r="AA161" s="397"/>
      <c r="AB161" s="397"/>
      <c r="AC161" s="397"/>
      <c r="AD161" s="397"/>
      <c r="AE161" s="397"/>
      <c r="AF161" s="397"/>
      <c r="AG161" s="397"/>
    </row>
    <row r="162" spans="1:33" ht="24.95" customHeight="1">
      <c r="A162" s="403"/>
      <c r="B162" s="401"/>
      <c r="C162" s="401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97"/>
      <c r="AA162" s="397"/>
      <c r="AB162" s="397"/>
      <c r="AC162" s="397"/>
      <c r="AD162" s="397"/>
      <c r="AE162" s="397"/>
      <c r="AF162" s="397"/>
      <c r="AG162" s="397"/>
    </row>
    <row r="163" spans="1:33" ht="24.95" customHeight="1">
      <c r="A163" s="403"/>
      <c r="B163" s="401"/>
      <c r="C163" s="401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397"/>
      <c r="AB163" s="397"/>
      <c r="AC163" s="397"/>
      <c r="AD163" s="397"/>
      <c r="AE163" s="397"/>
      <c r="AF163" s="397"/>
      <c r="AG163" s="397"/>
    </row>
    <row r="164" spans="1:33" ht="24.95" customHeight="1">
      <c r="A164" s="403"/>
      <c r="B164" s="401"/>
      <c r="C164" s="401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97"/>
      <c r="AB164" s="397"/>
      <c r="AC164" s="397"/>
      <c r="AD164" s="397"/>
      <c r="AE164" s="397"/>
      <c r="AF164" s="397"/>
      <c r="AG164" s="397"/>
    </row>
    <row r="165" spans="1:33" ht="24.95" customHeight="1">
      <c r="A165" s="403"/>
      <c r="B165" s="401"/>
      <c r="C165" s="401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97"/>
      <c r="AB165" s="397"/>
      <c r="AC165" s="397"/>
      <c r="AD165" s="397"/>
      <c r="AE165" s="397"/>
      <c r="AF165" s="397"/>
      <c r="AG165" s="397"/>
    </row>
    <row r="166" spans="1:33" ht="24.95" customHeight="1">
      <c r="A166" s="403"/>
      <c r="B166" s="401"/>
      <c r="C166" s="401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97"/>
      <c r="AA166" s="397"/>
      <c r="AB166" s="397"/>
      <c r="AC166" s="397"/>
      <c r="AD166" s="397"/>
      <c r="AE166" s="397"/>
      <c r="AF166" s="397"/>
      <c r="AG166" s="397"/>
    </row>
    <row r="167" spans="1:33" ht="24.95" customHeight="1">
      <c r="A167" s="403"/>
      <c r="B167" s="401"/>
      <c r="C167" s="401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7"/>
      <c r="P167" s="397"/>
      <c r="Q167" s="397"/>
      <c r="R167" s="397"/>
      <c r="S167" s="397"/>
      <c r="T167" s="397"/>
      <c r="U167" s="397"/>
      <c r="V167" s="397"/>
      <c r="W167" s="397"/>
      <c r="X167" s="397"/>
      <c r="Y167" s="397"/>
      <c r="Z167" s="397"/>
      <c r="AA167" s="397"/>
      <c r="AB167" s="397"/>
      <c r="AC167" s="397"/>
      <c r="AD167" s="397"/>
      <c r="AE167" s="397"/>
      <c r="AF167" s="397"/>
      <c r="AG167" s="397"/>
    </row>
    <row r="168" spans="1:33" ht="24.95" customHeight="1">
      <c r="A168" s="403"/>
      <c r="B168" s="401"/>
      <c r="C168" s="401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97"/>
      <c r="AA168" s="397"/>
      <c r="AB168" s="397"/>
      <c r="AC168" s="397"/>
      <c r="AD168" s="397"/>
      <c r="AE168" s="397"/>
      <c r="AF168" s="397"/>
      <c r="AG168" s="397"/>
    </row>
    <row r="169" spans="1:33" ht="24.95" customHeight="1">
      <c r="A169" s="403"/>
      <c r="B169" s="401"/>
      <c r="C169" s="401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97"/>
      <c r="AA169" s="397"/>
      <c r="AB169" s="397"/>
      <c r="AC169" s="397"/>
      <c r="AD169" s="397"/>
      <c r="AE169" s="397"/>
      <c r="AF169" s="397"/>
      <c r="AG169" s="397"/>
    </row>
    <row r="170" spans="1:33" ht="24.95" customHeight="1">
      <c r="A170" s="403"/>
      <c r="B170" s="401"/>
      <c r="C170" s="401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397"/>
      <c r="AB170" s="397"/>
      <c r="AC170" s="397"/>
      <c r="AD170" s="397"/>
      <c r="AE170" s="397"/>
      <c r="AF170" s="397"/>
      <c r="AG170" s="397"/>
    </row>
    <row r="171" spans="1:33" ht="24.95" customHeight="1">
      <c r="A171" s="403"/>
      <c r="B171" s="401"/>
      <c r="C171" s="401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97"/>
      <c r="AB171" s="397"/>
      <c r="AC171" s="397"/>
      <c r="AD171" s="397"/>
      <c r="AE171" s="397"/>
      <c r="AF171" s="397"/>
      <c r="AG171" s="397"/>
    </row>
    <row r="172" spans="1:33" ht="24.95" customHeight="1">
      <c r="A172" s="403"/>
      <c r="B172" s="401"/>
      <c r="C172" s="401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7"/>
      <c r="O172" s="397"/>
      <c r="P172" s="397"/>
      <c r="Q172" s="397"/>
      <c r="R172" s="397"/>
      <c r="S172" s="397"/>
      <c r="T172" s="397"/>
      <c r="U172" s="397"/>
      <c r="V172" s="397"/>
      <c r="W172" s="397"/>
      <c r="X172" s="397"/>
      <c r="Y172" s="397"/>
      <c r="Z172" s="397"/>
      <c r="AA172" s="397"/>
      <c r="AB172" s="397"/>
      <c r="AC172" s="397"/>
      <c r="AD172" s="397"/>
      <c r="AE172" s="397"/>
      <c r="AF172" s="397"/>
      <c r="AG172" s="397"/>
    </row>
    <row r="173" spans="1:33" ht="24.95" customHeight="1">
      <c r="A173" s="403"/>
      <c r="B173" s="401"/>
      <c r="C173" s="401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397"/>
      <c r="AA173" s="397"/>
      <c r="AB173" s="397"/>
      <c r="AC173" s="397"/>
      <c r="AD173" s="397"/>
      <c r="AE173" s="397"/>
      <c r="AF173" s="397"/>
      <c r="AG173" s="397"/>
    </row>
    <row r="174" spans="1:33" ht="24.95" customHeight="1">
      <c r="A174" s="403"/>
      <c r="B174" s="401"/>
      <c r="C174" s="401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397"/>
      <c r="AB174" s="397"/>
      <c r="AC174" s="397"/>
      <c r="AD174" s="397"/>
      <c r="AE174" s="397"/>
      <c r="AF174" s="397"/>
      <c r="AG174" s="397"/>
    </row>
    <row r="175" spans="1:33" ht="24.95" customHeight="1">
      <c r="A175" s="403"/>
      <c r="B175" s="401"/>
      <c r="C175" s="401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397"/>
      <c r="AB175" s="397"/>
      <c r="AC175" s="397"/>
      <c r="AD175" s="397"/>
      <c r="AE175" s="397"/>
      <c r="AF175" s="397"/>
      <c r="AG175" s="397"/>
    </row>
    <row r="176" spans="1:33" ht="24.95" customHeight="1">
      <c r="A176" s="403"/>
      <c r="B176" s="401"/>
      <c r="C176" s="401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7"/>
      <c r="P176" s="397"/>
      <c r="Q176" s="397"/>
      <c r="R176" s="397"/>
      <c r="S176" s="397"/>
      <c r="T176" s="397"/>
      <c r="U176" s="397"/>
      <c r="V176" s="397"/>
      <c r="W176" s="397"/>
      <c r="X176" s="397"/>
      <c r="Y176" s="397"/>
      <c r="Z176" s="397"/>
      <c r="AA176" s="397"/>
      <c r="AB176" s="397"/>
      <c r="AC176" s="397"/>
      <c r="AD176" s="397"/>
      <c r="AE176" s="397"/>
      <c r="AF176" s="397"/>
      <c r="AG176" s="397"/>
    </row>
    <row r="177" spans="1:33" ht="24.95" customHeight="1">
      <c r="A177" s="403"/>
      <c r="B177" s="401"/>
      <c r="C177" s="401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397"/>
      <c r="P177" s="397"/>
      <c r="Q177" s="397"/>
      <c r="R177" s="397"/>
      <c r="S177" s="397"/>
      <c r="T177" s="397"/>
      <c r="U177" s="397"/>
      <c r="V177" s="397"/>
      <c r="W177" s="397"/>
      <c r="X177" s="397"/>
      <c r="Y177" s="397"/>
      <c r="Z177" s="397"/>
      <c r="AA177" s="397"/>
      <c r="AB177" s="397"/>
      <c r="AC177" s="397"/>
      <c r="AD177" s="397"/>
      <c r="AE177" s="397"/>
      <c r="AF177" s="397"/>
      <c r="AG177" s="397"/>
    </row>
    <row r="178" spans="1:33" ht="24.95" customHeight="1">
      <c r="A178" s="403"/>
      <c r="B178" s="401"/>
      <c r="C178" s="401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397"/>
      <c r="AB178" s="397"/>
      <c r="AC178" s="397"/>
      <c r="AD178" s="397"/>
      <c r="AE178" s="397"/>
      <c r="AF178" s="397"/>
      <c r="AG178" s="397"/>
    </row>
    <row r="179" spans="1:33" ht="24.95" customHeight="1">
      <c r="A179" s="403"/>
      <c r="B179" s="401"/>
      <c r="C179" s="401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97"/>
      <c r="AB179" s="397"/>
      <c r="AC179" s="397"/>
      <c r="AD179" s="397"/>
      <c r="AE179" s="397"/>
      <c r="AF179" s="397"/>
      <c r="AG179" s="397"/>
    </row>
    <row r="180" spans="1:33" ht="24.95" customHeight="1">
      <c r="A180" s="403"/>
      <c r="B180" s="401"/>
      <c r="C180" s="401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397"/>
      <c r="AB180" s="397"/>
      <c r="AC180" s="397"/>
      <c r="AD180" s="397"/>
      <c r="AE180" s="397"/>
      <c r="AF180" s="397"/>
      <c r="AG180" s="397"/>
    </row>
    <row r="181" spans="1:33" ht="24.95" customHeight="1">
      <c r="A181" s="403"/>
      <c r="B181" s="401"/>
      <c r="C181" s="401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397"/>
      <c r="AB181" s="397"/>
      <c r="AC181" s="397"/>
      <c r="AD181" s="397"/>
      <c r="AE181" s="397"/>
      <c r="AF181" s="397"/>
      <c r="AG181" s="397"/>
    </row>
    <row r="182" spans="1:33" ht="24.95" customHeight="1">
      <c r="A182" s="403"/>
      <c r="B182" s="401"/>
      <c r="C182" s="401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397"/>
      <c r="AB182" s="397"/>
      <c r="AC182" s="397"/>
      <c r="AD182" s="397"/>
      <c r="AE182" s="397"/>
      <c r="AF182" s="397"/>
      <c r="AG182" s="397"/>
    </row>
    <row r="183" spans="1:33" ht="24.95" customHeight="1">
      <c r="A183" s="403"/>
      <c r="B183" s="401"/>
      <c r="C183" s="401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397"/>
      <c r="P183" s="397"/>
      <c r="Q183" s="397"/>
      <c r="R183" s="397"/>
      <c r="S183" s="397"/>
      <c r="T183" s="397"/>
      <c r="U183" s="397"/>
      <c r="V183" s="397"/>
      <c r="W183" s="397"/>
      <c r="X183" s="397"/>
      <c r="Y183" s="397"/>
      <c r="Z183" s="397"/>
      <c r="AA183" s="397"/>
      <c r="AB183" s="397"/>
      <c r="AC183" s="397"/>
      <c r="AD183" s="397"/>
      <c r="AE183" s="397"/>
      <c r="AF183" s="397"/>
      <c r="AG183" s="397"/>
    </row>
    <row r="184" spans="1:33" ht="24.95" customHeight="1">
      <c r="A184" s="403"/>
      <c r="B184" s="401"/>
      <c r="C184" s="401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397"/>
      <c r="P184" s="397"/>
      <c r="Q184" s="397"/>
      <c r="R184" s="397"/>
      <c r="S184" s="397"/>
      <c r="T184" s="397"/>
      <c r="U184" s="397"/>
      <c r="V184" s="397"/>
      <c r="W184" s="397"/>
      <c r="X184" s="397"/>
      <c r="Y184" s="397"/>
      <c r="Z184" s="397"/>
      <c r="AA184" s="397"/>
      <c r="AB184" s="397"/>
      <c r="AC184" s="397"/>
      <c r="AD184" s="397"/>
      <c r="AE184" s="397"/>
      <c r="AF184" s="397"/>
      <c r="AG184" s="397"/>
    </row>
    <row r="185" spans="1:33" ht="24.95" customHeight="1">
      <c r="A185" s="403"/>
      <c r="B185" s="401"/>
      <c r="C185" s="401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397"/>
      <c r="AB185" s="397"/>
      <c r="AC185" s="397"/>
      <c r="AD185" s="397"/>
      <c r="AE185" s="397"/>
      <c r="AF185" s="397"/>
      <c r="AG185" s="397"/>
    </row>
    <row r="186" spans="1:33" ht="24.95" customHeight="1">
      <c r="A186" s="403"/>
      <c r="B186" s="401"/>
      <c r="C186" s="401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97"/>
      <c r="AB186" s="397"/>
      <c r="AC186" s="397"/>
      <c r="AD186" s="397"/>
      <c r="AE186" s="397"/>
      <c r="AF186" s="397"/>
      <c r="AG186" s="397"/>
    </row>
    <row r="187" spans="1:33" ht="24.95" customHeight="1">
      <c r="A187" s="403"/>
      <c r="B187" s="401"/>
      <c r="C187" s="401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97"/>
      <c r="AB187" s="397"/>
      <c r="AC187" s="397"/>
      <c r="AD187" s="397"/>
      <c r="AE187" s="397"/>
      <c r="AF187" s="397"/>
      <c r="AG187" s="397"/>
    </row>
    <row r="188" spans="1:33" ht="24.95" customHeight="1">
      <c r="A188" s="403"/>
      <c r="B188" s="401"/>
      <c r="C188" s="401"/>
      <c r="D188" s="397"/>
      <c r="E188" s="397"/>
      <c r="F188" s="397"/>
      <c r="G188" s="397"/>
      <c r="H188" s="397"/>
      <c r="I188" s="397"/>
      <c r="J188" s="397"/>
      <c r="K188" s="397"/>
      <c r="L188" s="397"/>
      <c r="M188" s="397"/>
      <c r="N188" s="397"/>
      <c r="O188" s="397"/>
      <c r="P188" s="397"/>
      <c r="Q188" s="397"/>
      <c r="R188" s="397"/>
      <c r="S188" s="397"/>
      <c r="T188" s="397"/>
      <c r="U188" s="397"/>
      <c r="V188" s="397"/>
      <c r="W188" s="397"/>
      <c r="X188" s="397"/>
      <c r="Y188" s="397"/>
      <c r="Z188" s="397"/>
      <c r="AA188" s="397"/>
      <c r="AB188" s="397"/>
      <c r="AC188" s="397"/>
      <c r="AD188" s="397"/>
      <c r="AE188" s="397"/>
      <c r="AF188" s="397"/>
      <c r="AG188" s="397"/>
    </row>
    <row r="189" spans="1:33" ht="24.95" customHeight="1">
      <c r="A189" s="403"/>
      <c r="B189" s="401"/>
      <c r="C189" s="401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397"/>
      <c r="AB189" s="397"/>
      <c r="AC189" s="397"/>
      <c r="AD189" s="397"/>
      <c r="AE189" s="397"/>
      <c r="AF189" s="397"/>
      <c r="AG189" s="397"/>
    </row>
    <row r="190" spans="1:33" ht="24.95" customHeight="1">
      <c r="A190" s="403"/>
      <c r="B190" s="401"/>
      <c r="C190" s="401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397"/>
      <c r="AB190" s="397"/>
      <c r="AC190" s="397"/>
      <c r="AD190" s="397"/>
      <c r="AE190" s="397"/>
      <c r="AF190" s="397"/>
      <c r="AG190" s="397"/>
    </row>
    <row r="191" spans="1:33" ht="24.95" customHeight="1">
      <c r="A191" s="403"/>
      <c r="B191" s="401"/>
      <c r="C191" s="401"/>
      <c r="D191" s="397"/>
      <c r="E191" s="397"/>
      <c r="F191" s="397"/>
      <c r="G191" s="397"/>
      <c r="H191" s="397"/>
      <c r="I191" s="397"/>
      <c r="J191" s="397"/>
      <c r="K191" s="397"/>
      <c r="L191" s="397"/>
      <c r="M191" s="397"/>
      <c r="N191" s="397"/>
      <c r="O191" s="397"/>
      <c r="P191" s="397"/>
      <c r="Q191" s="397"/>
      <c r="R191" s="397"/>
      <c r="S191" s="397"/>
      <c r="T191" s="397"/>
      <c r="U191" s="397"/>
      <c r="V191" s="397"/>
      <c r="W191" s="397"/>
      <c r="X191" s="397"/>
      <c r="Y191" s="397"/>
      <c r="Z191" s="397"/>
      <c r="AA191" s="397"/>
      <c r="AB191" s="397"/>
      <c r="AC191" s="397"/>
      <c r="AD191" s="397"/>
      <c r="AE191" s="397"/>
      <c r="AF191" s="397"/>
      <c r="AG191" s="397"/>
    </row>
    <row r="192" spans="1:33" ht="24.95" customHeight="1">
      <c r="A192" s="403"/>
      <c r="B192" s="401"/>
      <c r="C192" s="401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397"/>
      <c r="AB192" s="397"/>
      <c r="AC192" s="397"/>
      <c r="AD192" s="397"/>
      <c r="AE192" s="397"/>
      <c r="AF192" s="397"/>
      <c r="AG192" s="397"/>
    </row>
    <row r="193" spans="1:33" ht="24.95" customHeight="1">
      <c r="A193" s="403"/>
      <c r="B193" s="401"/>
      <c r="C193" s="401"/>
      <c r="D193" s="397"/>
      <c r="E193" s="397"/>
      <c r="F193" s="397"/>
      <c r="G193" s="397"/>
      <c r="H193" s="397"/>
      <c r="I193" s="397"/>
      <c r="J193" s="397"/>
      <c r="K193" s="397"/>
      <c r="L193" s="397"/>
      <c r="M193" s="397"/>
      <c r="N193" s="397"/>
      <c r="O193" s="397"/>
      <c r="P193" s="397"/>
      <c r="Q193" s="397"/>
      <c r="R193" s="397"/>
      <c r="S193" s="397"/>
      <c r="T193" s="397"/>
      <c r="U193" s="397"/>
      <c r="V193" s="397"/>
      <c r="W193" s="397"/>
      <c r="X193" s="397"/>
      <c r="Y193" s="397"/>
      <c r="Z193" s="397"/>
      <c r="AA193" s="397"/>
      <c r="AB193" s="397"/>
      <c r="AC193" s="397"/>
      <c r="AD193" s="397"/>
      <c r="AE193" s="397"/>
      <c r="AF193" s="397"/>
      <c r="AG193" s="397"/>
    </row>
    <row r="194" spans="1:33" ht="24.95" customHeight="1">
      <c r="A194" s="403"/>
      <c r="B194" s="401"/>
      <c r="C194" s="401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397"/>
      <c r="AB194" s="397"/>
      <c r="AC194" s="397"/>
      <c r="AD194" s="397"/>
      <c r="AE194" s="397"/>
      <c r="AF194" s="397"/>
      <c r="AG194" s="397"/>
    </row>
    <row r="195" spans="1:33" ht="24.95" customHeight="1">
      <c r="A195" s="403"/>
      <c r="B195" s="401"/>
      <c r="C195" s="401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7"/>
      <c r="P195" s="397"/>
      <c r="Q195" s="397"/>
      <c r="R195" s="397"/>
      <c r="S195" s="397"/>
      <c r="T195" s="397"/>
      <c r="U195" s="397"/>
      <c r="V195" s="397"/>
      <c r="W195" s="397"/>
      <c r="X195" s="397"/>
      <c r="Y195" s="397"/>
      <c r="Z195" s="397"/>
      <c r="AA195" s="397"/>
      <c r="AB195" s="397"/>
      <c r="AC195" s="397"/>
      <c r="AD195" s="397"/>
      <c r="AE195" s="397"/>
      <c r="AF195" s="397"/>
      <c r="AG195" s="397"/>
    </row>
    <row r="196" spans="1:33" ht="24.95" customHeight="1">
      <c r="A196" s="403"/>
      <c r="B196" s="401"/>
      <c r="C196" s="401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397"/>
      <c r="AB196" s="397"/>
      <c r="AC196" s="397"/>
      <c r="AD196" s="397"/>
      <c r="AE196" s="397"/>
      <c r="AF196" s="397"/>
      <c r="AG196" s="397"/>
    </row>
    <row r="197" spans="1:33" ht="24.95" customHeight="1">
      <c r="A197" s="403"/>
      <c r="B197" s="401"/>
      <c r="C197" s="401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397"/>
      <c r="P197" s="397"/>
      <c r="Q197" s="397"/>
      <c r="R197" s="397"/>
      <c r="S197" s="397"/>
      <c r="T197" s="397"/>
      <c r="U197" s="397"/>
      <c r="V197" s="397"/>
      <c r="W197" s="397"/>
      <c r="X197" s="397"/>
      <c r="Y197" s="397"/>
      <c r="Z197" s="397"/>
      <c r="AA197" s="397"/>
      <c r="AB197" s="397"/>
      <c r="AC197" s="397"/>
      <c r="AD197" s="397"/>
      <c r="AE197" s="397"/>
      <c r="AF197" s="397"/>
      <c r="AG197" s="397"/>
    </row>
    <row r="198" spans="1:33" ht="24.95" customHeight="1">
      <c r="A198" s="403"/>
      <c r="B198" s="401"/>
      <c r="C198" s="401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97"/>
      <c r="AB198" s="397"/>
      <c r="AC198" s="397"/>
      <c r="AD198" s="397"/>
      <c r="AE198" s="397"/>
      <c r="AF198" s="397"/>
      <c r="AG198" s="397"/>
    </row>
    <row r="199" spans="1:33" ht="24.95" customHeight="1">
      <c r="A199" s="403"/>
      <c r="B199" s="401"/>
      <c r="C199" s="401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97"/>
      <c r="AB199" s="397"/>
      <c r="AC199" s="397"/>
      <c r="AD199" s="397"/>
      <c r="AE199" s="397"/>
      <c r="AF199" s="397"/>
      <c r="AG199" s="397"/>
    </row>
    <row r="200" spans="1:33" ht="24.95" customHeight="1">
      <c r="A200" s="403"/>
      <c r="B200" s="401"/>
      <c r="C200" s="401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7"/>
      <c r="P200" s="397"/>
      <c r="Q200" s="397"/>
      <c r="R200" s="397"/>
      <c r="S200" s="397"/>
      <c r="T200" s="397"/>
      <c r="U200" s="397"/>
      <c r="V200" s="397"/>
      <c r="W200" s="397"/>
      <c r="X200" s="397"/>
      <c r="Y200" s="397"/>
      <c r="Z200" s="397"/>
      <c r="AA200" s="397"/>
      <c r="AB200" s="397"/>
      <c r="AC200" s="397"/>
      <c r="AD200" s="397"/>
      <c r="AE200" s="397"/>
      <c r="AF200" s="397"/>
      <c r="AG200" s="397"/>
    </row>
    <row r="201" spans="1:33" ht="24.95" customHeight="1">
      <c r="A201" s="403"/>
      <c r="B201" s="401"/>
      <c r="C201" s="401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97"/>
      <c r="AA201" s="397"/>
      <c r="AB201" s="397"/>
      <c r="AC201" s="397"/>
      <c r="AD201" s="397"/>
      <c r="AE201" s="397"/>
      <c r="AF201" s="397"/>
      <c r="AG201" s="397"/>
    </row>
    <row r="202" spans="1:33" ht="24.95" customHeight="1">
      <c r="A202" s="403"/>
      <c r="B202" s="401"/>
      <c r="C202" s="401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397"/>
      <c r="AB202" s="397"/>
      <c r="AC202" s="397"/>
      <c r="AD202" s="397"/>
      <c r="AE202" s="397"/>
      <c r="AF202" s="397"/>
      <c r="AG202" s="397"/>
    </row>
    <row r="203" spans="1:33" ht="24.95" customHeight="1">
      <c r="A203" s="403"/>
      <c r="B203" s="401"/>
      <c r="C203" s="401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397"/>
      <c r="P203" s="397"/>
      <c r="Q203" s="397"/>
      <c r="R203" s="397"/>
      <c r="S203" s="397"/>
      <c r="T203" s="397"/>
      <c r="U203" s="397"/>
      <c r="V203" s="397"/>
      <c r="W203" s="397"/>
      <c r="X203" s="397"/>
      <c r="Y203" s="397"/>
      <c r="Z203" s="397"/>
      <c r="AA203" s="397"/>
      <c r="AB203" s="397"/>
      <c r="AC203" s="397"/>
      <c r="AD203" s="397"/>
      <c r="AE203" s="397"/>
      <c r="AF203" s="397"/>
      <c r="AG203" s="397"/>
    </row>
    <row r="204" spans="1:33" ht="24.95" customHeight="1">
      <c r="A204" s="403"/>
      <c r="B204" s="401"/>
      <c r="C204" s="401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97"/>
      <c r="AB204" s="397"/>
      <c r="AC204" s="397"/>
      <c r="AD204" s="397"/>
      <c r="AE204" s="397"/>
      <c r="AF204" s="397"/>
      <c r="AG204" s="397"/>
    </row>
    <row r="205" spans="1:33" ht="24.95" customHeight="1">
      <c r="A205" s="403"/>
      <c r="B205" s="401"/>
      <c r="C205" s="401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7"/>
      <c r="P205" s="397"/>
      <c r="Q205" s="397"/>
      <c r="R205" s="397"/>
      <c r="S205" s="397"/>
      <c r="T205" s="397"/>
      <c r="U205" s="397"/>
      <c r="V205" s="397"/>
      <c r="W205" s="397"/>
      <c r="X205" s="397"/>
      <c r="Y205" s="397"/>
      <c r="Z205" s="397"/>
      <c r="AA205" s="397"/>
      <c r="AB205" s="397"/>
      <c r="AC205" s="397"/>
      <c r="AD205" s="397"/>
      <c r="AE205" s="397"/>
      <c r="AF205" s="397"/>
      <c r="AG205" s="397"/>
    </row>
    <row r="206" spans="1:33" ht="24.95" customHeight="1">
      <c r="A206" s="403"/>
      <c r="B206" s="401"/>
      <c r="C206" s="401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397"/>
      <c r="AB206" s="397"/>
      <c r="AC206" s="397"/>
      <c r="AD206" s="397"/>
      <c r="AE206" s="397"/>
      <c r="AF206" s="397"/>
      <c r="AG206" s="397"/>
    </row>
    <row r="207" spans="1:33" ht="24.95" customHeight="1">
      <c r="A207" s="403"/>
      <c r="B207" s="401"/>
      <c r="C207" s="401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397"/>
      <c r="P207" s="397"/>
      <c r="Q207" s="397"/>
      <c r="R207" s="397"/>
      <c r="S207" s="397"/>
      <c r="T207" s="397"/>
      <c r="U207" s="397"/>
      <c r="V207" s="397"/>
      <c r="W207" s="397"/>
      <c r="X207" s="397"/>
      <c r="Y207" s="397"/>
      <c r="Z207" s="397"/>
      <c r="AA207" s="397"/>
      <c r="AB207" s="397"/>
      <c r="AC207" s="397"/>
      <c r="AD207" s="397"/>
      <c r="AE207" s="397"/>
      <c r="AF207" s="397"/>
      <c r="AG207" s="397"/>
    </row>
    <row r="208" spans="1:33" ht="24.95" customHeight="1">
      <c r="A208" s="403"/>
      <c r="B208" s="401"/>
      <c r="C208" s="401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397"/>
      <c r="AA208" s="397"/>
      <c r="AB208" s="397"/>
      <c r="AC208" s="397"/>
      <c r="AD208" s="397"/>
      <c r="AE208" s="397"/>
      <c r="AF208" s="397"/>
      <c r="AG208" s="397"/>
    </row>
    <row r="209" spans="1:33" ht="24.95" customHeight="1">
      <c r="A209" s="403"/>
      <c r="B209" s="401"/>
      <c r="C209" s="401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97"/>
      <c r="AB209" s="397"/>
      <c r="AC209" s="397"/>
      <c r="AD209" s="397"/>
      <c r="AE209" s="397"/>
      <c r="AF209" s="397"/>
      <c r="AG209" s="397"/>
    </row>
    <row r="210" spans="1:33" ht="24.95" customHeight="1">
      <c r="A210" s="403"/>
      <c r="B210" s="401"/>
      <c r="C210" s="401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397"/>
      <c r="AB210" s="397"/>
      <c r="AC210" s="397"/>
      <c r="AD210" s="397"/>
      <c r="AE210" s="397"/>
      <c r="AF210" s="397"/>
      <c r="AG210" s="397"/>
    </row>
    <row r="211" spans="1:33" ht="24.95" customHeight="1">
      <c r="A211" s="403"/>
      <c r="B211" s="401"/>
      <c r="C211" s="401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97"/>
      <c r="AA211" s="397"/>
      <c r="AB211" s="397"/>
      <c r="AC211" s="397"/>
      <c r="AD211" s="397"/>
      <c r="AE211" s="397"/>
      <c r="AF211" s="397"/>
      <c r="AG211" s="397"/>
    </row>
    <row r="212" spans="1:33" ht="24.95" customHeight="1">
      <c r="A212" s="403"/>
      <c r="B212" s="401"/>
      <c r="C212" s="401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97"/>
      <c r="AA212" s="397"/>
      <c r="AB212" s="397"/>
      <c r="AC212" s="397"/>
      <c r="AD212" s="397"/>
      <c r="AE212" s="397"/>
      <c r="AF212" s="397"/>
      <c r="AG212" s="397"/>
    </row>
    <row r="213" spans="1:33" ht="24.95" customHeight="1">
      <c r="A213" s="403"/>
      <c r="B213" s="401"/>
      <c r="C213" s="401"/>
      <c r="D213" s="397"/>
      <c r="E213" s="397"/>
      <c r="F213" s="397"/>
      <c r="G213" s="397"/>
      <c r="H213" s="397"/>
      <c r="I213" s="397"/>
      <c r="J213" s="397"/>
      <c r="K213" s="397"/>
      <c r="L213" s="397"/>
      <c r="M213" s="397"/>
      <c r="N213" s="397"/>
      <c r="O213" s="397"/>
      <c r="P213" s="397"/>
      <c r="Q213" s="397"/>
      <c r="R213" s="397"/>
      <c r="S213" s="397"/>
      <c r="T213" s="397"/>
      <c r="U213" s="397"/>
      <c r="V213" s="397"/>
      <c r="W213" s="397"/>
      <c r="X213" s="397"/>
      <c r="Y213" s="397"/>
      <c r="Z213" s="397"/>
      <c r="AA213" s="397"/>
      <c r="AB213" s="397"/>
      <c r="AC213" s="397"/>
      <c r="AD213" s="397"/>
      <c r="AE213" s="397"/>
      <c r="AF213" s="397"/>
      <c r="AG213" s="397"/>
    </row>
    <row r="214" spans="1:33" ht="24.95" customHeight="1">
      <c r="A214" s="403"/>
      <c r="B214" s="401"/>
      <c r="C214" s="401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397"/>
      <c r="AB214" s="397"/>
      <c r="AC214" s="397"/>
      <c r="AD214" s="397"/>
      <c r="AE214" s="397"/>
      <c r="AF214" s="397"/>
      <c r="AG214" s="397"/>
    </row>
    <row r="215" spans="1:33" ht="24.95" customHeight="1">
      <c r="A215" s="403"/>
      <c r="B215" s="401"/>
      <c r="C215" s="401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397"/>
      <c r="AB215" s="397"/>
      <c r="AC215" s="397"/>
      <c r="AD215" s="397"/>
      <c r="AE215" s="397"/>
      <c r="AF215" s="397"/>
      <c r="AG215" s="397"/>
    </row>
    <row r="216" spans="1:33" ht="24.95" customHeight="1">
      <c r="A216" s="403"/>
      <c r="B216" s="401"/>
      <c r="C216" s="401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7"/>
      <c r="P216" s="397"/>
      <c r="Q216" s="397"/>
      <c r="R216" s="397"/>
      <c r="S216" s="397"/>
      <c r="T216" s="397"/>
      <c r="U216" s="397"/>
      <c r="V216" s="397"/>
      <c r="W216" s="397"/>
      <c r="X216" s="397"/>
      <c r="Y216" s="397"/>
      <c r="Z216" s="397"/>
      <c r="AA216" s="397"/>
      <c r="AB216" s="397"/>
      <c r="AC216" s="397"/>
      <c r="AD216" s="397"/>
      <c r="AE216" s="397"/>
      <c r="AF216" s="397"/>
      <c r="AG216" s="397"/>
    </row>
    <row r="217" spans="1:33" ht="24.95" customHeight="1">
      <c r="A217" s="403"/>
      <c r="B217" s="401"/>
      <c r="C217" s="401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7"/>
      <c r="P217" s="397"/>
      <c r="Q217" s="397"/>
      <c r="R217" s="397"/>
      <c r="S217" s="397"/>
      <c r="T217" s="397"/>
      <c r="U217" s="397"/>
      <c r="V217" s="397"/>
      <c r="W217" s="397"/>
      <c r="X217" s="397"/>
      <c r="Y217" s="397"/>
      <c r="Z217" s="397"/>
      <c r="AA217" s="397"/>
      <c r="AB217" s="397"/>
      <c r="AC217" s="397"/>
      <c r="AD217" s="397"/>
      <c r="AE217" s="397"/>
      <c r="AF217" s="397"/>
      <c r="AG217" s="397"/>
    </row>
    <row r="218" spans="1:33" ht="24.95" customHeight="1">
      <c r="A218" s="403"/>
      <c r="B218" s="401"/>
      <c r="C218" s="401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397"/>
      <c r="P218" s="397"/>
      <c r="Q218" s="397"/>
      <c r="R218" s="397"/>
      <c r="S218" s="397"/>
      <c r="T218" s="397"/>
      <c r="U218" s="397"/>
      <c r="V218" s="397"/>
      <c r="W218" s="397"/>
      <c r="X218" s="397"/>
      <c r="Y218" s="397"/>
      <c r="Z218" s="397"/>
      <c r="AA218" s="397"/>
      <c r="AB218" s="397"/>
      <c r="AC218" s="397"/>
      <c r="AD218" s="397"/>
      <c r="AE218" s="397"/>
      <c r="AF218" s="397"/>
      <c r="AG218" s="397"/>
    </row>
    <row r="219" spans="1:33" ht="24.95" customHeight="1">
      <c r="A219" s="403"/>
      <c r="B219" s="401"/>
      <c r="C219" s="401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397"/>
      <c r="AB219" s="397"/>
      <c r="AC219" s="397"/>
      <c r="AD219" s="397"/>
      <c r="AE219" s="397"/>
      <c r="AF219" s="397"/>
      <c r="AG219" s="397"/>
    </row>
    <row r="220" spans="1:33" ht="24.95" customHeight="1">
      <c r="A220" s="403"/>
      <c r="B220" s="401"/>
      <c r="C220" s="401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97"/>
      <c r="AB220" s="397"/>
      <c r="AC220" s="397"/>
      <c r="AD220" s="397"/>
      <c r="AE220" s="397"/>
      <c r="AF220" s="397"/>
      <c r="AG220" s="397"/>
    </row>
    <row r="221" spans="1:33" ht="24.95" customHeight="1">
      <c r="A221" s="403"/>
      <c r="B221" s="401"/>
      <c r="C221" s="401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397"/>
      <c r="O221" s="397"/>
      <c r="P221" s="397"/>
      <c r="Q221" s="397"/>
      <c r="R221" s="397"/>
      <c r="S221" s="397"/>
      <c r="T221" s="397"/>
      <c r="U221" s="397"/>
      <c r="V221" s="397"/>
      <c r="W221" s="397"/>
      <c r="X221" s="397"/>
      <c r="Y221" s="397"/>
      <c r="Z221" s="397"/>
      <c r="AA221" s="397"/>
      <c r="AB221" s="397"/>
      <c r="AC221" s="397"/>
      <c r="AD221" s="397"/>
      <c r="AE221" s="397"/>
      <c r="AF221" s="397"/>
      <c r="AG221" s="397"/>
    </row>
    <row r="222" spans="1:33" ht="24.95" customHeight="1">
      <c r="A222" s="403"/>
      <c r="B222" s="401"/>
      <c r="C222" s="401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97"/>
      <c r="AA222" s="397"/>
      <c r="AB222" s="397"/>
      <c r="AC222" s="397"/>
      <c r="AD222" s="397"/>
      <c r="AE222" s="397"/>
      <c r="AF222" s="397"/>
      <c r="AG222" s="397"/>
    </row>
    <row r="223" spans="1:33" ht="24.95" customHeight="1">
      <c r="A223" s="403"/>
      <c r="B223" s="401"/>
      <c r="C223" s="401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7"/>
      <c r="O223" s="397"/>
      <c r="P223" s="397"/>
      <c r="Q223" s="397"/>
      <c r="R223" s="397"/>
      <c r="S223" s="397"/>
      <c r="T223" s="397"/>
      <c r="U223" s="397"/>
      <c r="V223" s="397"/>
      <c r="W223" s="397"/>
      <c r="X223" s="397"/>
      <c r="Y223" s="397"/>
      <c r="Z223" s="397"/>
      <c r="AA223" s="397"/>
      <c r="AB223" s="397"/>
      <c r="AC223" s="397"/>
      <c r="AD223" s="397"/>
      <c r="AE223" s="397"/>
      <c r="AF223" s="397"/>
      <c r="AG223" s="397"/>
    </row>
    <row r="224" spans="1:33" ht="24.95" customHeight="1">
      <c r="A224" s="403"/>
      <c r="B224" s="401"/>
      <c r="C224" s="401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397"/>
      <c r="AB224" s="397"/>
      <c r="AC224" s="397"/>
      <c r="AD224" s="397"/>
      <c r="AE224" s="397"/>
      <c r="AF224" s="397"/>
      <c r="AG224" s="397"/>
    </row>
    <row r="225" spans="1:33" ht="24.95" customHeight="1">
      <c r="A225" s="403"/>
      <c r="B225" s="401"/>
      <c r="C225" s="401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97"/>
      <c r="AA225" s="397"/>
      <c r="AB225" s="397"/>
      <c r="AC225" s="397"/>
      <c r="AD225" s="397"/>
      <c r="AE225" s="397"/>
      <c r="AF225" s="397"/>
      <c r="AG225" s="397"/>
    </row>
    <row r="226" spans="1:33" ht="24.95" customHeight="1">
      <c r="A226" s="403"/>
      <c r="B226" s="401"/>
      <c r="C226" s="401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97"/>
      <c r="AA226" s="397"/>
      <c r="AB226" s="397"/>
      <c r="AC226" s="397"/>
      <c r="AD226" s="397"/>
      <c r="AE226" s="397"/>
      <c r="AF226" s="397"/>
      <c r="AG226" s="397"/>
    </row>
    <row r="227" spans="1:33" ht="24.95" customHeight="1">
      <c r="A227" s="403"/>
      <c r="B227" s="401"/>
      <c r="C227" s="401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7"/>
      <c r="P227" s="397"/>
      <c r="Q227" s="397"/>
      <c r="R227" s="397"/>
      <c r="S227" s="397"/>
      <c r="T227" s="397"/>
      <c r="U227" s="397"/>
      <c r="V227" s="397"/>
      <c r="W227" s="397"/>
      <c r="X227" s="397"/>
      <c r="Y227" s="397"/>
      <c r="Z227" s="397"/>
      <c r="AA227" s="397"/>
      <c r="AB227" s="397"/>
      <c r="AC227" s="397"/>
      <c r="AD227" s="397"/>
      <c r="AE227" s="397"/>
      <c r="AF227" s="397"/>
      <c r="AG227" s="397"/>
    </row>
    <row r="228" spans="1:33" ht="24.95" customHeight="1">
      <c r="A228" s="403"/>
      <c r="B228" s="401"/>
      <c r="C228" s="401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97"/>
      <c r="AA228" s="397"/>
      <c r="AB228" s="397"/>
      <c r="AC228" s="397"/>
      <c r="AD228" s="397"/>
      <c r="AE228" s="397"/>
      <c r="AF228" s="397"/>
      <c r="AG228" s="397"/>
    </row>
    <row r="229" spans="1:33" ht="24.95" customHeight="1">
      <c r="A229" s="403"/>
      <c r="B229" s="401"/>
      <c r="C229" s="401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97"/>
      <c r="AA229" s="397"/>
      <c r="AB229" s="397"/>
      <c r="AC229" s="397"/>
      <c r="AD229" s="397"/>
      <c r="AE229" s="397"/>
      <c r="AF229" s="397"/>
      <c r="AG229" s="397"/>
    </row>
    <row r="230" spans="1:33" ht="24.95" customHeight="1">
      <c r="A230" s="403"/>
      <c r="B230" s="401"/>
      <c r="C230" s="401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397"/>
      <c r="AB230" s="397"/>
      <c r="AC230" s="397"/>
      <c r="AD230" s="397"/>
      <c r="AE230" s="397"/>
      <c r="AF230" s="397"/>
      <c r="AG230" s="397"/>
    </row>
    <row r="231" spans="1:33" ht="24.95" customHeight="1">
      <c r="A231" s="403"/>
      <c r="B231" s="401"/>
      <c r="C231" s="401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397"/>
      <c r="AB231" s="397"/>
      <c r="AC231" s="397"/>
      <c r="AD231" s="397"/>
      <c r="AE231" s="397"/>
      <c r="AF231" s="397"/>
      <c r="AG231" s="397"/>
    </row>
    <row r="232" spans="1:33" ht="24.95" customHeight="1">
      <c r="A232" s="403"/>
      <c r="B232" s="401"/>
      <c r="C232" s="401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397"/>
      <c r="AB232" s="397"/>
      <c r="AC232" s="397"/>
      <c r="AD232" s="397"/>
      <c r="AE232" s="397"/>
      <c r="AF232" s="397"/>
      <c r="AG232" s="397"/>
    </row>
    <row r="233" spans="1:33" ht="24.95" customHeight="1">
      <c r="A233" s="403"/>
      <c r="B233" s="401"/>
      <c r="C233" s="401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397"/>
      <c r="AA233" s="397"/>
      <c r="AB233" s="397"/>
      <c r="AC233" s="397"/>
      <c r="AD233" s="397"/>
      <c r="AE233" s="397"/>
      <c r="AF233" s="397"/>
      <c r="AG233" s="397"/>
    </row>
    <row r="234" spans="1:33" ht="24.95" customHeight="1">
      <c r="A234" s="403"/>
      <c r="B234" s="401"/>
      <c r="C234" s="401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97"/>
      <c r="AB234" s="397"/>
      <c r="AC234" s="397"/>
      <c r="AD234" s="397"/>
      <c r="AE234" s="397"/>
      <c r="AF234" s="397"/>
      <c r="AG234" s="397"/>
    </row>
    <row r="235" spans="1:33" ht="24.95" customHeight="1">
      <c r="A235" s="403"/>
      <c r="B235" s="401"/>
      <c r="C235" s="401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97"/>
      <c r="AA235" s="397"/>
      <c r="AB235" s="397"/>
      <c r="AC235" s="397"/>
      <c r="AD235" s="397"/>
      <c r="AE235" s="397"/>
      <c r="AF235" s="397"/>
      <c r="AG235" s="397"/>
    </row>
    <row r="236" spans="1:33" ht="24.95" customHeight="1">
      <c r="A236" s="403"/>
      <c r="B236" s="401"/>
      <c r="C236" s="401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397"/>
      <c r="AB236" s="397"/>
      <c r="AC236" s="397"/>
      <c r="AD236" s="397"/>
      <c r="AE236" s="397"/>
      <c r="AF236" s="397"/>
      <c r="AG236" s="397"/>
    </row>
    <row r="237" spans="1:33" ht="24.95" customHeight="1">
      <c r="A237" s="403"/>
      <c r="B237" s="401"/>
      <c r="C237" s="401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397"/>
      <c r="AB237" s="397"/>
      <c r="AC237" s="397"/>
      <c r="AD237" s="397"/>
      <c r="AE237" s="397"/>
      <c r="AF237" s="397"/>
      <c r="AG237" s="397"/>
    </row>
    <row r="238" spans="1:33" ht="24.95" customHeight="1">
      <c r="A238" s="403"/>
      <c r="B238" s="401"/>
      <c r="C238" s="401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397"/>
      <c r="AB238" s="397"/>
      <c r="AC238" s="397"/>
      <c r="AD238" s="397"/>
      <c r="AE238" s="397"/>
      <c r="AF238" s="397"/>
      <c r="AG238" s="397"/>
    </row>
    <row r="239" spans="1:33" ht="24.95" customHeight="1">
      <c r="A239" s="403"/>
      <c r="B239" s="401"/>
      <c r="C239" s="401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97"/>
      <c r="AA239" s="397"/>
      <c r="AB239" s="397"/>
      <c r="AC239" s="397"/>
      <c r="AD239" s="397"/>
      <c r="AE239" s="397"/>
      <c r="AF239" s="397"/>
      <c r="AG239" s="397"/>
    </row>
    <row r="240" spans="1:33" ht="24.95" customHeight="1">
      <c r="A240" s="403"/>
      <c r="B240" s="401"/>
      <c r="C240" s="401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397"/>
      <c r="P240" s="397"/>
      <c r="Q240" s="397"/>
      <c r="R240" s="397"/>
      <c r="S240" s="397"/>
      <c r="T240" s="397"/>
      <c r="U240" s="397"/>
      <c r="V240" s="397"/>
      <c r="W240" s="397"/>
      <c r="X240" s="397"/>
      <c r="Y240" s="397"/>
      <c r="Z240" s="397"/>
      <c r="AA240" s="397"/>
      <c r="AB240" s="397"/>
      <c r="AC240" s="397"/>
      <c r="AD240" s="397"/>
      <c r="AE240" s="397"/>
      <c r="AF240" s="397"/>
      <c r="AG240" s="397"/>
    </row>
    <row r="241" spans="1:33" ht="24.95" customHeight="1">
      <c r="A241" s="403"/>
      <c r="B241" s="401"/>
      <c r="C241" s="401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397"/>
      <c r="U241" s="397"/>
      <c r="V241" s="397"/>
      <c r="W241" s="397"/>
      <c r="X241" s="397"/>
      <c r="Y241" s="397"/>
      <c r="Z241" s="397"/>
      <c r="AA241" s="397"/>
      <c r="AB241" s="397"/>
      <c r="AC241" s="397"/>
      <c r="AD241" s="397"/>
      <c r="AE241" s="397"/>
      <c r="AF241" s="397"/>
      <c r="AG241" s="397"/>
    </row>
    <row r="242" spans="1:33" ht="24.95" customHeight="1">
      <c r="A242" s="403"/>
      <c r="B242" s="401"/>
      <c r="C242" s="401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97"/>
      <c r="AB242" s="397"/>
      <c r="AC242" s="397"/>
      <c r="AD242" s="397"/>
      <c r="AE242" s="397"/>
      <c r="AF242" s="397"/>
      <c r="AG242" s="397"/>
    </row>
    <row r="243" spans="1:33" ht="24.95" customHeight="1">
      <c r="A243" s="403"/>
      <c r="B243" s="401"/>
      <c r="C243" s="401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97"/>
      <c r="AB243" s="397"/>
      <c r="AC243" s="397"/>
      <c r="AD243" s="397"/>
      <c r="AE243" s="397"/>
      <c r="AF243" s="397"/>
      <c r="AG243" s="397"/>
    </row>
    <row r="244" spans="1:33" ht="24.95" customHeight="1">
      <c r="A244" s="403"/>
      <c r="B244" s="401"/>
      <c r="C244" s="401"/>
      <c r="D244" s="397"/>
      <c r="E244" s="397"/>
      <c r="F244" s="397"/>
      <c r="G244" s="397"/>
      <c r="H244" s="397"/>
      <c r="I244" s="397"/>
      <c r="J244" s="397"/>
      <c r="K244" s="397"/>
      <c r="L244" s="397"/>
      <c r="M244" s="397"/>
      <c r="N244" s="397"/>
      <c r="O244" s="397"/>
      <c r="P244" s="397"/>
      <c r="Q244" s="397"/>
      <c r="R244" s="397"/>
      <c r="S244" s="397"/>
      <c r="T244" s="397"/>
      <c r="U244" s="397"/>
      <c r="V244" s="397"/>
      <c r="W244" s="397"/>
      <c r="X244" s="397"/>
      <c r="Y244" s="397"/>
      <c r="Z244" s="397"/>
      <c r="AA244" s="397"/>
      <c r="AB244" s="397"/>
      <c r="AC244" s="397"/>
      <c r="AD244" s="397"/>
      <c r="AE244" s="397"/>
      <c r="AF244" s="397"/>
      <c r="AG244" s="397"/>
    </row>
    <row r="245" spans="1:33" ht="24.95" customHeight="1">
      <c r="A245" s="403"/>
      <c r="B245" s="401"/>
      <c r="C245" s="401"/>
      <c r="D245" s="397"/>
      <c r="E245" s="397"/>
      <c r="F245" s="397"/>
      <c r="G245" s="397"/>
      <c r="H245" s="397"/>
      <c r="I245" s="397"/>
      <c r="J245" s="397"/>
      <c r="K245" s="397"/>
      <c r="L245" s="397"/>
      <c r="M245" s="397"/>
      <c r="N245" s="397"/>
      <c r="O245" s="397"/>
      <c r="P245" s="397"/>
      <c r="Q245" s="397"/>
      <c r="R245" s="397"/>
      <c r="S245" s="397"/>
      <c r="T245" s="397"/>
      <c r="U245" s="397"/>
      <c r="V245" s="397"/>
      <c r="W245" s="397"/>
      <c r="X245" s="397"/>
      <c r="Y245" s="397"/>
      <c r="Z245" s="397"/>
      <c r="AA245" s="397"/>
      <c r="AB245" s="397"/>
      <c r="AC245" s="397"/>
      <c r="AD245" s="397"/>
      <c r="AE245" s="397"/>
      <c r="AF245" s="397"/>
      <c r="AG245" s="397"/>
    </row>
    <row r="246" spans="1:33" ht="24.95" customHeight="1">
      <c r="A246" s="403"/>
      <c r="B246" s="401"/>
      <c r="C246" s="401"/>
      <c r="D246" s="397"/>
      <c r="E246" s="397"/>
      <c r="F246" s="397"/>
      <c r="G246" s="397"/>
      <c r="H246" s="397"/>
      <c r="I246" s="397"/>
      <c r="J246" s="397"/>
      <c r="K246" s="397"/>
      <c r="L246" s="397"/>
      <c r="M246" s="397"/>
      <c r="N246" s="397"/>
      <c r="O246" s="397"/>
      <c r="P246" s="397"/>
      <c r="Q246" s="397"/>
      <c r="R246" s="397"/>
      <c r="S246" s="397"/>
      <c r="T246" s="397"/>
      <c r="U246" s="397"/>
      <c r="V246" s="397"/>
      <c r="W246" s="397"/>
      <c r="X246" s="397"/>
      <c r="Y246" s="397"/>
      <c r="Z246" s="397"/>
      <c r="AA246" s="397"/>
      <c r="AB246" s="397"/>
      <c r="AC246" s="397"/>
      <c r="AD246" s="397"/>
      <c r="AE246" s="397"/>
      <c r="AF246" s="397"/>
      <c r="AG246" s="397"/>
    </row>
    <row r="247" spans="1:33" ht="24.95" customHeight="1">
      <c r="A247" s="403"/>
      <c r="B247" s="401"/>
      <c r="C247" s="401"/>
      <c r="D247" s="397"/>
      <c r="E247" s="397"/>
      <c r="F247" s="397"/>
      <c r="G247" s="397"/>
      <c r="H247" s="397"/>
      <c r="I247" s="397"/>
      <c r="J247" s="397"/>
      <c r="K247" s="397"/>
      <c r="L247" s="397"/>
      <c r="M247" s="397"/>
      <c r="N247" s="397"/>
      <c r="O247" s="397"/>
      <c r="P247" s="397"/>
      <c r="Q247" s="397"/>
      <c r="R247" s="397"/>
      <c r="S247" s="397"/>
      <c r="T247" s="397"/>
      <c r="U247" s="397"/>
      <c r="V247" s="397"/>
      <c r="W247" s="397"/>
      <c r="X247" s="397"/>
      <c r="Y247" s="397"/>
      <c r="Z247" s="397"/>
      <c r="AA247" s="397"/>
      <c r="AB247" s="397"/>
      <c r="AC247" s="397"/>
      <c r="AD247" s="397"/>
      <c r="AE247" s="397"/>
      <c r="AF247" s="397"/>
      <c r="AG247" s="397"/>
    </row>
    <row r="248" spans="1:33" ht="24.95" customHeight="1">
      <c r="A248" s="403"/>
      <c r="B248" s="401"/>
      <c r="C248" s="401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397"/>
      <c r="AB248" s="397"/>
      <c r="AC248" s="397"/>
      <c r="AD248" s="397"/>
      <c r="AE248" s="397"/>
      <c r="AF248" s="397"/>
      <c r="AG248" s="397"/>
    </row>
    <row r="249" spans="1:33" ht="24.95" customHeight="1">
      <c r="A249" s="403"/>
      <c r="B249" s="401"/>
      <c r="C249" s="401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397"/>
      <c r="AB249" s="397"/>
      <c r="AC249" s="397"/>
      <c r="AD249" s="397"/>
      <c r="AE249" s="397"/>
      <c r="AF249" s="397"/>
      <c r="AG249" s="397"/>
    </row>
    <row r="250" spans="1:33" ht="24.95" customHeight="1">
      <c r="A250" s="403"/>
      <c r="B250" s="401"/>
      <c r="C250" s="401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397"/>
      <c r="AB250" s="397"/>
      <c r="AC250" s="397"/>
      <c r="AD250" s="397"/>
      <c r="AE250" s="397"/>
      <c r="AF250" s="397"/>
      <c r="AG250" s="397"/>
    </row>
    <row r="251" spans="1:33" ht="24.95" customHeight="1">
      <c r="A251" s="403"/>
      <c r="B251" s="401"/>
      <c r="C251" s="401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397"/>
      <c r="AB251" s="397"/>
      <c r="AC251" s="397"/>
      <c r="AD251" s="397"/>
      <c r="AE251" s="397"/>
      <c r="AF251" s="397"/>
      <c r="AG251" s="397"/>
    </row>
    <row r="252" spans="1:33" ht="24.95" customHeight="1">
      <c r="A252" s="403"/>
      <c r="B252" s="401"/>
      <c r="C252" s="401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97"/>
      <c r="AA252" s="397"/>
      <c r="AB252" s="397"/>
      <c r="AC252" s="397"/>
      <c r="AD252" s="397"/>
      <c r="AE252" s="397"/>
      <c r="AF252" s="397"/>
      <c r="AG252" s="397"/>
    </row>
    <row r="253" spans="1:33" ht="24.95" customHeight="1">
      <c r="A253" s="403"/>
      <c r="B253" s="401"/>
      <c r="C253" s="401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397"/>
      <c r="AB253" s="397"/>
      <c r="AC253" s="397"/>
      <c r="AD253" s="397"/>
      <c r="AE253" s="397"/>
      <c r="AF253" s="397"/>
      <c r="AG253" s="397"/>
    </row>
    <row r="254" spans="1:33" ht="24.95" customHeight="1">
      <c r="A254" s="403"/>
      <c r="B254" s="401"/>
      <c r="C254" s="401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97"/>
      <c r="AB254" s="397"/>
      <c r="AC254" s="397"/>
      <c r="AD254" s="397"/>
      <c r="AE254" s="397"/>
      <c r="AF254" s="397"/>
      <c r="AG254" s="397"/>
    </row>
    <row r="255" spans="1:33" ht="24.95" customHeight="1">
      <c r="A255" s="403"/>
      <c r="B255" s="401"/>
      <c r="C255" s="401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97"/>
      <c r="AB255" s="397"/>
      <c r="AC255" s="397"/>
      <c r="AD255" s="397"/>
      <c r="AE255" s="397"/>
      <c r="AF255" s="397"/>
      <c r="AG255" s="397"/>
    </row>
    <row r="256" spans="1:33" ht="24.95" customHeight="1">
      <c r="A256" s="403"/>
      <c r="B256" s="401"/>
      <c r="C256" s="401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397"/>
      <c r="AB256" s="397"/>
      <c r="AC256" s="397"/>
      <c r="AD256" s="397"/>
      <c r="AE256" s="397"/>
      <c r="AF256" s="397"/>
      <c r="AG256" s="397"/>
    </row>
    <row r="257" spans="1:33" ht="24.95" customHeight="1">
      <c r="A257" s="403"/>
      <c r="B257" s="401"/>
      <c r="C257" s="401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7"/>
      <c r="O257" s="397"/>
      <c r="P257" s="397"/>
      <c r="Q257" s="397"/>
      <c r="R257" s="397"/>
      <c r="S257" s="397"/>
      <c r="T257" s="397"/>
      <c r="U257" s="397"/>
      <c r="V257" s="397"/>
      <c r="W257" s="397"/>
      <c r="X257" s="397"/>
      <c r="Y257" s="397"/>
      <c r="Z257" s="397"/>
      <c r="AA257" s="397"/>
      <c r="AB257" s="397"/>
      <c r="AC257" s="397"/>
      <c r="AD257" s="397"/>
      <c r="AE257" s="397"/>
      <c r="AF257" s="397"/>
      <c r="AG257" s="397"/>
    </row>
    <row r="258" spans="1:33" ht="24.95" customHeight="1">
      <c r="A258" s="403"/>
      <c r="B258" s="401"/>
      <c r="C258" s="401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397"/>
      <c r="AB258" s="397"/>
      <c r="AC258" s="397"/>
      <c r="AD258" s="397"/>
      <c r="AE258" s="397"/>
      <c r="AF258" s="397"/>
      <c r="AG258" s="397"/>
    </row>
    <row r="259" spans="1:33" ht="24.95" customHeight="1">
      <c r="A259" s="403"/>
      <c r="B259" s="401"/>
      <c r="C259" s="401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397"/>
      <c r="AB259" s="397"/>
      <c r="AC259" s="397"/>
      <c r="AD259" s="397"/>
      <c r="AE259" s="397"/>
      <c r="AF259" s="397"/>
      <c r="AG259" s="397"/>
    </row>
    <row r="260" spans="1:33" ht="24.95" customHeight="1">
      <c r="A260" s="403"/>
      <c r="B260" s="401"/>
      <c r="C260" s="401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397"/>
      <c r="O260" s="397"/>
      <c r="P260" s="397"/>
      <c r="Q260" s="397"/>
      <c r="R260" s="397"/>
      <c r="S260" s="397"/>
      <c r="T260" s="397"/>
      <c r="U260" s="397"/>
      <c r="V260" s="397"/>
      <c r="W260" s="397"/>
      <c r="X260" s="397"/>
      <c r="Y260" s="397"/>
      <c r="Z260" s="397"/>
      <c r="AA260" s="397"/>
      <c r="AB260" s="397"/>
      <c r="AC260" s="397"/>
      <c r="AD260" s="397"/>
      <c r="AE260" s="397"/>
      <c r="AF260" s="397"/>
      <c r="AG260" s="397"/>
    </row>
    <row r="261" spans="1:33" ht="24.95" customHeight="1">
      <c r="A261" s="403"/>
      <c r="B261" s="401"/>
      <c r="C261" s="401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397"/>
      <c r="AB261" s="397"/>
      <c r="AC261" s="397"/>
      <c r="AD261" s="397"/>
      <c r="AE261" s="397"/>
      <c r="AF261" s="397"/>
      <c r="AG261" s="397"/>
    </row>
    <row r="262" spans="1:33" ht="24.95" customHeight="1">
      <c r="A262" s="403"/>
      <c r="B262" s="401"/>
      <c r="C262" s="401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397"/>
      <c r="AB262" s="397"/>
      <c r="AC262" s="397"/>
      <c r="AD262" s="397"/>
      <c r="AE262" s="397"/>
      <c r="AF262" s="397"/>
      <c r="AG262" s="397"/>
    </row>
    <row r="263" spans="1:33" ht="24.95" customHeight="1">
      <c r="A263" s="403"/>
      <c r="B263" s="401"/>
      <c r="C263" s="401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397"/>
      <c r="AB263" s="397"/>
      <c r="AC263" s="397"/>
      <c r="AD263" s="397"/>
      <c r="AE263" s="397"/>
      <c r="AF263" s="397"/>
      <c r="AG263" s="397"/>
    </row>
    <row r="264" spans="1:33" ht="24.95" customHeight="1">
      <c r="A264" s="403"/>
      <c r="B264" s="401"/>
      <c r="C264" s="401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97"/>
      <c r="AA264" s="397"/>
      <c r="AB264" s="397"/>
      <c r="AC264" s="397"/>
      <c r="AD264" s="397"/>
      <c r="AE264" s="397"/>
      <c r="AF264" s="397"/>
      <c r="AG264" s="397"/>
    </row>
    <row r="265" spans="1:33" ht="24.95" customHeight="1">
      <c r="A265" s="403"/>
      <c r="B265" s="401"/>
      <c r="C265" s="401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397"/>
      <c r="AB265" s="397"/>
      <c r="AC265" s="397"/>
      <c r="AD265" s="397"/>
      <c r="AE265" s="397"/>
      <c r="AF265" s="397"/>
      <c r="AG265" s="397"/>
    </row>
    <row r="266" spans="1:33" ht="24.95" customHeight="1">
      <c r="A266" s="403"/>
      <c r="B266" s="401"/>
      <c r="C266" s="401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97"/>
      <c r="AB266" s="397"/>
      <c r="AC266" s="397"/>
      <c r="AD266" s="397"/>
      <c r="AE266" s="397"/>
      <c r="AF266" s="397"/>
      <c r="AG266" s="397"/>
    </row>
    <row r="267" spans="1:33" ht="24.95" customHeight="1">
      <c r="A267" s="403"/>
      <c r="B267" s="401"/>
      <c r="C267" s="401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97"/>
      <c r="AB267" s="397"/>
      <c r="AC267" s="397"/>
      <c r="AD267" s="397"/>
      <c r="AE267" s="397"/>
      <c r="AF267" s="397"/>
      <c r="AG267" s="397"/>
    </row>
    <row r="268" spans="1:33" ht="24.95" customHeight="1">
      <c r="A268" s="403"/>
      <c r="B268" s="401"/>
      <c r="C268" s="401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7"/>
      <c r="O268" s="397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397"/>
      <c r="AB268" s="397"/>
      <c r="AC268" s="397"/>
      <c r="AD268" s="397"/>
      <c r="AE268" s="397"/>
      <c r="AF268" s="397"/>
      <c r="AG268" s="397"/>
    </row>
    <row r="269" spans="1:33" ht="24.95" customHeight="1">
      <c r="A269" s="403"/>
      <c r="B269" s="401"/>
      <c r="C269" s="401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397"/>
      <c r="AB269" s="397"/>
      <c r="AC269" s="397"/>
      <c r="AD269" s="397"/>
      <c r="AE269" s="397"/>
      <c r="AF269" s="397"/>
      <c r="AG269" s="397"/>
    </row>
    <row r="270" spans="1:33" ht="24.95" customHeight="1">
      <c r="A270" s="403"/>
      <c r="B270" s="401"/>
      <c r="C270" s="401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7"/>
      <c r="O270" s="397"/>
      <c r="P270" s="397"/>
      <c r="Q270" s="397"/>
      <c r="R270" s="397"/>
      <c r="S270" s="397"/>
      <c r="T270" s="397"/>
      <c r="U270" s="397"/>
      <c r="V270" s="397"/>
      <c r="W270" s="397"/>
      <c r="X270" s="397"/>
      <c r="Y270" s="397"/>
      <c r="Z270" s="397"/>
      <c r="AA270" s="397"/>
      <c r="AB270" s="397"/>
      <c r="AC270" s="397"/>
      <c r="AD270" s="397"/>
      <c r="AE270" s="397"/>
      <c r="AF270" s="397"/>
      <c r="AG270" s="397"/>
    </row>
    <row r="271" spans="1:33" ht="24.95" customHeight="1">
      <c r="A271" s="403"/>
      <c r="B271" s="401"/>
      <c r="C271" s="401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397"/>
      <c r="Z271" s="397"/>
      <c r="AA271" s="397"/>
      <c r="AB271" s="397"/>
      <c r="AC271" s="397"/>
      <c r="AD271" s="397"/>
      <c r="AE271" s="397"/>
      <c r="AF271" s="397"/>
      <c r="AG271" s="397"/>
    </row>
    <row r="272" spans="1:33" ht="24.95" customHeight="1">
      <c r="A272" s="403"/>
      <c r="B272" s="401"/>
      <c r="C272" s="401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7"/>
      <c r="P272" s="397"/>
      <c r="Q272" s="397"/>
      <c r="R272" s="397"/>
      <c r="S272" s="397"/>
      <c r="T272" s="397"/>
      <c r="U272" s="397"/>
      <c r="V272" s="397"/>
      <c r="W272" s="397"/>
      <c r="X272" s="397"/>
      <c r="Y272" s="397"/>
      <c r="Z272" s="397"/>
      <c r="AA272" s="397"/>
      <c r="AB272" s="397"/>
      <c r="AC272" s="397"/>
      <c r="AD272" s="397"/>
      <c r="AE272" s="397"/>
      <c r="AF272" s="397"/>
      <c r="AG272" s="397"/>
    </row>
    <row r="273" spans="1:33" ht="24.95" customHeight="1">
      <c r="A273" s="403"/>
      <c r="B273" s="401"/>
      <c r="C273" s="401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397"/>
      <c r="AB273" s="397"/>
      <c r="AC273" s="397"/>
      <c r="AD273" s="397"/>
      <c r="AE273" s="397"/>
      <c r="AF273" s="397"/>
      <c r="AG273" s="397"/>
    </row>
    <row r="274" spans="1:33" ht="24.95" customHeight="1">
      <c r="A274" s="403"/>
      <c r="B274" s="401"/>
      <c r="C274" s="401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397"/>
      <c r="AB274" s="397"/>
      <c r="AC274" s="397"/>
      <c r="AD274" s="397"/>
      <c r="AE274" s="397"/>
      <c r="AF274" s="397"/>
      <c r="AG274" s="397"/>
    </row>
    <row r="275" spans="1:33" ht="24.95" customHeight="1">
      <c r="A275" s="403"/>
      <c r="B275" s="401"/>
      <c r="C275" s="401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397"/>
      <c r="Z275" s="397"/>
      <c r="AA275" s="397"/>
      <c r="AB275" s="397"/>
      <c r="AC275" s="397"/>
      <c r="AD275" s="397"/>
      <c r="AE275" s="397"/>
      <c r="AF275" s="397"/>
      <c r="AG275" s="397"/>
    </row>
    <row r="276" spans="1:33" ht="24.95" customHeight="1">
      <c r="A276" s="403"/>
      <c r="B276" s="401"/>
      <c r="C276" s="401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97"/>
      <c r="AB276" s="397"/>
      <c r="AC276" s="397"/>
      <c r="AD276" s="397"/>
      <c r="AE276" s="397"/>
      <c r="AF276" s="397"/>
      <c r="AG276" s="397"/>
    </row>
    <row r="277" spans="1:33" ht="24.95" customHeight="1">
      <c r="A277" s="403"/>
      <c r="B277" s="401"/>
      <c r="C277" s="401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97"/>
      <c r="AB277" s="397"/>
      <c r="AC277" s="397"/>
      <c r="AD277" s="397"/>
      <c r="AE277" s="397"/>
      <c r="AF277" s="397"/>
      <c r="AG277" s="397"/>
    </row>
    <row r="278" spans="1:33" ht="24.95" customHeight="1">
      <c r="A278" s="403"/>
      <c r="B278" s="401"/>
      <c r="C278" s="401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7"/>
      <c r="O278" s="397"/>
      <c r="P278" s="397"/>
      <c r="Q278" s="397"/>
      <c r="R278" s="397"/>
      <c r="S278" s="397"/>
      <c r="T278" s="397"/>
      <c r="U278" s="397"/>
      <c r="V278" s="397"/>
      <c r="W278" s="397"/>
      <c r="X278" s="397"/>
      <c r="Y278" s="397"/>
      <c r="Z278" s="397"/>
      <c r="AA278" s="397"/>
      <c r="AB278" s="397"/>
      <c r="AC278" s="397"/>
      <c r="AD278" s="397"/>
      <c r="AE278" s="397"/>
      <c r="AF278" s="397"/>
      <c r="AG278" s="397"/>
    </row>
    <row r="279" spans="1:33" ht="24.95" customHeight="1">
      <c r="A279" s="403"/>
      <c r="B279" s="401"/>
      <c r="C279" s="401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397"/>
      <c r="AA279" s="397"/>
      <c r="AB279" s="397"/>
      <c r="AC279" s="397"/>
      <c r="AD279" s="397"/>
      <c r="AE279" s="397"/>
      <c r="AF279" s="397"/>
      <c r="AG279" s="397"/>
    </row>
    <row r="280" spans="1:33" ht="24.95" customHeight="1">
      <c r="A280" s="403"/>
      <c r="B280" s="401"/>
      <c r="C280" s="401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397"/>
      <c r="AB280" s="397"/>
      <c r="AC280" s="397"/>
      <c r="AD280" s="397"/>
      <c r="AE280" s="397"/>
      <c r="AF280" s="397"/>
      <c r="AG280" s="397"/>
    </row>
    <row r="281" spans="1:33" ht="24.95" customHeight="1">
      <c r="A281" s="403"/>
      <c r="B281" s="401"/>
      <c r="C281" s="401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97"/>
      <c r="AB281" s="397"/>
      <c r="AC281" s="397"/>
      <c r="AD281" s="397"/>
      <c r="AE281" s="397"/>
      <c r="AF281" s="397"/>
      <c r="AG281" s="397"/>
    </row>
    <row r="282" spans="1:33" ht="24.95" customHeight="1">
      <c r="A282" s="403"/>
      <c r="B282" s="401"/>
      <c r="C282" s="401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97"/>
      <c r="AB282" s="397"/>
      <c r="AC282" s="397"/>
      <c r="AD282" s="397"/>
      <c r="AE282" s="397"/>
      <c r="AF282" s="397"/>
      <c r="AG282" s="397"/>
    </row>
    <row r="283" spans="1:33" ht="24.95" customHeight="1">
      <c r="A283" s="403"/>
      <c r="B283" s="401"/>
      <c r="C283" s="401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  <c r="X283" s="397"/>
      <c r="Y283" s="397"/>
      <c r="Z283" s="397"/>
      <c r="AA283" s="397"/>
      <c r="AB283" s="397"/>
      <c r="AC283" s="397"/>
      <c r="AD283" s="397"/>
      <c r="AE283" s="397"/>
      <c r="AF283" s="397"/>
      <c r="AG283" s="397"/>
    </row>
    <row r="284" spans="1:33" ht="24.95" customHeight="1">
      <c r="A284" s="403"/>
      <c r="B284" s="401"/>
      <c r="C284" s="401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7"/>
      <c r="P284" s="397"/>
      <c r="Q284" s="397"/>
      <c r="R284" s="397"/>
      <c r="S284" s="397"/>
      <c r="T284" s="397"/>
      <c r="U284" s="397"/>
      <c r="V284" s="397"/>
      <c r="W284" s="397"/>
      <c r="X284" s="397"/>
      <c r="Y284" s="397"/>
      <c r="Z284" s="397"/>
      <c r="AA284" s="397"/>
      <c r="AB284" s="397"/>
      <c r="AC284" s="397"/>
      <c r="AD284" s="397"/>
      <c r="AE284" s="397"/>
      <c r="AF284" s="397"/>
      <c r="AG284" s="397"/>
    </row>
    <row r="285" spans="1:33" ht="24.95" customHeight="1">
      <c r="A285" s="403"/>
      <c r="B285" s="401"/>
      <c r="C285" s="401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397"/>
      <c r="AA285" s="397"/>
      <c r="AB285" s="397"/>
      <c r="AC285" s="397"/>
      <c r="AD285" s="397"/>
      <c r="AE285" s="397"/>
      <c r="AF285" s="397"/>
      <c r="AG285" s="397"/>
    </row>
    <row r="286" spans="1:33" ht="24.95" customHeight="1">
      <c r="A286" s="403"/>
      <c r="B286" s="401"/>
      <c r="C286" s="401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  <c r="X286" s="397"/>
      <c r="Y286" s="397"/>
      <c r="Z286" s="397"/>
      <c r="AA286" s="397"/>
      <c r="AB286" s="397"/>
      <c r="AC286" s="397"/>
      <c r="AD286" s="397"/>
      <c r="AE286" s="397"/>
      <c r="AF286" s="397"/>
      <c r="AG286" s="397"/>
    </row>
    <row r="287" spans="1:33" ht="24.95" customHeight="1">
      <c r="A287" s="403"/>
      <c r="B287" s="401"/>
      <c r="C287" s="401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97"/>
      <c r="AA287" s="397"/>
      <c r="AB287" s="397"/>
      <c r="AC287" s="397"/>
      <c r="AD287" s="397"/>
      <c r="AE287" s="397"/>
      <c r="AF287" s="397"/>
      <c r="AG287" s="397"/>
    </row>
    <row r="288" spans="1:33" ht="24.95" customHeight="1">
      <c r="A288" s="403"/>
      <c r="B288" s="401"/>
      <c r="C288" s="401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97"/>
      <c r="AB288" s="397"/>
      <c r="AC288" s="397"/>
      <c r="AD288" s="397"/>
      <c r="AE288" s="397"/>
      <c r="AF288" s="397"/>
      <c r="AG288" s="397"/>
    </row>
    <row r="289" spans="1:33" ht="24.95" customHeight="1">
      <c r="A289" s="403"/>
      <c r="B289" s="401"/>
      <c r="C289" s="401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97"/>
      <c r="AB289" s="397"/>
      <c r="AC289" s="397"/>
      <c r="AD289" s="397"/>
      <c r="AE289" s="397"/>
      <c r="AF289" s="397"/>
      <c r="AG289" s="397"/>
    </row>
    <row r="290" spans="1:33" ht="24.95" customHeight="1">
      <c r="A290" s="403"/>
      <c r="B290" s="401"/>
      <c r="C290" s="401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7"/>
      <c r="O290" s="397"/>
      <c r="P290" s="397"/>
      <c r="Q290" s="397"/>
      <c r="R290" s="397"/>
      <c r="S290" s="397"/>
      <c r="T290" s="397"/>
      <c r="U290" s="397"/>
      <c r="V290" s="397"/>
      <c r="W290" s="397"/>
      <c r="X290" s="397"/>
      <c r="Y290" s="397"/>
      <c r="Z290" s="397"/>
      <c r="AA290" s="397"/>
      <c r="AB290" s="397"/>
      <c r="AC290" s="397"/>
      <c r="AD290" s="397"/>
      <c r="AE290" s="397"/>
      <c r="AF290" s="397"/>
      <c r="AG290" s="397"/>
    </row>
    <row r="291" spans="1:33" ht="24.95" customHeight="1">
      <c r="A291" s="403"/>
      <c r="B291" s="401"/>
      <c r="C291" s="401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97"/>
      <c r="AA291" s="397"/>
      <c r="AB291" s="397"/>
      <c r="AC291" s="397"/>
      <c r="AD291" s="397"/>
      <c r="AE291" s="397"/>
      <c r="AF291" s="397"/>
      <c r="AG291" s="397"/>
    </row>
    <row r="292" spans="1:33" ht="24.95" customHeight="1">
      <c r="A292" s="403"/>
      <c r="B292" s="401"/>
      <c r="C292" s="401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97"/>
      <c r="AA292" s="397"/>
      <c r="AB292" s="397"/>
      <c r="AC292" s="397"/>
      <c r="AD292" s="397"/>
      <c r="AE292" s="397"/>
      <c r="AF292" s="397"/>
      <c r="AG292" s="397"/>
    </row>
    <row r="293" spans="1:33" ht="24.95" customHeight="1">
      <c r="A293" s="403"/>
      <c r="B293" s="401"/>
      <c r="C293" s="401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97"/>
      <c r="AA293" s="397"/>
      <c r="AB293" s="397"/>
      <c r="AC293" s="397"/>
      <c r="AD293" s="397"/>
      <c r="AE293" s="397"/>
      <c r="AF293" s="397"/>
      <c r="AG293" s="397"/>
    </row>
    <row r="294" spans="1:33" ht="24.95" customHeight="1">
      <c r="A294" s="403"/>
      <c r="B294" s="401"/>
      <c r="C294" s="401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97"/>
      <c r="AA294" s="397"/>
      <c r="AB294" s="397"/>
      <c r="AC294" s="397"/>
      <c r="AD294" s="397"/>
      <c r="AE294" s="397"/>
      <c r="AF294" s="397"/>
      <c r="AG294" s="397"/>
    </row>
    <row r="295" spans="1:33" ht="24.95" customHeight="1">
      <c r="A295" s="403"/>
      <c r="B295" s="401"/>
      <c r="C295" s="401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397"/>
      <c r="P295" s="397"/>
      <c r="Q295" s="397"/>
      <c r="R295" s="397"/>
      <c r="S295" s="397"/>
      <c r="T295" s="397"/>
      <c r="U295" s="397"/>
      <c r="V295" s="397"/>
      <c r="W295" s="397"/>
      <c r="X295" s="397"/>
      <c r="Y295" s="397"/>
      <c r="Z295" s="397"/>
      <c r="AA295" s="397"/>
      <c r="AB295" s="397"/>
      <c r="AC295" s="397"/>
      <c r="AD295" s="397"/>
      <c r="AE295" s="397"/>
      <c r="AF295" s="397"/>
      <c r="AG295" s="397"/>
    </row>
    <row r="296" spans="1:33" ht="24.95" customHeight="1">
      <c r="A296" s="403"/>
      <c r="B296" s="401"/>
      <c r="C296" s="401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397"/>
      <c r="Z296" s="397"/>
      <c r="AA296" s="397"/>
      <c r="AB296" s="397"/>
      <c r="AC296" s="397"/>
      <c r="AD296" s="397"/>
      <c r="AE296" s="397"/>
      <c r="AF296" s="397"/>
      <c r="AG296" s="397"/>
    </row>
    <row r="297" spans="1:33" ht="24.95" customHeight="1">
      <c r="A297" s="403"/>
      <c r="B297" s="401"/>
      <c r="C297" s="401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97"/>
      <c r="AB297" s="397"/>
      <c r="AC297" s="397"/>
      <c r="AD297" s="397"/>
      <c r="AE297" s="397"/>
      <c r="AF297" s="397"/>
      <c r="AG297" s="397"/>
    </row>
    <row r="298" spans="1:33" ht="24.95" customHeight="1">
      <c r="A298" s="403"/>
      <c r="B298" s="401"/>
      <c r="C298" s="401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97"/>
      <c r="AB298" s="397"/>
      <c r="AC298" s="397"/>
      <c r="AD298" s="397"/>
      <c r="AE298" s="397"/>
      <c r="AF298" s="397"/>
      <c r="AG298" s="397"/>
    </row>
    <row r="299" spans="1:33" ht="24.95" customHeight="1">
      <c r="A299" s="403"/>
      <c r="B299" s="401"/>
      <c r="C299" s="401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7"/>
      <c r="O299" s="397"/>
      <c r="P299" s="397"/>
      <c r="Q299" s="397"/>
      <c r="R299" s="397"/>
      <c r="S299" s="397"/>
      <c r="T299" s="397"/>
      <c r="U299" s="397"/>
      <c r="V299" s="397"/>
      <c r="W299" s="397"/>
      <c r="X299" s="397"/>
      <c r="Y299" s="397"/>
      <c r="Z299" s="397"/>
      <c r="AA299" s="397"/>
      <c r="AB299" s="397"/>
      <c r="AC299" s="397"/>
      <c r="AD299" s="397"/>
      <c r="AE299" s="397"/>
      <c r="AF299" s="397"/>
      <c r="AG299" s="397"/>
    </row>
    <row r="300" spans="1:33" ht="24.95" customHeight="1">
      <c r="A300" s="403"/>
      <c r="B300" s="401"/>
      <c r="C300" s="401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397"/>
      <c r="Z300" s="397"/>
      <c r="AA300" s="397"/>
      <c r="AB300" s="397"/>
      <c r="AC300" s="397"/>
      <c r="AD300" s="397"/>
      <c r="AE300" s="397"/>
      <c r="AF300" s="397"/>
      <c r="AG300" s="397"/>
    </row>
    <row r="301" spans="1:33" ht="24.95" customHeight="1">
      <c r="A301" s="403"/>
      <c r="B301" s="401"/>
      <c r="C301" s="401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397"/>
      <c r="P301" s="397"/>
      <c r="Q301" s="397"/>
      <c r="R301" s="397"/>
      <c r="S301" s="397"/>
      <c r="T301" s="397"/>
      <c r="U301" s="397"/>
      <c r="V301" s="397"/>
      <c r="W301" s="397"/>
      <c r="X301" s="397"/>
      <c r="Y301" s="397"/>
      <c r="Z301" s="397"/>
      <c r="AA301" s="397"/>
      <c r="AB301" s="397"/>
      <c r="AC301" s="397"/>
      <c r="AD301" s="397"/>
      <c r="AE301" s="397"/>
      <c r="AF301" s="397"/>
      <c r="AG301" s="397"/>
    </row>
    <row r="302" spans="1:33" ht="24.95" customHeight="1">
      <c r="A302" s="403"/>
      <c r="B302" s="401"/>
      <c r="C302" s="401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97"/>
      <c r="AB302" s="397"/>
      <c r="AC302" s="397"/>
      <c r="AD302" s="397"/>
      <c r="AE302" s="397"/>
      <c r="AF302" s="397"/>
      <c r="AG302" s="397"/>
    </row>
    <row r="303" spans="1:33" ht="24.95" customHeight="1">
      <c r="A303" s="403"/>
      <c r="B303" s="401"/>
      <c r="C303" s="401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97"/>
      <c r="AB303" s="397"/>
      <c r="AC303" s="397"/>
      <c r="AD303" s="397"/>
      <c r="AE303" s="397"/>
      <c r="AF303" s="397"/>
      <c r="AG303" s="397"/>
    </row>
    <row r="304" spans="1:33" ht="24.95" customHeight="1">
      <c r="A304" s="403"/>
      <c r="B304" s="401"/>
      <c r="C304" s="401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97"/>
      <c r="AA304" s="397"/>
      <c r="AB304" s="397"/>
      <c r="AC304" s="397"/>
      <c r="AD304" s="397"/>
      <c r="AE304" s="397"/>
      <c r="AF304" s="397"/>
      <c r="AG304" s="397"/>
    </row>
    <row r="305" spans="1:33" ht="24.95" customHeight="1">
      <c r="A305" s="403"/>
      <c r="B305" s="401"/>
      <c r="C305" s="401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397"/>
      <c r="P305" s="397"/>
      <c r="Q305" s="397"/>
      <c r="R305" s="397"/>
      <c r="S305" s="397"/>
      <c r="T305" s="397"/>
      <c r="U305" s="397"/>
      <c r="V305" s="397"/>
      <c r="W305" s="397"/>
      <c r="X305" s="397"/>
      <c r="Y305" s="397"/>
      <c r="Z305" s="397"/>
      <c r="AA305" s="397"/>
      <c r="AB305" s="397"/>
      <c r="AC305" s="397"/>
      <c r="AD305" s="397"/>
      <c r="AE305" s="397"/>
      <c r="AF305" s="397"/>
      <c r="AG305" s="397"/>
    </row>
    <row r="306" spans="1:33" ht="24.95" customHeight="1">
      <c r="A306" s="403"/>
      <c r="B306" s="401"/>
      <c r="C306" s="401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397"/>
      <c r="Z306" s="397"/>
      <c r="AA306" s="397"/>
      <c r="AB306" s="397"/>
      <c r="AC306" s="397"/>
      <c r="AD306" s="397"/>
      <c r="AE306" s="397"/>
      <c r="AF306" s="397"/>
      <c r="AG306" s="397"/>
    </row>
    <row r="307" spans="1:33" ht="24.95" customHeight="1">
      <c r="A307" s="403"/>
      <c r="B307" s="401"/>
      <c r="C307" s="401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97"/>
      <c r="AB307" s="397"/>
      <c r="AC307" s="397"/>
      <c r="AD307" s="397"/>
      <c r="AE307" s="397"/>
      <c r="AF307" s="397"/>
      <c r="AG307" s="397"/>
    </row>
    <row r="308" spans="1:33" ht="24.95" customHeight="1">
      <c r="A308" s="403"/>
      <c r="B308" s="401"/>
      <c r="C308" s="401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97"/>
      <c r="AA308" s="397"/>
      <c r="AB308" s="397"/>
      <c r="AC308" s="397"/>
      <c r="AD308" s="397"/>
      <c r="AE308" s="397"/>
      <c r="AF308" s="397"/>
      <c r="AG308" s="397"/>
    </row>
    <row r="309" spans="1:33" ht="24.95" customHeight="1">
      <c r="A309" s="403"/>
      <c r="B309" s="401"/>
      <c r="C309" s="401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97"/>
      <c r="AA309" s="397"/>
      <c r="AB309" s="397"/>
      <c r="AC309" s="397"/>
      <c r="AD309" s="397"/>
      <c r="AE309" s="397"/>
      <c r="AF309" s="397"/>
      <c r="AG309" s="397"/>
    </row>
    <row r="310" spans="1:33" ht="24.95" customHeight="1">
      <c r="A310" s="403"/>
      <c r="B310" s="401"/>
      <c r="C310" s="401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97"/>
      <c r="AA310" s="397"/>
      <c r="AB310" s="397"/>
      <c r="AC310" s="397"/>
      <c r="AD310" s="397"/>
      <c r="AE310" s="397"/>
      <c r="AF310" s="397"/>
      <c r="AG310" s="397"/>
    </row>
    <row r="311" spans="1:33" ht="24.95" customHeight="1">
      <c r="A311" s="403"/>
      <c r="B311" s="401"/>
      <c r="C311" s="401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397"/>
      <c r="P311" s="397"/>
      <c r="Q311" s="397"/>
      <c r="R311" s="397"/>
      <c r="S311" s="397"/>
      <c r="T311" s="397"/>
      <c r="U311" s="397"/>
      <c r="V311" s="397"/>
      <c r="W311" s="397"/>
      <c r="X311" s="397"/>
      <c r="Y311" s="397"/>
      <c r="Z311" s="397"/>
      <c r="AA311" s="397"/>
      <c r="AB311" s="397"/>
      <c r="AC311" s="397"/>
      <c r="AD311" s="397"/>
      <c r="AE311" s="397"/>
      <c r="AF311" s="397"/>
      <c r="AG311" s="397"/>
    </row>
    <row r="312" spans="1:33" ht="24.95" customHeight="1">
      <c r="A312" s="403"/>
      <c r="B312" s="401"/>
      <c r="C312" s="401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97"/>
      <c r="AB312" s="397"/>
      <c r="AC312" s="397"/>
      <c r="AD312" s="397"/>
      <c r="AE312" s="397"/>
      <c r="AF312" s="397"/>
      <c r="AG312" s="397"/>
    </row>
    <row r="313" spans="1:33" ht="24.95" customHeight="1">
      <c r="A313" s="403"/>
      <c r="B313" s="401"/>
      <c r="C313" s="401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97"/>
      <c r="AB313" s="397"/>
      <c r="AC313" s="397"/>
      <c r="AD313" s="397"/>
      <c r="AE313" s="397"/>
      <c r="AF313" s="397"/>
      <c r="AG313" s="397"/>
    </row>
    <row r="314" spans="1:33" ht="24.95" customHeight="1">
      <c r="A314" s="403"/>
      <c r="B314" s="401"/>
      <c r="C314" s="401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97"/>
      <c r="AA314" s="397"/>
      <c r="AB314" s="397"/>
      <c r="AC314" s="397"/>
      <c r="AD314" s="397"/>
      <c r="AE314" s="397"/>
      <c r="AF314" s="397"/>
      <c r="AG314" s="397"/>
    </row>
    <row r="315" spans="1:33" ht="24.95" customHeight="1">
      <c r="A315" s="403"/>
      <c r="B315" s="401"/>
      <c r="C315" s="401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397"/>
      <c r="Z315" s="397"/>
      <c r="AA315" s="397"/>
      <c r="AB315" s="397"/>
      <c r="AC315" s="397"/>
      <c r="AD315" s="397"/>
      <c r="AE315" s="397"/>
      <c r="AF315" s="397"/>
      <c r="AG315" s="397"/>
    </row>
    <row r="316" spans="1:33" ht="24.95" customHeight="1">
      <c r="A316" s="403"/>
      <c r="B316" s="401"/>
      <c r="C316" s="401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7"/>
      <c r="O316" s="397"/>
      <c r="P316" s="397"/>
      <c r="Q316" s="397"/>
      <c r="R316" s="397"/>
      <c r="S316" s="397"/>
      <c r="T316" s="397"/>
      <c r="U316" s="397"/>
      <c r="V316" s="397"/>
      <c r="W316" s="397"/>
      <c r="X316" s="397"/>
      <c r="Y316" s="397"/>
      <c r="Z316" s="397"/>
      <c r="AA316" s="397"/>
      <c r="AB316" s="397"/>
      <c r="AC316" s="397"/>
      <c r="AD316" s="397"/>
      <c r="AE316" s="397"/>
      <c r="AF316" s="397"/>
      <c r="AG316" s="397"/>
    </row>
    <row r="317" spans="1:33" ht="24.95" customHeight="1">
      <c r="A317" s="403"/>
      <c r="B317" s="401"/>
      <c r="C317" s="401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97"/>
      <c r="AA317" s="397"/>
      <c r="AB317" s="397"/>
      <c r="AC317" s="397"/>
      <c r="AD317" s="397"/>
      <c r="AE317" s="397"/>
      <c r="AF317" s="397"/>
      <c r="AG317" s="397"/>
    </row>
    <row r="318" spans="1:33" ht="24.95" customHeight="1">
      <c r="A318" s="403"/>
      <c r="B318" s="401"/>
      <c r="C318" s="401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397"/>
      <c r="AA318" s="397"/>
      <c r="AB318" s="397"/>
      <c r="AC318" s="397"/>
      <c r="AD318" s="397"/>
      <c r="AE318" s="397"/>
      <c r="AF318" s="397"/>
      <c r="AG318" s="397"/>
    </row>
    <row r="319" spans="1:33" ht="24.95" customHeight="1">
      <c r="A319" s="403"/>
      <c r="B319" s="401"/>
      <c r="C319" s="401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7"/>
      <c r="P319" s="397"/>
      <c r="Q319" s="397"/>
      <c r="R319" s="397"/>
      <c r="S319" s="397"/>
      <c r="T319" s="397"/>
      <c r="U319" s="397"/>
      <c r="V319" s="397"/>
      <c r="W319" s="397"/>
      <c r="X319" s="397"/>
      <c r="Y319" s="397"/>
      <c r="Z319" s="397"/>
      <c r="AA319" s="397"/>
      <c r="AB319" s="397"/>
      <c r="AC319" s="397"/>
      <c r="AD319" s="397"/>
      <c r="AE319" s="397"/>
      <c r="AF319" s="397"/>
      <c r="AG319" s="397"/>
    </row>
    <row r="320" spans="1:33" ht="24.95" customHeight="1">
      <c r="A320" s="403"/>
      <c r="B320" s="401"/>
      <c r="C320" s="401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97"/>
      <c r="AA320" s="397"/>
      <c r="AB320" s="397"/>
      <c r="AC320" s="397"/>
      <c r="AD320" s="397"/>
      <c r="AE320" s="397"/>
      <c r="AF320" s="397"/>
      <c r="AG320" s="397"/>
    </row>
    <row r="321" spans="1:33" ht="24.95" customHeight="1">
      <c r="A321" s="403"/>
      <c r="B321" s="401"/>
      <c r="C321" s="401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397"/>
      <c r="Z321" s="397"/>
      <c r="AA321" s="397"/>
      <c r="AB321" s="397"/>
      <c r="AC321" s="397"/>
      <c r="AD321" s="397"/>
      <c r="AE321" s="397"/>
      <c r="AF321" s="397"/>
      <c r="AG321" s="397"/>
    </row>
    <row r="322" spans="1:33" ht="24.95" customHeight="1">
      <c r="A322" s="403"/>
      <c r="B322" s="401"/>
      <c r="C322" s="401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397"/>
      <c r="AA322" s="397"/>
      <c r="AB322" s="397"/>
      <c r="AC322" s="397"/>
      <c r="AD322" s="397"/>
      <c r="AE322" s="397"/>
      <c r="AF322" s="397"/>
      <c r="AG322" s="397"/>
    </row>
    <row r="323" spans="1:33" ht="24.95" customHeight="1">
      <c r="A323" s="403"/>
      <c r="B323" s="401"/>
      <c r="C323" s="401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397"/>
      <c r="AA323" s="397"/>
      <c r="AB323" s="397"/>
      <c r="AC323" s="397"/>
      <c r="AD323" s="397"/>
      <c r="AE323" s="397"/>
      <c r="AF323" s="397"/>
      <c r="AG323" s="397"/>
    </row>
    <row r="324" spans="1:33" ht="24.95" customHeight="1">
      <c r="A324" s="403"/>
      <c r="B324" s="401"/>
      <c r="C324" s="401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97"/>
      <c r="AB324" s="397"/>
      <c r="AC324" s="397"/>
      <c r="AD324" s="397"/>
      <c r="AE324" s="397"/>
      <c r="AF324" s="397"/>
      <c r="AG324" s="397"/>
    </row>
    <row r="325" spans="1:33" ht="24.95" customHeight="1">
      <c r="A325" s="403"/>
      <c r="B325" s="401"/>
      <c r="C325" s="401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7"/>
      <c r="P325" s="397"/>
      <c r="Q325" s="397"/>
      <c r="R325" s="397"/>
      <c r="S325" s="397"/>
      <c r="T325" s="397"/>
      <c r="U325" s="397"/>
      <c r="V325" s="397"/>
      <c r="W325" s="397"/>
      <c r="X325" s="397"/>
      <c r="Y325" s="397"/>
      <c r="Z325" s="397"/>
      <c r="AA325" s="397"/>
      <c r="AB325" s="397"/>
      <c r="AC325" s="397"/>
      <c r="AD325" s="397"/>
      <c r="AE325" s="397"/>
      <c r="AF325" s="397"/>
      <c r="AG325" s="397"/>
    </row>
    <row r="326" spans="1:33" ht="24.95" customHeight="1">
      <c r="A326" s="403"/>
      <c r="B326" s="401"/>
      <c r="C326" s="401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7"/>
      <c r="P326" s="397"/>
      <c r="Q326" s="397"/>
      <c r="R326" s="397"/>
      <c r="S326" s="397"/>
      <c r="T326" s="397"/>
      <c r="U326" s="397"/>
      <c r="V326" s="397"/>
      <c r="W326" s="397"/>
      <c r="X326" s="397"/>
      <c r="Y326" s="397"/>
      <c r="Z326" s="397"/>
      <c r="AA326" s="397"/>
      <c r="AB326" s="397"/>
      <c r="AC326" s="397"/>
      <c r="AD326" s="397"/>
      <c r="AE326" s="397"/>
      <c r="AF326" s="397"/>
      <c r="AG326" s="397"/>
    </row>
    <row r="327" spans="1:33" ht="24.95" customHeight="1">
      <c r="A327" s="403"/>
      <c r="B327" s="401"/>
      <c r="C327" s="401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397"/>
      <c r="O327" s="397"/>
      <c r="P327" s="397"/>
      <c r="Q327" s="397"/>
      <c r="R327" s="397"/>
      <c r="S327" s="397"/>
      <c r="T327" s="397"/>
      <c r="U327" s="397"/>
      <c r="V327" s="397"/>
      <c r="W327" s="397"/>
      <c r="X327" s="397"/>
      <c r="Y327" s="397"/>
      <c r="Z327" s="397"/>
      <c r="AA327" s="397"/>
      <c r="AB327" s="397"/>
      <c r="AC327" s="397"/>
      <c r="AD327" s="397"/>
      <c r="AE327" s="397"/>
      <c r="AF327" s="397"/>
      <c r="AG327" s="397"/>
    </row>
    <row r="328" spans="1:33" ht="24.95" customHeight="1">
      <c r="A328" s="403"/>
      <c r="B328" s="401"/>
      <c r="C328" s="401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397"/>
      <c r="AA328" s="397"/>
      <c r="AB328" s="397"/>
      <c r="AC328" s="397"/>
      <c r="AD328" s="397"/>
      <c r="AE328" s="397"/>
      <c r="AF328" s="397"/>
      <c r="AG328" s="397"/>
    </row>
    <row r="329" spans="1:33" ht="24.95" customHeight="1">
      <c r="A329" s="403"/>
      <c r="B329" s="401"/>
      <c r="C329" s="401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97"/>
      <c r="AA329" s="397"/>
      <c r="AB329" s="397"/>
      <c r="AC329" s="397"/>
      <c r="AD329" s="397"/>
      <c r="AE329" s="397"/>
      <c r="AF329" s="397"/>
      <c r="AG329" s="397"/>
    </row>
    <row r="330" spans="1:33" ht="24.95" customHeight="1">
      <c r="A330" s="403"/>
      <c r="B330" s="401"/>
      <c r="C330" s="401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97"/>
      <c r="AA330" s="397"/>
      <c r="AB330" s="397"/>
      <c r="AC330" s="397"/>
      <c r="AD330" s="397"/>
      <c r="AE330" s="397"/>
      <c r="AF330" s="397"/>
      <c r="AG330" s="397"/>
    </row>
    <row r="331" spans="1:33" ht="24.95" customHeight="1">
      <c r="A331" s="403"/>
      <c r="B331" s="401"/>
      <c r="C331" s="401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97"/>
      <c r="AB331" s="397"/>
      <c r="AC331" s="397"/>
      <c r="AD331" s="397"/>
      <c r="AE331" s="397"/>
      <c r="AF331" s="397"/>
      <c r="AG331" s="397"/>
    </row>
    <row r="332" spans="1:33" ht="24.95" customHeight="1">
      <c r="A332" s="403"/>
      <c r="B332" s="401"/>
      <c r="C332" s="401"/>
      <c r="D332" s="397"/>
      <c r="E332" s="397"/>
      <c r="F332" s="397"/>
      <c r="G332" s="397"/>
      <c r="H332" s="397"/>
      <c r="I332" s="397"/>
      <c r="J332" s="397"/>
      <c r="K332" s="397"/>
      <c r="L332" s="397"/>
      <c r="M332" s="397"/>
      <c r="N332" s="397"/>
      <c r="O332" s="397"/>
      <c r="P332" s="397"/>
      <c r="Q332" s="397"/>
      <c r="R332" s="397"/>
      <c r="S332" s="397"/>
      <c r="T332" s="397"/>
      <c r="U332" s="397"/>
      <c r="V332" s="397"/>
      <c r="W332" s="397"/>
      <c r="X332" s="397"/>
      <c r="Y332" s="397"/>
      <c r="Z332" s="397"/>
      <c r="AA332" s="397"/>
      <c r="AB332" s="397"/>
      <c r="AC332" s="397"/>
      <c r="AD332" s="397"/>
      <c r="AE332" s="397"/>
      <c r="AF332" s="397"/>
      <c r="AG332" s="397"/>
    </row>
    <row r="333" spans="1:33" ht="24.95" customHeight="1">
      <c r="A333" s="403"/>
      <c r="B333" s="401"/>
      <c r="C333" s="401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397"/>
      <c r="Z333" s="397"/>
      <c r="AA333" s="397"/>
      <c r="AB333" s="397"/>
      <c r="AC333" s="397"/>
      <c r="AD333" s="397"/>
      <c r="AE333" s="397"/>
      <c r="AF333" s="397"/>
      <c r="AG333" s="397"/>
    </row>
    <row r="334" spans="1:33" ht="24.95" customHeight="1">
      <c r="A334" s="403"/>
      <c r="B334" s="401"/>
      <c r="C334" s="401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7"/>
      <c r="P334" s="397"/>
      <c r="Q334" s="397"/>
      <c r="R334" s="397"/>
      <c r="S334" s="397"/>
      <c r="T334" s="397"/>
      <c r="U334" s="397"/>
      <c r="V334" s="397"/>
      <c r="W334" s="397"/>
      <c r="X334" s="397"/>
      <c r="Y334" s="397"/>
      <c r="Z334" s="397"/>
      <c r="AA334" s="397"/>
      <c r="AB334" s="397"/>
      <c r="AC334" s="397"/>
      <c r="AD334" s="397"/>
      <c r="AE334" s="397"/>
      <c r="AF334" s="397"/>
      <c r="AG334" s="397"/>
    </row>
    <row r="335" spans="1:33" ht="24.95" customHeight="1">
      <c r="A335" s="403"/>
      <c r="B335" s="401"/>
      <c r="C335" s="401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7"/>
      <c r="P335" s="397"/>
      <c r="Q335" s="397"/>
      <c r="R335" s="397"/>
      <c r="S335" s="397"/>
      <c r="T335" s="397"/>
      <c r="U335" s="397"/>
      <c r="V335" s="397"/>
      <c r="W335" s="397"/>
      <c r="X335" s="397"/>
      <c r="Y335" s="397"/>
      <c r="Z335" s="397"/>
      <c r="AA335" s="397"/>
      <c r="AB335" s="397"/>
      <c r="AC335" s="397"/>
      <c r="AD335" s="397"/>
      <c r="AE335" s="397"/>
      <c r="AF335" s="397"/>
      <c r="AG335" s="397"/>
    </row>
    <row r="336" spans="1:33" ht="24.95" customHeight="1">
      <c r="A336" s="403"/>
      <c r="B336" s="401"/>
      <c r="C336" s="401"/>
      <c r="D336" s="397"/>
      <c r="E336" s="397"/>
      <c r="F336" s="397"/>
      <c r="G336" s="397"/>
      <c r="H336" s="397"/>
      <c r="I336" s="397"/>
      <c r="J336" s="397"/>
      <c r="K336" s="397"/>
      <c r="L336" s="397"/>
      <c r="M336" s="397"/>
      <c r="N336" s="397"/>
      <c r="O336" s="397"/>
      <c r="P336" s="397"/>
      <c r="Q336" s="397"/>
      <c r="R336" s="397"/>
      <c r="S336" s="397"/>
      <c r="T336" s="397"/>
      <c r="U336" s="397"/>
      <c r="V336" s="397"/>
      <c r="W336" s="397"/>
      <c r="X336" s="397"/>
      <c r="Y336" s="397"/>
      <c r="Z336" s="397"/>
      <c r="AA336" s="397"/>
      <c r="AB336" s="397"/>
      <c r="AC336" s="397"/>
      <c r="AD336" s="397"/>
      <c r="AE336" s="397"/>
      <c r="AF336" s="397"/>
      <c r="AG336" s="397"/>
    </row>
    <row r="337" spans="1:33" ht="24.95" customHeight="1">
      <c r="A337" s="403"/>
      <c r="B337" s="401"/>
      <c r="C337" s="401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7"/>
      <c r="P337" s="397"/>
      <c r="Q337" s="397"/>
      <c r="R337" s="397"/>
      <c r="S337" s="397"/>
      <c r="T337" s="397"/>
      <c r="U337" s="397"/>
      <c r="V337" s="397"/>
      <c r="W337" s="397"/>
      <c r="X337" s="397"/>
      <c r="Y337" s="397"/>
      <c r="Z337" s="397"/>
      <c r="AA337" s="397"/>
      <c r="AB337" s="397"/>
      <c r="AC337" s="397"/>
      <c r="AD337" s="397"/>
      <c r="AE337" s="397"/>
      <c r="AF337" s="397"/>
      <c r="AG337" s="397"/>
    </row>
    <row r="338" spans="1:33" ht="24.95" customHeight="1">
      <c r="A338" s="403"/>
      <c r="B338" s="401"/>
      <c r="C338" s="401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397"/>
      <c r="P338" s="397"/>
      <c r="Q338" s="397"/>
      <c r="R338" s="397"/>
      <c r="S338" s="397"/>
      <c r="T338" s="397"/>
      <c r="U338" s="397"/>
      <c r="V338" s="397"/>
      <c r="W338" s="397"/>
      <c r="X338" s="397"/>
      <c r="Y338" s="397"/>
      <c r="Z338" s="397"/>
      <c r="AA338" s="397"/>
      <c r="AB338" s="397"/>
      <c r="AC338" s="397"/>
      <c r="AD338" s="397"/>
      <c r="AE338" s="397"/>
      <c r="AF338" s="397"/>
      <c r="AG338" s="397"/>
    </row>
    <row r="339" spans="1:33" ht="24.95" customHeight="1">
      <c r="A339" s="403"/>
      <c r="B339" s="401"/>
      <c r="C339" s="401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397"/>
      <c r="P339" s="397"/>
      <c r="Q339" s="397"/>
      <c r="R339" s="397"/>
      <c r="S339" s="397"/>
      <c r="T339" s="397"/>
      <c r="U339" s="397"/>
      <c r="V339" s="397"/>
      <c r="W339" s="397"/>
      <c r="X339" s="397"/>
      <c r="Y339" s="397"/>
      <c r="Z339" s="397"/>
      <c r="AA339" s="397"/>
      <c r="AB339" s="397"/>
      <c r="AC339" s="397"/>
      <c r="AD339" s="397"/>
      <c r="AE339" s="397"/>
      <c r="AF339" s="397"/>
      <c r="AG339" s="397"/>
    </row>
    <row r="340" spans="1:33" ht="24.95" customHeight="1">
      <c r="A340" s="403"/>
      <c r="B340" s="401"/>
      <c r="C340" s="401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97"/>
      <c r="AB340" s="397"/>
      <c r="AC340" s="397"/>
      <c r="AD340" s="397"/>
      <c r="AE340" s="397"/>
      <c r="AF340" s="397"/>
      <c r="AG340" s="397"/>
    </row>
    <row r="341" spans="1:33" ht="24.95" customHeight="1">
      <c r="A341" s="403"/>
      <c r="B341" s="401"/>
      <c r="C341" s="401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397"/>
      <c r="Z341" s="397"/>
      <c r="AA341" s="397"/>
      <c r="AB341" s="397"/>
      <c r="AC341" s="397"/>
      <c r="AD341" s="397"/>
      <c r="AE341" s="397"/>
      <c r="AF341" s="397"/>
      <c r="AG341" s="397"/>
    </row>
    <row r="342" spans="1:33" ht="24.95" customHeight="1">
      <c r="A342" s="403"/>
      <c r="B342" s="401"/>
      <c r="C342" s="401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397"/>
      <c r="O342" s="397"/>
      <c r="P342" s="397"/>
      <c r="Q342" s="397"/>
      <c r="R342" s="397"/>
      <c r="S342" s="397"/>
      <c r="T342" s="397"/>
      <c r="U342" s="397"/>
      <c r="V342" s="397"/>
      <c r="W342" s="397"/>
      <c r="X342" s="397"/>
      <c r="Y342" s="397"/>
      <c r="Z342" s="397"/>
      <c r="AA342" s="397"/>
      <c r="AB342" s="397"/>
      <c r="AC342" s="397"/>
      <c r="AD342" s="397"/>
      <c r="AE342" s="397"/>
      <c r="AF342" s="397"/>
      <c r="AG342" s="397"/>
    </row>
    <row r="343" spans="1:33" ht="24.95" customHeight="1">
      <c r="A343" s="403"/>
      <c r="B343" s="401"/>
      <c r="C343" s="401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7"/>
      <c r="O343" s="397"/>
      <c r="P343" s="397"/>
      <c r="Q343" s="397"/>
      <c r="R343" s="397"/>
      <c r="S343" s="397"/>
      <c r="T343" s="397"/>
      <c r="U343" s="397"/>
      <c r="V343" s="397"/>
      <c r="W343" s="397"/>
      <c r="X343" s="397"/>
      <c r="Y343" s="397"/>
      <c r="Z343" s="397"/>
      <c r="AA343" s="397"/>
      <c r="AB343" s="397"/>
      <c r="AC343" s="397"/>
      <c r="AD343" s="397"/>
      <c r="AE343" s="397"/>
      <c r="AF343" s="397"/>
      <c r="AG343" s="397"/>
    </row>
    <row r="344" spans="1:33" ht="24.95" customHeight="1">
      <c r="A344" s="403"/>
      <c r="B344" s="401"/>
      <c r="C344" s="401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97"/>
      <c r="AA344" s="397"/>
      <c r="AB344" s="397"/>
      <c r="AC344" s="397"/>
      <c r="AD344" s="397"/>
      <c r="AE344" s="397"/>
      <c r="AF344" s="397"/>
      <c r="AG344" s="397"/>
    </row>
    <row r="345" spans="1:33" ht="24.95" customHeight="1">
      <c r="A345" s="403"/>
      <c r="B345" s="401"/>
      <c r="C345" s="401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397"/>
      <c r="P345" s="397"/>
      <c r="Q345" s="397"/>
      <c r="R345" s="397"/>
      <c r="S345" s="397"/>
      <c r="T345" s="397"/>
      <c r="U345" s="397"/>
      <c r="V345" s="397"/>
      <c r="W345" s="397"/>
      <c r="X345" s="397"/>
      <c r="Y345" s="397"/>
      <c r="Z345" s="397"/>
      <c r="AA345" s="397"/>
      <c r="AB345" s="397"/>
      <c r="AC345" s="397"/>
      <c r="AD345" s="397"/>
      <c r="AE345" s="397"/>
      <c r="AF345" s="397"/>
      <c r="AG345" s="397"/>
    </row>
    <row r="346" spans="1:33" ht="24.95" customHeight="1">
      <c r="A346" s="403"/>
      <c r="B346" s="401"/>
      <c r="C346" s="401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97"/>
      <c r="AB346" s="397"/>
      <c r="AC346" s="397"/>
      <c r="AD346" s="397"/>
      <c r="AE346" s="397"/>
      <c r="AF346" s="397"/>
      <c r="AG346" s="397"/>
    </row>
    <row r="347" spans="1:33" ht="24.95" customHeight="1">
      <c r="A347" s="403"/>
      <c r="B347" s="401"/>
      <c r="C347" s="401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7"/>
      <c r="P347" s="397"/>
      <c r="Q347" s="397"/>
      <c r="R347" s="397"/>
      <c r="S347" s="397"/>
      <c r="T347" s="397"/>
      <c r="U347" s="397"/>
      <c r="V347" s="397"/>
      <c r="W347" s="397"/>
      <c r="X347" s="397"/>
      <c r="Y347" s="397"/>
      <c r="Z347" s="397"/>
      <c r="AA347" s="397"/>
      <c r="AB347" s="397"/>
      <c r="AC347" s="397"/>
      <c r="AD347" s="397"/>
      <c r="AE347" s="397"/>
      <c r="AF347" s="397"/>
      <c r="AG347" s="397"/>
    </row>
    <row r="348" spans="1:33" ht="24.95" customHeight="1">
      <c r="A348" s="403"/>
      <c r="B348" s="401"/>
      <c r="C348" s="401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397"/>
      <c r="AA348" s="397"/>
      <c r="AB348" s="397"/>
      <c r="AC348" s="397"/>
      <c r="AD348" s="397"/>
      <c r="AE348" s="397"/>
      <c r="AF348" s="397"/>
      <c r="AG348" s="397"/>
    </row>
    <row r="349" spans="1:33" ht="24.95" customHeight="1">
      <c r="A349" s="403"/>
      <c r="B349" s="401"/>
      <c r="C349" s="401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7"/>
      <c r="O349" s="397"/>
      <c r="P349" s="397"/>
      <c r="Q349" s="397"/>
      <c r="R349" s="397"/>
      <c r="S349" s="397"/>
      <c r="T349" s="397"/>
      <c r="U349" s="397"/>
      <c r="V349" s="397"/>
      <c r="W349" s="397"/>
      <c r="X349" s="397"/>
      <c r="Y349" s="397"/>
      <c r="Z349" s="397"/>
      <c r="AA349" s="397"/>
      <c r="AB349" s="397"/>
      <c r="AC349" s="397"/>
      <c r="AD349" s="397"/>
      <c r="AE349" s="397"/>
      <c r="AF349" s="397"/>
      <c r="AG349" s="397"/>
    </row>
    <row r="350" spans="1:33" ht="24.95" customHeight="1">
      <c r="A350" s="403"/>
      <c r="B350" s="401"/>
      <c r="C350" s="401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397"/>
      <c r="O350" s="397"/>
      <c r="P350" s="397"/>
      <c r="Q350" s="397"/>
      <c r="R350" s="397"/>
      <c r="S350" s="397"/>
      <c r="T350" s="397"/>
      <c r="U350" s="397"/>
      <c r="V350" s="397"/>
      <c r="W350" s="397"/>
      <c r="X350" s="397"/>
      <c r="Y350" s="397"/>
      <c r="Z350" s="397"/>
      <c r="AA350" s="397"/>
      <c r="AB350" s="397"/>
      <c r="AC350" s="397"/>
      <c r="AD350" s="397"/>
      <c r="AE350" s="397"/>
      <c r="AF350" s="397"/>
      <c r="AG350" s="397"/>
    </row>
    <row r="351" spans="1:33" ht="24.95" customHeight="1">
      <c r="A351" s="403"/>
      <c r="B351" s="401"/>
      <c r="C351" s="401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97"/>
      <c r="AA351" s="397"/>
      <c r="AB351" s="397"/>
      <c r="AC351" s="397"/>
      <c r="AD351" s="397"/>
      <c r="AE351" s="397"/>
      <c r="AF351" s="397"/>
      <c r="AG351" s="397"/>
    </row>
    <row r="352" spans="1:33" ht="24.95" customHeight="1">
      <c r="A352" s="403"/>
      <c r="B352" s="401"/>
      <c r="C352" s="401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397"/>
      <c r="P352" s="397"/>
      <c r="Q352" s="397"/>
      <c r="R352" s="397"/>
      <c r="S352" s="397"/>
      <c r="T352" s="397"/>
      <c r="U352" s="397"/>
      <c r="V352" s="397"/>
      <c r="W352" s="397"/>
      <c r="X352" s="397"/>
      <c r="Y352" s="397"/>
      <c r="Z352" s="397"/>
      <c r="AA352" s="397"/>
      <c r="AB352" s="397"/>
      <c r="AC352" s="397"/>
      <c r="AD352" s="397"/>
      <c r="AE352" s="397"/>
      <c r="AF352" s="397"/>
      <c r="AG352" s="397"/>
    </row>
    <row r="353" spans="1:33" ht="24.95" customHeight="1">
      <c r="A353" s="403"/>
      <c r="B353" s="401"/>
      <c r="C353" s="401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97"/>
      <c r="AB353" s="397"/>
      <c r="AC353" s="397"/>
      <c r="AD353" s="397"/>
      <c r="AE353" s="397"/>
      <c r="AF353" s="397"/>
      <c r="AG353" s="397"/>
    </row>
    <row r="354" spans="1:33" ht="24.95" customHeight="1">
      <c r="A354" s="403"/>
      <c r="B354" s="401"/>
      <c r="C354" s="401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7"/>
      <c r="P354" s="397"/>
      <c r="Q354" s="397"/>
      <c r="R354" s="397"/>
      <c r="S354" s="397"/>
      <c r="T354" s="397"/>
      <c r="U354" s="397"/>
      <c r="V354" s="397"/>
      <c r="W354" s="397"/>
      <c r="X354" s="397"/>
      <c r="Y354" s="397"/>
      <c r="Z354" s="397"/>
      <c r="AA354" s="397"/>
      <c r="AB354" s="397"/>
      <c r="AC354" s="397"/>
      <c r="AD354" s="397"/>
      <c r="AE354" s="397"/>
      <c r="AF354" s="397"/>
      <c r="AG354" s="397"/>
    </row>
    <row r="355" spans="1:33" ht="24.95" customHeight="1">
      <c r="A355" s="403"/>
      <c r="B355" s="401"/>
      <c r="C355" s="401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  <c r="R355" s="397"/>
      <c r="S355" s="397"/>
      <c r="T355" s="397"/>
      <c r="U355" s="397"/>
      <c r="V355" s="397"/>
      <c r="W355" s="397"/>
      <c r="X355" s="397"/>
      <c r="Y355" s="397"/>
      <c r="Z355" s="397"/>
      <c r="AA355" s="397"/>
      <c r="AB355" s="397"/>
      <c r="AC355" s="397"/>
      <c r="AD355" s="397"/>
      <c r="AE355" s="397"/>
      <c r="AF355" s="397"/>
      <c r="AG355" s="397"/>
    </row>
    <row r="356" spans="1:33" ht="24.95" customHeight="1">
      <c r="A356" s="403"/>
      <c r="B356" s="401"/>
      <c r="C356" s="401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7"/>
      <c r="P356" s="397"/>
      <c r="Q356" s="397"/>
      <c r="R356" s="397"/>
      <c r="S356" s="397"/>
      <c r="T356" s="397"/>
      <c r="U356" s="397"/>
      <c r="V356" s="397"/>
      <c r="W356" s="397"/>
      <c r="X356" s="397"/>
      <c r="Y356" s="397"/>
      <c r="Z356" s="397"/>
      <c r="AA356" s="397"/>
      <c r="AB356" s="397"/>
      <c r="AC356" s="397"/>
      <c r="AD356" s="397"/>
      <c r="AE356" s="397"/>
      <c r="AF356" s="397"/>
      <c r="AG356" s="397"/>
    </row>
    <row r="357" spans="1:33" ht="24.95" customHeight="1">
      <c r="A357" s="403"/>
      <c r="B357" s="401"/>
      <c r="C357" s="401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97"/>
      <c r="AA357" s="397"/>
      <c r="AB357" s="397"/>
      <c r="AC357" s="397"/>
      <c r="AD357" s="397"/>
      <c r="AE357" s="397"/>
      <c r="AF357" s="397"/>
      <c r="AG357" s="397"/>
    </row>
    <row r="358" spans="1:33" ht="24.95" customHeight="1">
      <c r="A358" s="403"/>
      <c r="B358" s="401"/>
      <c r="C358" s="401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7"/>
      <c r="P358" s="397"/>
      <c r="Q358" s="397"/>
      <c r="R358" s="397"/>
      <c r="S358" s="397"/>
      <c r="T358" s="397"/>
      <c r="U358" s="397"/>
      <c r="V358" s="397"/>
      <c r="W358" s="397"/>
      <c r="X358" s="397"/>
      <c r="Y358" s="397"/>
      <c r="Z358" s="397"/>
      <c r="AA358" s="397"/>
      <c r="AB358" s="397"/>
      <c r="AC358" s="397"/>
      <c r="AD358" s="397"/>
      <c r="AE358" s="397"/>
      <c r="AF358" s="397"/>
      <c r="AG358" s="397"/>
    </row>
    <row r="359" spans="1:33" ht="24.95" customHeight="1">
      <c r="A359" s="403"/>
      <c r="B359" s="401"/>
      <c r="C359" s="401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97"/>
      <c r="AB359" s="397"/>
      <c r="AC359" s="397"/>
      <c r="AD359" s="397"/>
      <c r="AE359" s="397"/>
      <c r="AF359" s="397"/>
      <c r="AG359" s="397"/>
    </row>
    <row r="360" spans="1:33" ht="24.95" customHeight="1">
      <c r="A360" s="403"/>
      <c r="B360" s="401"/>
      <c r="C360" s="401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97"/>
      <c r="AB360" s="397"/>
      <c r="AC360" s="397"/>
      <c r="AD360" s="397"/>
      <c r="AE360" s="397"/>
      <c r="AF360" s="397"/>
      <c r="AG360" s="397"/>
    </row>
    <row r="361" spans="1:33" ht="24.95" customHeight="1">
      <c r="A361" s="403"/>
      <c r="B361" s="401"/>
      <c r="C361" s="401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97"/>
      <c r="AA361" s="397"/>
      <c r="AB361" s="397"/>
      <c r="AC361" s="397"/>
      <c r="AD361" s="397"/>
      <c r="AE361" s="397"/>
      <c r="AF361" s="397"/>
      <c r="AG361" s="397"/>
    </row>
    <row r="362" spans="1:33" ht="24.95" customHeight="1">
      <c r="A362" s="403"/>
      <c r="B362" s="401"/>
      <c r="C362" s="401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97"/>
      <c r="AA362" s="397"/>
      <c r="AB362" s="397"/>
      <c r="AC362" s="397"/>
      <c r="AD362" s="397"/>
      <c r="AE362" s="397"/>
      <c r="AF362" s="397"/>
      <c r="AG362" s="397"/>
    </row>
    <row r="363" spans="1:33" ht="24.95" customHeight="1">
      <c r="A363" s="403"/>
      <c r="B363" s="401"/>
      <c r="C363" s="401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397"/>
      <c r="P363" s="397"/>
      <c r="Q363" s="397"/>
      <c r="R363" s="397"/>
      <c r="S363" s="397"/>
      <c r="T363" s="397"/>
      <c r="U363" s="397"/>
      <c r="V363" s="397"/>
      <c r="W363" s="397"/>
      <c r="X363" s="397"/>
      <c r="Y363" s="397"/>
      <c r="Z363" s="397"/>
      <c r="AA363" s="397"/>
      <c r="AB363" s="397"/>
      <c r="AC363" s="397"/>
      <c r="AD363" s="397"/>
      <c r="AE363" s="397"/>
      <c r="AF363" s="397"/>
      <c r="AG363" s="397"/>
    </row>
    <row r="364" spans="1:33" ht="24.95" customHeight="1">
      <c r="A364" s="403"/>
      <c r="B364" s="401"/>
      <c r="C364" s="401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97"/>
      <c r="AB364" s="397"/>
      <c r="AC364" s="397"/>
      <c r="AD364" s="397"/>
      <c r="AE364" s="397"/>
      <c r="AF364" s="397"/>
      <c r="AG364" s="397"/>
    </row>
    <row r="365" spans="1:33" ht="24.95" customHeight="1">
      <c r="A365" s="403"/>
      <c r="B365" s="401"/>
      <c r="C365" s="401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7"/>
      <c r="P365" s="397"/>
      <c r="Q365" s="397"/>
      <c r="R365" s="397"/>
      <c r="S365" s="397"/>
      <c r="T365" s="397"/>
      <c r="U365" s="397"/>
      <c r="V365" s="397"/>
      <c r="W365" s="397"/>
      <c r="X365" s="397"/>
      <c r="Y365" s="397"/>
      <c r="Z365" s="397"/>
      <c r="AA365" s="397"/>
      <c r="AB365" s="397"/>
      <c r="AC365" s="397"/>
      <c r="AD365" s="397"/>
      <c r="AE365" s="397"/>
      <c r="AF365" s="397"/>
      <c r="AG365" s="397"/>
    </row>
    <row r="366" spans="1:33" ht="24.95" customHeight="1">
      <c r="A366" s="403"/>
      <c r="B366" s="401"/>
      <c r="C366" s="401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7"/>
      <c r="O366" s="397"/>
      <c r="P366" s="397"/>
      <c r="Q366" s="397"/>
      <c r="R366" s="397"/>
      <c r="S366" s="397"/>
      <c r="T366" s="397"/>
      <c r="U366" s="397"/>
      <c r="V366" s="397"/>
      <c r="W366" s="397"/>
      <c r="X366" s="397"/>
      <c r="Y366" s="397"/>
      <c r="Z366" s="397"/>
      <c r="AA366" s="397"/>
      <c r="AB366" s="397"/>
      <c r="AC366" s="397"/>
      <c r="AD366" s="397"/>
      <c r="AE366" s="397"/>
      <c r="AF366" s="397"/>
      <c r="AG366" s="397"/>
    </row>
    <row r="367" spans="1:33" ht="24.95" customHeight="1">
      <c r="A367" s="403"/>
      <c r="B367" s="401"/>
      <c r="C367" s="401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7"/>
      <c r="O367" s="397"/>
      <c r="P367" s="397"/>
      <c r="Q367" s="397"/>
      <c r="R367" s="397"/>
      <c r="S367" s="397"/>
      <c r="T367" s="397"/>
      <c r="U367" s="397"/>
      <c r="V367" s="397"/>
      <c r="W367" s="397"/>
      <c r="X367" s="397"/>
      <c r="Y367" s="397"/>
      <c r="Z367" s="397"/>
      <c r="AA367" s="397"/>
      <c r="AB367" s="397"/>
      <c r="AC367" s="397"/>
      <c r="AD367" s="397"/>
      <c r="AE367" s="397"/>
      <c r="AF367" s="397"/>
      <c r="AG367" s="397"/>
    </row>
    <row r="368" spans="1:33" ht="24.95" customHeight="1">
      <c r="A368" s="403"/>
      <c r="B368" s="401"/>
      <c r="C368" s="401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97"/>
      <c r="AA368" s="397"/>
      <c r="AB368" s="397"/>
      <c r="AC368" s="397"/>
      <c r="AD368" s="397"/>
      <c r="AE368" s="397"/>
      <c r="AF368" s="397"/>
      <c r="AG368" s="397"/>
    </row>
    <row r="369" spans="1:33" ht="24.95" customHeight="1">
      <c r="A369" s="403"/>
      <c r="B369" s="401"/>
      <c r="C369" s="401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397"/>
      <c r="P369" s="397"/>
      <c r="Q369" s="397"/>
      <c r="R369" s="397"/>
      <c r="S369" s="397"/>
      <c r="T369" s="397"/>
      <c r="U369" s="397"/>
      <c r="V369" s="397"/>
      <c r="W369" s="397"/>
      <c r="X369" s="397"/>
      <c r="Y369" s="397"/>
      <c r="Z369" s="397"/>
      <c r="AA369" s="397"/>
      <c r="AB369" s="397"/>
      <c r="AC369" s="397"/>
      <c r="AD369" s="397"/>
      <c r="AE369" s="397"/>
      <c r="AF369" s="397"/>
      <c r="AG369" s="397"/>
    </row>
    <row r="370" spans="1:33" ht="24.95" customHeight="1">
      <c r="A370" s="403"/>
      <c r="B370" s="401"/>
      <c r="C370" s="401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97"/>
      <c r="AA370" s="397"/>
      <c r="AB370" s="397"/>
      <c r="AC370" s="397"/>
      <c r="AD370" s="397"/>
      <c r="AE370" s="397"/>
      <c r="AF370" s="397"/>
      <c r="AG370" s="397"/>
    </row>
    <row r="371" spans="1:33" ht="24.95" customHeight="1">
      <c r="A371" s="403"/>
      <c r="B371" s="401"/>
      <c r="C371" s="401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97"/>
      <c r="AB371" s="397"/>
      <c r="AC371" s="397"/>
      <c r="AD371" s="397"/>
      <c r="AE371" s="397"/>
      <c r="AF371" s="397"/>
      <c r="AG371" s="397"/>
    </row>
    <row r="372" spans="1:33" ht="24.95" customHeight="1">
      <c r="A372" s="403"/>
      <c r="B372" s="401"/>
      <c r="C372" s="401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97"/>
      <c r="AB372" s="397"/>
      <c r="AC372" s="397"/>
      <c r="AD372" s="397"/>
      <c r="AE372" s="397"/>
      <c r="AF372" s="397"/>
      <c r="AG372" s="397"/>
    </row>
    <row r="373" spans="1:33" ht="24.95" customHeight="1">
      <c r="A373" s="403"/>
      <c r="B373" s="401"/>
      <c r="C373" s="401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7"/>
      <c r="O373" s="397"/>
      <c r="P373" s="397"/>
      <c r="Q373" s="397"/>
      <c r="R373" s="397"/>
      <c r="S373" s="397"/>
      <c r="T373" s="397"/>
      <c r="U373" s="397"/>
      <c r="V373" s="397"/>
      <c r="W373" s="397"/>
      <c r="X373" s="397"/>
      <c r="Y373" s="397"/>
      <c r="Z373" s="397"/>
      <c r="AA373" s="397"/>
      <c r="AB373" s="397"/>
      <c r="AC373" s="397"/>
      <c r="AD373" s="397"/>
      <c r="AE373" s="397"/>
      <c r="AF373" s="397"/>
      <c r="AG373" s="397"/>
    </row>
    <row r="374" spans="1:33" ht="24.95" customHeight="1">
      <c r="A374" s="403"/>
      <c r="B374" s="401"/>
      <c r="C374" s="401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397"/>
      <c r="Z374" s="397"/>
      <c r="AA374" s="397"/>
      <c r="AB374" s="397"/>
      <c r="AC374" s="397"/>
      <c r="AD374" s="397"/>
      <c r="AE374" s="397"/>
      <c r="AF374" s="397"/>
      <c r="AG374" s="397"/>
    </row>
    <row r="375" spans="1:33" ht="24.95" customHeight="1">
      <c r="A375" s="403"/>
      <c r="B375" s="401"/>
      <c r="C375" s="401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97"/>
      <c r="AA375" s="397"/>
      <c r="AB375" s="397"/>
      <c r="AC375" s="397"/>
      <c r="AD375" s="397"/>
      <c r="AE375" s="397"/>
      <c r="AF375" s="397"/>
      <c r="AG375" s="397"/>
    </row>
    <row r="376" spans="1:33" ht="24.95" customHeight="1">
      <c r="A376" s="403"/>
      <c r="B376" s="401"/>
      <c r="C376" s="401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7"/>
      <c r="O376" s="397"/>
      <c r="P376" s="397"/>
      <c r="Q376" s="397"/>
      <c r="R376" s="397"/>
      <c r="S376" s="397"/>
      <c r="T376" s="397"/>
      <c r="U376" s="397"/>
      <c r="V376" s="397"/>
      <c r="W376" s="397"/>
      <c r="X376" s="397"/>
      <c r="Y376" s="397"/>
      <c r="Z376" s="397"/>
      <c r="AA376" s="397"/>
      <c r="AB376" s="397"/>
      <c r="AC376" s="397"/>
      <c r="AD376" s="397"/>
      <c r="AE376" s="397"/>
      <c r="AF376" s="397"/>
      <c r="AG376" s="397"/>
    </row>
    <row r="377" spans="1:33" ht="24.95" customHeight="1">
      <c r="A377" s="403"/>
      <c r="B377" s="401"/>
      <c r="C377" s="401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  <c r="X377" s="397"/>
      <c r="Y377" s="397"/>
      <c r="Z377" s="397"/>
      <c r="AA377" s="397"/>
      <c r="AB377" s="397"/>
      <c r="AC377" s="397"/>
      <c r="AD377" s="397"/>
      <c r="AE377" s="397"/>
      <c r="AF377" s="397"/>
      <c r="AG377" s="397"/>
    </row>
    <row r="378" spans="1:33" ht="24.95" customHeight="1">
      <c r="A378" s="403"/>
      <c r="B378" s="401"/>
      <c r="C378" s="401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7"/>
      <c r="P378" s="397"/>
      <c r="Q378" s="397"/>
      <c r="R378" s="397"/>
      <c r="S378" s="397"/>
      <c r="T378" s="397"/>
      <c r="U378" s="397"/>
      <c r="V378" s="397"/>
      <c r="W378" s="397"/>
      <c r="X378" s="397"/>
      <c r="Y378" s="397"/>
      <c r="Z378" s="397"/>
      <c r="AA378" s="397"/>
      <c r="AB378" s="397"/>
      <c r="AC378" s="397"/>
      <c r="AD378" s="397"/>
      <c r="AE378" s="397"/>
      <c r="AF378" s="397"/>
      <c r="AG378" s="397"/>
    </row>
    <row r="379" spans="1:33" ht="24.95" customHeight="1">
      <c r="A379" s="403"/>
      <c r="B379" s="401"/>
      <c r="C379" s="401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7"/>
      <c r="P379" s="397"/>
      <c r="Q379" s="397"/>
      <c r="R379" s="397"/>
      <c r="S379" s="397"/>
      <c r="T379" s="397"/>
      <c r="U379" s="397"/>
      <c r="V379" s="397"/>
      <c r="W379" s="397"/>
      <c r="X379" s="397"/>
      <c r="Y379" s="397"/>
      <c r="Z379" s="397"/>
      <c r="AA379" s="397"/>
      <c r="AB379" s="397"/>
      <c r="AC379" s="397"/>
      <c r="AD379" s="397"/>
      <c r="AE379" s="397"/>
      <c r="AF379" s="397"/>
      <c r="AG379" s="397"/>
    </row>
    <row r="380" spans="1:33" ht="24.95" customHeight="1">
      <c r="A380" s="403"/>
      <c r="B380" s="401"/>
      <c r="C380" s="401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397"/>
      <c r="Z380" s="397"/>
      <c r="AA380" s="397"/>
      <c r="AB380" s="397"/>
      <c r="AC380" s="397"/>
      <c r="AD380" s="397"/>
      <c r="AE380" s="397"/>
      <c r="AF380" s="397"/>
      <c r="AG380" s="397"/>
    </row>
    <row r="381" spans="1:33" ht="24.95" customHeight="1">
      <c r="A381" s="403"/>
      <c r="B381" s="401"/>
      <c r="C381" s="401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397"/>
      <c r="AA381" s="397"/>
      <c r="AB381" s="397"/>
      <c r="AC381" s="397"/>
      <c r="AD381" s="397"/>
      <c r="AE381" s="397"/>
      <c r="AF381" s="397"/>
      <c r="AG381" s="397"/>
    </row>
    <row r="382" spans="1:33" ht="24.95" customHeight="1">
      <c r="A382" s="403"/>
      <c r="B382" s="401"/>
      <c r="C382" s="401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97"/>
      <c r="AA382" s="397"/>
      <c r="AB382" s="397"/>
      <c r="AC382" s="397"/>
      <c r="AD382" s="397"/>
      <c r="AE382" s="397"/>
      <c r="AF382" s="397"/>
      <c r="AG382" s="397"/>
    </row>
    <row r="383" spans="1:33" ht="24.95" customHeight="1">
      <c r="A383" s="403"/>
      <c r="B383" s="401"/>
      <c r="C383" s="401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97"/>
      <c r="AA383" s="397"/>
      <c r="AB383" s="397"/>
      <c r="AC383" s="397"/>
      <c r="AD383" s="397"/>
      <c r="AE383" s="397"/>
      <c r="AF383" s="397"/>
      <c r="AG383" s="397"/>
    </row>
    <row r="384" spans="1:33" ht="24.95" customHeight="1">
      <c r="A384" s="403"/>
      <c r="B384" s="401"/>
      <c r="C384" s="401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97"/>
      <c r="AB384" s="397"/>
      <c r="AC384" s="397"/>
      <c r="AD384" s="397"/>
      <c r="AE384" s="397"/>
      <c r="AF384" s="397"/>
      <c r="AG384" s="397"/>
    </row>
    <row r="385" spans="1:33" ht="24.95" customHeight="1">
      <c r="A385" s="403"/>
      <c r="B385" s="401"/>
      <c r="C385" s="401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397"/>
      <c r="O385" s="397"/>
      <c r="P385" s="397"/>
      <c r="Q385" s="397"/>
      <c r="R385" s="397"/>
      <c r="S385" s="397"/>
      <c r="T385" s="397"/>
      <c r="U385" s="397"/>
      <c r="V385" s="397"/>
      <c r="W385" s="397"/>
      <c r="X385" s="397"/>
      <c r="Y385" s="397"/>
      <c r="Z385" s="397"/>
      <c r="AA385" s="397"/>
      <c r="AB385" s="397"/>
      <c r="AC385" s="397"/>
      <c r="AD385" s="397"/>
      <c r="AE385" s="397"/>
      <c r="AF385" s="397"/>
      <c r="AG385" s="397"/>
    </row>
    <row r="386" spans="1:33" ht="24.95" customHeight="1">
      <c r="A386" s="403"/>
      <c r="B386" s="401"/>
      <c r="C386" s="401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7"/>
      <c r="O386" s="397"/>
      <c r="P386" s="397"/>
      <c r="Q386" s="397"/>
      <c r="R386" s="397"/>
      <c r="S386" s="397"/>
      <c r="T386" s="397"/>
      <c r="U386" s="397"/>
      <c r="V386" s="397"/>
      <c r="W386" s="397"/>
      <c r="X386" s="397"/>
      <c r="Y386" s="397"/>
      <c r="Z386" s="397"/>
      <c r="AA386" s="397"/>
      <c r="AB386" s="397"/>
      <c r="AC386" s="397"/>
      <c r="AD386" s="397"/>
      <c r="AE386" s="397"/>
      <c r="AF386" s="397"/>
      <c r="AG386" s="397"/>
    </row>
    <row r="387" spans="1:33" ht="24.95" customHeight="1">
      <c r="A387" s="403"/>
      <c r="B387" s="401"/>
      <c r="C387" s="401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97"/>
      <c r="AA387" s="397"/>
      <c r="AB387" s="397"/>
      <c r="AC387" s="397"/>
      <c r="AD387" s="397"/>
      <c r="AE387" s="397"/>
      <c r="AF387" s="397"/>
      <c r="AG387" s="397"/>
    </row>
    <row r="388" spans="1:33" ht="24.95" customHeight="1">
      <c r="A388" s="403"/>
      <c r="B388" s="401"/>
      <c r="C388" s="401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97"/>
      <c r="AA388" s="397"/>
      <c r="AB388" s="397"/>
      <c r="AC388" s="397"/>
      <c r="AD388" s="397"/>
      <c r="AE388" s="397"/>
      <c r="AF388" s="397"/>
      <c r="AG388" s="397"/>
    </row>
    <row r="389" spans="1:33" ht="24.95" customHeight="1">
      <c r="A389" s="403"/>
      <c r="B389" s="401"/>
      <c r="C389" s="401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97"/>
      <c r="AB389" s="397"/>
      <c r="AC389" s="397"/>
      <c r="AD389" s="397"/>
      <c r="AE389" s="397"/>
      <c r="AF389" s="397"/>
      <c r="AG389" s="397"/>
    </row>
    <row r="390" spans="1:33" ht="24.95" customHeight="1">
      <c r="A390" s="403"/>
      <c r="B390" s="401"/>
      <c r="C390" s="401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397"/>
      <c r="AA390" s="397"/>
      <c r="AB390" s="397"/>
      <c r="AC390" s="397"/>
      <c r="AD390" s="397"/>
      <c r="AE390" s="397"/>
      <c r="AF390" s="397"/>
      <c r="AG390" s="397"/>
    </row>
    <row r="391" spans="1:33" ht="24.95" customHeight="1">
      <c r="A391" s="403"/>
      <c r="B391" s="401"/>
      <c r="C391" s="401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  <c r="X391" s="397"/>
      <c r="Y391" s="397"/>
      <c r="Z391" s="397"/>
      <c r="AA391" s="397"/>
      <c r="AB391" s="397"/>
      <c r="AC391" s="397"/>
      <c r="AD391" s="397"/>
      <c r="AE391" s="397"/>
      <c r="AF391" s="397"/>
      <c r="AG391" s="397"/>
    </row>
    <row r="392" spans="1:33" ht="24.95" customHeight="1">
      <c r="A392" s="403"/>
      <c r="B392" s="401"/>
      <c r="C392" s="401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397"/>
      <c r="O392" s="397"/>
      <c r="P392" s="397"/>
      <c r="Q392" s="397"/>
      <c r="R392" s="397"/>
      <c r="S392" s="397"/>
      <c r="T392" s="397"/>
      <c r="U392" s="397"/>
      <c r="V392" s="397"/>
      <c r="W392" s="397"/>
      <c r="X392" s="397"/>
      <c r="Y392" s="397"/>
      <c r="Z392" s="397"/>
      <c r="AA392" s="397"/>
      <c r="AB392" s="397"/>
      <c r="AC392" s="397"/>
      <c r="AD392" s="397"/>
      <c r="AE392" s="397"/>
      <c r="AF392" s="397"/>
      <c r="AG392" s="397"/>
    </row>
    <row r="393" spans="1:33" ht="24.95" customHeight="1">
      <c r="A393" s="403"/>
      <c r="B393" s="401"/>
      <c r="C393" s="401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97"/>
      <c r="AA393" s="397"/>
      <c r="AB393" s="397"/>
      <c r="AC393" s="397"/>
      <c r="AD393" s="397"/>
      <c r="AE393" s="397"/>
      <c r="AF393" s="397"/>
      <c r="AG393" s="397"/>
    </row>
    <row r="394" spans="1:33" ht="24.95" customHeight="1">
      <c r="A394" s="403"/>
      <c r="B394" s="401"/>
      <c r="C394" s="401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  <c r="X394" s="397"/>
      <c r="Y394" s="397"/>
      <c r="Z394" s="397"/>
      <c r="AA394" s="397"/>
      <c r="AB394" s="397"/>
      <c r="AC394" s="397"/>
      <c r="AD394" s="397"/>
      <c r="AE394" s="397"/>
      <c r="AF394" s="397"/>
      <c r="AG394" s="397"/>
    </row>
    <row r="395" spans="1:33" ht="24.95" customHeight="1">
      <c r="A395" s="403"/>
      <c r="B395" s="401"/>
      <c r="C395" s="401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97"/>
      <c r="AB395" s="397"/>
      <c r="AC395" s="397"/>
      <c r="AD395" s="397"/>
      <c r="AE395" s="397"/>
      <c r="AF395" s="397"/>
      <c r="AG395" s="397"/>
    </row>
    <row r="396" spans="1:33" ht="24.95" customHeight="1">
      <c r="A396" s="403"/>
      <c r="B396" s="401"/>
      <c r="C396" s="401"/>
      <c r="D396" s="397"/>
      <c r="E396" s="397"/>
      <c r="F396" s="397"/>
      <c r="G396" s="397"/>
      <c r="H396" s="397"/>
      <c r="I396" s="397"/>
      <c r="J396" s="397"/>
      <c r="K396" s="397"/>
      <c r="L396" s="397"/>
      <c r="M396" s="397"/>
      <c r="N396" s="397"/>
      <c r="O396" s="397"/>
      <c r="P396" s="397"/>
      <c r="Q396" s="397"/>
      <c r="R396" s="397"/>
      <c r="S396" s="397"/>
      <c r="T396" s="397"/>
      <c r="U396" s="397"/>
      <c r="V396" s="397"/>
      <c r="W396" s="397"/>
      <c r="X396" s="397"/>
      <c r="Y396" s="397"/>
      <c r="Z396" s="397"/>
      <c r="AA396" s="397"/>
      <c r="AB396" s="397"/>
      <c r="AC396" s="397"/>
      <c r="AD396" s="397"/>
      <c r="AE396" s="397"/>
      <c r="AF396" s="397"/>
      <c r="AG396" s="397"/>
    </row>
    <row r="397" spans="1:33" ht="24.95" customHeight="1">
      <c r="A397" s="403"/>
      <c r="B397" s="401"/>
      <c r="C397" s="401"/>
      <c r="D397" s="397"/>
      <c r="E397" s="397"/>
      <c r="F397" s="397"/>
      <c r="G397" s="397"/>
      <c r="H397" s="397"/>
      <c r="I397" s="397"/>
      <c r="J397" s="397"/>
      <c r="K397" s="397"/>
      <c r="L397" s="397"/>
      <c r="M397" s="397"/>
      <c r="N397" s="397"/>
      <c r="O397" s="397"/>
      <c r="P397" s="397"/>
      <c r="Q397" s="397"/>
      <c r="R397" s="397"/>
      <c r="S397" s="397"/>
      <c r="T397" s="397"/>
      <c r="U397" s="397"/>
      <c r="V397" s="397"/>
      <c r="W397" s="397"/>
      <c r="X397" s="397"/>
      <c r="Y397" s="397"/>
      <c r="Z397" s="397"/>
      <c r="AA397" s="397"/>
      <c r="AB397" s="397"/>
      <c r="AC397" s="397"/>
      <c r="AD397" s="397"/>
      <c r="AE397" s="397"/>
      <c r="AF397" s="397"/>
      <c r="AG397" s="397"/>
    </row>
    <row r="398" spans="1:33" ht="24.95" customHeight="1">
      <c r="A398" s="403"/>
      <c r="B398" s="401"/>
      <c r="C398" s="401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397"/>
      <c r="P398" s="397"/>
      <c r="Q398" s="397"/>
      <c r="R398" s="397"/>
      <c r="S398" s="397"/>
      <c r="T398" s="397"/>
      <c r="U398" s="397"/>
      <c r="V398" s="397"/>
      <c r="W398" s="397"/>
      <c r="X398" s="397"/>
      <c r="Y398" s="397"/>
      <c r="Z398" s="397"/>
      <c r="AA398" s="397"/>
      <c r="AB398" s="397"/>
      <c r="AC398" s="397"/>
      <c r="AD398" s="397"/>
      <c r="AE398" s="397"/>
      <c r="AF398" s="397"/>
      <c r="AG398" s="397"/>
    </row>
    <row r="399" spans="1:33" ht="24.95" customHeight="1">
      <c r="A399" s="403"/>
      <c r="B399" s="401"/>
      <c r="C399" s="401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  <c r="X399" s="397"/>
      <c r="Y399" s="397"/>
      <c r="Z399" s="397"/>
      <c r="AA399" s="397"/>
      <c r="AB399" s="397"/>
      <c r="AC399" s="397"/>
      <c r="AD399" s="397"/>
      <c r="AE399" s="397"/>
      <c r="AF399" s="397"/>
      <c r="AG399" s="397"/>
    </row>
    <row r="400" spans="1:33" ht="24.95" customHeight="1">
      <c r="A400" s="403"/>
      <c r="B400" s="401"/>
      <c r="C400" s="401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97"/>
      <c r="AB400" s="397"/>
      <c r="AC400" s="397"/>
      <c r="AD400" s="397"/>
      <c r="AE400" s="397"/>
      <c r="AF400" s="397"/>
      <c r="AG400" s="397"/>
    </row>
    <row r="401" spans="1:33" ht="24.95" customHeight="1">
      <c r="A401" s="403"/>
      <c r="B401" s="401"/>
      <c r="C401" s="401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97"/>
      <c r="AB401" s="397"/>
      <c r="AC401" s="397"/>
      <c r="AD401" s="397"/>
      <c r="AE401" s="397"/>
      <c r="AF401" s="397"/>
      <c r="AG401" s="397"/>
    </row>
    <row r="402" spans="1:33" ht="24.95" customHeight="1">
      <c r="A402" s="403"/>
      <c r="B402" s="401"/>
      <c r="C402" s="401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7"/>
      <c r="P402" s="397"/>
      <c r="Q402" s="397"/>
      <c r="R402" s="397"/>
      <c r="S402" s="397"/>
      <c r="T402" s="397"/>
      <c r="U402" s="397"/>
      <c r="V402" s="397"/>
      <c r="W402" s="397"/>
      <c r="X402" s="397"/>
      <c r="Y402" s="397"/>
      <c r="Z402" s="397"/>
      <c r="AA402" s="397"/>
      <c r="AB402" s="397"/>
      <c r="AC402" s="397"/>
      <c r="AD402" s="397"/>
      <c r="AE402" s="397"/>
      <c r="AF402" s="397"/>
      <c r="AG402" s="397"/>
    </row>
    <row r="403" spans="1:33" ht="24.95" customHeight="1">
      <c r="A403" s="403"/>
      <c r="B403" s="401"/>
      <c r="C403" s="401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  <c r="X403" s="397"/>
      <c r="Y403" s="397"/>
      <c r="Z403" s="397"/>
      <c r="AA403" s="397"/>
      <c r="AB403" s="397"/>
      <c r="AC403" s="397"/>
      <c r="AD403" s="397"/>
      <c r="AE403" s="397"/>
      <c r="AF403" s="397"/>
      <c r="AG403" s="397"/>
    </row>
    <row r="404" spans="1:33" ht="24.95" customHeight="1">
      <c r="A404" s="403"/>
      <c r="B404" s="401"/>
      <c r="C404" s="401"/>
      <c r="D404" s="397"/>
      <c r="E404" s="397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  <c r="X404" s="397"/>
      <c r="Y404" s="397"/>
      <c r="Z404" s="397"/>
      <c r="AA404" s="397"/>
      <c r="AB404" s="397"/>
      <c r="AC404" s="397"/>
      <c r="AD404" s="397"/>
      <c r="AE404" s="397"/>
      <c r="AF404" s="397"/>
      <c r="AG404" s="397"/>
    </row>
    <row r="405" spans="1:33" ht="24.95" customHeight="1">
      <c r="A405" s="403"/>
      <c r="B405" s="401"/>
      <c r="C405" s="401"/>
      <c r="D405" s="397"/>
      <c r="E405" s="397"/>
      <c r="F405" s="397"/>
      <c r="G405" s="397"/>
      <c r="H405" s="397"/>
      <c r="I405" s="397"/>
      <c r="J405" s="397"/>
      <c r="K405" s="397"/>
      <c r="L405" s="397"/>
      <c r="M405" s="397"/>
      <c r="N405" s="397"/>
      <c r="O405" s="397"/>
      <c r="P405" s="397"/>
      <c r="Q405" s="397"/>
      <c r="R405" s="397"/>
      <c r="S405" s="397"/>
      <c r="T405" s="397"/>
      <c r="U405" s="397"/>
      <c r="V405" s="397"/>
      <c r="W405" s="397"/>
      <c r="X405" s="397"/>
      <c r="Y405" s="397"/>
      <c r="Z405" s="397"/>
      <c r="AA405" s="397"/>
      <c r="AB405" s="397"/>
      <c r="AC405" s="397"/>
      <c r="AD405" s="397"/>
      <c r="AE405" s="397"/>
      <c r="AF405" s="397"/>
      <c r="AG405" s="397"/>
    </row>
    <row r="406" spans="1:33" ht="24.95" customHeight="1">
      <c r="A406" s="403"/>
      <c r="B406" s="401"/>
      <c r="C406" s="401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397"/>
      <c r="P406" s="397"/>
      <c r="Q406" s="397"/>
      <c r="R406" s="397"/>
      <c r="S406" s="397"/>
      <c r="T406" s="397"/>
      <c r="U406" s="397"/>
      <c r="V406" s="397"/>
      <c r="W406" s="397"/>
      <c r="X406" s="397"/>
      <c r="Y406" s="397"/>
      <c r="Z406" s="397"/>
      <c r="AA406" s="397"/>
      <c r="AB406" s="397"/>
      <c r="AC406" s="397"/>
      <c r="AD406" s="397"/>
      <c r="AE406" s="397"/>
      <c r="AF406" s="397"/>
      <c r="AG406" s="397"/>
    </row>
    <row r="407" spans="1:33" ht="24.95" customHeight="1">
      <c r="A407" s="403"/>
      <c r="B407" s="401"/>
      <c r="C407" s="401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  <c r="X407" s="397"/>
      <c r="Y407" s="397"/>
      <c r="Z407" s="397"/>
      <c r="AA407" s="397"/>
      <c r="AB407" s="397"/>
      <c r="AC407" s="397"/>
      <c r="AD407" s="397"/>
      <c r="AE407" s="397"/>
      <c r="AF407" s="397"/>
      <c r="AG407" s="397"/>
    </row>
    <row r="408" spans="1:33" ht="24.95" customHeight="1">
      <c r="A408" s="403"/>
      <c r="B408" s="401"/>
      <c r="C408" s="401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97"/>
      <c r="AB408" s="397"/>
      <c r="AC408" s="397"/>
      <c r="AD408" s="397"/>
      <c r="AE408" s="397"/>
      <c r="AF408" s="397"/>
      <c r="AG408" s="397"/>
    </row>
    <row r="409" spans="1:33" ht="24.95" customHeight="1">
      <c r="A409" s="403"/>
      <c r="B409" s="401"/>
      <c r="C409" s="401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97"/>
      <c r="AA409" s="397"/>
      <c r="AB409" s="397"/>
      <c r="AC409" s="397"/>
      <c r="AD409" s="397"/>
      <c r="AE409" s="397"/>
      <c r="AF409" s="397"/>
      <c r="AG409" s="397"/>
    </row>
    <row r="410" spans="1:33" ht="24.95" customHeight="1">
      <c r="A410" s="403"/>
      <c r="B410" s="401"/>
      <c r="C410" s="401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7"/>
      <c r="O410" s="397"/>
      <c r="P410" s="397"/>
      <c r="Q410" s="397"/>
      <c r="R410" s="397"/>
      <c r="S410" s="397"/>
      <c r="T410" s="397"/>
      <c r="U410" s="397"/>
      <c r="V410" s="397"/>
      <c r="W410" s="397"/>
      <c r="X410" s="397"/>
      <c r="Y410" s="397"/>
      <c r="Z410" s="397"/>
      <c r="AA410" s="397"/>
      <c r="AB410" s="397"/>
      <c r="AC410" s="397"/>
      <c r="AD410" s="397"/>
      <c r="AE410" s="397"/>
      <c r="AF410" s="397"/>
      <c r="AG410" s="397"/>
    </row>
    <row r="411" spans="1:33" ht="24.95" customHeight="1">
      <c r="A411" s="403"/>
      <c r="B411" s="401"/>
      <c r="C411" s="401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397"/>
      <c r="P411" s="397"/>
      <c r="Q411" s="397"/>
      <c r="R411" s="397"/>
      <c r="S411" s="397"/>
      <c r="T411" s="397"/>
      <c r="U411" s="397"/>
      <c r="V411" s="397"/>
      <c r="W411" s="397"/>
      <c r="X411" s="397"/>
      <c r="Y411" s="397"/>
      <c r="Z411" s="397"/>
      <c r="AA411" s="397"/>
      <c r="AB411" s="397"/>
      <c r="AC411" s="397"/>
      <c r="AD411" s="397"/>
      <c r="AE411" s="397"/>
      <c r="AF411" s="397"/>
      <c r="AG411" s="397"/>
    </row>
    <row r="412" spans="1:33" ht="24.95" customHeight="1">
      <c r="A412" s="403"/>
      <c r="B412" s="401"/>
      <c r="C412" s="401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  <c r="X412" s="397"/>
      <c r="Y412" s="397"/>
      <c r="Z412" s="397"/>
      <c r="AA412" s="397"/>
      <c r="AB412" s="397"/>
      <c r="AC412" s="397"/>
      <c r="AD412" s="397"/>
      <c r="AE412" s="397"/>
      <c r="AF412" s="397"/>
      <c r="AG412" s="397"/>
    </row>
    <row r="413" spans="1:33" ht="24.95" customHeight="1">
      <c r="A413" s="403"/>
      <c r="B413" s="401"/>
      <c r="C413" s="401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97"/>
      <c r="AB413" s="397"/>
      <c r="AC413" s="397"/>
      <c r="AD413" s="397"/>
      <c r="AE413" s="397"/>
      <c r="AF413" s="397"/>
      <c r="AG413" s="397"/>
    </row>
    <row r="414" spans="1:33" ht="24.95" customHeight="1">
      <c r="A414" s="403"/>
      <c r="B414" s="401"/>
      <c r="C414" s="401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397"/>
      <c r="Z414" s="397"/>
      <c r="AA414" s="397"/>
      <c r="AB414" s="397"/>
      <c r="AC414" s="397"/>
      <c r="AD414" s="397"/>
      <c r="AE414" s="397"/>
      <c r="AF414" s="397"/>
      <c r="AG414" s="397"/>
    </row>
    <row r="415" spans="1:33" ht="24.95" customHeight="1">
      <c r="A415" s="403"/>
      <c r="B415" s="401"/>
      <c r="C415" s="401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97"/>
      <c r="AA415" s="397"/>
      <c r="AB415" s="397"/>
      <c r="AC415" s="397"/>
      <c r="AD415" s="397"/>
      <c r="AE415" s="397"/>
      <c r="AF415" s="397"/>
      <c r="AG415" s="397"/>
    </row>
    <row r="416" spans="1:33" ht="24.95" customHeight="1">
      <c r="A416" s="403"/>
      <c r="B416" s="401"/>
      <c r="C416" s="401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  <c r="X416" s="397"/>
      <c r="Y416" s="397"/>
      <c r="Z416" s="397"/>
      <c r="AA416" s="397"/>
      <c r="AB416" s="397"/>
      <c r="AC416" s="397"/>
      <c r="AD416" s="397"/>
      <c r="AE416" s="397"/>
      <c r="AF416" s="397"/>
      <c r="AG416" s="397"/>
    </row>
    <row r="417" spans="1:33" ht="24.95" customHeight="1">
      <c r="A417" s="403"/>
      <c r="B417" s="401"/>
      <c r="C417" s="401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97"/>
      <c r="AA417" s="397"/>
      <c r="AB417" s="397"/>
      <c r="AC417" s="397"/>
      <c r="AD417" s="397"/>
      <c r="AE417" s="397"/>
      <c r="AF417" s="397"/>
      <c r="AG417" s="397"/>
    </row>
    <row r="418" spans="1:33" ht="24.95" customHeight="1">
      <c r="A418" s="403"/>
      <c r="B418" s="401"/>
      <c r="C418" s="401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  <c r="X418" s="397"/>
      <c r="Y418" s="397"/>
      <c r="Z418" s="397"/>
      <c r="AA418" s="397"/>
      <c r="AB418" s="397"/>
      <c r="AC418" s="397"/>
      <c r="AD418" s="397"/>
      <c r="AE418" s="397"/>
      <c r="AF418" s="397"/>
      <c r="AG418" s="397"/>
    </row>
    <row r="419" spans="1:33" ht="24.95" customHeight="1">
      <c r="A419" s="403"/>
      <c r="B419" s="401"/>
      <c r="C419" s="401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97"/>
      <c r="AA419" s="397"/>
      <c r="AB419" s="397"/>
      <c r="AC419" s="397"/>
      <c r="AD419" s="397"/>
      <c r="AE419" s="397"/>
      <c r="AF419" s="397"/>
      <c r="AG419" s="397"/>
    </row>
    <row r="420" spans="1:33" ht="24.95" customHeight="1">
      <c r="A420" s="403"/>
      <c r="B420" s="401"/>
      <c r="C420" s="401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7"/>
      <c r="P420" s="397"/>
      <c r="Q420" s="397"/>
      <c r="R420" s="397"/>
      <c r="S420" s="397"/>
      <c r="T420" s="397"/>
      <c r="U420" s="397"/>
      <c r="V420" s="397"/>
      <c r="W420" s="397"/>
      <c r="X420" s="397"/>
      <c r="Y420" s="397"/>
      <c r="Z420" s="397"/>
      <c r="AA420" s="397"/>
      <c r="AB420" s="397"/>
      <c r="AC420" s="397"/>
      <c r="AD420" s="397"/>
      <c r="AE420" s="397"/>
      <c r="AF420" s="397"/>
      <c r="AG420" s="397"/>
    </row>
    <row r="421" spans="1:33" ht="24.95" customHeight="1">
      <c r="A421" s="403"/>
      <c r="B421" s="401"/>
      <c r="C421" s="401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97"/>
      <c r="AB421" s="397"/>
      <c r="AC421" s="397"/>
      <c r="AD421" s="397"/>
      <c r="AE421" s="397"/>
      <c r="AF421" s="397"/>
      <c r="AG421" s="397"/>
    </row>
    <row r="422" spans="1:33" ht="24.95" customHeight="1">
      <c r="A422" s="403"/>
      <c r="B422" s="401"/>
      <c r="C422" s="401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397"/>
      <c r="Z422" s="397"/>
      <c r="AA422" s="397"/>
      <c r="AB422" s="397"/>
      <c r="AC422" s="397"/>
      <c r="AD422" s="397"/>
      <c r="AE422" s="397"/>
      <c r="AF422" s="397"/>
      <c r="AG422" s="397"/>
    </row>
    <row r="423" spans="1:33" ht="24.95" customHeight="1">
      <c r="A423" s="403"/>
      <c r="B423" s="401"/>
      <c r="C423" s="401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  <c r="X423" s="397"/>
      <c r="Y423" s="397"/>
      <c r="Z423" s="397"/>
      <c r="AA423" s="397"/>
      <c r="AB423" s="397"/>
      <c r="AC423" s="397"/>
      <c r="AD423" s="397"/>
      <c r="AE423" s="397"/>
      <c r="AF423" s="397"/>
      <c r="AG423" s="397"/>
    </row>
    <row r="424" spans="1:33" ht="24.95" customHeight="1">
      <c r="A424" s="403"/>
      <c r="B424" s="401"/>
      <c r="C424" s="401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397"/>
      <c r="P424" s="397"/>
      <c r="Q424" s="397"/>
      <c r="R424" s="397"/>
      <c r="S424" s="397"/>
      <c r="T424" s="397"/>
      <c r="U424" s="397"/>
      <c r="V424" s="397"/>
      <c r="W424" s="397"/>
      <c r="X424" s="397"/>
      <c r="Y424" s="397"/>
      <c r="Z424" s="397"/>
      <c r="AA424" s="397"/>
      <c r="AB424" s="397"/>
      <c r="AC424" s="397"/>
      <c r="AD424" s="397"/>
      <c r="AE424" s="397"/>
      <c r="AF424" s="397"/>
      <c r="AG424" s="397"/>
    </row>
    <row r="425" spans="1:33" ht="24.95" customHeight="1">
      <c r="A425" s="403"/>
      <c r="B425" s="401"/>
      <c r="C425" s="401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97"/>
      <c r="AA425" s="397"/>
      <c r="AB425" s="397"/>
      <c r="AC425" s="397"/>
      <c r="AD425" s="397"/>
      <c r="AE425" s="397"/>
      <c r="AF425" s="397"/>
      <c r="AG425" s="397"/>
    </row>
    <row r="426" spans="1:33" ht="24.95" customHeight="1">
      <c r="A426" s="403"/>
      <c r="B426" s="401"/>
      <c r="C426" s="401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97"/>
      <c r="AB426" s="397"/>
      <c r="AC426" s="397"/>
      <c r="AD426" s="397"/>
      <c r="AE426" s="397"/>
      <c r="AF426" s="397"/>
      <c r="AG426" s="397"/>
    </row>
    <row r="427" spans="1:33" ht="24.95" customHeight="1">
      <c r="A427" s="403"/>
      <c r="B427" s="401"/>
      <c r="C427" s="401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97"/>
      <c r="AB427" s="397"/>
      <c r="AC427" s="397"/>
      <c r="AD427" s="397"/>
      <c r="AE427" s="397"/>
      <c r="AF427" s="397"/>
      <c r="AG427" s="397"/>
    </row>
    <row r="428" spans="1:33" ht="24.95" customHeight="1">
      <c r="A428" s="403"/>
      <c r="B428" s="401"/>
      <c r="C428" s="401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397"/>
      <c r="AA428" s="397"/>
      <c r="AB428" s="397"/>
      <c r="AC428" s="397"/>
      <c r="AD428" s="397"/>
      <c r="AE428" s="397"/>
      <c r="AF428" s="397"/>
      <c r="AG428" s="397"/>
    </row>
    <row r="429" spans="1:33" ht="24.95" customHeight="1">
      <c r="A429" s="403"/>
      <c r="B429" s="401"/>
      <c r="C429" s="401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397"/>
      <c r="P429" s="397"/>
      <c r="Q429" s="397"/>
      <c r="R429" s="397"/>
      <c r="S429" s="397"/>
      <c r="T429" s="397"/>
      <c r="U429" s="397"/>
      <c r="V429" s="397"/>
      <c r="W429" s="397"/>
      <c r="X429" s="397"/>
      <c r="Y429" s="397"/>
      <c r="Z429" s="397"/>
      <c r="AA429" s="397"/>
      <c r="AB429" s="397"/>
      <c r="AC429" s="397"/>
      <c r="AD429" s="397"/>
      <c r="AE429" s="397"/>
      <c r="AF429" s="397"/>
      <c r="AG429" s="397"/>
    </row>
    <row r="430" spans="1:33" ht="24.95" customHeight="1">
      <c r="A430" s="403"/>
      <c r="B430" s="401"/>
      <c r="C430" s="401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397"/>
      <c r="P430" s="397"/>
      <c r="Q430" s="397"/>
      <c r="R430" s="397"/>
      <c r="S430" s="397"/>
      <c r="T430" s="397"/>
      <c r="U430" s="397"/>
      <c r="V430" s="397"/>
      <c r="W430" s="397"/>
      <c r="X430" s="397"/>
      <c r="Y430" s="397"/>
      <c r="Z430" s="397"/>
      <c r="AA430" s="397"/>
      <c r="AB430" s="397"/>
      <c r="AC430" s="397"/>
      <c r="AD430" s="397"/>
      <c r="AE430" s="397"/>
      <c r="AF430" s="397"/>
      <c r="AG430" s="397"/>
    </row>
    <row r="431" spans="1:33" ht="24.95" customHeight="1">
      <c r="A431" s="403"/>
      <c r="B431" s="401"/>
      <c r="C431" s="401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97"/>
      <c r="AB431" s="397"/>
      <c r="AC431" s="397"/>
      <c r="AD431" s="397"/>
      <c r="AE431" s="397"/>
      <c r="AF431" s="397"/>
      <c r="AG431" s="397"/>
    </row>
    <row r="432" spans="1:33" ht="24.95" customHeight="1">
      <c r="A432" s="403"/>
      <c r="B432" s="401"/>
      <c r="C432" s="401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  <c r="X432" s="397"/>
      <c r="Y432" s="397"/>
      <c r="Z432" s="397"/>
      <c r="AA432" s="397"/>
      <c r="AB432" s="397"/>
      <c r="AC432" s="397"/>
      <c r="AD432" s="397"/>
      <c r="AE432" s="397"/>
      <c r="AF432" s="397"/>
      <c r="AG432" s="397"/>
    </row>
    <row r="433" spans="1:33" ht="24.95" customHeight="1">
      <c r="A433" s="403"/>
      <c r="B433" s="401"/>
      <c r="C433" s="401"/>
      <c r="D433" s="397"/>
      <c r="E433" s="397"/>
      <c r="F433" s="397"/>
      <c r="G433" s="397"/>
      <c r="H433" s="397"/>
      <c r="I433" s="397"/>
      <c r="J433" s="397"/>
      <c r="K433" s="397"/>
      <c r="L433" s="397"/>
      <c r="M433" s="397"/>
      <c r="N433" s="397"/>
      <c r="O433" s="397"/>
      <c r="P433" s="397"/>
      <c r="Q433" s="397"/>
      <c r="R433" s="397"/>
      <c r="S433" s="397"/>
      <c r="T433" s="397"/>
      <c r="U433" s="397"/>
      <c r="V433" s="397"/>
      <c r="W433" s="397"/>
      <c r="X433" s="397"/>
      <c r="Y433" s="397"/>
      <c r="Z433" s="397"/>
      <c r="AA433" s="397"/>
      <c r="AB433" s="397"/>
      <c r="AC433" s="397"/>
      <c r="AD433" s="397"/>
      <c r="AE433" s="397"/>
      <c r="AF433" s="397"/>
      <c r="AG433" s="397"/>
    </row>
    <row r="434" spans="1:33" ht="24.95" customHeight="1">
      <c r="A434" s="403"/>
      <c r="B434" s="401"/>
      <c r="C434" s="401"/>
      <c r="D434" s="397"/>
      <c r="E434" s="397"/>
      <c r="F434" s="397"/>
      <c r="G434" s="397"/>
      <c r="H434" s="397"/>
      <c r="I434" s="397"/>
      <c r="J434" s="397"/>
      <c r="K434" s="397"/>
      <c r="L434" s="397"/>
      <c r="M434" s="397"/>
      <c r="N434" s="397"/>
      <c r="O434" s="397"/>
      <c r="P434" s="397"/>
      <c r="Q434" s="397"/>
      <c r="R434" s="397"/>
      <c r="S434" s="397"/>
      <c r="T434" s="397"/>
      <c r="U434" s="397"/>
      <c r="V434" s="397"/>
      <c r="W434" s="397"/>
      <c r="X434" s="397"/>
      <c r="Y434" s="397"/>
      <c r="Z434" s="397"/>
      <c r="AA434" s="397"/>
      <c r="AB434" s="397"/>
      <c r="AC434" s="397"/>
      <c r="AD434" s="397"/>
      <c r="AE434" s="397"/>
      <c r="AF434" s="397"/>
      <c r="AG434" s="397"/>
    </row>
    <row r="435" spans="1:33" ht="24.95" customHeight="1">
      <c r="A435" s="403"/>
      <c r="B435" s="401"/>
      <c r="C435" s="401"/>
      <c r="D435" s="397"/>
      <c r="E435" s="397"/>
      <c r="F435" s="397"/>
      <c r="G435" s="397"/>
      <c r="H435" s="397"/>
      <c r="I435" s="397"/>
      <c r="J435" s="397"/>
      <c r="K435" s="397"/>
      <c r="L435" s="397"/>
      <c r="M435" s="397"/>
      <c r="N435" s="397"/>
      <c r="O435" s="397"/>
      <c r="P435" s="397"/>
      <c r="Q435" s="397"/>
      <c r="R435" s="397"/>
      <c r="S435" s="397"/>
      <c r="T435" s="397"/>
      <c r="U435" s="397"/>
      <c r="V435" s="397"/>
      <c r="W435" s="397"/>
      <c r="X435" s="397"/>
      <c r="Y435" s="397"/>
      <c r="Z435" s="397"/>
      <c r="AA435" s="397"/>
      <c r="AB435" s="397"/>
      <c r="AC435" s="397"/>
      <c r="AD435" s="397"/>
      <c r="AE435" s="397"/>
      <c r="AF435" s="397"/>
      <c r="AG435" s="397"/>
    </row>
    <row r="436" spans="1:33" ht="24.95" customHeight="1">
      <c r="A436" s="403"/>
      <c r="B436" s="401"/>
      <c r="C436" s="401"/>
      <c r="D436" s="397"/>
      <c r="E436" s="397"/>
      <c r="F436" s="397"/>
      <c r="G436" s="397"/>
      <c r="H436" s="397"/>
      <c r="I436" s="397"/>
      <c r="J436" s="397"/>
      <c r="K436" s="397"/>
      <c r="L436" s="397"/>
      <c r="M436" s="397"/>
      <c r="N436" s="397"/>
      <c r="O436" s="397"/>
      <c r="P436" s="397"/>
      <c r="Q436" s="397"/>
      <c r="R436" s="397"/>
      <c r="S436" s="397"/>
      <c r="T436" s="397"/>
      <c r="U436" s="397"/>
      <c r="V436" s="397"/>
      <c r="W436" s="397"/>
      <c r="X436" s="397"/>
      <c r="Y436" s="397"/>
      <c r="Z436" s="397"/>
      <c r="AA436" s="397"/>
      <c r="AB436" s="397"/>
      <c r="AC436" s="397"/>
      <c r="AD436" s="397"/>
      <c r="AE436" s="397"/>
      <c r="AF436" s="397"/>
      <c r="AG436" s="397"/>
    </row>
    <row r="437" spans="1:33" ht="24.95" customHeight="1">
      <c r="A437" s="403"/>
      <c r="B437" s="401"/>
      <c r="C437" s="401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7"/>
      <c r="O437" s="397"/>
      <c r="P437" s="397"/>
      <c r="Q437" s="397"/>
      <c r="R437" s="397"/>
      <c r="S437" s="397"/>
      <c r="T437" s="397"/>
      <c r="U437" s="397"/>
      <c r="V437" s="397"/>
      <c r="W437" s="397"/>
      <c r="X437" s="397"/>
      <c r="Y437" s="397"/>
      <c r="Z437" s="397"/>
      <c r="AA437" s="397"/>
      <c r="AB437" s="397"/>
      <c r="AC437" s="397"/>
      <c r="AD437" s="397"/>
      <c r="AE437" s="397"/>
      <c r="AF437" s="397"/>
      <c r="AG437" s="397"/>
    </row>
    <row r="438" spans="1:33" ht="24.95" customHeight="1">
      <c r="A438" s="403"/>
      <c r="B438" s="401"/>
      <c r="C438" s="401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397"/>
      <c r="O438" s="397"/>
      <c r="P438" s="397"/>
      <c r="Q438" s="397"/>
      <c r="R438" s="397"/>
      <c r="S438" s="397"/>
      <c r="T438" s="397"/>
      <c r="U438" s="397"/>
      <c r="V438" s="397"/>
      <c r="W438" s="397"/>
      <c r="X438" s="397"/>
      <c r="Y438" s="397"/>
      <c r="Z438" s="397"/>
      <c r="AA438" s="397"/>
      <c r="AB438" s="397"/>
      <c r="AC438" s="397"/>
      <c r="AD438" s="397"/>
      <c r="AE438" s="397"/>
      <c r="AF438" s="397"/>
      <c r="AG438" s="397"/>
    </row>
    <row r="439" spans="1:33" ht="24.95" customHeight="1">
      <c r="A439" s="403"/>
      <c r="B439" s="401"/>
      <c r="C439" s="401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397"/>
      <c r="Z439" s="397"/>
      <c r="AA439" s="397"/>
      <c r="AB439" s="397"/>
      <c r="AC439" s="397"/>
      <c r="AD439" s="397"/>
      <c r="AE439" s="397"/>
      <c r="AF439" s="397"/>
      <c r="AG439" s="397"/>
    </row>
    <row r="440" spans="1:33" ht="24.95" customHeight="1">
      <c r="A440" s="403"/>
      <c r="B440" s="401"/>
      <c r="C440" s="401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97"/>
      <c r="AA440" s="397"/>
      <c r="AB440" s="397"/>
      <c r="AC440" s="397"/>
      <c r="AD440" s="397"/>
      <c r="AE440" s="397"/>
      <c r="AF440" s="397"/>
      <c r="AG440" s="397"/>
    </row>
    <row r="441" spans="1:33" ht="24.95" customHeight="1">
      <c r="A441" s="403"/>
      <c r="B441" s="401"/>
      <c r="C441" s="401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7"/>
      <c r="O441" s="397"/>
      <c r="P441" s="397"/>
      <c r="Q441" s="397"/>
      <c r="R441" s="397"/>
      <c r="S441" s="397"/>
      <c r="T441" s="397"/>
      <c r="U441" s="397"/>
      <c r="V441" s="397"/>
      <c r="W441" s="397"/>
      <c r="X441" s="397"/>
      <c r="Y441" s="397"/>
      <c r="Z441" s="397"/>
      <c r="AA441" s="397"/>
      <c r="AB441" s="397"/>
      <c r="AC441" s="397"/>
      <c r="AD441" s="397"/>
      <c r="AE441" s="397"/>
      <c r="AF441" s="397"/>
      <c r="AG441" s="397"/>
    </row>
    <row r="442" spans="1:33" ht="24.95" customHeight="1">
      <c r="A442" s="403"/>
      <c r="B442" s="401"/>
      <c r="C442" s="401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7"/>
      <c r="O442" s="397"/>
      <c r="P442" s="397"/>
      <c r="Q442" s="397"/>
      <c r="R442" s="397"/>
      <c r="S442" s="397"/>
      <c r="T442" s="397"/>
      <c r="U442" s="397"/>
      <c r="V442" s="397"/>
      <c r="W442" s="397"/>
      <c r="X442" s="397"/>
      <c r="Y442" s="397"/>
      <c r="Z442" s="397"/>
      <c r="AA442" s="397"/>
      <c r="AB442" s="397"/>
      <c r="AC442" s="397"/>
      <c r="AD442" s="397"/>
      <c r="AE442" s="397"/>
      <c r="AF442" s="397"/>
      <c r="AG442" s="397"/>
    </row>
    <row r="443" spans="1:33" ht="24.95" customHeight="1">
      <c r="A443" s="403"/>
      <c r="B443" s="401"/>
      <c r="C443" s="401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  <c r="X443" s="397"/>
      <c r="Y443" s="397"/>
      <c r="Z443" s="397"/>
      <c r="AA443" s="397"/>
      <c r="AB443" s="397"/>
      <c r="AC443" s="397"/>
      <c r="AD443" s="397"/>
      <c r="AE443" s="397"/>
      <c r="AF443" s="397"/>
      <c r="AG443" s="397"/>
    </row>
    <row r="444" spans="1:33" ht="24.95" customHeight="1">
      <c r="A444" s="403"/>
      <c r="B444" s="401"/>
      <c r="C444" s="401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397"/>
      <c r="O444" s="397"/>
      <c r="P444" s="397"/>
      <c r="Q444" s="397"/>
      <c r="R444" s="397"/>
      <c r="S444" s="397"/>
      <c r="T444" s="397"/>
      <c r="U444" s="397"/>
      <c r="V444" s="397"/>
      <c r="W444" s="397"/>
      <c r="X444" s="397"/>
      <c r="Y444" s="397"/>
      <c r="Z444" s="397"/>
      <c r="AA444" s="397"/>
      <c r="AB444" s="397"/>
      <c r="AC444" s="397"/>
      <c r="AD444" s="397"/>
      <c r="AE444" s="397"/>
      <c r="AF444" s="397"/>
      <c r="AG444" s="397"/>
    </row>
    <row r="445" spans="1:33" ht="24.95" customHeight="1">
      <c r="A445" s="403"/>
      <c r="B445" s="401"/>
      <c r="C445" s="401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97"/>
      <c r="AA445" s="397"/>
      <c r="AB445" s="397"/>
      <c r="AC445" s="397"/>
      <c r="AD445" s="397"/>
      <c r="AE445" s="397"/>
      <c r="AF445" s="397"/>
      <c r="AG445" s="397"/>
    </row>
    <row r="446" spans="1:33" ht="24.95" customHeight="1">
      <c r="A446" s="403"/>
      <c r="B446" s="401"/>
      <c r="C446" s="401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7"/>
      <c r="O446" s="397"/>
      <c r="P446" s="397"/>
      <c r="Q446" s="397"/>
      <c r="R446" s="397"/>
      <c r="S446" s="397"/>
      <c r="T446" s="397"/>
      <c r="U446" s="397"/>
      <c r="V446" s="397"/>
      <c r="W446" s="397"/>
      <c r="X446" s="397"/>
      <c r="Y446" s="397"/>
      <c r="Z446" s="397"/>
      <c r="AA446" s="397"/>
      <c r="AB446" s="397"/>
      <c r="AC446" s="397"/>
      <c r="AD446" s="397"/>
      <c r="AE446" s="397"/>
      <c r="AF446" s="397"/>
      <c r="AG446" s="397"/>
    </row>
    <row r="447" spans="1:33" ht="24.95" customHeight="1">
      <c r="A447" s="403"/>
      <c r="B447" s="401"/>
      <c r="C447" s="401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  <c r="X447" s="397"/>
      <c r="Y447" s="397"/>
      <c r="Z447" s="397"/>
      <c r="AA447" s="397"/>
      <c r="AB447" s="397"/>
      <c r="AC447" s="397"/>
      <c r="AD447" s="397"/>
      <c r="AE447" s="397"/>
      <c r="AF447" s="397"/>
      <c r="AG447" s="397"/>
    </row>
    <row r="448" spans="1:33" ht="24.95" customHeight="1">
      <c r="A448" s="403"/>
      <c r="B448" s="401"/>
      <c r="C448" s="401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397"/>
      <c r="O448" s="397"/>
      <c r="P448" s="397"/>
      <c r="Q448" s="397"/>
      <c r="R448" s="397"/>
      <c r="S448" s="397"/>
      <c r="T448" s="397"/>
      <c r="U448" s="397"/>
      <c r="V448" s="397"/>
      <c r="W448" s="397"/>
      <c r="X448" s="397"/>
      <c r="Y448" s="397"/>
      <c r="Z448" s="397"/>
      <c r="AA448" s="397"/>
      <c r="AB448" s="397"/>
      <c r="AC448" s="397"/>
      <c r="AD448" s="397"/>
      <c r="AE448" s="397"/>
      <c r="AF448" s="397"/>
      <c r="AG448" s="397"/>
    </row>
    <row r="449" spans="1:33" ht="24.95" customHeight="1">
      <c r="A449" s="403"/>
      <c r="B449" s="401"/>
      <c r="C449" s="401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97"/>
      <c r="AA449" s="397"/>
      <c r="AB449" s="397"/>
      <c r="AC449" s="397"/>
      <c r="AD449" s="397"/>
      <c r="AE449" s="397"/>
      <c r="AF449" s="397"/>
      <c r="AG449" s="397"/>
    </row>
    <row r="450" spans="1:33" ht="24.95" customHeight="1">
      <c r="A450" s="403"/>
      <c r="B450" s="401"/>
      <c r="C450" s="401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7"/>
      <c r="P450" s="397"/>
      <c r="Q450" s="397"/>
      <c r="R450" s="397"/>
      <c r="S450" s="397"/>
      <c r="T450" s="397"/>
      <c r="U450" s="397"/>
      <c r="V450" s="397"/>
      <c r="W450" s="397"/>
      <c r="X450" s="397"/>
      <c r="Y450" s="397"/>
      <c r="Z450" s="397"/>
      <c r="AA450" s="397"/>
      <c r="AB450" s="397"/>
      <c r="AC450" s="397"/>
      <c r="AD450" s="397"/>
      <c r="AE450" s="397"/>
      <c r="AF450" s="397"/>
      <c r="AG450" s="397"/>
    </row>
    <row r="451" spans="1:33" ht="24.95" customHeight="1">
      <c r="A451" s="403"/>
      <c r="B451" s="401"/>
      <c r="C451" s="401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  <c r="X451" s="397"/>
      <c r="Y451" s="397"/>
      <c r="Z451" s="397"/>
      <c r="AA451" s="397"/>
      <c r="AB451" s="397"/>
      <c r="AC451" s="397"/>
      <c r="AD451" s="397"/>
      <c r="AE451" s="397"/>
      <c r="AF451" s="397"/>
      <c r="AG451" s="397"/>
    </row>
    <row r="452" spans="1:33" ht="24.95" customHeight="1">
      <c r="A452" s="403"/>
      <c r="B452" s="401"/>
      <c r="C452" s="401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397"/>
      <c r="O452" s="397"/>
      <c r="P452" s="397"/>
      <c r="Q452" s="397"/>
      <c r="R452" s="397"/>
      <c r="S452" s="397"/>
      <c r="T452" s="397"/>
      <c r="U452" s="397"/>
      <c r="V452" s="397"/>
      <c r="W452" s="397"/>
      <c r="X452" s="397"/>
      <c r="Y452" s="397"/>
      <c r="Z452" s="397"/>
      <c r="AA452" s="397"/>
      <c r="AB452" s="397"/>
      <c r="AC452" s="397"/>
      <c r="AD452" s="397"/>
      <c r="AE452" s="397"/>
      <c r="AF452" s="397"/>
      <c r="AG452" s="397"/>
    </row>
    <row r="453" spans="1:33" ht="24.95" customHeight="1">
      <c r="A453" s="403"/>
      <c r="B453" s="401"/>
      <c r="C453" s="401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97"/>
      <c r="AA453" s="397"/>
      <c r="AB453" s="397"/>
      <c r="AC453" s="397"/>
      <c r="AD453" s="397"/>
      <c r="AE453" s="397"/>
      <c r="AF453" s="397"/>
      <c r="AG453" s="397"/>
    </row>
    <row r="454" spans="1:33" ht="24.95" customHeight="1">
      <c r="A454" s="403"/>
      <c r="B454" s="401"/>
      <c r="C454" s="401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97"/>
      <c r="AA454" s="397"/>
      <c r="AB454" s="397"/>
      <c r="AC454" s="397"/>
      <c r="AD454" s="397"/>
      <c r="AE454" s="397"/>
      <c r="AF454" s="397"/>
      <c r="AG454" s="397"/>
    </row>
    <row r="455" spans="1:33" ht="24.95" customHeight="1">
      <c r="A455" s="403"/>
      <c r="B455" s="401"/>
      <c r="C455" s="401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97"/>
      <c r="AB455" s="397"/>
      <c r="AC455" s="397"/>
      <c r="AD455" s="397"/>
      <c r="AE455" s="397"/>
      <c r="AF455" s="397"/>
      <c r="AG455" s="397"/>
    </row>
    <row r="456" spans="1:33" ht="24.95" customHeight="1">
      <c r="A456" s="403"/>
      <c r="B456" s="401"/>
      <c r="C456" s="401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397"/>
      <c r="AA456" s="397"/>
      <c r="AB456" s="397"/>
      <c r="AC456" s="397"/>
      <c r="AD456" s="397"/>
      <c r="AE456" s="397"/>
      <c r="AF456" s="397"/>
      <c r="AG456" s="397"/>
    </row>
    <row r="457" spans="1:33" ht="24.95" customHeight="1">
      <c r="A457" s="403"/>
      <c r="B457" s="401"/>
      <c r="C457" s="401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7"/>
      <c r="O457" s="397"/>
      <c r="P457" s="397"/>
      <c r="Q457" s="397"/>
      <c r="R457" s="397"/>
      <c r="S457" s="397"/>
      <c r="T457" s="397"/>
      <c r="U457" s="397"/>
      <c r="V457" s="397"/>
      <c r="W457" s="397"/>
      <c r="X457" s="397"/>
      <c r="Y457" s="397"/>
      <c r="Z457" s="397"/>
      <c r="AA457" s="397"/>
      <c r="AB457" s="397"/>
      <c r="AC457" s="397"/>
      <c r="AD457" s="397"/>
      <c r="AE457" s="397"/>
      <c r="AF457" s="397"/>
      <c r="AG457" s="397"/>
    </row>
    <row r="458" spans="1:33" ht="24.95" customHeight="1">
      <c r="A458" s="403"/>
      <c r="B458" s="401"/>
      <c r="C458" s="401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97"/>
      <c r="AA458" s="397"/>
      <c r="AB458" s="397"/>
      <c r="AC458" s="397"/>
      <c r="AD458" s="397"/>
      <c r="AE458" s="397"/>
      <c r="AF458" s="397"/>
      <c r="AG458" s="397"/>
    </row>
    <row r="459" spans="1:33" ht="24.95" customHeight="1">
      <c r="A459" s="403"/>
      <c r="B459" s="401"/>
      <c r="C459" s="401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397"/>
      <c r="P459" s="397"/>
      <c r="Q459" s="397"/>
      <c r="R459" s="397"/>
      <c r="S459" s="397"/>
      <c r="T459" s="397"/>
      <c r="U459" s="397"/>
      <c r="V459" s="397"/>
      <c r="W459" s="397"/>
      <c r="X459" s="397"/>
      <c r="Y459" s="397"/>
      <c r="Z459" s="397"/>
      <c r="AA459" s="397"/>
      <c r="AB459" s="397"/>
      <c r="AC459" s="397"/>
      <c r="AD459" s="397"/>
      <c r="AE459" s="397"/>
      <c r="AF459" s="397"/>
      <c r="AG459" s="397"/>
    </row>
    <row r="460" spans="1:33" ht="24.95" customHeight="1">
      <c r="A460" s="403"/>
      <c r="B460" s="401"/>
      <c r="C460" s="401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97"/>
      <c r="AB460" s="397"/>
      <c r="AC460" s="397"/>
      <c r="AD460" s="397"/>
      <c r="AE460" s="397"/>
      <c r="AF460" s="397"/>
      <c r="AG460" s="397"/>
    </row>
    <row r="461" spans="1:33" ht="24.95" customHeight="1">
      <c r="A461" s="403"/>
      <c r="B461" s="401"/>
      <c r="C461" s="401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97"/>
      <c r="AA461" s="397"/>
      <c r="AB461" s="397"/>
      <c r="AC461" s="397"/>
      <c r="AD461" s="397"/>
      <c r="AE461" s="397"/>
      <c r="AF461" s="397"/>
      <c r="AG461" s="397"/>
    </row>
    <row r="462" spans="1:33" ht="24.95" customHeight="1">
      <c r="A462" s="403"/>
      <c r="B462" s="401"/>
      <c r="C462" s="401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397"/>
      <c r="Z462" s="397"/>
      <c r="AA462" s="397"/>
      <c r="AB462" s="397"/>
      <c r="AC462" s="397"/>
      <c r="AD462" s="397"/>
      <c r="AE462" s="397"/>
      <c r="AF462" s="397"/>
      <c r="AG462" s="397"/>
    </row>
    <row r="463" spans="1:33" ht="24.95" customHeight="1">
      <c r="A463" s="403"/>
      <c r="B463" s="401"/>
      <c r="C463" s="401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397"/>
      <c r="P463" s="397"/>
      <c r="Q463" s="397"/>
      <c r="R463" s="397"/>
      <c r="S463" s="397"/>
      <c r="T463" s="397"/>
      <c r="U463" s="397"/>
      <c r="V463" s="397"/>
      <c r="W463" s="397"/>
      <c r="X463" s="397"/>
      <c r="Y463" s="397"/>
      <c r="Z463" s="397"/>
      <c r="AA463" s="397"/>
      <c r="AB463" s="397"/>
      <c r="AC463" s="397"/>
      <c r="AD463" s="397"/>
      <c r="AE463" s="397"/>
      <c r="AF463" s="397"/>
      <c r="AG463" s="397"/>
    </row>
    <row r="464" spans="1:33" ht="24.95" customHeight="1">
      <c r="A464" s="403"/>
      <c r="B464" s="401"/>
      <c r="C464" s="401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97"/>
      <c r="AB464" s="397"/>
      <c r="AC464" s="397"/>
      <c r="AD464" s="397"/>
      <c r="AE464" s="397"/>
      <c r="AF464" s="397"/>
      <c r="AG464" s="397"/>
    </row>
    <row r="465" spans="1:33" ht="24.95" customHeight="1">
      <c r="A465" s="403"/>
      <c r="B465" s="401"/>
      <c r="C465" s="401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97"/>
      <c r="AB465" s="397"/>
      <c r="AC465" s="397"/>
      <c r="AD465" s="397"/>
      <c r="AE465" s="397"/>
      <c r="AF465" s="397"/>
      <c r="AG465" s="397"/>
    </row>
    <row r="466" spans="1:33" ht="24.95" customHeight="1">
      <c r="A466" s="403"/>
      <c r="B466" s="401"/>
      <c r="C466" s="401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397"/>
      <c r="Z466" s="397"/>
      <c r="AA466" s="397"/>
      <c r="AB466" s="397"/>
      <c r="AC466" s="397"/>
      <c r="AD466" s="397"/>
      <c r="AE466" s="397"/>
      <c r="AF466" s="397"/>
      <c r="AG466" s="397"/>
    </row>
    <row r="467" spans="1:33" ht="24.95" customHeight="1">
      <c r="A467" s="403"/>
      <c r="B467" s="401"/>
      <c r="C467" s="401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7"/>
      <c r="P467" s="397"/>
      <c r="Q467" s="397"/>
      <c r="R467" s="397"/>
      <c r="S467" s="397"/>
      <c r="T467" s="397"/>
      <c r="U467" s="397"/>
      <c r="V467" s="397"/>
      <c r="W467" s="397"/>
      <c r="X467" s="397"/>
      <c r="Y467" s="397"/>
      <c r="Z467" s="397"/>
      <c r="AA467" s="397"/>
      <c r="AB467" s="397"/>
      <c r="AC467" s="397"/>
      <c r="AD467" s="397"/>
      <c r="AE467" s="397"/>
      <c r="AF467" s="397"/>
      <c r="AG467" s="397"/>
    </row>
    <row r="468" spans="1:33" ht="24.95" customHeight="1">
      <c r="A468" s="403"/>
      <c r="B468" s="401"/>
      <c r="C468" s="401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397"/>
      <c r="Z468" s="397"/>
      <c r="AA468" s="397"/>
      <c r="AB468" s="397"/>
      <c r="AC468" s="397"/>
      <c r="AD468" s="397"/>
      <c r="AE468" s="397"/>
      <c r="AF468" s="397"/>
      <c r="AG468" s="397"/>
    </row>
    <row r="469" spans="1:33" ht="24.95" customHeight="1">
      <c r="A469" s="403"/>
      <c r="B469" s="401"/>
      <c r="C469" s="401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97"/>
      <c r="AB469" s="397"/>
      <c r="AC469" s="397"/>
      <c r="AD469" s="397"/>
      <c r="AE469" s="397"/>
      <c r="AF469" s="397"/>
      <c r="AG469" s="397"/>
    </row>
    <row r="470" spans="1:33" ht="24.95" customHeight="1">
      <c r="A470" s="403"/>
      <c r="B470" s="401"/>
      <c r="C470" s="401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97"/>
      <c r="AA470" s="397"/>
      <c r="AB470" s="397"/>
      <c r="AC470" s="397"/>
      <c r="AD470" s="397"/>
      <c r="AE470" s="397"/>
      <c r="AF470" s="397"/>
      <c r="AG470" s="397"/>
    </row>
    <row r="471" spans="1:33" ht="24.95" customHeight="1">
      <c r="A471" s="403"/>
      <c r="B471" s="401"/>
      <c r="C471" s="401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97"/>
      <c r="AA471" s="397"/>
      <c r="AB471" s="397"/>
      <c r="AC471" s="397"/>
      <c r="AD471" s="397"/>
      <c r="AE471" s="397"/>
      <c r="AF471" s="397"/>
      <c r="AG471" s="397"/>
    </row>
    <row r="472" spans="1:33" ht="24.95" customHeight="1">
      <c r="A472" s="403"/>
      <c r="B472" s="401"/>
      <c r="C472" s="401"/>
      <c r="D472" s="397"/>
      <c r="E472" s="397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97"/>
      <c r="AA472" s="397"/>
      <c r="AB472" s="397"/>
      <c r="AC472" s="397"/>
      <c r="AD472" s="397"/>
      <c r="AE472" s="397"/>
      <c r="AF472" s="397"/>
      <c r="AG472" s="397"/>
    </row>
    <row r="473" spans="1:33" ht="24.95" customHeight="1">
      <c r="A473" s="403"/>
      <c r="B473" s="401"/>
      <c r="C473" s="401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397"/>
      <c r="Z473" s="397"/>
      <c r="AA473" s="397"/>
      <c r="AB473" s="397"/>
      <c r="AC473" s="397"/>
      <c r="AD473" s="397"/>
      <c r="AE473" s="397"/>
      <c r="AF473" s="397"/>
      <c r="AG473" s="397"/>
    </row>
    <row r="474" spans="1:33" ht="24.95" customHeight="1">
      <c r="A474" s="403"/>
      <c r="B474" s="401"/>
      <c r="C474" s="401"/>
      <c r="D474" s="397"/>
      <c r="E474" s="397"/>
      <c r="F474" s="397"/>
      <c r="G474" s="397"/>
      <c r="H474" s="397"/>
      <c r="I474" s="397"/>
      <c r="J474" s="397"/>
      <c r="K474" s="397"/>
      <c r="L474" s="397"/>
      <c r="M474" s="397"/>
      <c r="N474" s="397"/>
      <c r="O474" s="397"/>
      <c r="P474" s="397"/>
      <c r="Q474" s="397"/>
      <c r="R474" s="397"/>
      <c r="S474" s="397"/>
      <c r="T474" s="397"/>
      <c r="U474" s="397"/>
      <c r="V474" s="397"/>
      <c r="W474" s="397"/>
      <c r="X474" s="397"/>
      <c r="Y474" s="397"/>
      <c r="Z474" s="397"/>
      <c r="AA474" s="397"/>
      <c r="AB474" s="397"/>
      <c r="AC474" s="397"/>
      <c r="AD474" s="397"/>
      <c r="AE474" s="397"/>
      <c r="AF474" s="397"/>
      <c r="AG474" s="397"/>
    </row>
    <row r="475" spans="1:33" ht="24.95" customHeight="1">
      <c r="A475" s="403"/>
      <c r="B475" s="401"/>
      <c r="C475" s="401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7"/>
      <c r="P475" s="397"/>
      <c r="Q475" s="397"/>
      <c r="R475" s="397"/>
      <c r="S475" s="397"/>
      <c r="T475" s="397"/>
      <c r="U475" s="397"/>
      <c r="V475" s="397"/>
      <c r="W475" s="397"/>
      <c r="X475" s="397"/>
      <c r="Y475" s="397"/>
      <c r="Z475" s="397"/>
      <c r="AA475" s="397"/>
      <c r="AB475" s="397"/>
      <c r="AC475" s="397"/>
      <c r="AD475" s="397"/>
      <c r="AE475" s="397"/>
      <c r="AF475" s="397"/>
      <c r="AG475" s="397"/>
    </row>
    <row r="476" spans="1:33" ht="24.95" customHeight="1">
      <c r="A476" s="403"/>
      <c r="B476" s="401"/>
      <c r="C476" s="401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7"/>
      <c r="P476" s="397"/>
      <c r="Q476" s="397"/>
      <c r="R476" s="397"/>
      <c r="S476" s="397"/>
      <c r="T476" s="397"/>
      <c r="U476" s="397"/>
      <c r="V476" s="397"/>
      <c r="W476" s="397"/>
      <c r="X476" s="397"/>
      <c r="Y476" s="397"/>
      <c r="Z476" s="397"/>
      <c r="AA476" s="397"/>
      <c r="AB476" s="397"/>
      <c r="AC476" s="397"/>
      <c r="AD476" s="397"/>
      <c r="AE476" s="397"/>
      <c r="AF476" s="397"/>
      <c r="AG476" s="397"/>
    </row>
    <row r="477" spans="1:33" ht="24.95" customHeight="1">
      <c r="A477" s="403"/>
      <c r="B477" s="401"/>
      <c r="C477" s="401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397"/>
      <c r="Z477" s="397"/>
      <c r="AA477" s="397"/>
      <c r="AB477" s="397"/>
      <c r="AC477" s="397"/>
      <c r="AD477" s="397"/>
      <c r="AE477" s="397"/>
      <c r="AF477" s="397"/>
      <c r="AG477" s="397"/>
    </row>
    <row r="478" spans="1:33" ht="24.95" customHeight="1">
      <c r="A478" s="403"/>
      <c r="B478" s="401"/>
      <c r="C478" s="401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97"/>
      <c r="AB478" s="397"/>
      <c r="AC478" s="397"/>
      <c r="AD478" s="397"/>
      <c r="AE478" s="397"/>
      <c r="AF478" s="397"/>
      <c r="AG478" s="397"/>
    </row>
    <row r="479" spans="1:33" ht="24.95" customHeight="1">
      <c r="A479" s="403"/>
      <c r="B479" s="401"/>
      <c r="C479" s="401"/>
      <c r="D479" s="397"/>
      <c r="E479" s="397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  <c r="X479" s="397"/>
      <c r="Y479" s="397"/>
      <c r="Z479" s="397"/>
      <c r="AA479" s="397"/>
      <c r="AB479" s="397"/>
      <c r="AC479" s="397"/>
      <c r="AD479" s="397"/>
      <c r="AE479" s="397"/>
      <c r="AF479" s="397"/>
      <c r="AG479" s="397"/>
    </row>
    <row r="480" spans="1:33" ht="24.95" customHeight="1">
      <c r="A480" s="403"/>
      <c r="B480" s="401"/>
      <c r="C480" s="401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  <c r="X480" s="397"/>
      <c r="Y480" s="397"/>
      <c r="Z480" s="397"/>
      <c r="AA480" s="397"/>
      <c r="AB480" s="397"/>
      <c r="AC480" s="397"/>
      <c r="AD480" s="397"/>
      <c r="AE480" s="397"/>
      <c r="AF480" s="397"/>
      <c r="AG480" s="397"/>
    </row>
    <row r="481" spans="1:33" ht="24.95" customHeight="1">
      <c r="A481" s="403"/>
      <c r="B481" s="401"/>
      <c r="C481" s="401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7"/>
      <c r="P481" s="397"/>
      <c r="Q481" s="397"/>
      <c r="R481" s="397"/>
      <c r="S481" s="397"/>
      <c r="T481" s="397"/>
      <c r="U481" s="397"/>
      <c r="V481" s="397"/>
      <c r="W481" s="397"/>
      <c r="X481" s="397"/>
      <c r="Y481" s="397"/>
      <c r="Z481" s="397"/>
      <c r="AA481" s="397"/>
      <c r="AB481" s="397"/>
      <c r="AC481" s="397"/>
      <c r="AD481" s="397"/>
      <c r="AE481" s="397"/>
      <c r="AF481" s="397"/>
      <c r="AG481" s="397"/>
    </row>
    <row r="482" spans="1:33" ht="24.95" customHeight="1">
      <c r="A482" s="403"/>
      <c r="B482" s="401"/>
      <c r="C482" s="401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97"/>
      <c r="AB482" s="397"/>
      <c r="AC482" s="397"/>
      <c r="AD482" s="397"/>
      <c r="AE482" s="397"/>
      <c r="AF482" s="397"/>
      <c r="AG482" s="397"/>
    </row>
    <row r="483" spans="1:33" ht="24.95" customHeight="1">
      <c r="A483" s="403"/>
      <c r="B483" s="401"/>
      <c r="C483" s="401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97"/>
      <c r="AB483" s="397"/>
      <c r="AC483" s="397"/>
      <c r="AD483" s="397"/>
      <c r="AE483" s="397"/>
      <c r="AF483" s="397"/>
      <c r="AG483" s="397"/>
    </row>
    <row r="484" spans="1:33" ht="24.95" customHeight="1">
      <c r="A484" s="403"/>
      <c r="B484" s="401"/>
      <c r="C484" s="401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397"/>
      <c r="AB484" s="397"/>
      <c r="AC484" s="397"/>
      <c r="AD484" s="397"/>
      <c r="AE484" s="397"/>
      <c r="AF484" s="397"/>
      <c r="AG484" s="397"/>
    </row>
    <row r="485" spans="1:33" ht="24.95" customHeight="1">
      <c r="A485" s="403"/>
      <c r="B485" s="401"/>
      <c r="C485" s="401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397"/>
      <c r="AA485" s="397"/>
      <c r="AB485" s="397"/>
      <c r="AC485" s="397"/>
      <c r="AD485" s="397"/>
      <c r="AE485" s="397"/>
      <c r="AF485" s="397"/>
      <c r="AG485" s="397"/>
    </row>
    <row r="486" spans="1:33" ht="24.95" customHeight="1">
      <c r="A486" s="403"/>
      <c r="B486" s="401"/>
      <c r="C486" s="401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97"/>
      <c r="AA486" s="397"/>
      <c r="AB486" s="397"/>
      <c r="AC486" s="397"/>
      <c r="AD486" s="397"/>
      <c r="AE486" s="397"/>
      <c r="AF486" s="397"/>
      <c r="AG486" s="397"/>
    </row>
    <row r="487" spans="1:33" ht="24.95" customHeight="1">
      <c r="A487" s="403"/>
      <c r="B487" s="401"/>
      <c r="C487" s="401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397"/>
      <c r="P487" s="397"/>
      <c r="Q487" s="397"/>
      <c r="R487" s="397"/>
      <c r="S487" s="397"/>
      <c r="T487" s="397"/>
      <c r="U487" s="397"/>
      <c r="V487" s="397"/>
      <c r="W487" s="397"/>
      <c r="X487" s="397"/>
      <c r="Y487" s="397"/>
      <c r="Z487" s="397"/>
      <c r="AA487" s="397"/>
      <c r="AB487" s="397"/>
      <c r="AC487" s="397"/>
      <c r="AD487" s="397"/>
      <c r="AE487" s="397"/>
      <c r="AF487" s="397"/>
      <c r="AG487" s="397"/>
    </row>
    <row r="488" spans="1:33" ht="24.95" customHeight="1">
      <c r="A488" s="403"/>
      <c r="B488" s="401"/>
      <c r="C488" s="401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397"/>
      <c r="AB488" s="397"/>
      <c r="AC488" s="397"/>
      <c r="AD488" s="397"/>
      <c r="AE488" s="397"/>
      <c r="AF488" s="397"/>
      <c r="AG488" s="397"/>
    </row>
    <row r="489" spans="1:33" ht="24.95" customHeight="1">
      <c r="A489" s="403"/>
      <c r="B489" s="401"/>
      <c r="C489" s="401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97"/>
      <c r="AB489" s="397"/>
      <c r="AC489" s="397"/>
      <c r="AD489" s="397"/>
      <c r="AE489" s="397"/>
      <c r="AF489" s="397"/>
      <c r="AG489" s="397"/>
    </row>
    <row r="490" spans="1:33" ht="24.95" customHeight="1">
      <c r="A490" s="403"/>
      <c r="B490" s="401"/>
      <c r="C490" s="401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97"/>
      <c r="AB490" s="397"/>
      <c r="AC490" s="397"/>
      <c r="AD490" s="397"/>
      <c r="AE490" s="397"/>
      <c r="AF490" s="397"/>
      <c r="AG490" s="397"/>
    </row>
    <row r="491" spans="1:33" ht="24.95" customHeight="1">
      <c r="A491" s="403"/>
      <c r="B491" s="401"/>
      <c r="C491" s="401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97"/>
      <c r="AA491" s="397"/>
      <c r="AB491" s="397"/>
      <c r="AC491" s="397"/>
      <c r="AD491" s="397"/>
      <c r="AE491" s="397"/>
      <c r="AF491" s="397"/>
      <c r="AG491" s="397"/>
    </row>
    <row r="492" spans="1:33" ht="24.95" customHeight="1">
      <c r="A492" s="403"/>
      <c r="B492" s="401"/>
      <c r="C492" s="401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397"/>
      <c r="P492" s="397"/>
      <c r="Q492" s="397"/>
      <c r="R492" s="397"/>
      <c r="S492" s="397"/>
      <c r="T492" s="397"/>
      <c r="U492" s="397"/>
      <c r="V492" s="397"/>
      <c r="W492" s="397"/>
      <c r="X492" s="397"/>
      <c r="Y492" s="397"/>
      <c r="Z492" s="397"/>
      <c r="AA492" s="397"/>
      <c r="AB492" s="397"/>
      <c r="AC492" s="397"/>
      <c r="AD492" s="397"/>
      <c r="AE492" s="397"/>
      <c r="AF492" s="397"/>
      <c r="AG492" s="397"/>
    </row>
    <row r="493" spans="1:33" ht="24.95" customHeight="1">
      <c r="A493" s="403"/>
      <c r="B493" s="401"/>
      <c r="C493" s="401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397"/>
      <c r="AB493" s="397"/>
      <c r="AC493" s="397"/>
      <c r="AD493" s="397"/>
      <c r="AE493" s="397"/>
      <c r="AF493" s="397"/>
      <c r="AG493" s="397"/>
    </row>
    <row r="494" spans="1:33" ht="24.95" customHeight="1">
      <c r="A494" s="403"/>
      <c r="B494" s="401"/>
      <c r="C494" s="401"/>
      <c r="D494" s="397"/>
      <c r="E494" s="397"/>
      <c r="F494" s="397"/>
      <c r="G494" s="397"/>
      <c r="H494" s="397"/>
      <c r="I494" s="397"/>
      <c r="J494" s="397"/>
      <c r="K494" s="397"/>
      <c r="L494" s="397"/>
      <c r="M494" s="397"/>
      <c r="N494" s="397"/>
      <c r="O494" s="397"/>
      <c r="P494" s="397"/>
      <c r="Q494" s="397"/>
      <c r="R494" s="397"/>
      <c r="S494" s="397"/>
      <c r="T494" s="397"/>
      <c r="U494" s="397"/>
      <c r="V494" s="397"/>
      <c r="W494" s="397"/>
      <c r="X494" s="397"/>
      <c r="Y494" s="397"/>
      <c r="Z494" s="397"/>
      <c r="AA494" s="397"/>
      <c r="AB494" s="397"/>
      <c r="AC494" s="397"/>
      <c r="AD494" s="397"/>
      <c r="AE494" s="397"/>
      <c r="AF494" s="397"/>
      <c r="AG494" s="397"/>
    </row>
    <row r="495" spans="1:33" ht="24.95" customHeight="1">
      <c r="A495" s="403"/>
      <c r="B495" s="401"/>
      <c r="C495" s="401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97"/>
      <c r="AB495" s="397"/>
      <c r="AC495" s="397"/>
      <c r="AD495" s="397"/>
      <c r="AE495" s="397"/>
      <c r="AF495" s="397"/>
      <c r="AG495" s="397"/>
    </row>
    <row r="496" spans="1:33" ht="24.95" customHeight="1">
      <c r="A496" s="403"/>
      <c r="B496" s="401"/>
      <c r="C496" s="401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97"/>
      <c r="AB496" s="397"/>
      <c r="AC496" s="397"/>
      <c r="AD496" s="397"/>
      <c r="AE496" s="397"/>
      <c r="AF496" s="397"/>
      <c r="AG496" s="397"/>
    </row>
    <row r="497" spans="1:33" ht="24.95" customHeight="1">
      <c r="A497" s="403"/>
      <c r="B497" s="401"/>
      <c r="C497" s="401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397"/>
      <c r="AA497" s="397"/>
      <c r="AB497" s="397"/>
      <c r="AC497" s="397"/>
      <c r="AD497" s="397"/>
      <c r="AE497" s="397"/>
      <c r="AF497" s="397"/>
      <c r="AG497" s="397"/>
    </row>
    <row r="498" spans="1:33" ht="24.95" customHeight="1">
      <c r="A498" s="403"/>
      <c r="B498" s="401"/>
      <c r="C498" s="401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397"/>
      <c r="O498" s="397"/>
      <c r="P498" s="397"/>
      <c r="Q498" s="397"/>
      <c r="R498" s="397"/>
      <c r="S498" s="397"/>
      <c r="T498" s="397"/>
      <c r="U498" s="397"/>
      <c r="V498" s="397"/>
      <c r="W498" s="397"/>
      <c r="X498" s="397"/>
      <c r="Y498" s="397"/>
      <c r="Z498" s="397"/>
      <c r="AA498" s="397"/>
      <c r="AB498" s="397"/>
      <c r="AC498" s="397"/>
      <c r="AD498" s="397"/>
      <c r="AE498" s="397"/>
      <c r="AF498" s="397"/>
      <c r="AG498" s="397"/>
    </row>
    <row r="499" spans="1:33" ht="24.95" customHeight="1">
      <c r="A499" s="403"/>
      <c r="B499" s="401"/>
      <c r="C499" s="401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97"/>
      <c r="AA499" s="397"/>
      <c r="AB499" s="397"/>
      <c r="AC499" s="397"/>
      <c r="AD499" s="397"/>
      <c r="AE499" s="397"/>
      <c r="AF499" s="397"/>
      <c r="AG499" s="397"/>
    </row>
    <row r="500" spans="1:33" ht="24.95" customHeight="1">
      <c r="A500" s="403"/>
      <c r="B500" s="401"/>
      <c r="C500" s="401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397"/>
      <c r="AB500" s="397"/>
      <c r="AC500" s="397"/>
      <c r="AD500" s="397"/>
      <c r="AE500" s="397"/>
      <c r="AF500" s="397"/>
      <c r="AG500" s="397"/>
    </row>
    <row r="501" spans="1:33" ht="24.95" customHeight="1">
      <c r="A501" s="403"/>
      <c r="B501" s="401"/>
      <c r="C501" s="401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7"/>
      <c r="P501" s="397"/>
      <c r="Q501" s="397"/>
      <c r="R501" s="397"/>
      <c r="S501" s="397"/>
      <c r="T501" s="397"/>
      <c r="U501" s="397"/>
      <c r="V501" s="397"/>
      <c r="W501" s="397"/>
      <c r="X501" s="397"/>
      <c r="Y501" s="397"/>
      <c r="Z501" s="397"/>
      <c r="AA501" s="397"/>
      <c r="AB501" s="397"/>
      <c r="AC501" s="397"/>
      <c r="AD501" s="397"/>
      <c r="AE501" s="397"/>
      <c r="AF501" s="397"/>
      <c r="AG501" s="397"/>
    </row>
    <row r="502" spans="1:33" ht="24.95" customHeight="1">
      <c r="A502" s="403"/>
      <c r="B502" s="401"/>
      <c r="C502" s="401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7"/>
      <c r="P502" s="397"/>
      <c r="Q502" s="397"/>
      <c r="R502" s="397"/>
      <c r="S502" s="397"/>
      <c r="T502" s="397"/>
      <c r="U502" s="397"/>
      <c r="V502" s="397"/>
      <c r="W502" s="397"/>
      <c r="X502" s="397"/>
      <c r="Y502" s="397"/>
      <c r="Z502" s="397"/>
      <c r="AA502" s="397"/>
      <c r="AB502" s="397"/>
      <c r="AC502" s="397"/>
      <c r="AD502" s="397"/>
      <c r="AE502" s="397"/>
      <c r="AF502" s="397"/>
      <c r="AG502" s="397"/>
    </row>
    <row r="503" spans="1:33" ht="24.95" customHeight="1">
      <c r="A503" s="403"/>
      <c r="B503" s="401"/>
      <c r="C503" s="401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  <c r="X503" s="397"/>
      <c r="Y503" s="397"/>
      <c r="Z503" s="397"/>
      <c r="AA503" s="397"/>
      <c r="AB503" s="397"/>
      <c r="AC503" s="397"/>
      <c r="AD503" s="397"/>
      <c r="AE503" s="397"/>
      <c r="AF503" s="397"/>
      <c r="AG503" s="397"/>
    </row>
    <row r="504" spans="1:33" ht="24.95" customHeight="1">
      <c r="A504" s="403"/>
      <c r="B504" s="401"/>
      <c r="C504" s="401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397"/>
      <c r="O504" s="397"/>
      <c r="P504" s="397"/>
      <c r="Q504" s="397"/>
      <c r="R504" s="397"/>
      <c r="S504" s="397"/>
      <c r="T504" s="397"/>
      <c r="U504" s="397"/>
      <c r="V504" s="397"/>
      <c r="W504" s="397"/>
      <c r="X504" s="397"/>
      <c r="Y504" s="397"/>
      <c r="Z504" s="397"/>
      <c r="AA504" s="397"/>
      <c r="AB504" s="397"/>
      <c r="AC504" s="397"/>
      <c r="AD504" s="397"/>
      <c r="AE504" s="397"/>
      <c r="AF504" s="397"/>
      <c r="AG504" s="397"/>
    </row>
    <row r="505" spans="1:33" ht="24.95" customHeight="1">
      <c r="A505" s="403"/>
      <c r="B505" s="401"/>
      <c r="C505" s="401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397"/>
      <c r="AB505" s="397"/>
      <c r="AC505" s="397"/>
      <c r="AD505" s="397"/>
      <c r="AE505" s="397"/>
      <c r="AF505" s="397"/>
      <c r="AG505" s="397"/>
    </row>
    <row r="506" spans="1:33" ht="24.95" customHeight="1">
      <c r="A506" s="403"/>
      <c r="B506" s="401"/>
      <c r="C506" s="401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97"/>
      <c r="AA506" s="397"/>
      <c r="AB506" s="397"/>
      <c r="AC506" s="397"/>
      <c r="AD506" s="397"/>
      <c r="AE506" s="397"/>
      <c r="AF506" s="397"/>
      <c r="AG506" s="397"/>
    </row>
    <row r="507" spans="1:33" ht="24.95" customHeight="1">
      <c r="A507" s="403"/>
      <c r="B507" s="401"/>
      <c r="C507" s="401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97"/>
      <c r="AB507" s="397"/>
      <c r="AC507" s="397"/>
      <c r="AD507" s="397"/>
      <c r="AE507" s="397"/>
      <c r="AF507" s="397"/>
      <c r="AG507" s="397"/>
    </row>
    <row r="508" spans="1:33" ht="24.95" customHeight="1">
      <c r="A508" s="403"/>
      <c r="B508" s="401"/>
      <c r="C508" s="401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7"/>
      <c r="O508" s="397"/>
      <c r="P508" s="397"/>
      <c r="Q508" s="397"/>
      <c r="R508" s="397"/>
      <c r="S508" s="397"/>
      <c r="T508" s="397"/>
      <c r="U508" s="397"/>
      <c r="V508" s="397"/>
      <c r="W508" s="397"/>
      <c r="X508" s="397"/>
      <c r="Y508" s="397"/>
      <c r="Z508" s="397"/>
      <c r="AA508" s="397"/>
      <c r="AB508" s="397"/>
      <c r="AC508" s="397"/>
      <c r="AD508" s="397"/>
      <c r="AE508" s="397"/>
      <c r="AF508" s="397"/>
      <c r="AG508" s="397"/>
    </row>
    <row r="509" spans="1:33" ht="24.95" customHeight="1">
      <c r="A509" s="403"/>
      <c r="B509" s="401"/>
      <c r="C509" s="401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97"/>
      <c r="AA509" s="397"/>
      <c r="AB509" s="397"/>
      <c r="AC509" s="397"/>
      <c r="AD509" s="397"/>
      <c r="AE509" s="397"/>
      <c r="AF509" s="397"/>
      <c r="AG509" s="397"/>
    </row>
    <row r="510" spans="1:33" ht="24.95" customHeight="1">
      <c r="A510" s="403"/>
      <c r="B510" s="401"/>
      <c r="C510" s="401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97"/>
      <c r="AA510" s="397"/>
      <c r="AB510" s="397"/>
      <c r="AC510" s="397"/>
      <c r="AD510" s="397"/>
      <c r="AE510" s="397"/>
      <c r="AF510" s="397"/>
      <c r="AG510" s="397"/>
    </row>
    <row r="511" spans="1:33" ht="24.95" customHeight="1">
      <c r="A511" s="403"/>
      <c r="B511" s="401"/>
      <c r="C511" s="401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397"/>
      <c r="AB511" s="397"/>
      <c r="AC511" s="397"/>
      <c r="AD511" s="397"/>
      <c r="AE511" s="397"/>
      <c r="AF511" s="397"/>
      <c r="AG511" s="397"/>
    </row>
    <row r="512" spans="1:33" ht="24.95" customHeight="1">
      <c r="A512" s="403"/>
      <c r="B512" s="401"/>
      <c r="C512" s="401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97"/>
      <c r="AB512" s="397"/>
      <c r="AC512" s="397"/>
      <c r="AD512" s="397"/>
      <c r="AE512" s="397"/>
      <c r="AF512" s="397"/>
      <c r="AG512" s="397"/>
    </row>
    <row r="513" spans="1:33" ht="24.95" customHeight="1">
      <c r="A513" s="403"/>
      <c r="B513" s="401"/>
      <c r="C513" s="401"/>
      <c r="D513" s="397"/>
      <c r="E513" s="397"/>
      <c r="F513" s="397"/>
      <c r="G513" s="397"/>
      <c r="H513" s="397"/>
      <c r="I513" s="397"/>
      <c r="J513" s="397"/>
      <c r="K513" s="397"/>
      <c r="L513" s="397"/>
      <c r="M513" s="397"/>
      <c r="N513" s="397"/>
      <c r="O513" s="397"/>
      <c r="P513" s="397"/>
      <c r="Q513" s="397"/>
      <c r="R513" s="397"/>
      <c r="S513" s="397"/>
      <c r="T513" s="397"/>
      <c r="U513" s="397"/>
      <c r="V513" s="397"/>
      <c r="W513" s="397"/>
      <c r="X513" s="397"/>
      <c r="Y513" s="397"/>
      <c r="Z513" s="397"/>
      <c r="AA513" s="397"/>
      <c r="AB513" s="397"/>
      <c r="AC513" s="397"/>
      <c r="AD513" s="397"/>
      <c r="AE513" s="397"/>
      <c r="AF513" s="397"/>
      <c r="AG513" s="397"/>
    </row>
    <row r="514" spans="1:33" ht="24.95" customHeight="1">
      <c r="A514" s="403"/>
      <c r="B514" s="401"/>
      <c r="C514" s="401"/>
      <c r="D514" s="397"/>
      <c r="E514" s="397"/>
      <c r="F514" s="397"/>
      <c r="G514" s="397"/>
      <c r="H514" s="397"/>
      <c r="I514" s="397"/>
      <c r="J514" s="397"/>
      <c r="K514" s="397"/>
      <c r="L514" s="397"/>
      <c r="M514" s="397"/>
      <c r="N514" s="397"/>
      <c r="O514" s="397"/>
      <c r="P514" s="397"/>
      <c r="Q514" s="397"/>
      <c r="R514" s="397"/>
      <c r="S514" s="397"/>
      <c r="T514" s="397"/>
      <c r="U514" s="397"/>
      <c r="V514" s="397"/>
      <c r="W514" s="397"/>
      <c r="X514" s="397"/>
      <c r="Y514" s="397"/>
      <c r="Z514" s="397"/>
      <c r="AA514" s="397"/>
      <c r="AB514" s="397"/>
      <c r="AC514" s="397"/>
      <c r="AD514" s="397"/>
      <c r="AE514" s="397"/>
      <c r="AF514" s="397"/>
      <c r="AG514" s="397"/>
    </row>
    <row r="515" spans="1:33" ht="24.95" customHeight="1">
      <c r="A515" s="403"/>
      <c r="B515" s="401"/>
      <c r="C515" s="401"/>
      <c r="D515" s="397"/>
      <c r="E515" s="397"/>
      <c r="F515" s="397"/>
      <c r="G515" s="397"/>
      <c r="H515" s="397"/>
      <c r="I515" s="397"/>
      <c r="J515" s="397"/>
      <c r="K515" s="397"/>
      <c r="L515" s="397"/>
      <c r="M515" s="397"/>
      <c r="N515" s="397"/>
      <c r="O515" s="397"/>
      <c r="P515" s="397"/>
      <c r="Q515" s="397"/>
      <c r="R515" s="397"/>
      <c r="S515" s="397"/>
      <c r="T515" s="397"/>
      <c r="U515" s="397"/>
      <c r="V515" s="397"/>
      <c r="W515" s="397"/>
      <c r="X515" s="397"/>
      <c r="Y515" s="397"/>
      <c r="Z515" s="397"/>
      <c r="AA515" s="397"/>
      <c r="AB515" s="397"/>
      <c r="AC515" s="397"/>
      <c r="AD515" s="397"/>
      <c r="AE515" s="397"/>
      <c r="AF515" s="397"/>
      <c r="AG515" s="397"/>
    </row>
    <row r="516" spans="1:33" ht="24.95" customHeight="1">
      <c r="A516" s="403"/>
      <c r="B516" s="401"/>
      <c r="C516" s="401"/>
      <c r="D516" s="397"/>
      <c r="E516" s="397"/>
      <c r="F516" s="397"/>
      <c r="G516" s="397"/>
      <c r="H516" s="397"/>
      <c r="I516" s="397"/>
      <c r="J516" s="397"/>
      <c r="K516" s="397"/>
      <c r="L516" s="397"/>
      <c r="M516" s="397"/>
      <c r="N516" s="397"/>
      <c r="O516" s="397"/>
      <c r="P516" s="397"/>
      <c r="Q516" s="397"/>
      <c r="R516" s="397"/>
      <c r="S516" s="397"/>
      <c r="T516" s="397"/>
      <c r="U516" s="397"/>
      <c r="V516" s="397"/>
      <c r="W516" s="397"/>
      <c r="X516" s="397"/>
      <c r="Y516" s="397"/>
      <c r="Z516" s="397"/>
      <c r="AA516" s="397"/>
      <c r="AB516" s="397"/>
      <c r="AC516" s="397"/>
      <c r="AD516" s="397"/>
      <c r="AE516" s="397"/>
      <c r="AF516" s="397"/>
      <c r="AG516" s="397"/>
    </row>
    <row r="517" spans="1:33" ht="24.95" customHeight="1">
      <c r="A517" s="403"/>
      <c r="B517" s="401"/>
      <c r="C517" s="401"/>
      <c r="D517" s="397"/>
      <c r="E517" s="397"/>
      <c r="F517" s="397"/>
      <c r="G517" s="397"/>
      <c r="H517" s="397"/>
      <c r="I517" s="397"/>
      <c r="J517" s="397"/>
      <c r="K517" s="397"/>
      <c r="L517" s="397"/>
      <c r="M517" s="397"/>
      <c r="N517" s="397"/>
      <c r="O517" s="397"/>
      <c r="P517" s="397"/>
      <c r="Q517" s="397"/>
      <c r="R517" s="397"/>
      <c r="S517" s="397"/>
      <c r="T517" s="397"/>
      <c r="U517" s="397"/>
      <c r="V517" s="397"/>
      <c r="W517" s="397"/>
      <c r="X517" s="397"/>
      <c r="Y517" s="397"/>
      <c r="Z517" s="397"/>
      <c r="AA517" s="397"/>
      <c r="AB517" s="397"/>
      <c r="AC517" s="397"/>
      <c r="AD517" s="397"/>
      <c r="AE517" s="397"/>
      <c r="AF517" s="397"/>
      <c r="AG517" s="397"/>
    </row>
    <row r="518" spans="1:33" ht="24.95" customHeight="1">
      <c r="A518" s="403"/>
      <c r="B518" s="401"/>
      <c r="C518" s="401"/>
      <c r="D518" s="397"/>
      <c r="E518" s="397"/>
      <c r="F518" s="397"/>
      <c r="G518" s="397"/>
      <c r="H518" s="397"/>
      <c r="I518" s="397"/>
      <c r="J518" s="397"/>
      <c r="K518" s="397"/>
      <c r="L518" s="397"/>
      <c r="M518" s="397"/>
      <c r="N518" s="397"/>
      <c r="O518" s="397"/>
      <c r="P518" s="397"/>
      <c r="Q518" s="397"/>
      <c r="R518" s="397"/>
      <c r="S518" s="397"/>
      <c r="T518" s="397"/>
      <c r="U518" s="397"/>
      <c r="V518" s="397"/>
      <c r="W518" s="397"/>
      <c r="X518" s="397"/>
      <c r="Y518" s="397"/>
      <c r="Z518" s="397"/>
      <c r="AA518" s="397"/>
      <c r="AB518" s="397"/>
      <c r="AC518" s="397"/>
      <c r="AD518" s="397"/>
      <c r="AE518" s="397"/>
      <c r="AF518" s="397"/>
      <c r="AG518" s="397"/>
    </row>
    <row r="519" spans="1:33" ht="24.95" customHeight="1">
      <c r="A519" s="403"/>
      <c r="B519" s="401"/>
      <c r="C519" s="401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7"/>
      <c r="P519" s="397"/>
      <c r="Q519" s="397"/>
      <c r="R519" s="397"/>
      <c r="S519" s="397"/>
      <c r="T519" s="397"/>
      <c r="U519" s="397"/>
      <c r="V519" s="397"/>
      <c r="W519" s="397"/>
      <c r="X519" s="397"/>
      <c r="Y519" s="397"/>
      <c r="Z519" s="397"/>
      <c r="AA519" s="397"/>
      <c r="AB519" s="397"/>
      <c r="AC519" s="397"/>
      <c r="AD519" s="397"/>
      <c r="AE519" s="397"/>
      <c r="AF519" s="397"/>
      <c r="AG519" s="397"/>
    </row>
    <row r="520" spans="1:33" ht="24.95" customHeight="1">
      <c r="A520" s="403"/>
      <c r="B520" s="401"/>
      <c r="C520" s="401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7"/>
      <c r="P520" s="397"/>
      <c r="Q520" s="397"/>
      <c r="R520" s="397"/>
      <c r="S520" s="397"/>
      <c r="T520" s="397"/>
      <c r="U520" s="397"/>
      <c r="V520" s="397"/>
      <c r="W520" s="397"/>
      <c r="X520" s="397"/>
      <c r="Y520" s="397"/>
      <c r="Z520" s="397"/>
      <c r="AA520" s="397"/>
      <c r="AB520" s="397"/>
      <c r="AC520" s="397"/>
      <c r="AD520" s="397"/>
      <c r="AE520" s="397"/>
      <c r="AF520" s="397"/>
      <c r="AG520" s="397"/>
    </row>
    <row r="521" spans="1:33" ht="24.95" customHeight="1">
      <c r="A521" s="403"/>
      <c r="B521" s="401"/>
      <c r="C521" s="401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97"/>
      <c r="AB521" s="397"/>
      <c r="AC521" s="397"/>
      <c r="AD521" s="397"/>
      <c r="AE521" s="397"/>
      <c r="AF521" s="397"/>
      <c r="AG521" s="397"/>
    </row>
    <row r="522" spans="1:33" ht="24.95" customHeight="1">
      <c r="A522" s="403"/>
      <c r="B522" s="401"/>
      <c r="C522" s="401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397"/>
      <c r="O522" s="397"/>
      <c r="P522" s="397"/>
      <c r="Q522" s="397"/>
      <c r="R522" s="397"/>
      <c r="S522" s="397"/>
      <c r="T522" s="397"/>
      <c r="U522" s="397"/>
      <c r="V522" s="397"/>
      <c r="W522" s="397"/>
      <c r="X522" s="397"/>
      <c r="Y522" s="397"/>
      <c r="Z522" s="397"/>
      <c r="AA522" s="397"/>
      <c r="AB522" s="397"/>
      <c r="AC522" s="397"/>
      <c r="AD522" s="397"/>
      <c r="AE522" s="397"/>
      <c r="AF522" s="397"/>
      <c r="AG522" s="397"/>
    </row>
    <row r="523" spans="1:33" ht="24.95" customHeight="1">
      <c r="A523" s="403"/>
      <c r="B523" s="401"/>
      <c r="C523" s="401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397"/>
      <c r="AB523" s="397"/>
      <c r="AC523" s="397"/>
      <c r="AD523" s="397"/>
      <c r="AE523" s="397"/>
      <c r="AF523" s="397"/>
      <c r="AG523" s="397"/>
    </row>
    <row r="524" spans="1:33" ht="24.95" customHeight="1">
      <c r="A524" s="403"/>
      <c r="B524" s="401"/>
      <c r="C524" s="401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97"/>
      <c r="AA524" s="397"/>
      <c r="AB524" s="397"/>
      <c r="AC524" s="397"/>
      <c r="AD524" s="397"/>
      <c r="AE524" s="397"/>
      <c r="AF524" s="397"/>
      <c r="AG524" s="397"/>
    </row>
    <row r="525" spans="1:33" ht="24.95" customHeight="1">
      <c r="A525" s="403"/>
      <c r="B525" s="401"/>
      <c r="C525" s="401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7"/>
      <c r="P525" s="397"/>
      <c r="Q525" s="397"/>
      <c r="R525" s="397"/>
      <c r="S525" s="397"/>
      <c r="T525" s="397"/>
      <c r="U525" s="397"/>
      <c r="V525" s="397"/>
      <c r="W525" s="397"/>
      <c r="X525" s="397"/>
      <c r="Y525" s="397"/>
      <c r="Z525" s="397"/>
      <c r="AA525" s="397"/>
      <c r="AB525" s="397"/>
      <c r="AC525" s="397"/>
      <c r="AD525" s="397"/>
      <c r="AE525" s="397"/>
      <c r="AF525" s="397"/>
      <c r="AG525" s="397"/>
    </row>
    <row r="526" spans="1:33" ht="24.95" customHeight="1">
      <c r="A526" s="403"/>
      <c r="B526" s="401"/>
      <c r="C526" s="401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397"/>
      <c r="P526" s="397"/>
      <c r="Q526" s="397"/>
      <c r="R526" s="397"/>
      <c r="S526" s="397"/>
      <c r="T526" s="397"/>
      <c r="U526" s="397"/>
      <c r="V526" s="397"/>
      <c r="W526" s="397"/>
      <c r="X526" s="397"/>
      <c r="Y526" s="397"/>
      <c r="Z526" s="397"/>
      <c r="AA526" s="397"/>
      <c r="AB526" s="397"/>
      <c r="AC526" s="397"/>
      <c r="AD526" s="397"/>
      <c r="AE526" s="397"/>
      <c r="AF526" s="397"/>
      <c r="AG526" s="397"/>
    </row>
    <row r="527" spans="1:33" ht="24.95" customHeight="1">
      <c r="A527" s="403"/>
      <c r="B527" s="401"/>
      <c r="C527" s="401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97"/>
      <c r="AB527" s="397"/>
      <c r="AC527" s="397"/>
      <c r="AD527" s="397"/>
      <c r="AE527" s="397"/>
      <c r="AF527" s="397"/>
      <c r="AG527" s="397"/>
    </row>
    <row r="528" spans="1:33" ht="24.95" customHeight="1">
      <c r="A528" s="403"/>
      <c r="B528" s="401"/>
      <c r="C528" s="401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7"/>
      <c r="O528" s="397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397"/>
      <c r="AB528" s="397"/>
      <c r="AC528" s="397"/>
      <c r="AD528" s="397"/>
      <c r="AE528" s="397"/>
      <c r="AF528" s="397"/>
      <c r="AG528" s="397"/>
    </row>
    <row r="529" spans="1:33" ht="24.95" customHeight="1">
      <c r="A529" s="403"/>
      <c r="B529" s="401"/>
      <c r="C529" s="401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397"/>
      <c r="P529" s="397"/>
      <c r="Q529" s="397"/>
      <c r="R529" s="397"/>
      <c r="S529" s="397"/>
      <c r="T529" s="397"/>
      <c r="U529" s="397"/>
      <c r="V529" s="397"/>
      <c r="W529" s="397"/>
      <c r="X529" s="397"/>
      <c r="Y529" s="397"/>
      <c r="Z529" s="397"/>
      <c r="AA529" s="397"/>
      <c r="AB529" s="397"/>
      <c r="AC529" s="397"/>
      <c r="AD529" s="397"/>
      <c r="AE529" s="397"/>
      <c r="AF529" s="397"/>
      <c r="AG529" s="397"/>
    </row>
    <row r="530" spans="1:33" ht="24.95" customHeight="1">
      <c r="A530" s="403"/>
      <c r="B530" s="401"/>
      <c r="C530" s="401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397"/>
      <c r="P530" s="397"/>
      <c r="Q530" s="397"/>
      <c r="R530" s="397"/>
      <c r="S530" s="397"/>
      <c r="T530" s="397"/>
      <c r="U530" s="397"/>
      <c r="V530" s="397"/>
      <c r="W530" s="397"/>
      <c r="X530" s="397"/>
      <c r="Y530" s="397"/>
      <c r="Z530" s="397"/>
      <c r="AA530" s="397"/>
      <c r="AB530" s="397"/>
      <c r="AC530" s="397"/>
      <c r="AD530" s="397"/>
      <c r="AE530" s="397"/>
      <c r="AF530" s="397"/>
      <c r="AG530" s="397"/>
    </row>
    <row r="531" spans="1:33" ht="24.95" customHeight="1">
      <c r="A531" s="403"/>
      <c r="B531" s="401"/>
      <c r="C531" s="401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397"/>
      <c r="O531" s="397"/>
      <c r="P531" s="397"/>
      <c r="Q531" s="397"/>
      <c r="R531" s="397"/>
      <c r="S531" s="397"/>
      <c r="T531" s="397"/>
      <c r="U531" s="397"/>
      <c r="V531" s="397"/>
      <c r="W531" s="397"/>
      <c r="X531" s="397"/>
      <c r="Y531" s="397"/>
      <c r="Z531" s="397"/>
      <c r="AA531" s="397"/>
      <c r="AB531" s="397"/>
      <c r="AC531" s="397"/>
      <c r="AD531" s="397"/>
      <c r="AE531" s="397"/>
      <c r="AF531" s="397"/>
      <c r="AG531" s="397"/>
    </row>
    <row r="532" spans="1:33" ht="24.95" customHeight="1">
      <c r="A532" s="403"/>
      <c r="B532" s="401"/>
      <c r="C532" s="401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97"/>
      <c r="AB532" s="397"/>
      <c r="AC532" s="397"/>
      <c r="AD532" s="397"/>
      <c r="AE532" s="397"/>
      <c r="AF532" s="397"/>
      <c r="AG532" s="397"/>
    </row>
    <row r="533" spans="1:33" ht="24.95" customHeight="1">
      <c r="A533" s="403"/>
      <c r="B533" s="401"/>
      <c r="C533" s="401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97"/>
      <c r="AB533" s="397"/>
      <c r="AC533" s="397"/>
      <c r="AD533" s="397"/>
      <c r="AE533" s="397"/>
      <c r="AF533" s="397"/>
      <c r="AG533" s="397"/>
    </row>
    <row r="534" spans="1:33" ht="24.95" customHeight="1">
      <c r="A534" s="403"/>
      <c r="B534" s="401"/>
      <c r="C534" s="401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7"/>
      <c r="P534" s="397"/>
      <c r="Q534" s="397"/>
      <c r="R534" s="397"/>
      <c r="S534" s="397"/>
      <c r="T534" s="397"/>
      <c r="U534" s="397"/>
      <c r="V534" s="397"/>
      <c r="W534" s="397"/>
      <c r="X534" s="397"/>
      <c r="Y534" s="397"/>
      <c r="Z534" s="397"/>
      <c r="AA534" s="397"/>
      <c r="AB534" s="397"/>
      <c r="AC534" s="397"/>
      <c r="AD534" s="397"/>
      <c r="AE534" s="397"/>
      <c r="AF534" s="397"/>
      <c r="AG534" s="397"/>
    </row>
    <row r="535" spans="1:33" ht="24.95" customHeight="1">
      <c r="A535" s="403"/>
      <c r="B535" s="401"/>
      <c r="C535" s="401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7"/>
      <c r="O535" s="397"/>
      <c r="P535" s="397"/>
      <c r="Q535" s="397"/>
      <c r="R535" s="397"/>
      <c r="S535" s="397"/>
      <c r="T535" s="397"/>
      <c r="U535" s="397"/>
      <c r="V535" s="397"/>
      <c r="W535" s="397"/>
      <c r="X535" s="397"/>
      <c r="Y535" s="397"/>
      <c r="Z535" s="397"/>
      <c r="AA535" s="397"/>
      <c r="AB535" s="397"/>
      <c r="AC535" s="397"/>
      <c r="AD535" s="397"/>
      <c r="AE535" s="397"/>
      <c r="AF535" s="397"/>
      <c r="AG535" s="397"/>
    </row>
    <row r="536" spans="1:33" ht="24.95" customHeight="1">
      <c r="A536" s="403"/>
      <c r="B536" s="401"/>
      <c r="C536" s="401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7"/>
      <c r="P536" s="397"/>
      <c r="Q536" s="397"/>
      <c r="R536" s="397"/>
      <c r="S536" s="397"/>
      <c r="T536" s="397"/>
      <c r="U536" s="397"/>
      <c r="V536" s="397"/>
      <c r="W536" s="397"/>
      <c r="X536" s="397"/>
      <c r="Y536" s="397"/>
      <c r="Z536" s="397"/>
      <c r="AA536" s="397"/>
      <c r="AB536" s="397"/>
      <c r="AC536" s="397"/>
      <c r="AD536" s="397"/>
      <c r="AE536" s="397"/>
      <c r="AF536" s="397"/>
      <c r="AG536" s="397"/>
    </row>
    <row r="537" spans="1:33" ht="24.95" customHeight="1">
      <c r="A537" s="403"/>
      <c r="B537" s="401"/>
      <c r="C537" s="401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397"/>
      <c r="O537" s="397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397"/>
      <c r="AB537" s="397"/>
      <c r="AC537" s="397"/>
      <c r="AD537" s="397"/>
      <c r="AE537" s="397"/>
      <c r="AF537" s="397"/>
      <c r="AG537" s="397"/>
    </row>
    <row r="538" spans="1:33" ht="24.95" customHeight="1">
      <c r="A538" s="403"/>
      <c r="B538" s="401"/>
      <c r="C538" s="401"/>
      <c r="D538" s="397"/>
      <c r="E538" s="397"/>
      <c r="F538" s="397"/>
      <c r="G538" s="397"/>
      <c r="H538" s="397"/>
      <c r="I538" s="397"/>
      <c r="J538" s="397"/>
      <c r="K538" s="397"/>
      <c r="L538" s="397"/>
      <c r="M538" s="397"/>
      <c r="N538" s="397"/>
      <c r="O538" s="397"/>
      <c r="P538" s="397"/>
      <c r="Q538" s="397"/>
      <c r="R538" s="397"/>
      <c r="S538" s="397"/>
      <c r="T538" s="397"/>
      <c r="U538" s="397"/>
      <c r="V538" s="397"/>
      <c r="W538" s="397"/>
      <c r="X538" s="397"/>
      <c r="Y538" s="397"/>
      <c r="Z538" s="397"/>
      <c r="AA538" s="397"/>
      <c r="AB538" s="397"/>
      <c r="AC538" s="397"/>
      <c r="AD538" s="397"/>
      <c r="AE538" s="397"/>
      <c r="AF538" s="397"/>
      <c r="AG538" s="397"/>
    </row>
    <row r="539" spans="1:33" ht="24.95" customHeight="1">
      <c r="A539" s="403"/>
      <c r="B539" s="401"/>
      <c r="C539" s="401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7"/>
      <c r="P539" s="397"/>
      <c r="Q539" s="397"/>
      <c r="R539" s="397"/>
      <c r="S539" s="397"/>
      <c r="T539" s="397"/>
      <c r="U539" s="397"/>
      <c r="V539" s="397"/>
      <c r="W539" s="397"/>
      <c r="X539" s="397"/>
      <c r="Y539" s="397"/>
      <c r="Z539" s="397"/>
      <c r="AA539" s="397"/>
      <c r="AB539" s="397"/>
      <c r="AC539" s="397"/>
      <c r="AD539" s="397"/>
      <c r="AE539" s="397"/>
      <c r="AF539" s="397"/>
      <c r="AG539" s="397"/>
    </row>
    <row r="540" spans="1:33" ht="24.95" customHeight="1">
      <c r="A540" s="403"/>
      <c r="B540" s="401"/>
      <c r="C540" s="401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7"/>
      <c r="P540" s="397"/>
      <c r="Q540" s="397"/>
      <c r="R540" s="397"/>
      <c r="S540" s="397"/>
      <c r="T540" s="397"/>
      <c r="U540" s="397"/>
      <c r="V540" s="397"/>
      <c r="W540" s="397"/>
      <c r="X540" s="397"/>
      <c r="Y540" s="397"/>
      <c r="Z540" s="397"/>
      <c r="AA540" s="397"/>
      <c r="AB540" s="397"/>
      <c r="AC540" s="397"/>
      <c r="AD540" s="397"/>
      <c r="AE540" s="397"/>
      <c r="AF540" s="397"/>
      <c r="AG540" s="397"/>
    </row>
    <row r="541" spans="1:33" ht="24.95" customHeight="1">
      <c r="A541" s="403"/>
      <c r="B541" s="401"/>
      <c r="C541" s="401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97"/>
      <c r="AA541" s="397"/>
      <c r="AB541" s="397"/>
      <c r="AC541" s="397"/>
      <c r="AD541" s="397"/>
      <c r="AE541" s="397"/>
      <c r="AF541" s="397"/>
      <c r="AG541" s="397"/>
    </row>
    <row r="542" spans="1:33" ht="24.95" customHeight="1">
      <c r="A542" s="403"/>
      <c r="B542" s="401"/>
      <c r="C542" s="401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397"/>
      <c r="P542" s="397"/>
      <c r="Q542" s="397"/>
      <c r="R542" s="397"/>
      <c r="S542" s="397"/>
      <c r="T542" s="397"/>
      <c r="U542" s="397"/>
      <c r="V542" s="397"/>
      <c r="W542" s="397"/>
      <c r="X542" s="397"/>
      <c r="Y542" s="397"/>
      <c r="Z542" s="397"/>
      <c r="AA542" s="397"/>
      <c r="AB542" s="397"/>
      <c r="AC542" s="397"/>
      <c r="AD542" s="397"/>
      <c r="AE542" s="397"/>
      <c r="AF542" s="397"/>
      <c r="AG542" s="397"/>
    </row>
    <row r="543" spans="1:33" ht="24.95" customHeight="1">
      <c r="A543" s="403"/>
      <c r="B543" s="401"/>
      <c r="C543" s="401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97"/>
      <c r="AB543" s="397"/>
      <c r="AC543" s="397"/>
      <c r="AD543" s="397"/>
      <c r="AE543" s="397"/>
      <c r="AF543" s="397"/>
      <c r="AG543" s="397"/>
    </row>
    <row r="544" spans="1:33" ht="24.95" customHeight="1">
      <c r="A544" s="403"/>
      <c r="B544" s="401"/>
      <c r="C544" s="401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7"/>
      <c r="P544" s="397"/>
      <c r="Q544" s="397"/>
      <c r="R544" s="397"/>
      <c r="S544" s="397"/>
      <c r="T544" s="397"/>
      <c r="U544" s="397"/>
      <c r="V544" s="397"/>
      <c r="W544" s="397"/>
      <c r="X544" s="397"/>
      <c r="Y544" s="397"/>
      <c r="Z544" s="397"/>
      <c r="AA544" s="397"/>
      <c r="AB544" s="397"/>
      <c r="AC544" s="397"/>
      <c r="AD544" s="397"/>
      <c r="AE544" s="397"/>
      <c r="AF544" s="397"/>
      <c r="AG544" s="397"/>
    </row>
    <row r="545" spans="1:33" ht="24.95" customHeight="1">
      <c r="A545" s="403"/>
      <c r="B545" s="401"/>
      <c r="C545" s="401"/>
      <c r="D545" s="397"/>
      <c r="E545" s="397"/>
      <c r="F545" s="397"/>
      <c r="G545" s="397"/>
      <c r="H545" s="397"/>
      <c r="I545" s="397"/>
      <c r="J545" s="397"/>
      <c r="K545" s="397"/>
      <c r="L545" s="397"/>
      <c r="M545" s="397"/>
      <c r="N545" s="397"/>
      <c r="O545" s="397"/>
      <c r="P545" s="397"/>
      <c r="Q545" s="397"/>
      <c r="R545" s="397"/>
      <c r="S545" s="397"/>
      <c r="T545" s="397"/>
      <c r="U545" s="397"/>
      <c r="V545" s="397"/>
      <c r="W545" s="397"/>
      <c r="X545" s="397"/>
      <c r="Y545" s="397"/>
      <c r="Z545" s="397"/>
      <c r="AA545" s="397"/>
      <c r="AB545" s="397"/>
      <c r="AC545" s="397"/>
      <c r="AD545" s="397"/>
      <c r="AE545" s="397"/>
      <c r="AF545" s="397"/>
      <c r="AG545" s="397"/>
    </row>
    <row r="546" spans="1:33" ht="24.95" customHeight="1">
      <c r="A546" s="403"/>
      <c r="B546" s="401"/>
      <c r="C546" s="401"/>
      <c r="D546" s="397"/>
      <c r="E546" s="397"/>
      <c r="F546" s="397"/>
      <c r="G546" s="397"/>
      <c r="H546" s="397"/>
      <c r="I546" s="397"/>
      <c r="J546" s="397"/>
      <c r="K546" s="397"/>
      <c r="L546" s="397"/>
      <c r="M546" s="397"/>
      <c r="N546" s="397"/>
      <c r="O546" s="397"/>
      <c r="P546" s="397"/>
      <c r="Q546" s="397"/>
      <c r="R546" s="397"/>
      <c r="S546" s="397"/>
      <c r="T546" s="397"/>
      <c r="U546" s="397"/>
      <c r="V546" s="397"/>
      <c r="W546" s="397"/>
      <c r="X546" s="397"/>
      <c r="Y546" s="397"/>
      <c r="Z546" s="397"/>
      <c r="AA546" s="397"/>
      <c r="AB546" s="397"/>
      <c r="AC546" s="397"/>
      <c r="AD546" s="397"/>
      <c r="AE546" s="397"/>
      <c r="AF546" s="397"/>
      <c r="AG546" s="397"/>
    </row>
    <row r="547" spans="1:33" ht="24.95" customHeight="1">
      <c r="A547" s="403"/>
      <c r="B547" s="401"/>
      <c r="C547" s="401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397"/>
      <c r="O547" s="397"/>
      <c r="P547" s="397"/>
      <c r="Q547" s="397"/>
      <c r="R547" s="397"/>
      <c r="S547" s="397"/>
      <c r="T547" s="397"/>
      <c r="U547" s="397"/>
      <c r="V547" s="397"/>
      <c r="W547" s="397"/>
      <c r="X547" s="397"/>
      <c r="Y547" s="397"/>
      <c r="Z547" s="397"/>
      <c r="AA547" s="397"/>
      <c r="AB547" s="397"/>
      <c r="AC547" s="397"/>
      <c r="AD547" s="397"/>
      <c r="AE547" s="397"/>
      <c r="AF547" s="397"/>
      <c r="AG547" s="397"/>
    </row>
    <row r="548" spans="1:33" ht="24.95" customHeight="1">
      <c r="A548" s="403"/>
      <c r="B548" s="401"/>
      <c r="C548" s="401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397"/>
      <c r="P548" s="397"/>
      <c r="Q548" s="397"/>
      <c r="R548" s="397"/>
      <c r="S548" s="397"/>
      <c r="T548" s="397"/>
      <c r="U548" s="397"/>
      <c r="V548" s="397"/>
      <c r="W548" s="397"/>
      <c r="X548" s="397"/>
      <c r="Y548" s="397"/>
      <c r="Z548" s="397"/>
      <c r="AA548" s="397"/>
      <c r="AB548" s="397"/>
      <c r="AC548" s="397"/>
      <c r="AD548" s="397"/>
      <c r="AE548" s="397"/>
      <c r="AF548" s="397"/>
      <c r="AG548" s="397"/>
    </row>
    <row r="549" spans="1:33" ht="24.95" customHeight="1">
      <c r="A549" s="403"/>
      <c r="B549" s="401"/>
      <c r="C549" s="401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97"/>
      <c r="AA549" s="397"/>
      <c r="AB549" s="397"/>
      <c r="AC549" s="397"/>
      <c r="AD549" s="397"/>
      <c r="AE549" s="397"/>
      <c r="AF549" s="397"/>
      <c r="AG549" s="397"/>
    </row>
    <row r="550" spans="1:33" ht="24.95" customHeight="1">
      <c r="A550" s="403"/>
      <c r="B550" s="401"/>
      <c r="C550" s="401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97"/>
      <c r="AB550" s="397"/>
      <c r="AC550" s="397"/>
      <c r="AD550" s="397"/>
      <c r="AE550" s="397"/>
      <c r="AF550" s="397"/>
      <c r="AG550" s="397"/>
    </row>
    <row r="551" spans="1:33" ht="24.95" customHeight="1">
      <c r="A551" s="403"/>
      <c r="B551" s="401"/>
      <c r="C551" s="401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397"/>
      <c r="O551" s="397"/>
      <c r="P551" s="397"/>
      <c r="Q551" s="397"/>
      <c r="R551" s="397"/>
      <c r="S551" s="397"/>
      <c r="T551" s="397"/>
      <c r="U551" s="397"/>
      <c r="V551" s="397"/>
      <c r="W551" s="397"/>
      <c r="X551" s="397"/>
      <c r="Y551" s="397"/>
      <c r="Z551" s="397"/>
      <c r="AA551" s="397"/>
      <c r="AB551" s="397"/>
      <c r="AC551" s="397"/>
      <c r="AD551" s="397"/>
      <c r="AE551" s="397"/>
      <c r="AF551" s="397"/>
      <c r="AG551" s="397"/>
    </row>
    <row r="552" spans="1:33" ht="24.95" customHeight="1">
      <c r="A552" s="403"/>
      <c r="B552" s="401"/>
      <c r="C552" s="401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397"/>
      <c r="O552" s="397"/>
      <c r="P552" s="397"/>
      <c r="Q552" s="397"/>
      <c r="R552" s="397"/>
      <c r="S552" s="397"/>
      <c r="T552" s="397"/>
      <c r="U552" s="397"/>
      <c r="V552" s="397"/>
      <c r="W552" s="397"/>
      <c r="X552" s="397"/>
      <c r="Y552" s="397"/>
      <c r="Z552" s="397"/>
      <c r="AA552" s="397"/>
      <c r="AB552" s="397"/>
      <c r="AC552" s="397"/>
      <c r="AD552" s="397"/>
      <c r="AE552" s="397"/>
      <c r="AF552" s="397"/>
      <c r="AG552" s="397"/>
    </row>
    <row r="553" spans="1:33" ht="24.95" customHeight="1">
      <c r="A553" s="403"/>
      <c r="B553" s="401"/>
      <c r="C553" s="401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397"/>
      <c r="O553" s="397"/>
      <c r="P553" s="397"/>
      <c r="Q553" s="397"/>
      <c r="R553" s="397"/>
      <c r="S553" s="397"/>
      <c r="T553" s="397"/>
      <c r="U553" s="397"/>
      <c r="V553" s="397"/>
      <c r="W553" s="397"/>
      <c r="X553" s="397"/>
      <c r="Y553" s="397"/>
      <c r="Z553" s="397"/>
      <c r="AA553" s="397"/>
      <c r="AB553" s="397"/>
      <c r="AC553" s="397"/>
      <c r="AD553" s="397"/>
      <c r="AE553" s="397"/>
      <c r="AF553" s="397"/>
      <c r="AG553" s="397"/>
    </row>
    <row r="554" spans="1:33" ht="24.95" customHeight="1">
      <c r="A554" s="403"/>
      <c r="B554" s="401"/>
      <c r="C554" s="401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397"/>
      <c r="O554" s="397"/>
      <c r="P554" s="397"/>
      <c r="Q554" s="397"/>
      <c r="R554" s="397"/>
      <c r="S554" s="397"/>
      <c r="T554" s="397"/>
      <c r="U554" s="397"/>
      <c r="V554" s="397"/>
      <c r="W554" s="397"/>
      <c r="X554" s="397"/>
      <c r="Y554" s="397"/>
      <c r="Z554" s="397"/>
      <c r="AA554" s="397"/>
      <c r="AB554" s="397"/>
      <c r="AC554" s="397"/>
      <c r="AD554" s="397"/>
      <c r="AE554" s="397"/>
      <c r="AF554" s="397"/>
      <c r="AG554" s="397"/>
    </row>
    <row r="555" spans="1:33" ht="24.95" customHeight="1">
      <c r="A555" s="403"/>
      <c r="B555" s="401"/>
      <c r="C555" s="401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7"/>
      <c r="P555" s="397"/>
      <c r="Q555" s="397"/>
      <c r="R555" s="397"/>
      <c r="S555" s="397"/>
      <c r="T555" s="397"/>
      <c r="U555" s="397"/>
      <c r="V555" s="397"/>
      <c r="W555" s="397"/>
      <c r="X555" s="397"/>
      <c r="Y555" s="397"/>
      <c r="Z555" s="397"/>
      <c r="AA555" s="397"/>
      <c r="AB555" s="397"/>
      <c r="AC555" s="397"/>
      <c r="AD555" s="397"/>
      <c r="AE555" s="397"/>
      <c r="AF555" s="397"/>
      <c r="AG555" s="397"/>
    </row>
    <row r="556" spans="1:33" ht="24.95" customHeight="1">
      <c r="A556" s="403"/>
      <c r="B556" s="401"/>
      <c r="C556" s="401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7"/>
      <c r="P556" s="397"/>
      <c r="Q556" s="397"/>
      <c r="R556" s="397"/>
      <c r="S556" s="397"/>
      <c r="T556" s="397"/>
      <c r="U556" s="397"/>
      <c r="V556" s="397"/>
      <c r="W556" s="397"/>
      <c r="X556" s="397"/>
      <c r="Y556" s="397"/>
      <c r="Z556" s="397"/>
      <c r="AA556" s="397"/>
      <c r="AB556" s="397"/>
      <c r="AC556" s="397"/>
      <c r="AD556" s="397"/>
      <c r="AE556" s="397"/>
      <c r="AF556" s="397"/>
      <c r="AG556" s="397"/>
    </row>
    <row r="557" spans="1:33" ht="24.95" customHeight="1">
      <c r="A557" s="403"/>
      <c r="B557" s="401"/>
      <c r="C557" s="401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397"/>
      <c r="P557" s="397"/>
      <c r="Q557" s="397"/>
      <c r="R557" s="397"/>
      <c r="S557" s="397"/>
      <c r="T557" s="397"/>
      <c r="U557" s="397"/>
      <c r="V557" s="397"/>
      <c r="W557" s="397"/>
      <c r="X557" s="397"/>
      <c r="Y557" s="397"/>
      <c r="Z557" s="397"/>
      <c r="AA557" s="397"/>
      <c r="AB557" s="397"/>
      <c r="AC557" s="397"/>
      <c r="AD557" s="397"/>
      <c r="AE557" s="397"/>
      <c r="AF557" s="397"/>
      <c r="AG557" s="397"/>
    </row>
    <row r="558" spans="1:33" ht="24.95" customHeight="1">
      <c r="A558" s="403"/>
      <c r="B558" s="401"/>
      <c r="C558" s="401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397"/>
      <c r="P558" s="397"/>
      <c r="Q558" s="397"/>
      <c r="R558" s="397"/>
      <c r="S558" s="397"/>
      <c r="T558" s="397"/>
      <c r="U558" s="397"/>
      <c r="V558" s="397"/>
      <c r="W558" s="397"/>
      <c r="X558" s="397"/>
      <c r="Y558" s="397"/>
      <c r="Z558" s="397"/>
      <c r="AA558" s="397"/>
      <c r="AB558" s="397"/>
      <c r="AC558" s="397"/>
      <c r="AD558" s="397"/>
      <c r="AE558" s="397"/>
      <c r="AF558" s="397"/>
      <c r="AG558" s="397"/>
    </row>
    <row r="559" spans="1:33" ht="24.95" customHeight="1">
      <c r="A559" s="403"/>
      <c r="B559" s="401"/>
      <c r="C559" s="401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97"/>
      <c r="AB559" s="397"/>
      <c r="AC559" s="397"/>
      <c r="AD559" s="397"/>
      <c r="AE559" s="397"/>
      <c r="AF559" s="397"/>
      <c r="AG559" s="397"/>
    </row>
    <row r="560" spans="1:33" ht="24.95" customHeight="1">
      <c r="A560" s="403"/>
      <c r="B560" s="401"/>
      <c r="C560" s="401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397"/>
      <c r="O560" s="397"/>
      <c r="P560" s="397"/>
      <c r="Q560" s="397"/>
      <c r="R560" s="397"/>
      <c r="S560" s="397"/>
      <c r="T560" s="397"/>
      <c r="U560" s="397"/>
      <c r="V560" s="397"/>
      <c r="W560" s="397"/>
      <c r="X560" s="397"/>
      <c r="Y560" s="397"/>
      <c r="Z560" s="397"/>
      <c r="AA560" s="397"/>
      <c r="AB560" s="397"/>
      <c r="AC560" s="397"/>
      <c r="AD560" s="397"/>
      <c r="AE560" s="397"/>
      <c r="AF560" s="397"/>
      <c r="AG560" s="397"/>
    </row>
    <row r="561" spans="1:33" ht="24.95" customHeight="1">
      <c r="A561" s="403"/>
      <c r="B561" s="401"/>
      <c r="C561" s="401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397"/>
      <c r="O561" s="397"/>
      <c r="P561" s="397"/>
      <c r="Q561" s="397"/>
      <c r="R561" s="397"/>
      <c r="S561" s="397"/>
      <c r="T561" s="397"/>
      <c r="U561" s="397"/>
      <c r="V561" s="397"/>
      <c r="W561" s="397"/>
      <c r="X561" s="397"/>
      <c r="Y561" s="397"/>
      <c r="Z561" s="397"/>
      <c r="AA561" s="397"/>
      <c r="AB561" s="397"/>
      <c r="AC561" s="397"/>
      <c r="AD561" s="397"/>
      <c r="AE561" s="397"/>
      <c r="AF561" s="397"/>
      <c r="AG561" s="397"/>
    </row>
    <row r="562" spans="1:33" ht="24.95" customHeight="1">
      <c r="A562" s="403"/>
      <c r="B562" s="401"/>
      <c r="C562" s="401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7"/>
      <c r="P562" s="397"/>
      <c r="Q562" s="397"/>
      <c r="R562" s="397"/>
      <c r="S562" s="397"/>
      <c r="T562" s="397"/>
      <c r="U562" s="397"/>
      <c r="V562" s="397"/>
      <c r="W562" s="397"/>
      <c r="X562" s="397"/>
      <c r="Y562" s="397"/>
      <c r="Z562" s="397"/>
      <c r="AA562" s="397"/>
      <c r="AB562" s="397"/>
      <c r="AC562" s="397"/>
      <c r="AD562" s="397"/>
      <c r="AE562" s="397"/>
      <c r="AF562" s="397"/>
      <c r="AG562" s="397"/>
    </row>
    <row r="563" spans="1:33" ht="24.95" customHeight="1">
      <c r="A563" s="403"/>
      <c r="B563" s="401"/>
      <c r="C563" s="401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Y563" s="397"/>
      <c r="Z563" s="397"/>
      <c r="AA563" s="397"/>
      <c r="AB563" s="397"/>
      <c r="AC563" s="397"/>
      <c r="AD563" s="397"/>
      <c r="AE563" s="397"/>
      <c r="AF563" s="397"/>
      <c r="AG563" s="397"/>
    </row>
    <row r="564" spans="1:33" ht="24.95" customHeight="1">
      <c r="A564" s="403"/>
      <c r="B564" s="401"/>
      <c r="C564" s="401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97"/>
      <c r="AB564" s="397"/>
      <c r="AC564" s="397"/>
      <c r="AD564" s="397"/>
      <c r="AE564" s="397"/>
      <c r="AF564" s="397"/>
      <c r="AG564" s="397"/>
    </row>
    <row r="565" spans="1:33" ht="24.95" customHeight="1">
      <c r="A565" s="403"/>
      <c r="B565" s="401"/>
      <c r="C565" s="401"/>
      <c r="D565" s="397"/>
      <c r="E565" s="397"/>
      <c r="F565" s="397"/>
      <c r="G565" s="397"/>
      <c r="H565" s="397"/>
      <c r="I565" s="397"/>
      <c r="J565" s="397"/>
      <c r="K565" s="397"/>
      <c r="L565" s="397"/>
      <c r="M565" s="397"/>
      <c r="N565" s="397"/>
      <c r="O565" s="397"/>
      <c r="P565" s="397"/>
      <c r="Q565" s="397"/>
      <c r="R565" s="397"/>
      <c r="S565" s="397"/>
      <c r="T565" s="397"/>
      <c r="U565" s="397"/>
      <c r="V565" s="397"/>
      <c r="W565" s="397"/>
      <c r="X565" s="397"/>
      <c r="Y565" s="397"/>
      <c r="Z565" s="397"/>
      <c r="AA565" s="397"/>
      <c r="AB565" s="397"/>
      <c r="AC565" s="397"/>
      <c r="AD565" s="397"/>
      <c r="AE565" s="397"/>
      <c r="AF565" s="397"/>
      <c r="AG565" s="397"/>
    </row>
    <row r="566" spans="1:33" ht="24.95" customHeight="1">
      <c r="A566" s="403"/>
      <c r="B566" s="401"/>
      <c r="C566" s="401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397"/>
      <c r="R566" s="397"/>
      <c r="S566" s="397"/>
      <c r="T566" s="397"/>
      <c r="U566" s="397"/>
      <c r="V566" s="397"/>
      <c r="W566" s="397"/>
      <c r="X566" s="397"/>
      <c r="Y566" s="397"/>
      <c r="Z566" s="397"/>
      <c r="AA566" s="397"/>
      <c r="AB566" s="397"/>
      <c r="AC566" s="397"/>
      <c r="AD566" s="397"/>
      <c r="AE566" s="397"/>
      <c r="AF566" s="397"/>
      <c r="AG566" s="397"/>
    </row>
    <row r="567" spans="1:33" ht="24.95" customHeight="1">
      <c r="A567" s="403"/>
      <c r="B567" s="401"/>
      <c r="C567" s="401"/>
      <c r="D567" s="397"/>
      <c r="E567" s="397"/>
      <c r="F567" s="397"/>
      <c r="G567" s="397"/>
      <c r="H567" s="397"/>
      <c r="I567" s="397"/>
      <c r="J567" s="397"/>
      <c r="K567" s="397"/>
      <c r="L567" s="397"/>
      <c r="M567" s="397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X567" s="397"/>
      <c r="Y567" s="397"/>
      <c r="Z567" s="397"/>
      <c r="AA567" s="397"/>
      <c r="AB567" s="397"/>
      <c r="AC567" s="397"/>
      <c r="AD567" s="397"/>
      <c r="AE567" s="397"/>
      <c r="AF567" s="397"/>
      <c r="AG567" s="397"/>
    </row>
    <row r="568" spans="1:33" ht="24.95" customHeight="1">
      <c r="A568" s="403"/>
      <c r="B568" s="401"/>
      <c r="C568" s="401"/>
      <c r="D568" s="397"/>
      <c r="E568" s="397"/>
      <c r="F568" s="397"/>
      <c r="G568" s="397"/>
      <c r="H568" s="397"/>
      <c r="I568" s="397"/>
      <c r="J568" s="397"/>
      <c r="K568" s="397"/>
      <c r="L568" s="397"/>
      <c r="M568" s="397"/>
      <c r="N568" s="397"/>
      <c r="O568" s="397"/>
      <c r="P568" s="397"/>
      <c r="Q568" s="397"/>
      <c r="R568" s="397"/>
      <c r="S568" s="397"/>
      <c r="T568" s="397"/>
      <c r="U568" s="397"/>
      <c r="V568" s="397"/>
      <c r="W568" s="397"/>
      <c r="X568" s="397"/>
      <c r="Y568" s="397"/>
      <c r="Z568" s="397"/>
      <c r="AA568" s="397"/>
      <c r="AB568" s="397"/>
      <c r="AC568" s="397"/>
      <c r="AD568" s="397"/>
      <c r="AE568" s="397"/>
      <c r="AF568" s="397"/>
      <c r="AG568" s="397"/>
    </row>
    <row r="569" spans="1:33" ht="24.95" customHeight="1">
      <c r="A569" s="403"/>
      <c r="B569" s="401"/>
      <c r="C569" s="401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397"/>
      <c r="P569" s="397"/>
      <c r="Q569" s="397"/>
      <c r="R569" s="397"/>
      <c r="S569" s="397"/>
      <c r="T569" s="397"/>
      <c r="U569" s="397"/>
      <c r="V569" s="397"/>
      <c r="W569" s="397"/>
      <c r="X569" s="397"/>
      <c r="Y569" s="397"/>
      <c r="Z569" s="397"/>
      <c r="AA569" s="397"/>
      <c r="AB569" s="397"/>
      <c r="AC569" s="397"/>
      <c r="AD569" s="397"/>
      <c r="AE569" s="397"/>
      <c r="AF569" s="397"/>
      <c r="AG569" s="397"/>
    </row>
    <row r="570" spans="1:33" ht="24.95" customHeight="1">
      <c r="A570" s="403"/>
      <c r="B570" s="401"/>
      <c r="C570" s="401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397"/>
      <c r="P570" s="397"/>
      <c r="Q570" s="397"/>
      <c r="R570" s="397"/>
      <c r="S570" s="397"/>
      <c r="T570" s="397"/>
      <c r="U570" s="397"/>
      <c r="V570" s="397"/>
      <c r="W570" s="397"/>
      <c r="X570" s="397"/>
      <c r="Y570" s="397"/>
      <c r="Z570" s="397"/>
      <c r="AA570" s="397"/>
      <c r="AB570" s="397"/>
      <c r="AC570" s="397"/>
      <c r="AD570" s="397"/>
      <c r="AE570" s="397"/>
      <c r="AF570" s="397"/>
      <c r="AG570" s="397"/>
    </row>
    <row r="571" spans="1:33" ht="24.95" customHeight="1">
      <c r="A571" s="403"/>
      <c r="B571" s="401"/>
      <c r="C571" s="401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97"/>
      <c r="AB571" s="397"/>
      <c r="AC571" s="397"/>
      <c r="AD571" s="397"/>
      <c r="AE571" s="397"/>
      <c r="AF571" s="397"/>
      <c r="AG571" s="397"/>
    </row>
    <row r="572" spans="1:33" ht="24.95" customHeight="1">
      <c r="A572" s="403"/>
      <c r="B572" s="401"/>
      <c r="C572" s="401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97"/>
      <c r="AB572" s="397"/>
      <c r="AC572" s="397"/>
      <c r="AD572" s="397"/>
      <c r="AE572" s="397"/>
      <c r="AF572" s="397"/>
      <c r="AG572" s="397"/>
    </row>
    <row r="573" spans="1:33" ht="24.95" customHeight="1">
      <c r="A573" s="403"/>
      <c r="B573" s="401"/>
      <c r="C573" s="401"/>
      <c r="D573" s="397"/>
      <c r="E573" s="397"/>
      <c r="F573" s="397"/>
      <c r="G573" s="397"/>
      <c r="H573" s="397"/>
      <c r="I573" s="397"/>
      <c r="J573" s="397"/>
      <c r="K573" s="397"/>
      <c r="L573" s="397"/>
      <c r="M573" s="397"/>
      <c r="N573" s="397"/>
      <c r="O573" s="397"/>
      <c r="P573" s="397"/>
      <c r="Q573" s="397"/>
      <c r="R573" s="397"/>
      <c r="S573" s="397"/>
      <c r="T573" s="397"/>
      <c r="U573" s="397"/>
      <c r="V573" s="397"/>
      <c r="W573" s="397"/>
      <c r="X573" s="397"/>
      <c r="Y573" s="397"/>
      <c r="Z573" s="397"/>
      <c r="AA573" s="397"/>
      <c r="AB573" s="397"/>
      <c r="AC573" s="397"/>
      <c r="AD573" s="397"/>
      <c r="AE573" s="397"/>
      <c r="AF573" s="397"/>
      <c r="AG573" s="397"/>
    </row>
    <row r="574" spans="1:33" ht="24.95" customHeight="1">
      <c r="A574" s="403"/>
      <c r="B574" s="401"/>
      <c r="C574" s="401"/>
      <c r="D574" s="397"/>
      <c r="E574" s="397"/>
      <c r="F574" s="397"/>
      <c r="G574" s="397"/>
      <c r="H574" s="397"/>
      <c r="I574" s="397"/>
      <c r="J574" s="397"/>
      <c r="K574" s="397"/>
      <c r="L574" s="397"/>
      <c r="M574" s="397"/>
      <c r="N574" s="397"/>
      <c r="O574" s="397"/>
      <c r="P574" s="397"/>
      <c r="Q574" s="397"/>
      <c r="R574" s="397"/>
      <c r="S574" s="397"/>
      <c r="T574" s="397"/>
      <c r="U574" s="397"/>
      <c r="V574" s="397"/>
      <c r="W574" s="397"/>
      <c r="X574" s="397"/>
      <c r="Y574" s="397"/>
      <c r="Z574" s="397"/>
      <c r="AA574" s="397"/>
      <c r="AB574" s="397"/>
      <c r="AC574" s="397"/>
      <c r="AD574" s="397"/>
      <c r="AE574" s="397"/>
      <c r="AF574" s="397"/>
      <c r="AG574" s="397"/>
    </row>
    <row r="575" spans="1:33" ht="24.95" customHeight="1">
      <c r="A575" s="403"/>
      <c r="B575" s="401"/>
      <c r="C575" s="401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397"/>
      <c r="P575" s="397"/>
      <c r="Q575" s="397"/>
      <c r="R575" s="397"/>
      <c r="S575" s="397"/>
      <c r="T575" s="397"/>
      <c r="U575" s="397"/>
      <c r="V575" s="397"/>
      <c r="W575" s="397"/>
      <c r="X575" s="397"/>
      <c r="Y575" s="397"/>
      <c r="Z575" s="397"/>
      <c r="AA575" s="397"/>
      <c r="AB575" s="397"/>
      <c r="AC575" s="397"/>
      <c r="AD575" s="397"/>
      <c r="AE575" s="397"/>
      <c r="AF575" s="397"/>
      <c r="AG575" s="397"/>
    </row>
    <row r="576" spans="1:33" ht="24.95" customHeight="1">
      <c r="A576" s="403"/>
      <c r="B576" s="401"/>
      <c r="C576" s="401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7"/>
      <c r="P576" s="397"/>
      <c r="Q576" s="397"/>
      <c r="R576" s="397"/>
      <c r="S576" s="397"/>
      <c r="T576" s="397"/>
      <c r="U576" s="397"/>
      <c r="V576" s="397"/>
      <c r="W576" s="397"/>
      <c r="X576" s="397"/>
      <c r="Y576" s="397"/>
      <c r="Z576" s="397"/>
      <c r="AA576" s="397"/>
      <c r="AB576" s="397"/>
      <c r="AC576" s="397"/>
      <c r="AD576" s="397"/>
      <c r="AE576" s="397"/>
      <c r="AF576" s="397"/>
      <c r="AG576" s="397"/>
    </row>
    <row r="577" spans="1:33" ht="24.95" customHeight="1">
      <c r="A577" s="403"/>
      <c r="B577" s="401"/>
      <c r="C577" s="401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97"/>
      <c r="AB577" s="397"/>
      <c r="AC577" s="397"/>
      <c r="AD577" s="397"/>
      <c r="AE577" s="397"/>
      <c r="AF577" s="397"/>
      <c r="AG577" s="397"/>
    </row>
    <row r="578" spans="1:33" ht="24.95" customHeight="1">
      <c r="A578" s="403"/>
      <c r="B578" s="401"/>
      <c r="C578" s="401"/>
      <c r="D578" s="397"/>
      <c r="E578" s="397"/>
      <c r="F578" s="397"/>
      <c r="G578" s="397"/>
      <c r="H578" s="397"/>
      <c r="I578" s="397"/>
      <c r="J578" s="397"/>
      <c r="K578" s="397"/>
      <c r="L578" s="397"/>
      <c r="M578" s="397"/>
      <c r="N578" s="397"/>
      <c r="O578" s="397"/>
      <c r="P578" s="397"/>
      <c r="Q578" s="397"/>
      <c r="R578" s="397"/>
      <c r="S578" s="397"/>
      <c r="T578" s="397"/>
      <c r="U578" s="397"/>
      <c r="V578" s="397"/>
      <c r="W578" s="397"/>
      <c r="X578" s="397"/>
      <c r="Y578" s="397"/>
      <c r="Z578" s="397"/>
      <c r="AA578" s="397"/>
      <c r="AB578" s="397"/>
      <c r="AC578" s="397"/>
      <c r="AD578" s="397"/>
      <c r="AE578" s="397"/>
      <c r="AF578" s="397"/>
      <c r="AG578" s="397"/>
    </row>
    <row r="579" spans="1:33" ht="24.95" customHeight="1">
      <c r="A579" s="403"/>
      <c r="B579" s="401"/>
      <c r="C579" s="401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397"/>
      <c r="P579" s="397"/>
      <c r="Q579" s="397"/>
      <c r="R579" s="397"/>
      <c r="S579" s="397"/>
      <c r="T579" s="397"/>
      <c r="U579" s="397"/>
      <c r="V579" s="397"/>
      <c r="W579" s="397"/>
      <c r="X579" s="397"/>
      <c r="Y579" s="397"/>
      <c r="Z579" s="397"/>
      <c r="AA579" s="397"/>
      <c r="AB579" s="397"/>
      <c r="AC579" s="397"/>
      <c r="AD579" s="397"/>
      <c r="AE579" s="397"/>
      <c r="AF579" s="397"/>
      <c r="AG579" s="397"/>
    </row>
    <row r="580" spans="1:33" ht="24.95" customHeight="1">
      <c r="A580" s="403"/>
      <c r="B580" s="401"/>
      <c r="C580" s="401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397"/>
      <c r="AB580" s="397"/>
      <c r="AC580" s="397"/>
      <c r="AD580" s="397"/>
      <c r="AE580" s="397"/>
      <c r="AF580" s="397"/>
      <c r="AG580" s="397"/>
    </row>
    <row r="581" spans="1:33" ht="24.95" customHeight="1">
      <c r="A581" s="403"/>
      <c r="B581" s="401"/>
      <c r="C581" s="401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97"/>
      <c r="AB581" s="397"/>
      <c r="AC581" s="397"/>
      <c r="AD581" s="397"/>
      <c r="AE581" s="397"/>
      <c r="AF581" s="397"/>
      <c r="AG581" s="397"/>
    </row>
    <row r="582" spans="1:33" ht="24.95" customHeight="1">
      <c r="A582" s="403"/>
      <c r="B582" s="401"/>
      <c r="C582" s="401"/>
      <c r="D582" s="397"/>
      <c r="E582" s="397"/>
      <c r="F582" s="397"/>
      <c r="G582" s="397"/>
      <c r="H582" s="397"/>
      <c r="I582" s="397"/>
      <c r="J582" s="397"/>
      <c r="K582" s="397"/>
      <c r="L582" s="397"/>
      <c r="M582" s="397"/>
      <c r="N582" s="397"/>
      <c r="O582" s="397"/>
      <c r="P582" s="397"/>
      <c r="Q582" s="397"/>
      <c r="R582" s="397"/>
      <c r="S582" s="397"/>
      <c r="T582" s="397"/>
      <c r="U582" s="397"/>
      <c r="V582" s="397"/>
      <c r="W582" s="397"/>
      <c r="X582" s="397"/>
      <c r="Y582" s="397"/>
      <c r="Z582" s="397"/>
      <c r="AA582" s="397"/>
      <c r="AB582" s="397"/>
      <c r="AC582" s="397"/>
      <c r="AD582" s="397"/>
      <c r="AE582" s="397"/>
      <c r="AF582" s="397"/>
      <c r="AG582" s="397"/>
    </row>
    <row r="583" spans="1:33" ht="24.95" customHeight="1">
      <c r="A583" s="403"/>
      <c r="B583" s="401"/>
      <c r="C583" s="401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7"/>
      <c r="P583" s="397"/>
      <c r="Q583" s="397"/>
      <c r="R583" s="397"/>
      <c r="S583" s="397"/>
      <c r="T583" s="397"/>
      <c r="U583" s="397"/>
      <c r="V583" s="397"/>
      <c r="W583" s="397"/>
      <c r="X583" s="397"/>
      <c r="Y583" s="397"/>
      <c r="Z583" s="397"/>
      <c r="AA583" s="397"/>
      <c r="AB583" s="397"/>
      <c r="AC583" s="397"/>
      <c r="AD583" s="397"/>
      <c r="AE583" s="397"/>
      <c r="AF583" s="397"/>
      <c r="AG583" s="397"/>
    </row>
    <row r="584" spans="1:33" ht="24.95" customHeight="1">
      <c r="A584" s="403"/>
      <c r="B584" s="401"/>
      <c r="C584" s="401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7"/>
      <c r="P584" s="397"/>
      <c r="Q584" s="397"/>
      <c r="R584" s="397"/>
      <c r="S584" s="397"/>
      <c r="T584" s="397"/>
      <c r="U584" s="397"/>
      <c r="V584" s="397"/>
      <c r="W584" s="397"/>
      <c r="X584" s="397"/>
      <c r="Y584" s="397"/>
      <c r="Z584" s="397"/>
      <c r="AA584" s="397"/>
      <c r="AB584" s="397"/>
      <c r="AC584" s="397"/>
      <c r="AD584" s="397"/>
      <c r="AE584" s="397"/>
      <c r="AF584" s="397"/>
      <c r="AG584" s="397"/>
    </row>
    <row r="585" spans="1:33" ht="24.95" customHeight="1">
      <c r="A585" s="403"/>
      <c r="B585" s="401"/>
      <c r="C585" s="401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97"/>
      <c r="AB585" s="397"/>
      <c r="AC585" s="397"/>
      <c r="AD585" s="397"/>
      <c r="AE585" s="397"/>
      <c r="AF585" s="397"/>
      <c r="AG585" s="397"/>
    </row>
    <row r="586" spans="1:33" ht="24.95" customHeight="1">
      <c r="A586" s="403"/>
      <c r="B586" s="401"/>
      <c r="C586" s="401"/>
      <c r="D586" s="397"/>
      <c r="E586" s="397"/>
      <c r="F586" s="397"/>
      <c r="G586" s="397"/>
      <c r="H586" s="397"/>
      <c r="I586" s="397"/>
      <c r="J586" s="397"/>
      <c r="K586" s="397"/>
      <c r="L586" s="397"/>
      <c r="M586" s="397"/>
      <c r="N586" s="397"/>
      <c r="O586" s="397"/>
      <c r="P586" s="397"/>
      <c r="Q586" s="397"/>
      <c r="R586" s="397"/>
      <c r="S586" s="397"/>
      <c r="T586" s="397"/>
      <c r="U586" s="397"/>
      <c r="V586" s="397"/>
      <c r="W586" s="397"/>
      <c r="X586" s="397"/>
      <c r="Y586" s="397"/>
      <c r="Z586" s="397"/>
      <c r="AA586" s="397"/>
      <c r="AB586" s="397"/>
      <c r="AC586" s="397"/>
      <c r="AD586" s="397"/>
      <c r="AE586" s="397"/>
      <c r="AF586" s="397"/>
      <c r="AG586" s="397"/>
    </row>
    <row r="587" spans="1:33" ht="24.95" customHeight="1">
      <c r="A587" s="403"/>
      <c r="B587" s="401"/>
      <c r="C587" s="401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397"/>
      <c r="P587" s="397"/>
      <c r="Q587" s="397"/>
      <c r="R587" s="397"/>
      <c r="S587" s="397"/>
      <c r="T587" s="397"/>
      <c r="U587" s="397"/>
      <c r="V587" s="397"/>
      <c r="W587" s="397"/>
      <c r="X587" s="397"/>
      <c r="Y587" s="397"/>
      <c r="Z587" s="397"/>
      <c r="AA587" s="397"/>
      <c r="AB587" s="397"/>
      <c r="AC587" s="397"/>
      <c r="AD587" s="397"/>
      <c r="AE587" s="397"/>
      <c r="AF587" s="397"/>
      <c r="AG587" s="397"/>
    </row>
    <row r="588" spans="1:33" ht="24.95" customHeight="1">
      <c r="A588" s="403"/>
      <c r="B588" s="401"/>
      <c r="C588" s="401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  <c r="R588" s="397"/>
      <c r="S588" s="397"/>
      <c r="T588" s="397"/>
      <c r="U588" s="397"/>
      <c r="V588" s="397"/>
      <c r="W588" s="397"/>
      <c r="X588" s="397"/>
      <c r="Y588" s="397"/>
      <c r="Z588" s="397"/>
      <c r="AA588" s="397"/>
      <c r="AB588" s="397"/>
      <c r="AC588" s="397"/>
      <c r="AD588" s="397"/>
      <c r="AE588" s="397"/>
      <c r="AF588" s="397"/>
      <c r="AG588" s="397"/>
    </row>
    <row r="589" spans="1:33" ht="24.95" customHeight="1">
      <c r="A589" s="403"/>
      <c r="B589" s="401"/>
      <c r="C589" s="401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7"/>
      <c r="P589" s="397"/>
      <c r="Q589" s="397"/>
      <c r="R589" s="397"/>
      <c r="S589" s="397"/>
      <c r="T589" s="397"/>
      <c r="U589" s="397"/>
      <c r="V589" s="397"/>
      <c r="W589" s="397"/>
      <c r="X589" s="397"/>
      <c r="Y589" s="397"/>
      <c r="Z589" s="397"/>
      <c r="AA589" s="397"/>
      <c r="AB589" s="397"/>
      <c r="AC589" s="397"/>
      <c r="AD589" s="397"/>
      <c r="AE589" s="397"/>
      <c r="AF589" s="397"/>
      <c r="AG589" s="397"/>
    </row>
    <row r="590" spans="1:33" ht="24.95" customHeight="1">
      <c r="A590" s="403"/>
      <c r="B590" s="401"/>
      <c r="C590" s="401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7"/>
      <c r="P590" s="397"/>
      <c r="Q590" s="397"/>
      <c r="R590" s="397"/>
      <c r="S590" s="397"/>
      <c r="T590" s="397"/>
      <c r="U590" s="397"/>
      <c r="V590" s="397"/>
      <c r="W590" s="397"/>
      <c r="X590" s="397"/>
      <c r="Y590" s="397"/>
      <c r="Z590" s="397"/>
      <c r="AA590" s="397"/>
      <c r="AB590" s="397"/>
      <c r="AC590" s="397"/>
      <c r="AD590" s="397"/>
      <c r="AE590" s="397"/>
      <c r="AF590" s="397"/>
      <c r="AG590" s="397"/>
    </row>
    <row r="591" spans="1:33" ht="24.95" customHeight="1">
      <c r="A591" s="403"/>
      <c r="B591" s="401"/>
      <c r="C591" s="401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397"/>
      <c r="P591" s="397"/>
      <c r="Q591" s="397"/>
      <c r="R591" s="397"/>
      <c r="S591" s="397"/>
      <c r="T591" s="397"/>
      <c r="U591" s="397"/>
      <c r="V591" s="397"/>
      <c r="W591" s="397"/>
      <c r="X591" s="397"/>
      <c r="Y591" s="397"/>
      <c r="Z591" s="397"/>
      <c r="AA591" s="397"/>
      <c r="AB591" s="397"/>
      <c r="AC591" s="397"/>
      <c r="AD591" s="397"/>
      <c r="AE591" s="397"/>
      <c r="AF591" s="397"/>
      <c r="AG591" s="397"/>
    </row>
    <row r="592" spans="1:33" ht="24.95" customHeight="1">
      <c r="A592" s="403"/>
      <c r="B592" s="401"/>
      <c r="C592" s="401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397"/>
      <c r="P592" s="397"/>
      <c r="Q592" s="397"/>
      <c r="R592" s="397"/>
      <c r="S592" s="397"/>
      <c r="T592" s="397"/>
      <c r="U592" s="397"/>
      <c r="V592" s="397"/>
      <c r="W592" s="397"/>
      <c r="X592" s="397"/>
      <c r="Y592" s="397"/>
      <c r="Z592" s="397"/>
      <c r="AA592" s="397"/>
      <c r="AB592" s="397"/>
      <c r="AC592" s="397"/>
      <c r="AD592" s="397"/>
      <c r="AE592" s="397"/>
      <c r="AF592" s="397"/>
      <c r="AG592" s="397"/>
    </row>
    <row r="593" spans="1:33" ht="24.95" customHeight="1">
      <c r="A593" s="403"/>
      <c r="B593" s="401"/>
      <c r="C593" s="401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  <c r="R593" s="397"/>
      <c r="S593" s="397"/>
      <c r="T593" s="397"/>
      <c r="U593" s="397"/>
      <c r="V593" s="397"/>
      <c r="W593" s="397"/>
      <c r="X593" s="397"/>
      <c r="Y593" s="397"/>
      <c r="Z593" s="397"/>
      <c r="AA593" s="397"/>
      <c r="AB593" s="397"/>
      <c r="AC593" s="397"/>
      <c r="AD593" s="397"/>
      <c r="AE593" s="397"/>
      <c r="AF593" s="397"/>
      <c r="AG593" s="397"/>
    </row>
    <row r="594" spans="1:33" ht="24.95" customHeight="1">
      <c r="A594" s="403"/>
      <c r="B594" s="401"/>
      <c r="C594" s="401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7"/>
      <c r="P594" s="397"/>
      <c r="Q594" s="397"/>
      <c r="R594" s="397"/>
      <c r="S594" s="397"/>
      <c r="T594" s="397"/>
      <c r="U594" s="397"/>
      <c r="V594" s="397"/>
      <c r="W594" s="397"/>
      <c r="X594" s="397"/>
      <c r="Y594" s="397"/>
      <c r="Z594" s="397"/>
      <c r="AA594" s="397"/>
      <c r="AB594" s="397"/>
      <c r="AC594" s="397"/>
      <c r="AD594" s="397"/>
      <c r="AE594" s="397"/>
      <c r="AF594" s="397"/>
      <c r="AG594" s="397"/>
    </row>
    <row r="595" spans="1:33" ht="24.95" customHeight="1">
      <c r="A595" s="403"/>
      <c r="B595" s="401"/>
      <c r="C595" s="401"/>
      <c r="D595" s="397"/>
      <c r="E595" s="397"/>
      <c r="F595" s="397"/>
      <c r="G595" s="397"/>
      <c r="H595" s="397"/>
      <c r="I595" s="397"/>
      <c r="J595" s="397"/>
      <c r="K595" s="397"/>
      <c r="L595" s="397"/>
      <c r="M595" s="397"/>
      <c r="N595" s="397"/>
      <c r="O595" s="397"/>
      <c r="P595" s="397"/>
      <c r="Q595" s="397"/>
      <c r="R595" s="397"/>
      <c r="S595" s="397"/>
      <c r="T595" s="397"/>
      <c r="U595" s="397"/>
      <c r="V595" s="397"/>
      <c r="W595" s="397"/>
      <c r="X595" s="397"/>
      <c r="Y595" s="397"/>
      <c r="Z595" s="397"/>
      <c r="AA595" s="397"/>
      <c r="AB595" s="397"/>
      <c r="AC595" s="397"/>
      <c r="AD595" s="397"/>
      <c r="AE595" s="397"/>
      <c r="AF595" s="397"/>
      <c r="AG595" s="397"/>
    </row>
    <row r="596" spans="1:33" ht="24.95" customHeight="1">
      <c r="A596" s="403"/>
      <c r="B596" s="401"/>
      <c r="C596" s="401"/>
      <c r="D596" s="397"/>
      <c r="E596" s="397"/>
      <c r="F596" s="397"/>
      <c r="G596" s="397"/>
      <c r="H596" s="397"/>
      <c r="I596" s="397"/>
      <c r="J596" s="397"/>
      <c r="K596" s="397"/>
      <c r="L596" s="397"/>
      <c r="M596" s="397"/>
      <c r="N596" s="397"/>
      <c r="O596" s="397"/>
      <c r="P596" s="397"/>
      <c r="Q596" s="397"/>
      <c r="R596" s="397"/>
      <c r="S596" s="397"/>
      <c r="T596" s="397"/>
      <c r="U596" s="397"/>
      <c r="V596" s="397"/>
      <c r="W596" s="397"/>
      <c r="X596" s="397"/>
      <c r="Y596" s="397"/>
      <c r="Z596" s="397"/>
      <c r="AA596" s="397"/>
      <c r="AB596" s="397"/>
      <c r="AC596" s="397"/>
      <c r="AD596" s="397"/>
      <c r="AE596" s="397"/>
      <c r="AF596" s="397"/>
      <c r="AG596" s="397"/>
    </row>
    <row r="597" spans="1:33" ht="24.95" customHeight="1">
      <c r="A597" s="403"/>
      <c r="B597" s="401"/>
      <c r="C597" s="401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7"/>
      <c r="P597" s="397"/>
      <c r="Q597" s="397"/>
      <c r="R597" s="397"/>
      <c r="S597" s="397"/>
      <c r="T597" s="397"/>
      <c r="U597" s="397"/>
      <c r="V597" s="397"/>
      <c r="W597" s="397"/>
      <c r="X597" s="397"/>
      <c r="Y597" s="397"/>
      <c r="Z597" s="397"/>
      <c r="AA597" s="397"/>
      <c r="AB597" s="397"/>
      <c r="AC597" s="397"/>
      <c r="AD597" s="397"/>
      <c r="AE597" s="397"/>
      <c r="AF597" s="397"/>
      <c r="AG597" s="397"/>
    </row>
    <row r="598" spans="1:33" ht="24.95" customHeight="1">
      <c r="A598" s="403"/>
      <c r="B598" s="401"/>
      <c r="C598" s="401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97"/>
      <c r="AG598" s="397"/>
    </row>
    <row r="599" spans="1:33" ht="24.95" customHeight="1">
      <c r="A599" s="403"/>
      <c r="B599" s="401"/>
      <c r="C599" s="401"/>
      <c r="D599" s="397"/>
      <c r="E599" s="397"/>
      <c r="F599" s="397"/>
      <c r="G599" s="397"/>
      <c r="H599" s="397"/>
      <c r="I599" s="397"/>
      <c r="J599" s="397"/>
      <c r="K599" s="397"/>
      <c r="L599" s="397"/>
      <c r="M599" s="397"/>
      <c r="N599" s="397"/>
      <c r="O599" s="397"/>
      <c r="P599" s="397"/>
      <c r="Q599" s="397"/>
      <c r="R599" s="397"/>
      <c r="S599" s="397"/>
      <c r="T599" s="397"/>
      <c r="U599" s="397"/>
      <c r="V599" s="397"/>
      <c r="W599" s="397"/>
      <c r="X599" s="397"/>
      <c r="Y599" s="397"/>
      <c r="Z599" s="397"/>
      <c r="AA599" s="397"/>
      <c r="AB599" s="397"/>
      <c r="AC599" s="397"/>
      <c r="AD599" s="397"/>
      <c r="AE599" s="397"/>
      <c r="AF599" s="397"/>
      <c r="AG599" s="397"/>
    </row>
    <row r="600" spans="1:33" ht="24.95" customHeight="1">
      <c r="A600" s="403"/>
      <c r="B600" s="401"/>
      <c r="C600" s="401"/>
      <c r="D600" s="397"/>
      <c r="E600" s="397"/>
      <c r="F600" s="397"/>
      <c r="G600" s="397"/>
      <c r="H600" s="397"/>
      <c r="I600" s="397"/>
      <c r="J600" s="397"/>
      <c r="K600" s="397"/>
      <c r="L600" s="397"/>
      <c r="M600" s="397"/>
      <c r="N600" s="397"/>
      <c r="O600" s="397"/>
      <c r="P600" s="397"/>
      <c r="Q600" s="397"/>
      <c r="R600" s="397"/>
      <c r="S600" s="397"/>
      <c r="T600" s="397"/>
      <c r="U600" s="397"/>
      <c r="V600" s="397"/>
      <c r="W600" s="397"/>
      <c r="X600" s="397"/>
      <c r="Y600" s="397"/>
      <c r="Z600" s="397"/>
      <c r="AA600" s="397"/>
      <c r="AB600" s="397"/>
      <c r="AC600" s="397"/>
      <c r="AD600" s="397"/>
      <c r="AE600" s="397"/>
      <c r="AF600" s="397"/>
      <c r="AG600" s="397"/>
    </row>
    <row r="601" spans="1:33" ht="24.95" customHeight="1">
      <c r="A601" s="403"/>
      <c r="B601" s="401"/>
      <c r="C601" s="401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7"/>
      <c r="P601" s="397"/>
      <c r="Q601" s="397"/>
      <c r="R601" s="397"/>
      <c r="S601" s="397"/>
      <c r="T601" s="397"/>
      <c r="U601" s="397"/>
      <c r="V601" s="397"/>
      <c r="W601" s="397"/>
      <c r="X601" s="397"/>
      <c r="Y601" s="397"/>
      <c r="Z601" s="397"/>
      <c r="AA601" s="397"/>
      <c r="AB601" s="397"/>
      <c r="AC601" s="397"/>
      <c r="AD601" s="397"/>
      <c r="AE601" s="397"/>
      <c r="AF601" s="397"/>
      <c r="AG601" s="397"/>
    </row>
    <row r="602" spans="1:33" ht="24.95" customHeight="1">
      <c r="A602" s="403"/>
      <c r="B602" s="401"/>
      <c r="C602" s="401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7"/>
      <c r="P602" s="397"/>
      <c r="Q602" s="397"/>
      <c r="R602" s="397"/>
      <c r="S602" s="397"/>
      <c r="T602" s="397"/>
      <c r="U602" s="397"/>
      <c r="V602" s="397"/>
      <c r="W602" s="397"/>
      <c r="X602" s="397"/>
      <c r="Y602" s="397"/>
      <c r="Z602" s="397"/>
      <c r="AA602" s="397"/>
      <c r="AB602" s="397"/>
      <c r="AC602" s="397"/>
      <c r="AD602" s="397"/>
      <c r="AE602" s="397"/>
      <c r="AF602" s="397"/>
      <c r="AG602" s="397"/>
    </row>
    <row r="603" spans="1:33" ht="24.95" customHeight="1">
      <c r="A603" s="403"/>
      <c r="B603" s="401"/>
      <c r="C603" s="401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397"/>
      <c r="P603" s="397"/>
      <c r="Q603" s="397"/>
      <c r="R603" s="397"/>
      <c r="S603" s="397"/>
      <c r="T603" s="397"/>
      <c r="U603" s="397"/>
      <c r="V603" s="397"/>
      <c r="W603" s="397"/>
      <c r="X603" s="397"/>
      <c r="Y603" s="397"/>
      <c r="Z603" s="397"/>
      <c r="AA603" s="397"/>
      <c r="AB603" s="397"/>
      <c r="AC603" s="397"/>
      <c r="AD603" s="397"/>
      <c r="AE603" s="397"/>
      <c r="AF603" s="397"/>
      <c r="AG603" s="397"/>
    </row>
    <row r="604" spans="1:33" ht="24.95" customHeight="1">
      <c r="A604" s="403"/>
      <c r="B604" s="401"/>
      <c r="C604" s="401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397"/>
      <c r="P604" s="397"/>
      <c r="Q604" s="397"/>
      <c r="R604" s="397"/>
      <c r="S604" s="397"/>
      <c r="T604" s="397"/>
      <c r="U604" s="397"/>
      <c r="V604" s="397"/>
      <c r="W604" s="397"/>
      <c r="X604" s="397"/>
      <c r="Y604" s="397"/>
      <c r="Z604" s="397"/>
      <c r="AA604" s="397"/>
      <c r="AB604" s="397"/>
      <c r="AC604" s="397"/>
      <c r="AD604" s="397"/>
      <c r="AE604" s="397"/>
      <c r="AF604" s="397"/>
      <c r="AG604" s="397"/>
    </row>
    <row r="605" spans="1:33" ht="24.95" customHeight="1">
      <c r="A605" s="403"/>
      <c r="B605" s="401"/>
      <c r="C605" s="401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397"/>
      <c r="P605" s="397"/>
      <c r="Q605" s="397"/>
      <c r="R605" s="397"/>
      <c r="S605" s="397"/>
      <c r="T605" s="397"/>
      <c r="U605" s="397"/>
      <c r="V605" s="397"/>
      <c r="W605" s="397"/>
      <c r="X605" s="397"/>
      <c r="Y605" s="397"/>
      <c r="Z605" s="397"/>
      <c r="AA605" s="397"/>
      <c r="AB605" s="397"/>
      <c r="AC605" s="397"/>
      <c r="AD605" s="397"/>
      <c r="AE605" s="397"/>
      <c r="AF605" s="397"/>
      <c r="AG605" s="397"/>
    </row>
    <row r="606" spans="1:33" ht="24.95" customHeight="1">
      <c r="A606" s="403"/>
      <c r="B606" s="401"/>
      <c r="C606" s="401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397"/>
      <c r="P606" s="397"/>
      <c r="Q606" s="397"/>
      <c r="R606" s="397"/>
      <c r="S606" s="397"/>
      <c r="T606" s="397"/>
      <c r="U606" s="397"/>
      <c r="V606" s="397"/>
      <c r="W606" s="397"/>
      <c r="X606" s="397"/>
      <c r="Y606" s="397"/>
      <c r="Z606" s="397"/>
      <c r="AA606" s="397"/>
      <c r="AB606" s="397"/>
      <c r="AC606" s="397"/>
      <c r="AD606" s="397"/>
      <c r="AE606" s="397"/>
      <c r="AF606" s="397"/>
      <c r="AG606" s="397"/>
    </row>
    <row r="607" spans="1:33" ht="24.95" customHeight="1">
      <c r="A607" s="403"/>
      <c r="B607" s="401"/>
      <c r="C607" s="401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397"/>
      <c r="P607" s="397"/>
      <c r="Q607" s="397"/>
      <c r="R607" s="397"/>
      <c r="S607" s="397"/>
      <c r="T607" s="397"/>
      <c r="U607" s="397"/>
      <c r="V607" s="397"/>
      <c r="W607" s="397"/>
      <c r="X607" s="397"/>
      <c r="Y607" s="397"/>
      <c r="Z607" s="397"/>
      <c r="AA607" s="397"/>
      <c r="AB607" s="397"/>
      <c r="AC607" s="397"/>
      <c r="AD607" s="397"/>
      <c r="AE607" s="397"/>
      <c r="AF607" s="397"/>
      <c r="AG607" s="397"/>
    </row>
    <row r="608" spans="1:33" ht="24.95" customHeight="1">
      <c r="A608" s="403"/>
      <c r="B608" s="401"/>
      <c r="C608" s="401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397"/>
      <c r="P608" s="397"/>
      <c r="Q608" s="397"/>
      <c r="R608" s="397"/>
      <c r="S608" s="397"/>
      <c r="T608" s="397"/>
      <c r="U608" s="397"/>
      <c r="V608" s="397"/>
      <c r="W608" s="397"/>
      <c r="X608" s="397"/>
      <c r="Y608" s="397"/>
      <c r="Z608" s="397"/>
      <c r="AA608" s="397"/>
      <c r="AB608" s="397"/>
      <c r="AC608" s="397"/>
      <c r="AD608" s="397"/>
      <c r="AE608" s="397"/>
      <c r="AF608" s="397"/>
      <c r="AG608" s="397"/>
    </row>
    <row r="609" spans="1:33" ht="24.95" customHeight="1">
      <c r="A609" s="403"/>
      <c r="B609" s="401"/>
      <c r="C609" s="401"/>
      <c r="D609" s="397"/>
      <c r="E609" s="397"/>
      <c r="F609" s="397"/>
      <c r="G609" s="397"/>
      <c r="H609" s="397"/>
      <c r="I609" s="397"/>
      <c r="J609" s="397"/>
      <c r="K609" s="397"/>
      <c r="L609" s="397"/>
      <c r="M609" s="397"/>
      <c r="N609" s="397"/>
      <c r="O609" s="397"/>
      <c r="P609" s="397"/>
      <c r="Q609" s="397"/>
      <c r="R609" s="397"/>
      <c r="S609" s="397"/>
      <c r="T609" s="397"/>
      <c r="U609" s="397"/>
      <c r="V609" s="397"/>
      <c r="W609" s="397"/>
      <c r="X609" s="397"/>
      <c r="Y609" s="397"/>
      <c r="Z609" s="397"/>
      <c r="AA609" s="397"/>
      <c r="AB609" s="397"/>
      <c r="AC609" s="397"/>
      <c r="AD609" s="397"/>
      <c r="AE609" s="397"/>
      <c r="AF609" s="397"/>
      <c r="AG609" s="397"/>
    </row>
    <row r="610" spans="1:33" ht="24.95" customHeight="1">
      <c r="A610" s="403"/>
      <c r="B610" s="401"/>
      <c r="C610" s="401"/>
      <c r="D610" s="397"/>
      <c r="E610" s="397"/>
      <c r="F610" s="397"/>
      <c r="G610" s="397"/>
      <c r="H610" s="397"/>
      <c r="I610" s="397"/>
      <c r="J610" s="397"/>
      <c r="K610" s="397"/>
      <c r="L610" s="397"/>
      <c r="M610" s="397"/>
      <c r="N610" s="397"/>
      <c r="O610" s="397"/>
      <c r="P610" s="397"/>
      <c r="Q610" s="397"/>
      <c r="R610" s="397"/>
      <c r="S610" s="397"/>
      <c r="T610" s="397"/>
      <c r="U610" s="397"/>
      <c r="V610" s="397"/>
      <c r="W610" s="397"/>
      <c r="X610" s="397"/>
      <c r="Y610" s="397"/>
      <c r="Z610" s="397"/>
      <c r="AA610" s="397"/>
      <c r="AB610" s="397"/>
      <c r="AC610" s="397"/>
      <c r="AD610" s="397"/>
      <c r="AE610" s="397"/>
      <c r="AF610" s="397"/>
      <c r="AG610" s="397"/>
    </row>
    <row r="611" spans="1:33" ht="24.95" customHeight="1">
      <c r="A611" s="403"/>
      <c r="B611" s="401"/>
      <c r="C611" s="401"/>
      <c r="D611" s="397"/>
      <c r="E611" s="397"/>
      <c r="F611" s="397"/>
      <c r="G611" s="397"/>
      <c r="H611" s="397"/>
      <c r="I611" s="397"/>
      <c r="J611" s="397"/>
      <c r="K611" s="397"/>
      <c r="L611" s="397"/>
      <c r="M611" s="397"/>
      <c r="N611" s="397"/>
      <c r="O611" s="397"/>
      <c r="P611" s="397"/>
      <c r="Q611" s="397"/>
      <c r="R611" s="397"/>
      <c r="S611" s="397"/>
      <c r="T611" s="397"/>
      <c r="U611" s="397"/>
      <c r="V611" s="397"/>
      <c r="W611" s="397"/>
      <c r="X611" s="397"/>
      <c r="Y611" s="397"/>
      <c r="Z611" s="397"/>
      <c r="AA611" s="397"/>
      <c r="AB611" s="397"/>
      <c r="AC611" s="397"/>
      <c r="AD611" s="397"/>
      <c r="AE611" s="397"/>
      <c r="AF611" s="397"/>
      <c r="AG611" s="397"/>
    </row>
    <row r="612" spans="1:33" ht="24.95" customHeight="1">
      <c r="A612" s="403"/>
      <c r="B612" s="401"/>
      <c r="C612" s="401"/>
      <c r="D612" s="397"/>
      <c r="E612" s="397"/>
      <c r="F612" s="397"/>
      <c r="G612" s="397"/>
      <c r="H612" s="397"/>
      <c r="I612" s="397"/>
      <c r="J612" s="397"/>
      <c r="K612" s="397"/>
      <c r="L612" s="397"/>
      <c r="M612" s="397"/>
      <c r="N612" s="397"/>
      <c r="O612" s="397"/>
      <c r="P612" s="397"/>
      <c r="Q612" s="397"/>
      <c r="R612" s="397"/>
      <c r="S612" s="397"/>
      <c r="T612" s="397"/>
      <c r="U612" s="397"/>
      <c r="V612" s="397"/>
      <c r="W612" s="397"/>
      <c r="X612" s="397"/>
      <c r="Y612" s="397"/>
      <c r="Z612" s="397"/>
      <c r="AA612" s="397"/>
      <c r="AB612" s="397"/>
      <c r="AC612" s="397"/>
      <c r="AD612" s="397"/>
      <c r="AE612" s="397"/>
      <c r="AF612" s="397"/>
      <c r="AG612" s="397"/>
    </row>
    <row r="613" spans="1:33" ht="24.95" customHeight="1">
      <c r="A613" s="403"/>
      <c r="B613" s="401"/>
      <c r="C613" s="401"/>
      <c r="D613" s="397"/>
      <c r="E613" s="397"/>
      <c r="F613" s="397"/>
      <c r="G613" s="397"/>
      <c r="H613" s="397"/>
      <c r="I613" s="397"/>
      <c r="J613" s="397"/>
      <c r="K613" s="397"/>
      <c r="L613" s="397"/>
      <c r="M613" s="397"/>
      <c r="N613" s="397"/>
      <c r="O613" s="397"/>
      <c r="P613" s="397"/>
      <c r="Q613" s="397"/>
      <c r="R613" s="397"/>
      <c r="S613" s="397"/>
      <c r="T613" s="397"/>
      <c r="U613" s="397"/>
      <c r="V613" s="397"/>
      <c r="W613" s="397"/>
      <c r="X613" s="397"/>
      <c r="Y613" s="397"/>
      <c r="Z613" s="397"/>
      <c r="AA613" s="397"/>
      <c r="AB613" s="397"/>
      <c r="AC613" s="397"/>
      <c r="AD613" s="397"/>
      <c r="AE613" s="397"/>
      <c r="AF613" s="397"/>
      <c r="AG613" s="397"/>
    </row>
    <row r="614" spans="1:33" ht="24.95" customHeight="1">
      <c r="A614" s="403"/>
      <c r="B614" s="401"/>
      <c r="C614" s="401"/>
      <c r="D614" s="397"/>
      <c r="E614" s="397"/>
      <c r="F614" s="397"/>
      <c r="G614" s="397"/>
      <c r="H614" s="397"/>
      <c r="I614" s="397"/>
      <c r="J614" s="397"/>
      <c r="K614" s="397"/>
      <c r="L614" s="397"/>
      <c r="M614" s="397"/>
      <c r="N614" s="397"/>
      <c r="O614" s="397"/>
      <c r="P614" s="397"/>
      <c r="Q614" s="397"/>
      <c r="R614" s="397"/>
      <c r="S614" s="397"/>
      <c r="T614" s="397"/>
      <c r="U614" s="397"/>
      <c r="V614" s="397"/>
      <c r="W614" s="397"/>
      <c r="X614" s="397"/>
      <c r="Y614" s="397"/>
      <c r="Z614" s="397"/>
      <c r="AA614" s="397"/>
      <c r="AB614" s="397"/>
      <c r="AC614" s="397"/>
      <c r="AD614" s="397"/>
      <c r="AE614" s="397"/>
      <c r="AF614" s="397"/>
      <c r="AG614" s="397"/>
    </row>
    <row r="615" spans="1:33" ht="24.95" customHeight="1">
      <c r="A615" s="403"/>
      <c r="B615" s="401"/>
      <c r="C615" s="401"/>
      <c r="D615" s="397"/>
      <c r="E615" s="397"/>
      <c r="F615" s="397"/>
      <c r="G615" s="397"/>
      <c r="H615" s="397"/>
      <c r="I615" s="397"/>
      <c r="J615" s="397"/>
      <c r="K615" s="397"/>
      <c r="L615" s="397"/>
      <c r="M615" s="397"/>
      <c r="N615" s="397"/>
      <c r="O615" s="397"/>
      <c r="P615" s="397"/>
      <c r="Q615" s="397"/>
      <c r="R615" s="397"/>
      <c r="S615" s="397"/>
      <c r="T615" s="397"/>
      <c r="U615" s="397"/>
      <c r="V615" s="397"/>
      <c r="W615" s="397"/>
      <c r="X615" s="397"/>
      <c r="Y615" s="397"/>
      <c r="Z615" s="397"/>
      <c r="AA615" s="397"/>
      <c r="AB615" s="397"/>
      <c r="AC615" s="397"/>
      <c r="AD615" s="397"/>
      <c r="AE615" s="397"/>
      <c r="AF615" s="397"/>
      <c r="AG615" s="397"/>
    </row>
    <row r="616" spans="1:33" ht="24.95" customHeight="1">
      <c r="A616" s="403"/>
      <c r="B616" s="401"/>
      <c r="C616" s="401"/>
      <c r="D616" s="397"/>
      <c r="E616" s="397"/>
      <c r="F616" s="397"/>
      <c r="G616" s="397"/>
      <c r="H616" s="397"/>
      <c r="I616" s="397"/>
      <c r="J616" s="397"/>
      <c r="K616" s="397"/>
      <c r="L616" s="397"/>
      <c r="M616" s="397"/>
      <c r="N616" s="397"/>
      <c r="O616" s="397"/>
      <c r="P616" s="397"/>
      <c r="Q616" s="397"/>
      <c r="R616" s="397"/>
      <c r="S616" s="397"/>
      <c r="T616" s="397"/>
      <c r="U616" s="397"/>
      <c r="V616" s="397"/>
      <c r="W616" s="397"/>
      <c r="X616" s="397"/>
      <c r="Y616" s="397"/>
      <c r="Z616" s="397"/>
      <c r="AA616" s="397"/>
      <c r="AB616" s="397"/>
      <c r="AC616" s="397"/>
      <c r="AD616" s="397"/>
      <c r="AE616" s="397"/>
      <c r="AF616" s="397"/>
      <c r="AG616" s="397"/>
    </row>
    <row r="617" spans="1:33" ht="24.95" customHeight="1">
      <c r="A617" s="403"/>
      <c r="B617" s="401"/>
      <c r="C617" s="401"/>
      <c r="D617" s="397"/>
      <c r="E617" s="397"/>
      <c r="F617" s="397"/>
      <c r="G617" s="397"/>
      <c r="H617" s="397"/>
      <c r="I617" s="397"/>
      <c r="J617" s="397"/>
      <c r="K617" s="397"/>
      <c r="L617" s="397"/>
      <c r="M617" s="397"/>
      <c r="N617" s="397"/>
      <c r="O617" s="397"/>
      <c r="P617" s="397"/>
      <c r="Q617" s="397"/>
      <c r="R617" s="397"/>
      <c r="S617" s="397"/>
      <c r="T617" s="397"/>
      <c r="U617" s="397"/>
      <c r="V617" s="397"/>
      <c r="W617" s="397"/>
      <c r="X617" s="397"/>
      <c r="Y617" s="397"/>
      <c r="Z617" s="397"/>
      <c r="AA617" s="397"/>
      <c r="AB617" s="397"/>
      <c r="AC617" s="397"/>
      <c r="AD617" s="397"/>
      <c r="AE617" s="397"/>
      <c r="AF617" s="397"/>
      <c r="AG617" s="397"/>
    </row>
    <row r="618" spans="1:33" ht="24.95" customHeight="1">
      <c r="A618" s="403"/>
      <c r="B618" s="401"/>
      <c r="C618" s="401"/>
      <c r="D618" s="397"/>
      <c r="E618" s="397"/>
      <c r="F618" s="397"/>
      <c r="G618" s="397"/>
      <c r="H618" s="397"/>
      <c r="I618" s="397"/>
      <c r="J618" s="397"/>
      <c r="K618" s="397"/>
      <c r="L618" s="397"/>
      <c r="M618" s="397"/>
      <c r="N618" s="397"/>
      <c r="O618" s="397"/>
      <c r="P618" s="397"/>
      <c r="Q618" s="397"/>
      <c r="R618" s="397"/>
      <c r="S618" s="397"/>
      <c r="T618" s="397"/>
      <c r="U618" s="397"/>
      <c r="V618" s="397"/>
      <c r="W618" s="397"/>
      <c r="X618" s="397"/>
      <c r="Y618" s="397"/>
      <c r="Z618" s="397"/>
      <c r="AA618" s="397"/>
      <c r="AB618" s="397"/>
      <c r="AC618" s="397"/>
      <c r="AD618" s="397"/>
      <c r="AE618" s="397"/>
      <c r="AF618" s="397"/>
      <c r="AG618" s="397"/>
    </row>
    <row r="619" spans="1:33" ht="24.95" customHeight="1">
      <c r="A619" s="403"/>
      <c r="B619" s="401"/>
      <c r="C619" s="401"/>
      <c r="D619" s="397"/>
      <c r="E619" s="397"/>
      <c r="F619" s="397"/>
      <c r="G619" s="397"/>
      <c r="H619" s="397"/>
      <c r="I619" s="397"/>
      <c r="J619" s="397"/>
      <c r="K619" s="397"/>
      <c r="L619" s="397"/>
      <c r="M619" s="397"/>
      <c r="N619" s="397"/>
      <c r="O619" s="397"/>
      <c r="P619" s="397"/>
      <c r="Q619" s="397"/>
      <c r="R619" s="397"/>
      <c r="S619" s="397"/>
      <c r="T619" s="397"/>
      <c r="U619" s="397"/>
      <c r="V619" s="397"/>
      <c r="W619" s="397"/>
      <c r="X619" s="397"/>
      <c r="Y619" s="397"/>
      <c r="Z619" s="397"/>
      <c r="AA619" s="397"/>
      <c r="AB619" s="397"/>
      <c r="AC619" s="397"/>
      <c r="AD619" s="397"/>
      <c r="AE619" s="397"/>
      <c r="AF619" s="397"/>
      <c r="AG619" s="397"/>
    </row>
    <row r="620" spans="1:33" ht="24.95" customHeight="1">
      <c r="A620" s="403"/>
      <c r="B620" s="401"/>
      <c r="C620" s="401"/>
      <c r="D620" s="397"/>
      <c r="E620" s="397"/>
      <c r="F620" s="397"/>
      <c r="G620" s="397"/>
      <c r="H620" s="397"/>
      <c r="I620" s="397"/>
      <c r="J620" s="397"/>
      <c r="K620" s="397"/>
      <c r="L620" s="397"/>
      <c r="M620" s="397"/>
      <c r="N620" s="397"/>
      <c r="O620" s="397"/>
      <c r="P620" s="397"/>
      <c r="Q620" s="397"/>
      <c r="R620" s="397"/>
      <c r="S620" s="397"/>
      <c r="T620" s="397"/>
      <c r="U620" s="397"/>
      <c r="V620" s="397"/>
      <c r="W620" s="397"/>
      <c r="X620" s="397"/>
      <c r="Y620" s="397"/>
      <c r="Z620" s="397"/>
      <c r="AA620" s="397"/>
      <c r="AB620" s="397"/>
      <c r="AC620" s="397"/>
      <c r="AD620" s="397"/>
      <c r="AE620" s="397"/>
      <c r="AF620" s="397"/>
      <c r="AG620" s="397"/>
    </row>
    <row r="621" spans="1:33" ht="24.95" customHeight="1">
      <c r="A621" s="403"/>
      <c r="B621" s="401"/>
      <c r="C621" s="401"/>
      <c r="D621" s="397"/>
      <c r="E621" s="397"/>
      <c r="F621" s="397"/>
      <c r="G621" s="397"/>
      <c r="H621" s="397"/>
      <c r="I621" s="397"/>
      <c r="J621" s="397"/>
      <c r="K621" s="397"/>
      <c r="L621" s="397"/>
      <c r="M621" s="397"/>
      <c r="N621" s="397"/>
      <c r="O621" s="397"/>
      <c r="P621" s="397"/>
      <c r="Q621" s="397"/>
      <c r="R621" s="397"/>
      <c r="S621" s="397"/>
      <c r="T621" s="397"/>
      <c r="U621" s="397"/>
      <c r="V621" s="397"/>
      <c r="W621" s="397"/>
      <c r="X621" s="397"/>
      <c r="Y621" s="397"/>
      <c r="Z621" s="397"/>
      <c r="AA621" s="397"/>
      <c r="AB621" s="397"/>
      <c r="AC621" s="397"/>
      <c r="AD621" s="397"/>
      <c r="AE621" s="397"/>
      <c r="AF621" s="397"/>
      <c r="AG621" s="397"/>
    </row>
    <row r="622" spans="1:33" ht="24.95" customHeight="1">
      <c r="A622" s="403"/>
      <c r="B622" s="401"/>
      <c r="C622" s="401"/>
      <c r="D622" s="397"/>
      <c r="E622" s="397"/>
      <c r="F622" s="397"/>
      <c r="G622" s="397"/>
      <c r="H622" s="397"/>
      <c r="I622" s="397"/>
      <c r="J622" s="397"/>
      <c r="K622" s="397"/>
      <c r="L622" s="397"/>
      <c r="M622" s="397"/>
      <c r="N622" s="397"/>
      <c r="O622" s="397"/>
      <c r="P622" s="397"/>
      <c r="Q622" s="397"/>
      <c r="R622" s="397"/>
      <c r="S622" s="397"/>
      <c r="T622" s="397"/>
      <c r="U622" s="397"/>
      <c r="V622" s="397"/>
      <c r="W622" s="397"/>
      <c r="X622" s="397"/>
      <c r="Y622" s="397"/>
      <c r="Z622" s="397"/>
      <c r="AA622" s="397"/>
      <c r="AB622" s="397"/>
      <c r="AC622" s="397"/>
      <c r="AD622" s="397"/>
      <c r="AE622" s="397"/>
      <c r="AF622" s="397"/>
      <c r="AG622" s="397"/>
    </row>
    <row r="623" spans="1:33" ht="24.95" customHeight="1">
      <c r="A623" s="403"/>
      <c r="B623" s="401"/>
      <c r="C623" s="401"/>
      <c r="D623" s="397"/>
      <c r="E623" s="397"/>
      <c r="F623" s="397"/>
      <c r="G623" s="397"/>
      <c r="H623" s="397"/>
      <c r="I623" s="397"/>
      <c r="J623" s="397"/>
      <c r="K623" s="397"/>
      <c r="L623" s="397"/>
      <c r="M623" s="397"/>
      <c r="N623" s="397"/>
      <c r="O623" s="397"/>
      <c r="P623" s="397"/>
      <c r="Q623" s="397"/>
      <c r="R623" s="397"/>
      <c r="S623" s="397"/>
      <c r="T623" s="397"/>
      <c r="U623" s="397"/>
      <c r="V623" s="397"/>
      <c r="W623" s="397"/>
      <c r="X623" s="397"/>
      <c r="Y623" s="397"/>
      <c r="Z623" s="397"/>
      <c r="AA623" s="397"/>
      <c r="AB623" s="397"/>
      <c r="AC623" s="397"/>
      <c r="AD623" s="397"/>
      <c r="AE623" s="397"/>
      <c r="AF623" s="397"/>
      <c r="AG623" s="397"/>
    </row>
    <row r="624" spans="1:33" ht="24.95" customHeight="1">
      <c r="A624" s="403"/>
      <c r="B624" s="401"/>
      <c r="C624" s="401"/>
      <c r="D624" s="397"/>
      <c r="E624" s="397"/>
      <c r="F624" s="397"/>
      <c r="G624" s="397"/>
      <c r="H624" s="397"/>
      <c r="I624" s="397"/>
      <c r="J624" s="397"/>
      <c r="K624" s="397"/>
      <c r="L624" s="397"/>
      <c r="M624" s="397"/>
      <c r="N624" s="397"/>
      <c r="O624" s="397"/>
      <c r="P624" s="397"/>
      <c r="Q624" s="397"/>
      <c r="R624" s="397"/>
      <c r="S624" s="397"/>
      <c r="T624" s="397"/>
      <c r="U624" s="397"/>
      <c r="V624" s="397"/>
      <c r="W624" s="397"/>
      <c r="X624" s="397"/>
      <c r="Y624" s="397"/>
      <c r="Z624" s="397"/>
      <c r="AA624" s="397"/>
      <c r="AB624" s="397"/>
      <c r="AC624" s="397"/>
      <c r="AD624" s="397"/>
      <c r="AE624" s="397"/>
      <c r="AF624" s="397"/>
      <c r="AG624" s="397"/>
    </row>
    <row r="625" spans="1:33" ht="24.95" customHeight="1">
      <c r="A625" s="403"/>
      <c r="B625" s="401"/>
      <c r="C625" s="401"/>
      <c r="D625" s="397"/>
      <c r="E625" s="397"/>
      <c r="F625" s="397"/>
      <c r="G625" s="397"/>
      <c r="H625" s="397"/>
      <c r="I625" s="397"/>
      <c r="J625" s="397"/>
      <c r="K625" s="397"/>
      <c r="L625" s="397"/>
      <c r="M625" s="397"/>
      <c r="N625" s="397"/>
      <c r="O625" s="397"/>
      <c r="P625" s="397"/>
      <c r="Q625" s="397"/>
      <c r="R625" s="397"/>
      <c r="S625" s="397"/>
      <c r="T625" s="397"/>
      <c r="U625" s="397"/>
      <c r="V625" s="397"/>
      <c r="W625" s="397"/>
      <c r="X625" s="397"/>
      <c r="Y625" s="397"/>
      <c r="Z625" s="397"/>
      <c r="AA625" s="397"/>
      <c r="AB625" s="397"/>
      <c r="AC625" s="397"/>
      <c r="AD625" s="397"/>
      <c r="AE625" s="397"/>
      <c r="AF625" s="397"/>
      <c r="AG625" s="397"/>
    </row>
    <row r="626" spans="1:33" ht="24.95" customHeight="1">
      <c r="A626" s="403"/>
      <c r="B626" s="401"/>
      <c r="C626" s="401"/>
      <c r="D626" s="397"/>
      <c r="E626" s="397"/>
      <c r="F626" s="397"/>
      <c r="G626" s="397"/>
      <c r="H626" s="397"/>
      <c r="I626" s="397"/>
      <c r="J626" s="397"/>
      <c r="K626" s="397"/>
      <c r="L626" s="397"/>
      <c r="M626" s="397"/>
      <c r="N626" s="397"/>
      <c r="O626" s="397"/>
      <c r="P626" s="397"/>
      <c r="Q626" s="397"/>
      <c r="R626" s="397"/>
      <c r="S626" s="397"/>
      <c r="T626" s="397"/>
      <c r="U626" s="397"/>
      <c r="V626" s="397"/>
      <c r="W626" s="397"/>
      <c r="X626" s="397"/>
      <c r="Y626" s="397"/>
      <c r="Z626" s="397"/>
      <c r="AA626" s="397"/>
      <c r="AB626" s="397"/>
      <c r="AC626" s="397"/>
      <c r="AD626" s="397"/>
      <c r="AE626" s="397"/>
      <c r="AF626" s="397"/>
      <c r="AG626" s="397"/>
    </row>
    <row r="627" spans="1:33" ht="24.95" customHeight="1">
      <c r="A627" s="403"/>
      <c r="B627" s="401"/>
      <c r="C627" s="401"/>
      <c r="D627" s="397"/>
      <c r="E627" s="397"/>
      <c r="F627" s="397"/>
      <c r="G627" s="397"/>
      <c r="H627" s="397"/>
      <c r="I627" s="397"/>
      <c r="J627" s="397"/>
      <c r="K627" s="397"/>
      <c r="L627" s="397"/>
      <c r="M627" s="397"/>
      <c r="N627" s="397"/>
      <c r="O627" s="397"/>
      <c r="P627" s="397"/>
      <c r="Q627" s="397"/>
      <c r="R627" s="397"/>
      <c r="S627" s="397"/>
      <c r="T627" s="397"/>
      <c r="U627" s="397"/>
      <c r="V627" s="397"/>
      <c r="W627" s="397"/>
      <c r="X627" s="397"/>
      <c r="Y627" s="397"/>
      <c r="Z627" s="397"/>
      <c r="AA627" s="397"/>
      <c r="AB627" s="397"/>
      <c r="AC627" s="397"/>
      <c r="AD627" s="397"/>
      <c r="AE627" s="397"/>
      <c r="AF627" s="397"/>
      <c r="AG627" s="397"/>
    </row>
    <row r="628" spans="1:33" ht="24.95" customHeight="1">
      <c r="A628" s="403"/>
      <c r="B628" s="401"/>
      <c r="C628" s="401"/>
      <c r="D628" s="397"/>
      <c r="E628" s="397"/>
      <c r="F628" s="397"/>
      <c r="G628" s="397"/>
      <c r="H628" s="397"/>
      <c r="I628" s="397"/>
      <c r="J628" s="397"/>
      <c r="K628" s="397"/>
      <c r="L628" s="397"/>
      <c r="M628" s="397"/>
      <c r="N628" s="397"/>
      <c r="O628" s="397"/>
      <c r="P628" s="397"/>
      <c r="Q628" s="397"/>
      <c r="R628" s="397"/>
      <c r="S628" s="397"/>
      <c r="T628" s="397"/>
      <c r="U628" s="397"/>
      <c r="V628" s="397"/>
      <c r="W628" s="397"/>
      <c r="X628" s="397"/>
      <c r="Y628" s="397"/>
      <c r="Z628" s="397"/>
      <c r="AA628" s="397"/>
      <c r="AB628" s="397"/>
      <c r="AC628" s="397"/>
      <c r="AD628" s="397"/>
      <c r="AE628" s="397"/>
      <c r="AF628" s="397"/>
      <c r="AG628" s="397"/>
    </row>
    <row r="629" spans="1:33" ht="24.95" customHeight="1">
      <c r="A629" s="403"/>
      <c r="B629" s="401"/>
      <c r="C629" s="401"/>
      <c r="D629" s="397"/>
      <c r="E629" s="397"/>
      <c r="F629" s="397"/>
      <c r="G629" s="397"/>
      <c r="H629" s="397"/>
      <c r="I629" s="397"/>
      <c r="J629" s="397"/>
      <c r="K629" s="397"/>
      <c r="L629" s="397"/>
      <c r="M629" s="397"/>
      <c r="N629" s="397"/>
      <c r="O629" s="397"/>
      <c r="P629" s="397"/>
      <c r="Q629" s="397"/>
      <c r="R629" s="397"/>
      <c r="S629" s="397"/>
      <c r="T629" s="397"/>
      <c r="U629" s="397"/>
      <c r="V629" s="397"/>
      <c r="W629" s="397"/>
      <c r="X629" s="397"/>
      <c r="Y629" s="397"/>
      <c r="Z629" s="397"/>
      <c r="AA629" s="397"/>
      <c r="AB629" s="397"/>
      <c r="AC629" s="397"/>
      <c r="AD629" s="397"/>
      <c r="AE629" s="397"/>
      <c r="AF629" s="397"/>
      <c r="AG629" s="397"/>
    </row>
    <row r="630" spans="1:33" ht="24.95" customHeight="1">
      <c r="A630" s="403"/>
      <c r="B630" s="401"/>
      <c r="C630" s="401"/>
      <c r="D630" s="397"/>
      <c r="E630" s="397"/>
      <c r="F630" s="397"/>
      <c r="G630" s="397"/>
      <c r="H630" s="397"/>
      <c r="I630" s="397"/>
      <c r="J630" s="397"/>
      <c r="K630" s="397"/>
      <c r="L630" s="397"/>
      <c r="M630" s="397"/>
      <c r="N630" s="397"/>
      <c r="O630" s="397"/>
      <c r="P630" s="397"/>
      <c r="Q630" s="397"/>
      <c r="R630" s="397"/>
      <c r="S630" s="397"/>
      <c r="T630" s="397"/>
      <c r="U630" s="397"/>
      <c r="V630" s="397"/>
      <c r="W630" s="397"/>
      <c r="X630" s="397"/>
      <c r="Y630" s="397"/>
      <c r="Z630" s="397"/>
      <c r="AA630" s="397"/>
      <c r="AB630" s="397"/>
      <c r="AC630" s="397"/>
      <c r="AD630" s="397"/>
      <c r="AE630" s="397"/>
      <c r="AF630" s="397"/>
      <c r="AG630" s="397"/>
    </row>
    <row r="631" spans="1:33" ht="24.95" customHeight="1">
      <c r="A631" s="403"/>
      <c r="B631" s="401"/>
      <c r="C631" s="401"/>
      <c r="D631" s="397"/>
      <c r="E631" s="397"/>
      <c r="F631" s="397"/>
      <c r="G631" s="397"/>
      <c r="H631" s="397"/>
      <c r="I631" s="397"/>
      <c r="J631" s="397"/>
      <c r="K631" s="397"/>
      <c r="L631" s="397"/>
      <c r="M631" s="397"/>
      <c r="N631" s="397"/>
      <c r="O631" s="397"/>
      <c r="P631" s="397"/>
      <c r="Q631" s="397"/>
      <c r="R631" s="397"/>
      <c r="S631" s="397"/>
      <c r="T631" s="397"/>
      <c r="U631" s="397"/>
      <c r="V631" s="397"/>
      <c r="W631" s="397"/>
      <c r="X631" s="397"/>
      <c r="Y631" s="397"/>
      <c r="Z631" s="397"/>
      <c r="AA631" s="397"/>
      <c r="AB631" s="397"/>
      <c r="AC631" s="397"/>
      <c r="AD631" s="397"/>
      <c r="AE631" s="397"/>
      <c r="AF631" s="397"/>
      <c r="AG631" s="397"/>
    </row>
    <row r="632" spans="1:33" ht="24.95" customHeight="1">
      <c r="A632" s="403"/>
      <c r="B632" s="401"/>
      <c r="C632" s="401"/>
      <c r="D632" s="397"/>
      <c r="E632" s="397"/>
      <c r="F632" s="397"/>
      <c r="G632" s="397"/>
      <c r="H632" s="397"/>
      <c r="I632" s="397"/>
      <c r="J632" s="397"/>
      <c r="K632" s="397"/>
      <c r="L632" s="397"/>
      <c r="M632" s="397"/>
      <c r="N632" s="397"/>
      <c r="O632" s="397"/>
      <c r="P632" s="397"/>
      <c r="Q632" s="397"/>
      <c r="R632" s="397"/>
      <c r="S632" s="397"/>
      <c r="T632" s="397"/>
      <c r="U632" s="397"/>
      <c r="V632" s="397"/>
      <c r="W632" s="397"/>
      <c r="X632" s="397"/>
      <c r="Y632" s="397"/>
      <c r="Z632" s="397"/>
      <c r="AA632" s="397"/>
      <c r="AB632" s="397"/>
      <c r="AC632" s="397"/>
      <c r="AD632" s="397"/>
      <c r="AE632" s="397"/>
      <c r="AF632" s="397"/>
      <c r="AG632" s="397"/>
    </row>
    <row r="633" spans="1:33" ht="24.95" customHeight="1">
      <c r="A633" s="403"/>
      <c r="B633" s="401"/>
      <c r="C633" s="401"/>
      <c r="D633" s="397"/>
      <c r="E633" s="397"/>
      <c r="F633" s="397"/>
      <c r="G633" s="397"/>
      <c r="H633" s="397"/>
      <c r="I633" s="397"/>
      <c r="J633" s="397"/>
      <c r="K633" s="397"/>
      <c r="L633" s="397"/>
      <c r="M633" s="397"/>
      <c r="N633" s="397"/>
      <c r="O633" s="397"/>
      <c r="P633" s="397"/>
      <c r="Q633" s="397"/>
      <c r="R633" s="397"/>
      <c r="S633" s="397"/>
      <c r="T633" s="397"/>
      <c r="U633" s="397"/>
      <c r="V633" s="397"/>
      <c r="W633" s="397"/>
      <c r="X633" s="397"/>
      <c r="Y633" s="397"/>
      <c r="Z633" s="397"/>
      <c r="AA633" s="397"/>
      <c r="AB633" s="397"/>
      <c r="AC633" s="397"/>
      <c r="AD633" s="397"/>
      <c r="AE633" s="397"/>
      <c r="AF633" s="397"/>
      <c r="AG633" s="397"/>
    </row>
    <row r="634" spans="1:33" ht="24.95" customHeight="1">
      <c r="A634" s="403"/>
      <c r="B634" s="401"/>
      <c r="C634" s="401"/>
      <c r="D634" s="397"/>
      <c r="E634" s="397"/>
      <c r="F634" s="397"/>
      <c r="G634" s="397"/>
      <c r="H634" s="397"/>
      <c r="I634" s="397"/>
      <c r="J634" s="397"/>
      <c r="K634" s="397"/>
      <c r="L634" s="397"/>
      <c r="M634" s="397"/>
      <c r="N634" s="397"/>
      <c r="O634" s="397"/>
      <c r="P634" s="397"/>
      <c r="Q634" s="397"/>
      <c r="R634" s="397"/>
      <c r="S634" s="397"/>
      <c r="T634" s="397"/>
      <c r="U634" s="397"/>
      <c r="V634" s="397"/>
      <c r="W634" s="397"/>
      <c r="X634" s="397"/>
      <c r="Y634" s="397"/>
      <c r="Z634" s="397"/>
      <c r="AA634" s="397"/>
      <c r="AB634" s="397"/>
      <c r="AC634" s="397"/>
      <c r="AD634" s="397"/>
      <c r="AE634" s="397"/>
      <c r="AF634" s="397"/>
      <c r="AG634" s="397"/>
    </row>
    <row r="635" spans="1:33" ht="24.95" customHeight="1">
      <c r="A635" s="403"/>
      <c r="B635" s="401"/>
      <c r="C635" s="401"/>
      <c r="D635" s="397"/>
      <c r="E635" s="397"/>
      <c r="F635" s="397"/>
      <c r="G635" s="397"/>
      <c r="H635" s="397"/>
      <c r="I635" s="397"/>
      <c r="J635" s="397"/>
      <c r="K635" s="397"/>
      <c r="L635" s="397"/>
      <c r="M635" s="397"/>
      <c r="N635" s="397"/>
      <c r="O635" s="397"/>
      <c r="P635" s="397"/>
      <c r="Q635" s="397"/>
      <c r="R635" s="397"/>
      <c r="S635" s="397"/>
      <c r="T635" s="397"/>
      <c r="U635" s="397"/>
      <c r="V635" s="397"/>
      <c r="W635" s="397"/>
      <c r="X635" s="397"/>
      <c r="Y635" s="397"/>
      <c r="Z635" s="397"/>
      <c r="AA635" s="397"/>
      <c r="AB635" s="397"/>
      <c r="AC635" s="397"/>
      <c r="AD635" s="397"/>
      <c r="AE635" s="397"/>
      <c r="AF635" s="397"/>
      <c r="AG635" s="397"/>
    </row>
    <row r="636" spans="1:33" ht="24.95" customHeight="1">
      <c r="A636" s="403"/>
      <c r="B636" s="401"/>
      <c r="C636" s="401"/>
      <c r="D636" s="397"/>
      <c r="E636" s="397"/>
      <c r="F636" s="397"/>
      <c r="G636" s="397"/>
      <c r="H636" s="397"/>
      <c r="I636" s="397"/>
      <c r="J636" s="397"/>
      <c r="K636" s="397"/>
      <c r="L636" s="397"/>
      <c r="M636" s="397"/>
      <c r="N636" s="397"/>
      <c r="O636" s="397"/>
      <c r="P636" s="397"/>
      <c r="Q636" s="397"/>
      <c r="R636" s="397"/>
      <c r="S636" s="397"/>
      <c r="T636" s="397"/>
      <c r="U636" s="397"/>
      <c r="V636" s="397"/>
      <c r="W636" s="397"/>
      <c r="X636" s="397"/>
      <c r="Y636" s="397"/>
      <c r="Z636" s="397"/>
      <c r="AA636" s="397"/>
      <c r="AB636" s="397"/>
      <c r="AC636" s="397"/>
      <c r="AD636" s="397"/>
      <c r="AE636" s="397"/>
      <c r="AF636" s="397"/>
      <c r="AG636" s="397"/>
    </row>
    <row r="637" spans="1:33" ht="24.95" customHeight="1">
      <c r="A637" s="403"/>
      <c r="B637" s="401"/>
      <c r="C637" s="401"/>
      <c r="D637" s="397"/>
      <c r="E637" s="397"/>
      <c r="F637" s="397"/>
      <c r="G637" s="397"/>
      <c r="H637" s="397"/>
      <c r="I637" s="397"/>
      <c r="J637" s="397"/>
      <c r="K637" s="397"/>
      <c r="L637" s="397"/>
      <c r="M637" s="397"/>
      <c r="N637" s="397"/>
      <c r="O637" s="397"/>
      <c r="P637" s="397"/>
      <c r="Q637" s="397"/>
      <c r="R637" s="397"/>
      <c r="S637" s="397"/>
      <c r="T637" s="397"/>
      <c r="U637" s="397"/>
      <c r="V637" s="397"/>
      <c r="W637" s="397"/>
      <c r="X637" s="397"/>
      <c r="Y637" s="397"/>
      <c r="Z637" s="397"/>
      <c r="AA637" s="397"/>
      <c r="AB637" s="397"/>
      <c r="AC637" s="397"/>
      <c r="AD637" s="397"/>
      <c r="AE637" s="397"/>
      <c r="AF637" s="397"/>
      <c r="AG637" s="397"/>
    </row>
    <row r="638" spans="1:33" ht="24.95" customHeight="1">
      <c r="A638" s="403"/>
      <c r="B638" s="401"/>
      <c r="C638" s="401"/>
      <c r="D638" s="397"/>
      <c r="E638" s="397"/>
      <c r="F638" s="397"/>
      <c r="G638" s="397"/>
      <c r="H638" s="397"/>
      <c r="I638" s="397"/>
      <c r="J638" s="397"/>
      <c r="K638" s="397"/>
      <c r="L638" s="397"/>
      <c r="M638" s="397"/>
      <c r="N638" s="397"/>
      <c r="O638" s="397"/>
      <c r="P638" s="397"/>
      <c r="Q638" s="397"/>
      <c r="R638" s="397"/>
      <c r="S638" s="397"/>
      <c r="T638" s="397"/>
      <c r="U638" s="397"/>
      <c r="V638" s="397"/>
      <c r="W638" s="397"/>
      <c r="X638" s="397"/>
      <c r="Y638" s="397"/>
      <c r="Z638" s="397"/>
      <c r="AA638" s="397"/>
      <c r="AB638" s="397"/>
      <c r="AC638" s="397"/>
      <c r="AD638" s="397"/>
      <c r="AE638" s="397"/>
      <c r="AF638" s="397"/>
      <c r="AG638" s="397"/>
    </row>
    <row r="639" spans="1:33" ht="24.95" customHeight="1">
      <c r="A639" s="403"/>
      <c r="B639" s="401"/>
      <c r="C639" s="401"/>
      <c r="D639" s="397"/>
      <c r="E639" s="397"/>
      <c r="F639" s="397"/>
      <c r="G639" s="397"/>
      <c r="H639" s="397"/>
      <c r="I639" s="397"/>
      <c r="J639" s="397"/>
      <c r="K639" s="397"/>
      <c r="L639" s="397"/>
      <c r="M639" s="397"/>
      <c r="N639" s="397"/>
      <c r="O639" s="397"/>
      <c r="P639" s="397"/>
      <c r="Q639" s="397"/>
      <c r="R639" s="397"/>
      <c r="S639" s="397"/>
      <c r="T639" s="397"/>
      <c r="U639" s="397"/>
      <c r="V639" s="397"/>
      <c r="W639" s="397"/>
      <c r="X639" s="397"/>
      <c r="Y639" s="397"/>
      <c r="Z639" s="397"/>
      <c r="AA639" s="397"/>
      <c r="AB639" s="397"/>
      <c r="AC639" s="397"/>
      <c r="AD639" s="397"/>
      <c r="AE639" s="397"/>
      <c r="AF639" s="397"/>
      <c r="AG639" s="397"/>
    </row>
    <row r="640" spans="1:33" ht="24.95" customHeight="1">
      <c r="A640" s="403"/>
      <c r="B640" s="401"/>
      <c r="C640" s="401"/>
      <c r="D640" s="397"/>
      <c r="E640" s="397"/>
      <c r="F640" s="397"/>
      <c r="G640" s="397"/>
      <c r="H640" s="397"/>
      <c r="I640" s="397"/>
      <c r="J640" s="397"/>
      <c r="K640" s="397"/>
      <c r="L640" s="397"/>
      <c r="M640" s="397"/>
      <c r="N640" s="397"/>
      <c r="O640" s="397"/>
      <c r="P640" s="397"/>
      <c r="Q640" s="397"/>
      <c r="R640" s="397"/>
      <c r="S640" s="397"/>
      <c r="T640" s="397"/>
      <c r="U640" s="397"/>
      <c r="V640" s="397"/>
      <c r="W640" s="397"/>
      <c r="X640" s="397"/>
      <c r="Y640" s="397"/>
      <c r="Z640" s="397"/>
      <c r="AA640" s="397"/>
      <c r="AB640" s="397"/>
      <c r="AC640" s="397"/>
      <c r="AD640" s="397"/>
      <c r="AE640" s="397"/>
      <c r="AF640" s="397"/>
      <c r="AG640" s="397"/>
    </row>
    <row r="641" spans="1:33" ht="24.95" customHeight="1">
      <c r="A641" s="403"/>
      <c r="B641" s="401"/>
      <c r="C641" s="401"/>
      <c r="D641" s="397"/>
      <c r="E641" s="397"/>
      <c r="F641" s="397"/>
      <c r="G641" s="397"/>
      <c r="H641" s="397"/>
      <c r="I641" s="397"/>
      <c r="J641" s="397"/>
      <c r="K641" s="397"/>
      <c r="L641" s="397"/>
      <c r="M641" s="397"/>
      <c r="N641" s="397"/>
      <c r="O641" s="397"/>
      <c r="P641" s="397"/>
      <c r="Q641" s="397"/>
      <c r="R641" s="397"/>
      <c r="S641" s="397"/>
      <c r="T641" s="397"/>
      <c r="U641" s="397"/>
      <c r="V641" s="397"/>
      <c r="W641" s="397"/>
      <c r="X641" s="397"/>
      <c r="Y641" s="397"/>
      <c r="Z641" s="397"/>
      <c r="AA641" s="397"/>
      <c r="AB641" s="397"/>
      <c r="AC641" s="397"/>
      <c r="AD641" s="397"/>
      <c r="AE641" s="397"/>
      <c r="AF641" s="397"/>
      <c r="AG641" s="397"/>
    </row>
    <row r="642" spans="1:33" ht="24.95" customHeight="1">
      <c r="A642" s="403"/>
      <c r="B642" s="401"/>
      <c r="C642" s="401"/>
      <c r="D642" s="397"/>
      <c r="E642" s="397"/>
      <c r="F642" s="397"/>
      <c r="G642" s="397"/>
      <c r="H642" s="397"/>
      <c r="I642" s="397"/>
      <c r="J642" s="397"/>
      <c r="K642" s="397"/>
      <c r="L642" s="397"/>
      <c r="M642" s="397"/>
      <c r="N642" s="397"/>
      <c r="O642" s="397"/>
      <c r="P642" s="397"/>
      <c r="Q642" s="397"/>
      <c r="R642" s="397"/>
      <c r="S642" s="397"/>
      <c r="T642" s="397"/>
      <c r="U642" s="397"/>
      <c r="V642" s="397"/>
      <c r="W642" s="397"/>
      <c r="X642" s="397"/>
      <c r="Y642" s="397"/>
      <c r="Z642" s="397"/>
      <c r="AA642" s="397"/>
      <c r="AB642" s="397"/>
      <c r="AC642" s="397"/>
      <c r="AD642" s="397"/>
      <c r="AE642" s="397"/>
      <c r="AF642" s="397"/>
      <c r="AG642" s="397"/>
    </row>
    <row r="643" spans="1:33" ht="24.95" customHeight="1">
      <c r="A643" s="403"/>
      <c r="B643" s="401"/>
      <c r="C643" s="401"/>
      <c r="D643" s="397"/>
      <c r="E643" s="397"/>
      <c r="F643" s="397"/>
      <c r="G643" s="397"/>
      <c r="H643" s="397"/>
      <c r="I643" s="397"/>
      <c r="J643" s="397"/>
      <c r="K643" s="397"/>
      <c r="L643" s="397"/>
      <c r="M643" s="397"/>
      <c r="N643" s="397"/>
      <c r="O643" s="397"/>
      <c r="P643" s="397"/>
      <c r="Q643" s="397"/>
      <c r="R643" s="397"/>
      <c r="S643" s="397"/>
      <c r="T643" s="397"/>
      <c r="U643" s="397"/>
      <c r="V643" s="397"/>
      <c r="W643" s="397"/>
      <c r="X643" s="397"/>
      <c r="Y643" s="397"/>
      <c r="Z643" s="397"/>
      <c r="AA643" s="397"/>
      <c r="AB643" s="397"/>
      <c r="AC643" s="397"/>
      <c r="AD643" s="397"/>
      <c r="AE643" s="397"/>
      <c r="AF643" s="397"/>
      <c r="AG643" s="397"/>
    </row>
    <row r="644" spans="1:33" ht="24.95" customHeight="1">
      <c r="A644" s="403"/>
      <c r="B644" s="401"/>
      <c r="C644" s="401"/>
      <c r="D644" s="397"/>
      <c r="E644" s="397"/>
      <c r="F644" s="397"/>
      <c r="G644" s="397"/>
      <c r="H644" s="397"/>
      <c r="I644" s="397"/>
      <c r="J644" s="397"/>
      <c r="K644" s="397"/>
      <c r="L644" s="397"/>
      <c r="M644" s="397"/>
      <c r="N644" s="397"/>
      <c r="O644" s="397"/>
      <c r="P644" s="397"/>
      <c r="Q644" s="397"/>
      <c r="R644" s="397"/>
      <c r="S644" s="397"/>
      <c r="T644" s="397"/>
      <c r="U644" s="397"/>
      <c r="V644" s="397"/>
      <c r="W644" s="397"/>
      <c r="X644" s="397"/>
      <c r="Y644" s="397"/>
      <c r="Z644" s="397"/>
      <c r="AA644" s="397"/>
      <c r="AB644" s="397"/>
      <c r="AC644" s="397"/>
      <c r="AD644" s="397"/>
      <c r="AE644" s="397"/>
      <c r="AF644" s="397"/>
      <c r="AG644" s="397"/>
    </row>
    <row r="645" spans="1:33" ht="24.95" customHeight="1">
      <c r="A645" s="403"/>
      <c r="B645" s="401"/>
      <c r="C645" s="401"/>
      <c r="D645" s="397"/>
      <c r="E645" s="397"/>
      <c r="F645" s="397"/>
      <c r="G645" s="397"/>
      <c r="H645" s="397"/>
      <c r="I645" s="397"/>
      <c r="J645" s="397"/>
      <c r="K645" s="397"/>
      <c r="L645" s="397"/>
      <c r="M645" s="397"/>
      <c r="N645" s="397"/>
      <c r="O645" s="397"/>
      <c r="P645" s="397"/>
      <c r="Q645" s="397"/>
      <c r="R645" s="397"/>
      <c r="S645" s="397"/>
      <c r="T645" s="397"/>
      <c r="U645" s="397"/>
      <c r="V645" s="397"/>
      <c r="W645" s="397"/>
      <c r="X645" s="397"/>
      <c r="Y645" s="397"/>
      <c r="Z645" s="397"/>
      <c r="AA645" s="397"/>
      <c r="AB645" s="397"/>
      <c r="AC645" s="397"/>
      <c r="AD645" s="397"/>
      <c r="AE645" s="397"/>
      <c r="AF645" s="397"/>
      <c r="AG645" s="397"/>
    </row>
    <row r="646" spans="1:33" ht="24.95" customHeight="1">
      <c r="A646" s="403"/>
      <c r="B646" s="401"/>
      <c r="C646" s="401"/>
      <c r="D646" s="397"/>
      <c r="E646" s="397"/>
      <c r="F646" s="397"/>
      <c r="G646" s="397"/>
      <c r="H646" s="397"/>
      <c r="I646" s="397"/>
      <c r="J646" s="397"/>
      <c r="K646" s="397"/>
      <c r="L646" s="397"/>
      <c r="M646" s="397"/>
      <c r="N646" s="397"/>
      <c r="O646" s="397"/>
      <c r="P646" s="397"/>
      <c r="Q646" s="397"/>
      <c r="R646" s="397"/>
      <c r="S646" s="397"/>
      <c r="T646" s="397"/>
      <c r="U646" s="397"/>
      <c r="V646" s="397"/>
      <c r="W646" s="397"/>
      <c r="X646" s="397"/>
      <c r="Y646" s="397"/>
      <c r="Z646" s="397"/>
      <c r="AA646" s="397"/>
      <c r="AB646" s="397"/>
      <c r="AC646" s="397"/>
      <c r="AD646" s="397"/>
      <c r="AE646" s="397"/>
      <c r="AF646" s="397"/>
      <c r="AG646" s="397"/>
    </row>
    <row r="647" spans="1:33" ht="24.95" customHeight="1">
      <c r="A647" s="403"/>
      <c r="B647" s="401"/>
      <c r="C647" s="401"/>
      <c r="D647" s="397"/>
      <c r="E647" s="397"/>
      <c r="F647" s="397"/>
      <c r="G647" s="397"/>
      <c r="H647" s="397"/>
      <c r="I647" s="397"/>
      <c r="J647" s="397"/>
      <c r="K647" s="397"/>
      <c r="L647" s="397"/>
      <c r="M647" s="397"/>
      <c r="N647" s="397"/>
      <c r="O647" s="397"/>
      <c r="P647" s="397"/>
      <c r="Q647" s="397"/>
      <c r="R647" s="397"/>
      <c r="S647" s="397"/>
      <c r="T647" s="397"/>
      <c r="U647" s="397"/>
      <c r="V647" s="397"/>
      <c r="W647" s="397"/>
      <c r="X647" s="397"/>
      <c r="Y647" s="397"/>
      <c r="Z647" s="397"/>
      <c r="AA647" s="397"/>
      <c r="AB647" s="397"/>
      <c r="AC647" s="397"/>
      <c r="AD647" s="397"/>
      <c r="AE647" s="397"/>
      <c r="AF647" s="397"/>
      <c r="AG647" s="397"/>
    </row>
    <row r="648" spans="1:33" ht="24.95" customHeight="1">
      <c r="A648" s="403"/>
      <c r="B648" s="401"/>
      <c r="C648" s="401"/>
      <c r="D648" s="397"/>
      <c r="E648" s="397"/>
      <c r="F648" s="397"/>
      <c r="G648" s="397"/>
      <c r="H648" s="397"/>
      <c r="I648" s="397"/>
      <c r="J648" s="397"/>
      <c r="K648" s="397"/>
      <c r="L648" s="397"/>
      <c r="M648" s="397"/>
      <c r="N648" s="397"/>
      <c r="O648" s="397"/>
      <c r="P648" s="397"/>
      <c r="Q648" s="397"/>
      <c r="R648" s="397"/>
      <c r="S648" s="397"/>
      <c r="T648" s="397"/>
      <c r="U648" s="397"/>
      <c r="V648" s="397"/>
      <c r="W648" s="397"/>
      <c r="X648" s="397"/>
      <c r="Y648" s="397"/>
      <c r="Z648" s="397"/>
      <c r="AA648" s="397"/>
      <c r="AB648" s="397"/>
      <c r="AC648" s="397"/>
      <c r="AD648" s="397"/>
      <c r="AE648" s="397"/>
      <c r="AF648" s="397"/>
      <c r="AG648" s="397"/>
    </row>
    <row r="649" spans="1:33" ht="24.95" customHeight="1">
      <c r="A649" s="403"/>
      <c r="B649" s="401"/>
      <c r="C649" s="401"/>
      <c r="D649" s="397"/>
      <c r="E649" s="397"/>
      <c r="F649" s="397"/>
      <c r="G649" s="397"/>
      <c r="H649" s="397"/>
      <c r="I649" s="397"/>
      <c r="J649" s="397"/>
      <c r="K649" s="397"/>
      <c r="L649" s="397"/>
      <c r="M649" s="397"/>
      <c r="N649" s="397"/>
      <c r="O649" s="397"/>
      <c r="P649" s="397"/>
      <c r="Q649" s="397"/>
      <c r="R649" s="397"/>
      <c r="S649" s="397"/>
      <c r="T649" s="397"/>
      <c r="U649" s="397"/>
      <c r="V649" s="397"/>
      <c r="W649" s="397"/>
      <c r="X649" s="397"/>
      <c r="Y649" s="397"/>
      <c r="Z649" s="397"/>
      <c r="AA649" s="397"/>
      <c r="AB649" s="397"/>
      <c r="AC649" s="397"/>
      <c r="AD649" s="397"/>
      <c r="AE649" s="397"/>
      <c r="AF649" s="397"/>
      <c r="AG649" s="397"/>
    </row>
    <row r="650" spans="1:33" ht="24.95" customHeight="1">
      <c r="A650" s="403"/>
      <c r="B650" s="401"/>
      <c r="C650" s="401"/>
      <c r="D650" s="397"/>
      <c r="E650" s="397"/>
      <c r="F650" s="397"/>
      <c r="G650" s="397"/>
      <c r="H650" s="397"/>
      <c r="I650" s="397"/>
      <c r="J650" s="397"/>
      <c r="K650" s="397"/>
      <c r="L650" s="397"/>
      <c r="M650" s="397"/>
      <c r="N650" s="397"/>
      <c r="O650" s="397"/>
      <c r="P650" s="397"/>
      <c r="Q650" s="397"/>
      <c r="R650" s="397"/>
      <c r="S650" s="397"/>
      <c r="T650" s="397"/>
      <c r="U650" s="397"/>
      <c r="V650" s="397"/>
      <c r="W650" s="397"/>
      <c r="X650" s="397"/>
      <c r="Y650" s="397"/>
      <c r="Z650" s="397"/>
      <c r="AA650" s="397"/>
      <c r="AB650" s="397"/>
      <c r="AC650" s="397"/>
      <c r="AD650" s="397"/>
      <c r="AE650" s="397"/>
      <c r="AF650" s="397"/>
      <c r="AG650" s="397"/>
    </row>
    <row r="651" spans="1:33" ht="24.95" customHeight="1">
      <c r="A651" s="403"/>
      <c r="B651" s="401"/>
      <c r="C651" s="401"/>
      <c r="D651" s="397"/>
      <c r="E651" s="397"/>
      <c r="F651" s="397"/>
      <c r="G651" s="397"/>
      <c r="H651" s="397"/>
      <c r="I651" s="397"/>
      <c r="J651" s="397"/>
      <c r="K651" s="397"/>
      <c r="L651" s="397"/>
      <c r="M651" s="397"/>
      <c r="N651" s="397"/>
      <c r="O651" s="397"/>
      <c r="P651" s="397"/>
      <c r="Q651" s="397"/>
      <c r="R651" s="397"/>
      <c r="S651" s="397"/>
      <c r="T651" s="397"/>
      <c r="U651" s="397"/>
      <c r="V651" s="397"/>
      <c r="W651" s="397"/>
      <c r="X651" s="397"/>
      <c r="Y651" s="397"/>
      <c r="Z651" s="397"/>
      <c r="AA651" s="397"/>
      <c r="AB651" s="397"/>
      <c r="AC651" s="397"/>
      <c r="AD651" s="397"/>
      <c r="AE651" s="397"/>
      <c r="AF651" s="397"/>
      <c r="AG651" s="397"/>
    </row>
    <row r="652" spans="1:33" ht="24.95" customHeight="1">
      <c r="A652" s="403"/>
      <c r="B652" s="401"/>
      <c r="C652" s="401"/>
      <c r="D652" s="397"/>
      <c r="E652" s="397"/>
      <c r="F652" s="397"/>
      <c r="G652" s="397"/>
      <c r="H652" s="397"/>
      <c r="I652" s="397"/>
      <c r="J652" s="397"/>
      <c r="K652" s="397"/>
      <c r="L652" s="397"/>
      <c r="M652" s="397"/>
      <c r="N652" s="397"/>
      <c r="O652" s="397"/>
      <c r="P652" s="397"/>
      <c r="Q652" s="397"/>
      <c r="R652" s="397"/>
      <c r="S652" s="397"/>
      <c r="T652" s="397"/>
      <c r="U652" s="397"/>
      <c r="V652" s="397"/>
      <c r="W652" s="397"/>
      <c r="X652" s="397"/>
      <c r="Y652" s="397"/>
      <c r="Z652" s="397"/>
      <c r="AA652" s="397"/>
      <c r="AB652" s="397"/>
      <c r="AC652" s="397"/>
      <c r="AD652" s="397"/>
      <c r="AE652" s="397"/>
      <c r="AF652" s="397"/>
      <c r="AG652" s="397"/>
    </row>
    <row r="653" spans="1:33" ht="24.95" customHeight="1">
      <c r="A653" s="403"/>
      <c r="B653" s="401"/>
      <c r="C653" s="401"/>
      <c r="D653" s="397"/>
      <c r="E653" s="397"/>
      <c r="F653" s="397"/>
      <c r="G653" s="397"/>
      <c r="H653" s="397"/>
      <c r="I653" s="397"/>
      <c r="J653" s="397"/>
      <c r="K653" s="397"/>
      <c r="L653" s="397"/>
      <c r="M653" s="397"/>
      <c r="N653" s="397"/>
      <c r="O653" s="397"/>
      <c r="P653" s="397"/>
      <c r="Q653" s="397"/>
      <c r="R653" s="397"/>
      <c r="S653" s="397"/>
      <c r="T653" s="397"/>
      <c r="U653" s="397"/>
      <c r="V653" s="397"/>
      <c r="W653" s="397"/>
      <c r="X653" s="397"/>
      <c r="Y653" s="397"/>
      <c r="Z653" s="397"/>
      <c r="AA653" s="397"/>
      <c r="AB653" s="397"/>
      <c r="AC653" s="397"/>
      <c r="AD653" s="397"/>
      <c r="AE653" s="397"/>
      <c r="AF653" s="397"/>
      <c r="AG653" s="397"/>
    </row>
    <row r="654" spans="1:33" ht="24.95" customHeight="1">
      <c r="A654" s="403"/>
      <c r="B654" s="401"/>
      <c r="C654" s="401"/>
      <c r="D654" s="397"/>
      <c r="E654" s="397"/>
      <c r="F654" s="397"/>
      <c r="G654" s="397"/>
      <c r="H654" s="397"/>
      <c r="I654" s="397"/>
      <c r="J654" s="397"/>
      <c r="K654" s="397"/>
      <c r="L654" s="397"/>
      <c r="M654" s="397"/>
      <c r="N654" s="397"/>
      <c r="O654" s="397"/>
      <c r="P654" s="397"/>
      <c r="Q654" s="397"/>
      <c r="R654" s="397"/>
      <c r="S654" s="397"/>
      <c r="T654" s="397"/>
      <c r="U654" s="397"/>
      <c r="V654" s="397"/>
      <c r="W654" s="397"/>
      <c r="X654" s="397"/>
      <c r="Y654" s="397"/>
      <c r="Z654" s="397"/>
      <c r="AA654" s="397"/>
      <c r="AB654" s="397"/>
      <c r="AC654" s="397"/>
      <c r="AD654" s="397"/>
      <c r="AE654" s="397"/>
      <c r="AF654" s="397"/>
      <c r="AG654" s="397"/>
    </row>
    <row r="655" spans="1:33" ht="24.95" customHeight="1">
      <c r="A655" s="403"/>
      <c r="B655" s="401"/>
      <c r="C655" s="401"/>
      <c r="D655" s="397"/>
      <c r="E655" s="397"/>
      <c r="F655" s="397"/>
      <c r="G655" s="397"/>
      <c r="H655" s="397"/>
      <c r="I655" s="397"/>
      <c r="J655" s="397"/>
      <c r="K655" s="397"/>
      <c r="L655" s="397"/>
      <c r="M655" s="397"/>
      <c r="N655" s="397"/>
      <c r="O655" s="397"/>
      <c r="P655" s="397"/>
      <c r="Q655" s="397"/>
      <c r="R655" s="397"/>
      <c r="S655" s="397"/>
      <c r="T655" s="397"/>
      <c r="U655" s="397"/>
      <c r="V655" s="397"/>
      <c r="W655" s="397"/>
      <c r="X655" s="397"/>
      <c r="Y655" s="397"/>
      <c r="Z655" s="397"/>
      <c r="AA655" s="397"/>
      <c r="AB655" s="397"/>
      <c r="AC655" s="397"/>
      <c r="AD655" s="397"/>
      <c r="AE655" s="397"/>
      <c r="AF655" s="397"/>
      <c r="AG655" s="397"/>
    </row>
    <row r="656" spans="1:33" ht="24.95" customHeight="1">
      <c r="A656" s="403"/>
      <c r="B656" s="401"/>
      <c r="C656" s="401"/>
      <c r="D656" s="397"/>
      <c r="E656" s="397"/>
      <c r="F656" s="397"/>
      <c r="G656" s="397"/>
      <c r="H656" s="397"/>
      <c r="I656" s="397"/>
      <c r="J656" s="397"/>
      <c r="K656" s="397"/>
      <c r="L656" s="397"/>
      <c r="M656" s="397"/>
      <c r="N656" s="397"/>
      <c r="O656" s="397"/>
      <c r="P656" s="397"/>
      <c r="Q656" s="397"/>
      <c r="R656" s="397"/>
      <c r="S656" s="397"/>
      <c r="T656" s="397"/>
      <c r="U656" s="397"/>
      <c r="V656" s="397"/>
      <c r="W656" s="397"/>
      <c r="X656" s="397"/>
      <c r="Y656" s="397"/>
      <c r="Z656" s="397"/>
      <c r="AA656" s="397"/>
      <c r="AB656" s="397"/>
      <c r="AC656" s="397"/>
      <c r="AD656" s="397"/>
      <c r="AE656" s="397"/>
      <c r="AF656" s="397"/>
      <c r="AG656" s="397"/>
    </row>
    <row r="657" spans="1:33" ht="24.95" customHeight="1">
      <c r="A657" s="403"/>
      <c r="B657" s="401"/>
      <c r="C657" s="401"/>
      <c r="D657" s="397"/>
      <c r="E657" s="397"/>
      <c r="F657" s="397"/>
      <c r="G657" s="397"/>
      <c r="H657" s="397"/>
      <c r="I657" s="397"/>
      <c r="J657" s="397"/>
      <c r="K657" s="397"/>
      <c r="L657" s="397"/>
      <c r="M657" s="397"/>
      <c r="N657" s="397"/>
      <c r="O657" s="397"/>
      <c r="P657" s="397"/>
      <c r="Q657" s="397"/>
      <c r="R657" s="397"/>
      <c r="S657" s="397"/>
      <c r="T657" s="397"/>
      <c r="U657" s="397"/>
      <c r="V657" s="397"/>
      <c r="W657" s="397"/>
      <c r="X657" s="397"/>
      <c r="Y657" s="397"/>
      <c r="Z657" s="397"/>
      <c r="AA657" s="397"/>
      <c r="AB657" s="397"/>
      <c r="AC657" s="397"/>
      <c r="AD657" s="397"/>
      <c r="AE657" s="397"/>
      <c r="AF657" s="397"/>
      <c r="AG657" s="397"/>
    </row>
    <row r="658" spans="1:33" ht="24.95" customHeight="1">
      <c r="A658" s="403"/>
      <c r="B658" s="401"/>
      <c r="C658" s="401"/>
      <c r="D658" s="397"/>
      <c r="E658" s="397"/>
      <c r="F658" s="397"/>
      <c r="G658" s="397"/>
      <c r="H658" s="397"/>
      <c r="I658" s="397"/>
      <c r="J658" s="397"/>
      <c r="K658" s="397"/>
      <c r="L658" s="397"/>
      <c r="M658" s="397"/>
      <c r="N658" s="397"/>
      <c r="O658" s="397"/>
      <c r="P658" s="397"/>
      <c r="Q658" s="397"/>
      <c r="R658" s="397"/>
      <c r="S658" s="397"/>
      <c r="T658" s="397"/>
      <c r="U658" s="397"/>
      <c r="V658" s="397"/>
      <c r="W658" s="397"/>
      <c r="X658" s="397"/>
      <c r="Y658" s="397"/>
      <c r="Z658" s="397"/>
      <c r="AA658" s="397"/>
      <c r="AB658" s="397"/>
      <c r="AC658" s="397"/>
      <c r="AD658" s="397"/>
      <c r="AE658" s="397"/>
      <c r="AF658" s="397"/>
      <c r="AG658" s="397"/>
    </row>
    <row r="659" spans="1:33" ht="24.95" customHeight="1">
      <c r="A659" s="403"/>
      <c r="B659" s="401"/>
      <c r="C659" s="401"/>
      <c r="D659" s="397"/>
      <c r="E659" s="397"/>
      <c r="F659" s="397"/>
      <c r="G659" s="397"/>
      <c r="H659" s="397"/>
      <c r="I659" s="397"/>
      <c r="J659" s="397"/>
      <c r="K659" s="397"/>
      <c r="L659" s="397"/>
      <c r="M659" s="397"/>
      <c r="N659" s="397"/>
      <c r="O659" s="397"/>
      <c r="P659" s="397"/>
      <c r="Q659" s="397"/>
      <c r="R659" s="397"/>
      <c r="S659" s="397"/>
      <c r="T659" s="397"/>
      <c r="U659" s="397"/>
      <c r="V659" s="397"/>
      <c r="W659" s="397"/>
      <c r="X659" s="397"/>
      <c r="Y659" s="397"/>
      <c r="Z659" s="397"/>
      <c r="AA659" s="397"/>
      <c r="AB659" s="397"/>
      <c r="AC659" s="397"/>
      <c r="AD659" s="397"/>
      <c r="AE659" s="397"/>
      <c r="AF659" s="397"/>
      <c r="AG659" s="397"/>
    </row>
    <row r="660" spans="1:33" ht="24.95" customHeight="1">
      <c r="A660" s="403"/>
      <c r="B660" s="401"/>
      <c r="C660" s="401"/>
      <c r="D660" s="397"/>
      <c r="E660" s="397"/>
      <c r="F660" s="397"/>
      <c r="G660" s="397"/>
      <c r="H660" s="397"/>
      <c r="I660" s="397"/>
      <c r="J660" s="397"/>
      <c r="K660" s="397"/>
      <c r="L660" s="397"/>
      <c r="M660" s="397"/>
      <c r="N660" s="397"/>
      <c r="O660" s="397"/>
      <c r="P660" s="397"/>
      <c r="Q660" s="397"/>
      <c r="R660" s="397"/>
      <c r="S660" s="397"/>
      <c r="T660" s="397"/>
      <c r="U660" s="397"/>
      <c r="V660" s="397"/>
      <c r="W660" s="397"/>
      <c r="X660" s="397"/>
      <c r="Y660" s="397"/>
      <c r="Z660" s="397"/>
      <c r="AA660" s="397"/>
      <c r="AB660" s="397"/>
      <c r="AC660" s="397"/>
      <c r="AD660" s="397"/>
      <c r="AE660" s="397"/>
      <c r="AF660" s="397"/>
      <c r="AG660" s="397"/>
    </row>
    <row r="661" spans="1:33" ht="24.95" customHeight="1">
      <c r="A661" s="403"/>
      <c r="B661" s="401"/>
      <c r="C661" s="401"/>
      <c r="D661" s="397"/>
      <c r="E661" s="397"/>
      <c r="F661" s="397"/>
      <c r="G661" s="397"/>
      <c r="H661" s="397"/>
      <c r="I661" s="397"/>
      <c r="J661" s="397"/>
      <c r="K661" s="397"/>
      <c r="L661" s="397"/>
      <c r="M661" s="397"/>
      <c r="N661" s="397"/>
      <c r="O661" s="397"/>
      <c r="P661" s="397"/>
      <c r="Q661" s="397"/>
      <c r="R661" s="397"/>
      <c r="S661" s="397"/>
      <c r="T661" s="397"/>
      <c r="U661" s="397"/>
      <c r="V661" s="397"/>
      <c r="W661" s="397"/>
      <c r="X661" s="397"/>
      <c r="Y661" s="397"/>
      <c r="Z661" s="397"/>
      <c r="AA661" s="397"/>
      <c r="AB661" s="397"/>
      <c r="AC661" s="397"/>
      <c r="AD661" s="397"/>
      <c r="AE661" s="397"/>
      <c r="AF661" s="397"/>
      <c r="AG661" s="397"/>
    </row>
    <row r="662" spans="1:33" ht="24.95" customHeight="1">
      <c r="A662" s="403"/>
      <c r="B662" s="401"/>
      <c r="C662" s="401"/>
      <c r="D662" s="397"/>
      <c r="E662" s="397"/>
      <c r="F662" s="397"/>
      <c r="G662" s="397"/>
      <c r="H662" s="397"/>
      <c r="I662" s="397"/>
      <c r="J662" s="397"/>
      <c r="K662" s="397"/>
      <c r="L662" s="397"/>
      <c r="M662" s="397"/>
      <c r="N662" s="397"/>
      <c r="O662" s="397"/>
      <c r="P662" s="397"/>
      <c r="Q662" s="397"/>
      <c r="R662" s="397"/>
      <c r="S662" s="397"/>
      <c r="T662" s="397"/>
      <c r="U662" s="397"/>
      <c r="V662" s="397"/>
      <c r="W662" s="397"/>
      <c r="X662" s="397"/>
      <c r="Y662" s="397"/>
      <c r="Z662" s="397"/>
      <c r="AA662" s="397"/>
      <c r="AB662" s="397"/>
      <c r="AC662" s="397"/>
      <c r="AD662" s="397"/>
      <c r="AE662" s="397"/>
      <c r="AF662" s="397"/>
      <c r="AG662" s="397"/>
    </row>
    <row r="663" spans="1:33" ht="24.95" customHeight="1">
      <c r="A663" s="403"/>
      <c r="B663" s="401"/>
      <c r="C663" s="401"/>
      <c r="D663" s="397"/>
      <c r="E663" s="397"/>
      <c r="F663" s="397"/>
      <c r="G663" s="397"/>
      <c r="H663" s="397"/>
      <c r="I663" s="397"/>
      <c r="J663" s="397"/>
      <c r="K663" s="397"/>
      <c r="L663" s="397"/>
      <c r="M663" s="397"/>
      <c r="N663" s="397"/>
      <c r="O663" s="397"/>
      <c r="P663" s="397"/>
      <c r="Q663" s="397"/>
      <c r="R663" s="397"/>
      <c r="S663" s="397"/>
      <c r="T663" s="397"/>
      <c r="U663" s="397"/>
      <c r="V663" s="397"/>
      <c r="W663" s="397"/>
      <c r="X663" s="397"/>
      <c r="Y663" s="397"/>
      <c r="Z663" s="397"/>
      <c r="AA663" s="397"/>
      <c r="AB663" s="397"/>
      <c r="AC663" s="397"/>
      <c r="AD663" s="397"/>
      <c r="AE663" s="397"/>
      <c r="AF663" s="397"/>
      <c r="AG663" s="397"/>
    </row>
    <row r="664" spans="1:33" ht="24.95" customHeight="1">
      <c r="A664" s="403"/>
      <c r="B664" s="401"/>
      <c r="C664" s="401"/>
      <c r="D664" s="397"/>
      <c r="E664" s="397"/>
      <c r="F664" s="397"/>
      <c r="G664" s="397"/>
      <c r="H664" s="397"/>
      <c r="I664" s="397"/>
      <c r="J664" s="397"/>
      <c r="K664" s="397"/>
      <c r="L664" s="397"/>
      <c r="M664" s="397"/>
      <c r="N664" s="397"/>
      <c r="O664" s="397"/>
      <c r="P664" s="397"/>
      <c r="Q664" s="397"/>
      <c r="R664" s="397"/>
      <c r="S664" s="397"/>
      <c r="T664" s="397"/>
      <c r="U664" s="397"/>
      <c r="V664" s="397"/>
      <c r="W664" s="397"/>
      <c r="X664" s="397"/>
      <c r="Y664" s="397"/>
      <c r="Z664" s="397"/>
      <c r="AA664" s="397"/>
      <c r="AB664" s="397"/>
      <c r="AC664" s="397"/>
      <c r="AD664" s="397"/>
      <c r="AE664" s="397"/>
      <c r="AF664" s="397"/>
      <c r="AG664" s="397"/>
    </row>
    <row r="665" spans="1:33" ht="24.95" customHeight="1">
      <c r="A665" s="403"/>
      <c r="B665" s="401"/>
      <c r="C665" s="401"/>
      <c r="D665" s="397"/>
      <c r="E665" s="397"/>
      <c r="F665" s="397"/>
      <c r="G665" s="397"/>
      <c r="H665" s="397"/>
      <c r="I665" s="397"/>
      <c r="J665" s="397"/>
      <c r="K665" s="397"/>
      <c r="L665" s="397"/>
      <c r="M665" s="397"/>
      <c r="N665" s="397"/>
      <c r="O665" s="397"/>
      <c r="P665" s="397"/>
      <c r="Q665" s="397"/>
      <c r="R665" s="397"/>
      <c r="S665" s="397"/>
      <c r="T665" s="397"/>
      <c r="U665" s="397"/>
      <c r="V665" s="397"/>
      <c r="W665" s="397"/>
      <c r="X665" s="397"/>
      <c r="Y665" s="397"/>
      <c r="Z665" s="397"/>
      <c r="AA665" s="397"/>
      <c r="AB665" s="397"/>
      <c r="AC665" s="397"/>
      <c r="AD665" s="397"/>
      <c r="AE665" s="397"/>
      <c r="AF665" s="397"/>
      <c r="AG665" s="397"/>
    </row>
    <row r="666" spans="1:33" ht="24.95" customHeight="1">
      <c r="A666" s="403"/>
      <c r="B666" s="401"/>
      <c r="C666" s="401"/>
      <c r="D666" s="397"/>
      <c r="E666" s="397"/>
      <c r="F666" s="397"/>
      <c r="G666" s="397"/>
      <c r="H666" s="397"/>
      <c r="I666" s="397"/>
      <c r="J666" s="397"/>
      <c r="K666" s="397"/>
      <c r="L666" s="397"/>
      <c r="M666" s="397"/>
      <c r="N666" s="397"/>
      <c r="O666" s="397"/>
      <c r="P666" s="397"/>
      <c r="Q666" s="397"/>
      <c r="R666" s="397"/>
      <c r="S666" s="397"/>
      <c r="T666" s="397"/>
      <c r="U666" s="397"/>
      <c r="V666" s="397"/>
      <c r="W666" s="397"/>
      <c r="X666" s="397"/>
      <c r="Y666" s="397"/>
      <c r="Z666" s="397"/>
      <c r="AA666" s="397"/>
      <c r="AB666" s="397"/>
      <c r="AC666" s="397"/>
      <c r="AD666" s="397"/>
      <c r="AE666" s="397"/>
      <c r="AF666" s="397"/>
      <c r="AG666" s="397"/>
    </row>
    <row r="667" spans="1:33" ht="24.95" customHeight="1">
      <c r="A667" s="403"/>
      <c r="B667" s="401"/>
      <c r="C667" s="401"/>
      <c r="D667" s="397"/>
      <c r="E667" s="397"/>
      <c r="F667" s="397"/>
      <c r="G667" s="397"/>
      <c r="H667" s="397"/>
      <c r="I667" s="397"/>
      <c r="J667" s="397"/>
      <c r="K667" s="397"/>
      <c r="L667" s="397"/>
      <c r="M667" s="397"/>
      <c r="N667" s="397"/>
      <c r="O667" s="397"/>
      <c r="P667" s="397"/>
      <c r="Q667" s="397"/>
      <c r="R667" s="397"/>
      <c r="S667" s="397"/>
      <c r="T667" s="397"/>
      <c r="U667" s="397"/>
      <c r="V667" s="397"/>
      <c r="W667" s="397"/>
      <c r="X667" s="397"/>
      <c r="Y667" s="397"/>
      <c r="Z667" s="397"/>
      <c r="AA667" s="397"/>
      <c r="AB667" s="397"/>
      <c r="AC667" s="397"/>
      <c r="AD667" s="397"/>
      <c r="AE667" s="397"/>
      <c r="AF667" s="397"/>
      <c r="AG667" s="397"/>
    </row>
    <row r="668" spans="1:33" ht="24.95" customHeight="1">
      <c r="A668" s="403"/>
      <c r="B668" s="401"/>
      <c r="C668" s="401"/>
      <c r="D668" s="397"/>
      <c r="E668" s="397"/>
      <c r="F668" s="397"/>
      <c r="G668" s="397"/>
      <c r="H668" s="397"/>
      <c r="I668" s="397"/>
      <c r="J668" s="397"/>
      <c r="K668" s="397"/>
      <c r="L668" s="397"/>
      <c r="M668" s="397"/>
      <c r="N668" s="397"/>
      <c r="O668" s="397"/>
      <c r="P668" s="397"/>
      <c r="Q668" s="397"/>
      <c r="R668" s="397"/>
      <c r="S668" s="397"/>
      <c r="T668" s="397"/>
      <c r="U668" s="397"/>
      <c r="V668" s="397"/>
      <c r="W668" s="397"/>
      <c r="X668" s="397"/>
      <c r="Y668" s="397"/>
      <c r="Z668" s="397"/>
      <c r="AA668" s="397"/>
      <c r="AB668" s="397"/>
      <c r="AC668" s="397"/>
      <c r="AD668" s="397"/>
      <c r="AE668" s="397"/>
      <c r="AF668" s="397"/>
      <c r="AG668" s="397"/>
    </row>
    <row r="669" spans="1:33" ht="24.95" customHeight="1">
      <c r="A669" s="403"/>
      <c r="B669" s="401"/>
      <c r="C669" s="401"/>
      <c r="D669" s="397"/>
      <c r="E669" s="397"/>
      <c r="F669" s="397"/>
      <c r="G669" s="397"/>
      <c r="H669" s="397"/>
      <c r="I669" s="397"/>
      <c r="J669" s="397"/>
      <c r="K669" s="397"/>
      <c r="L669" s="397"/>
      <c r="M669" s="397"/>
      <c r="N669" s="397"/>
      <c r="O669" s="397"/>
      <c r="P669" s="397"/>
      <c r="Q669" s="397"/>
      <c r="R669" s="397"/>
      <c r="S669" s="397"/>
      <c r="T669" s="397"/>
      <c r="U669" s="397"/>
      <c r="V669" s="397"/>
      <c r="W669" s="397"/>
      <c r="X669" s="397"/>
      <c r="Y669" s="397"/>
      <c r="Z669" s="397"/>
      <c r="AA669" s="397"/>
      <c r="AB669" s="397"/>
      <c r="AC669" s="397"/>
      <c r="AD669" s="397"/>
      <c r="AE669" s="397"/>
      <c r="AF669" s="397"/>
      <c r="AG669" s="397"/>
    </row>
    <row r="670" spans="1:33" ht="24.95" customHeight="1">
      <c r="A670" s="403"/>
      <c r="B670" s="401"/>
      <c r="C670" s="401"/>
      <c r="D670" s="397"/>
      <c r="E670" s="397"/>
      <c r="F670" s="397"/>
      <c r="G670" s="397"/>
      <c r="H670" s="397"/>
      <c r="I670" s="397"/>
      <c r="J670" s="397"/>
      <c r="K670" s="397"/>
      <c r="L670" s="397"/>
      <c r="M670" s="397"/>
      <c r="N670" s="397"/>
      <c r="O670" s="397"/>
      <c r="P670" s="397"/>
      <c r="Q670" s="397"/>
      <c r="R670" s="397"/>
      <c r="S670" s="397"/>
      <c r="T670" s="397"/>
      <c r="U670" s="397"/>
      <c r="V670" s="397"/>
      <c r="W670" s="397"/>
      <c r="X670" s="397"/>
      <c r="Y670" s="397"/>
      <c r="Z670" s="397"/>
      <c r="AA670" s="397"/>
      <c r="AB670" s="397"/>
      <c r="AC670" s="397"/>
      <c r="AD670" s="397"/>
      <c r="AE670" s="397"/>
      <c r="AF670" s="397"/>
      <c r="AG670" s="397"/>
    </row>
    <row r="671" spans="1:33" ht="24.95" customHeight="1">
      <c r="A671" s="403"/>
      <c r="B671" s="401"/>
      <c r="C671" s="401"/>
      <c r="D671" s="397"/>
      <c r="E671" s="397"/>
      <c r="F671" s="397"/>
      <c r="G671" s="397"/>
      <c r="H671" s="397"/>
      <c r="I671" s="397"/>
      <c r="J671" s="397"/>
      <c r="K671" s="397"/>
      <c r="L671" s="397"/>
      <c r="M671" s="397"/>
      <c r="N671" s="397"/>
      <c r="O671" s="397"/>
      <c r="P671" s="397"/>
      <c r="Q671" s="397"/>
      <c r="R671" s="397"/>
      <c r="S671" s="397"/>
      <c r="T671" s="397"/>
      <c r="U671" s="397"/>
      <c r="V671" s="397"/>
      <c r="W671" s="397"/>
      <c r="X671" s="397"/>
      <c r="Y671" s="397"/>
      <c r="Z671" s="397"/>
      <c r="AA671" s="397"/>
      <c r="AB671" s="397"/>
      <c r="AC671" s="397"/>
      <c r="AD671" s="397"/>
      <c r="AE671" s="397"/>
      <c r="AF671" s="397"/>
      <c r="AG671" s="397"/>
    </row>
    <row r="672" spans="1:33" ht="24.95" customHeight="1">
      <c r="A672" s="403"/>
      <c r="B672" s="401"/>
      <c r="C672" s="401"/>
      <c r="D672" s="397"/>
      <c r="E672" s="397"/>
      <c r="F672" s="397"/>
      <c r="G672" s="397"/>
      <c r="H672" s="397"/>
      <c r="I672" s="397"/>
      <c r="J672" s="397"/>
      <c r="K672" s="397"/>
      <c r="L672" s="397"/>
      <c r="M672" s="397"/>
      <c r="N672" s="397"/>
      <c r="O672" s="397"/>
      <c r="P672" s="397"/>
      <c r="Q672" s="397"/>
      <c r="R672" s="397"/>
      <c r="S672" s="397"/>
      <c r="T672" s="397"/>
      <c r="U672" s="397"/>
      <c r="V672" s="397"/>
      <c r="W672" s="397"/>
      <c r="X672" s="397"/>
      <c r="Y672" s="397"/>
      <c r="Z672" s="397"/>
      <c r="AA672" s="397"/>
      <c r="AB672" s="397"/>
      <c r="AC672" s="397"/>
      <c r="AD672" s="397"/>
      <c r="AE672" s="397"/>
      <c r="AF672" s="397"/>
      <c r="AG672" s="397"/>
    </row>
    <row r="673" spans="1:33" ht="24.95" customHeight="1">
      <c r="A673" s="403"/>
      <c r="B673" s="401"/>
      <c r="C673" s="401"/>
      <c r="D673" s="397"/>
      <c r="E673" s="397"/>
      <c r="F673" s="397"/>
      <c r="G673" s="397"/>
      <c r="H673" s="397"/>
      <c r="I673" s="397"/>
      <c r="J673" s="397"/>
      <c r="K673" s="397"/>
      <c r="L673" s="397"/>
      <c r="M673" s="397"/>
      <c r="N673" s="397"/>
      <c r="O673" s="397"/>
      <c r="P673" s="397"/>
      <c r="Q673" s="397"/>
      <c r="R673" s="397"/>
      <c r="S673" s="397"/>
      <c r="T673" s="397"/>
      <c r="U673" s="397"/>
      <c r="V673" s="397"/>
      <c r="W673" s="397"/>
      <c r="X673" s="397"/>
      <c r="Y673" s="397"/>
      <c r="Z673" s="397"/>
      <c r="AA673" s="397"/>
      <c r="AB673" s="397"/>
      <c r="AC673" s="397"/>
      <c r="AD673" s="397"/>
      <c r="AE673" s="397"/>
      <c r="AF673" s="397"/>
      <c r="AG673" s="397"/>
    </row>
    <row r="674" spans="1:33" ht="24.95" customHeight="1">
      <c r="A674" s="403"/>
      <c r="B674" s="401"/>
      <c r="C674" s="401"/>
      <c r="D674" s="397"/>
      <c r="E674" s="397"/>
      <c r="F674" s="397"/>
      <c r="G674" s="397"/>
      <c r="H674" s="397"/>
      <c r="I674" s="397"/>
      <c r="J674" s="397"/>
      <c r="K674" s="397"/>
      <c r="L674" s="397"/>
      <c r="M674" s="397"/>
      <c r="N674" s="397"/>
      <c r="O674" s="397"/>
      <c r="P674" s="397"/>
      <c r="Q674" s="397"/>
      <c r="R674" s="397"/>
      <c r="S674" s="397"/>
      <c r="T674" s="397"/>
      <c r="U674" s="397"/>
      <c r="V674" s="397"/>
      <c r="W674" s="397"/>
      <c r="X674" s="397"/>
      <c r="Y674" s="397"/>
      <c r="Z674" s="397"/>
      <c r="AA674" s="397"/>
      <c r="AB674" s="397"/>
      <c r="AC674" s="397"/>
      <c r="AD674" s="397"/>
      <c r="AE674" s="397"/>
      <c r="AF674" s="397"/>
      <c r="AG674" s="397"/>
    </row>
    <row r="675" spans="1:33" ht="24.95" customHeight="1">
      <c r="A675" s="403"/>
      <c r="B675" s="401"/>
      <c r="C675" s="401"/>
      <c r="D675" s="397"/>
      <c r="E675" s="397"/>
      <c r="F675" s="397"/>
      <c r="G675" s="397"/>
      <c r="H675" s="397"/>
      <c r="I675" s="397"/>
      <c r="J675" s="397"/>
      <c r="K675" s="397"/>
      <c r="L675" s="397"/>
      <c r="M675" s="397"/>
      <c r="N675" s="397"/>
      <c r="O675" s="397"/>
      <c r="P675" s="397"/>
      <c r="Q675" s="397"/>
      <c r="R675" s="397"/>
      <c r="S675" s="397"/>
      <c r="T675" s="397"/>
      <c r="U675" s="397"/>
      <c r="V675" s="397"/>
      <c r="W675" s="397"/>
      <c r="X675" s="397"/>
      <c r="Y675" s="397"/>
      <c r="Z675" s="397"/>
      <c r="AA675" s="397"/>
      <c r="AB675" s="397"/>
      <c r="AC675" s="397"/>
      <c r="AD675" s="397"/>
      <c r="AE675" s="397"/>
      <c r="AF675" s="397"/>
      <c r="AG675" s="397"/>
    </row>
    <row r="676" spans="1:33" ht="24.95" customHeight="1">
      <c r="A676" s="403"/>
      <c r="B676" s="401"/>
      <c r="C676" s="401"/>
      <c r="D676" s="397"/>
      <c r="E676" s="397"/>
      <c r="F676" s="397"/>
      <c r="G676" s="397"/>
      <c r="H676" s="397"/>
      <c r="I676" s="397"/>
      <c r="J676" s="397"/>
      <c r="K676" s="397"/>
      <c r="L676" s="397"/>
      <c r="M676" s="397"/>
      <c r="N676" s="397"/>
      <c r="O676" s="397"/>
      <c r="P676" s="397"/>
      <c r="Q676" s="397"/>
      <c r="R676" s="397"/>
      <c r="S676" s="397"/>
      <c r="T676" s="397"/>
      <c r="U676" s="397"/>
      <c r="V676" s="397"/>
      <c r="W676" s="397"/>
      <c r="X676" s="397"/>
      <c r="Y676" s="397"/>
      <c r="Z676" s="397"/>
      <c r="AA676" s="397"/>
      <c r="AB676" s="397"/>
      <c r="AC676" s="397"/>
      <c r="AD676" s="397"/>
      <c r="AE676" s="397"/>
      <c r="AF676" s="397"/>
      <c r="AG676" s="397"/>
    </row>
    <row r="677" spans="1:33" ht="24.95" customHeight="1">
      <c r="A677" s="403"/>
      <c r="B677" s="401"/>
      <c r="C677" s="401"/>
      <c r="D677" s="397"/>
      <c r="E677" s="397"/>
      <c r="F677" s="397"/>
      <c r="G677" s="397"/>
      <c r="H677" s="397"/>
      <c r="I677" s="397"/>
      <c r="J677" s="397"/>
      <c r="K677" s="397"/>
      <c r="L677" s="397"/>
      <c r="M677" s="397"/>
      <c r="N677" s="397"/>
      <c r="O677" s="397"/>
      <c r="P677" s="397"/>
      <c r="Q677" s="397"/>
      <c r="R677" s="397"/>
      <c r="S677" s="397"/>
      <c r="T677" s="397"/>
      <c r="U677" s="397"/>
      <c r="V677" s="397"/>
      <c r="W677" s="397"/>
      <c r="X677" s="397"/>
      <c r="Y677" s="397"/>
      <c r="Z677" s="397"/>
      <c r="AA677" s="397"/>
      <c r="AB677" s="397"/>
      <c r="AC677" s="397"/>
      <c r="AD677" s="397"/>
      <c r="AE677" s="397"/>
      <c r="AF677" s="397"/>
      <c r="AG677" s="397"/>
    </row>
    <row r="678" spans="1:33" ht="24.95" customHeight="1">
      <c r="A678" s="403"/>
      <c r="B678" s="401"/>
      <c r="C678" s="401"/>
      <c r="D678" s="397"/>
      <c r="E678" s="397"/>
      <c r="F678" s="397"/>
      <c r="G678" s="397"/>
      <c r="H678" s="397"/>
      <c r="I678" s="397"/>
      <c r="J678" s="397"/>
      <c r="K678" s="397"/>
      <c r="L678" s="397"/>
      <c r="M678" s="397"/>
      <c r="N678" s="397"/>
      <c r="O678" s="397"/>
      <c r="P678" s="397"/>
      <c r="Q678" s="397"/>
      <c r="R678" s="397"/>
      <c r="S678" s="397"/>
      <c r="T678" s="397"/>
      <c r="U678" s="397"/>
      <c r="V678" s="397"/>
      <c r="W678" s="397"/>
      <c r="X678" s="397"/>
      <c r="Y678" s="397"/>
      <c r="Z678" s="397"/>
      <c r="AA678" s="397"/>
      <c r="AB678" s="397"/>
      <c r="AC678" s="397"/>
      <c r="AD678" s="397"/>
      <c r="AE678" s="397"/>
      <c r="AF678" s="397"/>
      <c r="AG678" s="397"/>
    </row>
    <row r="679" spans="1:33" ht="24.95" customHeight="1">
      <c r="A679" s="403"/>
      <c r="B679" s="401"/>
      <c r="C679" s="401"/>
      <c r="D679" s="397"/>
      <c r="E679" s="397"/>
      <c r="F679" s="397"/>
      <c r="G679" s="397"/>
      <c r="H679" s="397"/>
      <c r="I679" s="397"/>
      <c r="J679" s="397"/>
      <c r="K679" s="397"/>
      <c r="L679" s="397"/>
      <c r="M679" s="397"/>
      <c r="N679" s="397"/>
      <c r="O679" s="397"/>
      <c r="P679" s="397"/>
      <c r="Q679" s="397"/>
      <c r="R679" s="397"/>
      <c r="S679" s="397"/>
      <c r="T679" s="397"/>
      <c r="U679" s="397"/>
      <c r="V679" s="397"/>
      <c r="W679" s="397"/>
      <c r="X679" s="397"/>
      <c r="Y679" s="397"/>
      <c r="Z679" s="397"/>
      <c r="AA679" s="397"/>
      <c r="AB679" s="397"/>
      <c r="AC679" s="397"/>
      <c r="AD679" s="397"/>
      <c r="AE679" s="397"/>
      <c r="AF679" s="397"/>
      <c r="AG679" s="397"/>
    </row>
    <row r="680" spans="1:33" ht="24.95" customHeight="1">
      <c r="A680" s="403"/>
      <c r="B680" s="401"/>
      <c r="C680" s="401"/>
      <c r="D680" s="397"/>
      <c r="E680" s="397"/>
      <c r="F680" s="397"/>
      <c r="G680" s="397"/>
      <c r="H680" s="397"/>
      <c r="I680" s="397"/>
      <c r="J680" s="397"/>
      <c r="K680" s="397"/>
      <c r="L680" s="397"/>
      <c r="M680" s="397"/>
      <c r="N680" s="397"/>
      <c r="O680" s="397"/>
      <c r="P680" s="397"/>
      <c r="Q680" s="397"/>
      <c r="R680" s="397"/>
      <c r="S680" s="397"/>
      <c r="T680" s="397"/>
      <c r="U680" s="397"/>
      <c r="V680" s="397"/>
      <c r="W680" s="397"/>
      <c r="X680" s="397"/>
      <c r="Y680" s="397"/>
      <c r="Z680" s="397"/>
      <c r="AA680" s="397"/>
      <c r="AB680" s="397"/>
      <c r="AC680" s="397"/>
      <c r="AD680" s="397"/>
      <c r="AE680" s="397"/>
      <c r="AF680" s="397"/>
      <c r="AG680" s="397"/>
    </row>
    <row r="681" spans="1:33" ht="24.95" customHeight="1">
      <c r="A681" s="403"/>
      <c r="B681" s="401"/>
      <c r="C681" s="401"/>
      <c r="D681" s="397"/>
      <c r="E681" s="397"/>
      <c r="F681" s="397"/>
      <c r="G681" s="397"/>
      <c r="H681" s="397"/>
      <c r="I681" s="397"/>
      <c r="J681" s="397"/>
      <c r="K681" s="397"/>
      <c r="L681" s="397"/>
      <c r="M681" s="397"/>
      <c r="N681" s="397"/>
      <c r="O681" s="397"/>
      <c r="P681" s="397"/>
      <c r="Q681" s="397"/>
      <c r="R681" s="397"/>
      <c r="S681" s="397"/>
      <c r="T681" s="397"/>
      <c r="U681" s="397"/>
      <c r="V681" s="397"/>
      <c r="W681" s="397"/>
      <c r="X681" s="397"/>
      <c r="Y681" s="397"/>
      <c r="Z681" s="397"/>
      <c r="AA681" s="397"/>
      <c r="AB681" s="397"/>
      <c r="AC681" s="397"/>
      <c r="AD681" s="397"/>
      <c r="AE681" s="397"/>
      <c r="AF681" s="397"/>
      <c r="AG681" s="397"/>
    </row>
    <row r="682" spans="1:33" ht="24.95" customHeight="1">
      <c r="A682" s="403"/>
      <c r="B682" s="401"/>
      <c r="C682" s="401"/>
      <c r="D682" s="397"/>
      <c r="E682" s="397"/>
      <c r="F682" s="397"/>
      <c r="G682" s="397"/>
      <c r="H682" s="397"/>
      <c r="I682" s="397"/>
      <c r="J682" s="397"/>
      <c r="K682" s="397"/>
      <c r="L682" s="397"/>
      <c r="M682" s="397"/>
      <c r="N682" s="397"/>
      <c r="O682" s="397"/>
      <c r="P682" s="397"/>
      <c r="Q682" s="397"/>
      <c r="R682" s="397"/>
      <c r="S682" s="397"/>
      <c r="T682" s="397"/>
      <c r="U682" s="397"/>
      <c r="V682" s="397"/>
      <c r="W682" s="397"/>
      <c r="X682" s="397"/>
      <c r="Y682" s="397"/>
      <c r="Z682" s="397"/>
      <c r="AA682" s="397"/>
      <c r="AB682" s="397"/>
      <c r="AC682" s="397"/>
      <c r="AD682" s="397"/>
      <c r="AE682" s="397"/>
      <c r="AF682" s="397"/>
      <c r="AG682" s="397"/>
    </row>
    <row r="683" spans="1:33" ht="24.95" customHeight="1">
      <c r="A683" s="403"/>
      <c r="B683" s="401"/>
      <c r="C683" s="401"/>
      <c r="D683" s="397"/>
      <c r="E683" s="397"/>
      <c r="F683" s="397"/>
      <c r="G683" s="397"/>
      <c r="H683" s="397"/>
      <c r="I683" s="397"/>
      <c r="J683" s="397"/>
      <c r="K683" s="397"/>
      <c r="L683" s="397"/>
      <c r="M683" s="397"/>
      <c r="N683" s="397"/>
      <c r="O683" s="397"/>
      <c r="P683" s="397"/>
      <c r="Q683" s="397"/>
      <c r="R683" s="397"/>
      <c r="S683" s="397"/>
      <c r="T683" s="397"/>
      <c r="U683" s="397"/>
      <c r="V683" s="397"/>
      <c r="W683" s="397"/>
      <c r="X683" s="397"/>
      <c r="Y683" s="397"/>
      <c r="Z683" s="397"/>
      <c r="AA683" s="397"/>
      <c r="AB683" s="397"/>
      <c r="AC683" s="397"/>
      <c r="AD683" s="397"/>
      <c r="AE683" s="397"/>
      <c r="AF683" s="397"/>
      <c r="AG683" s="397"/>
    </row>
    <row r="684" spans="1:33" ht="24.95" customHeight="1">
      <c r="A684" s="403"/>
      <c r="B684" s="401"/>
      <c r="C684" s="401"/>
      <c r="D684" s="397"/>
      <c r="E684" s="397"/>
      <c r="F684" s="397"/>
      <c r="G684" s="397"/>
      <c r="H684" s="397"/>
      <c r="I684" s="397"/>
      <c r="J684" s="397"/>
      <c r="K684" s="397"/>
      <c r="L684" s="397"/>
      <c r="M684" s="397"/>
      <c r="N684" s="397"/>
      <c r="O684" s="397"/>
      <c r="P684" s="397"/>
      <c r="Q684" s="397"/>
      <c r="R684" s="397"/>
      <c r="S684" s="397"/>
      <c r="T684" s="397"/>
      <c r="U684" s="397"/>
      <c r="V684" s="397"/>
      <c r="W684" s="397"/>
      <c r="X684" s="397"/>
      <c r="Y684" s="397"/>
      <c r="Z684" s="397"/>
      <c r="AA684" s="397"/>
      <c r="AB684" s="397"/>
      <c r="AC684" s="397"/>
      <c r="AD684" s="397"/>
      <c r="AE684" s="397"/>
      <c r="AF684" s="397"/>
      <c r="AG684" s="397"/>
    </row>
    <row r="685" spans="1:33" ht="24.95" customHeight="1">
      <c r="A685" s="403"/>
      <c r="B685" s="401"/>
      <c r="C685" s="401"/>
      <c r="D685" s="397"/>
      <c r="E685" s="397"/>
      <c r="F685" s="397"/>
      <c r="G685" s="397"/>
      <c r="H685" s="397"/>
      <c r="I685" s="397"/>
      <c r="J685" s="397"/>
      <c r="K685" s="397"/>
      <c r="L685" s="397"/>
      <c r="M685" s="397"/>
      <c r="N685" s="397"/>
      <c r="O685" s="397"/>
      <c r="P685" s="397"/>
      <c r="Q685" s="397"/>
      <c r="R685" s="397"/>
      <c r="S685" s="397"/>
      <c r="T685" s="397"/>
      <c r="U685" s="397"/>
      <c r="V685" s="397"/>
      <c r="W685" s="397"/>
      <c r="X685" s="397"/>
      <c r="Y685" s="397"/>
      <c r="Z685" s="397"/>
      <c r="AA685" s="397"/>
      <c r="AB685" s="397"/>
      <c r="AC685" s="397"/>
      <c r="AD685" s="397"/>
      <c r="AE685" s="397"/>
      <c r="AF685" s="397"/>
      <c r="AG685" s="397"/>
    </row>
    <row r="686" spans="1:33" ht="24.95" customHeight="1">
      <c r="A686" s="403"/>
      <c r="B686" s="401"/>
      <c r="C686" s="401"/>
      <c r="D686" s="397"/>
      <c r="E686" s="397"/>
      <c r="F686" s="397"/>
      <c r="G686" s="397"/>
      <c r="H686" s="397"/>
      <c r="I686" s="397"/>
      <c r="J686" s="397"/>
      <c r="K686" s="397"/>
      <c r="L686" s="397"/>
      <c r="M686" s="397"/>
      <c r="N686" s="397"/>
      <c r="O686" s="397"/>
      <c r="P686" s="397"/>
      <c r="Q686" s="397"/>
      <c r="R686" s="397"/>
      <c r="S686" s="397"/>
      <c r="T686" s="397"/>
      <c r="U686" s="397"/>
      <c r="V686" s="397"/>
      <c r="W686" s="397"/>
      <c r="X686" s="397"/>
      <c r="Y686" s="397"/>
      <c r="Z686" s="397"/>
      <c r="AA686" s="397"/>
      <c r="AB686" s="397"/>
      <c r="AC686" s="397"/>
      <c r="AD686" s="397"/>
      <c r="AE686" s="397"/>
      <c r="AF686" s="397"/>
      <c r="AG686" s="397"/>
    </row>
    <row r="687" spans="1:33" ht="24.95" customHeight="1">
      <c r="A687" s="403"/>
      <c r="B687" s="401"/>
      <c r="C687" s="401"/>
      <c r="D687" s="397"/>
      <c r="E687" s="397"/>
      <c r="F687" s="397"/>
      <c r="G687" s="397"/>
      <c r="H687" s="397"/>
      <c r="I687" s="397"/>
      <c r="J687" s="397"/>
      <c r="K687" s="397"/>
      <c r="L687" s="397"/>
      <c r="M687" s="397"/>
      <c r="N687" s="397"/>
      <c r="O687" s="397"/>
      <c r="P687" s="397"/>
      <c r="Q687" s="397"/>
      <c r="R687" s="397"/>
      <c r="S687" s="397"/>
      <c r="T687" s="397"/>
      <c r="U687" s="397"/>
      <c r="V687" s="397"/>
      <c r="W687" s="397"/>
      <c r="X687" s="397"/>
      <c r="Y687" s="397"/>
      <c r="Z687" s="397"/>
      <c r="AA687" s="397"/>
      <c r="AB687" s="397"/>
      <c r="AC687" s="397"/>
      <c r="AD687" s="397"/>
      <c r="AE687" s="397"/>
      <c r="AF687" s="397"/>
      <c r="AG687" s="397"/>
    </row>
    <row r="688" spans="1:33" ht="24.95" customHeight="1">
      <c r="A688" s="403"/>
      <c r="B688" s="401"/>
      <c r="C688" s="401"/>
      <c r="D688" s="397"/>
      <c r="E688" s="397"/>
      <c r="F688" s="397"/>
      <c r="G688" s="397"/>
      <c r="H688" s="397"/>
      <c r="I688" s="397"/>
      <c r="J688" s="397"/>
      <c r="K688" s="397"/>
      <c r="L688" s="397"/>
      <c r="M688" s="397"/>
      <c r="N688" s="397"/>
      <c r="O688" s="397"/>
      <c r="P688" s="397"/>
      <c r="Q688" s="397"/>
      <c r="R688" s="397"/>
      <c r="S688" s="397"/>
      <c r="T688" s="397"/>
      <c r="U688" s="397"/>
      <c r="V688" s="397"/>
      <c r="W688" s="397"/>
      <c r="X688" s="397"/>
      <c r="Y688" s="397"/>
      <c r="Z688" s="397"/>
      <c r="AA688" s="397"/>
      <c r="AB688" s="397"/>
      <c r="AC688" s="397"/>
      <c r="AD688" s="397"/>
      <c r="AE688" s="397"/>
      <c r="AF688" s="397"/>
      <c r="AG688" s="397"/>
    </row>
    <row r="689" spans="1:33" ht="24.95" customHeight="1">
      <c r="A689" s="403"/>
      <c r="B689" s="401"/>
      <c r="C689" s="401"/>
      <c r="D689" s="397"/>
      <c r="E689" s="397"/>
      <c r="F689" s="397"/>
      <c r="G689" s="397"/>
      <c r="H689" s="397"/>
      <c r="I689" s="397"/>
      <c r="J689" s="397"/>
      <c r="K689" s="397"/>
      <c r="L689" s="397"/>
      <c r="M689" s="397"/>
      <c r="N689" s="397"/>
      <c r="O689" s="397"/>
      <c r="P689" s="397"/>
      <c r="Q689" s="397"/>
      <c r="R689" s="397"/>
      <c r="S689" s="397"/>
      <c r="T689" s="397"/>
      <c r="U689" s="397"/>
      <c r="V689" s="397"/>
      <c r="W689" s="397"/>
      <c r="X689" s="397"/>
      <c r="Y689" s="397"/>
      <c r="Z689" s="397"/>
      <c r="AA689" s="397"/>
      <c r="AB689" s="397"/>
      <c r="AC689" s="397"/>
      <c r="AD689" s="397"/>
      <c r="AE689" s="397"/>
      <c r="AF689" s="397"/>
      <c r="AG689" s="397"/>
    </row>
    <row r="690" spans="1:33" ht="24.95" customHeight="1">
      <c r="A690" s="403"/>
      <c r="B690" s="401"/>
      <c r="C690" s="401"/>
      <c r="D690" s="397"/>
      <c r="E690" s="397"/>
      <c r="F690" s="397"/>
      <c r="G690" s="397"/>
      <c r="H690" s="397"/>
      <c r="I690" s="397"/>
      <c r="J690" s="397"/>
      <c r="K690" s="397"/>
      <c r="L690" s="397"/>
      <c r="M690" s="397"/>
      <c r="N690" s="397"/>
      <c r="O690" s="397"/>
      <c r="P690" s="397"/>
      <c r="Q690" s="397"/>
      <c r="R690" s="397"/>
      <c r="S690" s="397"/>
      <c r="T690" s="397"/>
      <c r="U690" s="397"/>
      <c r="V690" s="397"/>
      <c r="W690" s="397"/>
      <c r="X690" s="397"/>
      <c r="Y690" s="397"/>
      <c r="Z690" s="397"/>
      <c r="AA690" s="397"/>
      <c r="AB690" s="397"/>
      <c r="AC690" s="397"/>
      <c r="AD690" s="397"/>
      <c r="AE690" s="397"/>
      <c r="AF690" s="397"/>
      <c r="AG690" s="397"/>
    </row>
    <row r="691" spans="1:33" ht="24.95" customHeight="1">
      <c r="A691" s="403"/>
      <c r="B691" s="401"/>
      <c r="C691" s="401"/>
      <c r="D691" s="397"/>
      <c r="E691" s="397"/>
      <c r="F691" s="397"/>
      <c r="G691" s="397"/>
      <c r="H691" s="397"/>
      <c r="I691" s="397"/>
      <c r="J691" s="397"/>
      <c r="K691" s="397"/>
      <c r="L691" s="397"/>
      <c r="M691" s="397"/>
      <c r="N691" s="397"/>
      <c r="O691" s="397"/>
      <c r="P691" s="397"/>
      <c r="Q691" s="397"/>
      <c r="R691" s="397"/>
      <c r="S691" s="397"/>
      <c r="T691" s="397"/>
      <c r="U691" s="397"/>
      <c r="V691" s="397"/>
      <c r="W691" s="397"/>
      <c r="X691" s="397"/>
      <c r="Y691" s="397"/>
      <c r="Z691" s="397"/>
      <c r="AA691" s="397"/>
      <c r="AB691" s="397"/>
      <c r="AC691" s="397"/>
      <c r="AD691" s="397"/>
      <c r="AE691" s="397"/>
      <c r="AF691" s="397"/>
      <c r="AG691" s="397"/>
    </row>
    <row r="692" spans="1:33" ht="24.95" customHeight="1">
      <c r="A692" s="403"/>
      <c r="B692" s="401"/>
      <c r="C692" s="401"/>
      <c r="D692" s="397"/>
      <c r="E692" s="397"/>
      <c r="F692" s="397"/>
      <c r="G692" s="397"/>
      <c r="H692" s="397"/>
      <c r="I692" s="397"/>
      <c r="J692" s="397"/>
      <c r="K692" s="397"/>
      <c r="L692" s="397"/>
      <c r="M692" s="397"/>
      <c r="N692" s="397"/>
      <c r="O692" s="397"/>
      <c r="P692" s="397"/>
      <c r="Q692" s="397"/>
      <c r="R692" s="397"/>
      <c r="S692" s="397"/>
      <c r="T692" s="397"/>
      <c r="U692" s="397"/>
      <c r="V692" s="397"/>
      <c r="W692" s="397"/>
      <c r="X692" s="397"/>
      <c r="Y692" s="397"/>
      <c r="Z692" s="397"/>
      <c r="AA692" s="397"/>
      <c r="AB692" s="397"/>
      <c r="AC692" s="397"/>
      <c r="AD692" s="397"/>
      <c r="AE692" s="397"/>
      <c r="AF692" s="397"/>
      <c r="AG692" s="397"/>
    </row>
    <row r="693" spans="1:33" ht="24.95" customHeight="1">
      <c r="A693" s="403"/>
      <c r="B693" s="401"/>
      <c r="C693" s="401"/>
      <c r="D693" s="397"/>
      <c r="E693" s="397"/>
      <c r="F693" s="397"/>
      <c r="G693" s="397"/>
      <c r="H693" s="397"/>
      <c r="I693" s="397"/>
      <c r="J693" s="397"/>
      <c r="K693" s="397"/>
      <c r="L693" s="397"/>
      <c r="M693" s="397"/>
      <c r="N693" s="397"/>
      <c r="O693" s="397"/>
      <c r="P693" s="397"/>
      <c r="Q693" s="397"/>
      <c r="R693" s="397"/>
      <c r="S693" s="397"/>
      <c r="T693" s="397"/>
      <c r="U693" s="397"/>
      <c r="V693" s="397"/>
      <c r="W693" s="397"/>
      <c r="X693" s="397"/>
      <c r="Y693" s="397"/>
      <c r="Z693" s="397"/>
      <c r="AA693" s="397"/>
      <c r="AB693" s="397"/>
      <c r="AC693" s="397"/>
      <c r="AD693" s="397"/>
      <c r="AE693" s="397"/>
      <c r="AF693" s="397"/>
      <c r="AG693" s="397"/>
    </row>
    <row r="694" spans="1:33" ht="24.95" customHeight="1">
      <c r="A694" s="403"/>
      <c r="B694" s="401"/>
      <c r="C694" s="401"/>
      <c r="D694" s="397"/>
      <c r="E694" s="397"/>
      <c r="F694" s="397"/>
      <c r="G694" s="397"/>
      <c r="H694" s="397"/>
      <c r="I694" s="397"/>
      <c r="J694" s="397"/>
      <c r="K694" s="397"/>
      <c r="L694" s="397"/>
      <c r="M694" s="397"/>
      <c r="N694" s="397"/>
      <c r="O694" s="397"/>
      <c r="P694" s="397"/>
      <c r="Q694" s="397"/>
      <c r="R694" s="397"/>
      <c r="S694" s="397"/>
      <c r="T694" s="397"/>
      <c r="U694" s="397"/>
      <c r="V694" s="397"/>
      <c r="W694" s="397"/>
      <c r="X694" s="397"/>
      <c r="Y694" s="397"/>
      <c r="Z694" s="397"/>
      <c r="AA694" s="397"/>
      <c r="AB694" s="397"/>
      <c r="AC694" s="397"/>
      <c r="AD694" s="397"/>
      <c r="AE694" s="397"/>
      <c r="AF694" s="397"/>
      <c r="AG694" s="397"/>
    </row>
    <row r="695" spans="1:33" ht="24.95" customHeight="1">
      <c r="A695" s="403"/>
      <c r="B695" s="401"/>
      <c r="C695" s="401"/>
      <c r="D695" s="397"/>
      <c r="E695" s="397"/>
      <c r="F695" s="397"/>
      <c r="G695" s="397"/>
      <c r="H695" s="397"/>
      <c r="I695" s="397"/>
      <c r="J695" s="397"/>
      <c r="K695" s="397"/>
      <c r="L695" s="397"/>
      <c r="M695" s="397"/>
      <c r="N695" s="397"/>
      <c r="O695" s="397"/>
      <c r="P695" s="397"/>
      <c r="Q695" s="397"/>
      <c r="R695" s="397"/>
      <c r="S695" s="397"/>
      <c r="T695" s="397"/>
      <c r="U695" s="397"/>
      <c r="V695" s="397"/>
      <c r="W695" s="397"/>
      <c r="X695" s="397"/>
      <c r="Y695" s="397"/>
      <c r="Z695" s="397"/>
      <c r="AA695" s="397"/>
      <c r="AB695" s="397"/>
      <c r="AC695" s="397"/>
      <c r="AD695" s="397"/>
      <c r="AE695" s="397"/>
      <c r="AF695" s="397"/>
      <c r="AG695" s="397"/>
    </row>
    <row r="696" spans="1:33" ht="24.95" customHeight="1">
      <c r="A696" s="403"/>
      <c r="B696" s="401"/>
      <c r="C696" s="401"/>
      <c r="D696" s="397"/>
      <c r="E696" s="397"/>
      <c r="F696" s="397"/>
      <c r="G696" s="397"/>
      <c r="H696" s="397"/>
      <c r="I696" s="397"/>
      <c r="J696" s="397"/>
      <c r="K696" s="397"/>
      <c r="L696" s="397"/>
      <c r="M696" s="397"/>
      <c r="N696" s="397"/>
      <c r="O696" s="397"/>
      <c r="P696" s="397"/>
      <c r="Q696" s="397"/>
      <c r="R696" s="397"/>
      <c r="S696" s="397"/>
      <c r="T696" s="397"/>
      <c r="U696" s="397"/>
      <c r="V696" s="397"/>
      <c r="W696" s="397"/>
      <c r="X696" s="397"/>
      <c r="Y696" s="397"/>
      <c r="Z696" s="397"/>
      <c r="AA696" s="397"/>
      <c r="AB696" s="397"/>
      <c r="AC696" s="397"/>
      <c r="AD696" s="397"/>
      <c r="AE696" s="397"/>
      <c r="AF696" s="397"/>
      <c r="AG696" s="397"/>
    </row>
    <row r="697" spans="1:33" ht="24.95" customHeight="1">
      <c r="A697" s="403"/>
      <c r="B697" s="401"/>
      <c r="C697" s="401"/>
      <c r="D697" s="397"/>
      <c r="E697" s="397"/>
      <c r="F697" s="397"/>
      <c r="G697" s="397"/>
      <c r="H697" s="397"/>
      <c r="I697" s="397"/>
      <c r="J697" s="397"/>
      <c r="K697" s="397"/>
      <c r="L697" s="397"/>
      <c r="M697" s="397"/>
      <c r="N697" s="397"/>
      <c r="O697" s="397"/>
      <c r="P697" s="397"/>
      <c r="Q697" s="397"/>
      <c r="R697" s="397"/>
      <c r="S697" s="397"/>
      <c r="T697" s="397"/>
      <c r="U697" s="397"/>
      <c r="V697" s="397"/>
      <c r="W697" s="397"/>
      <c r="X697" s="397"/>
      <c r="Y697" s="397"/>
      <c r="Z697" s="397"/>
      <c r="AA697" s="397"/>
      <c r="AB697" s="397"/>
      <c r="AC697" s="397"/>
      <c r="AD697" s="397"/>
      <c r="AE697" s="397"/>
      <c r="AF697" s="397"/>
      <c r="AG697" s="397"/>
    </row>
    <row r="698" spans="1:33" ht="24.95" customHeight="1">
      <c r="A698" s="403"/>
      <c r="B698" s="401"/>
      <c r="C698" s="401"/>
      <c r="D698" s="397"/>
      <c r="E698" s="397"/>
      <c r="F698" s="397"/>
      <c r="G698" s="397"/>
      <c r="H698" s="397"/>
      <c r="I698" s="397"/>
      <c r="J698" s="397"/>
      <c r="K698" s="397"/>
      <c r="L698" s="397"/>
      <c r="M698" s="397"/>
      <c r="N698" s="397"/>
      <c r="O698" s="397"/>
      <c r="P698" s="397"/>
      <c r="Q698" s="397"/>
      <c r="R698" s="397"/>
      <c r="S698" s="397"/>
      <c r="T698" s="397"/>
      <c r="U698" s="397"/>
      <c r="V698" s="397"/>
      <c r="W698" s="397"/>
      <c r="X698" s="397"/>
      <c r="Y698" s="397"/>
      <c r="Z698" s="397"/>
      <c r="AA698" s="397"/>
      <c r="AB698" s="397"/>
      <c r="AC698" s="397"/>
      <c r="AD698" s="397"/>
      <c r="AE698" s="397"/>
      <c r="AF698" s="397"/>
      <c r="AG698" s="397"/>
    </row>
    <row r="699" spans="1:33" ht="24.95" customHeight="1">
      <c r="A699" s="403"/>
      <c r="B699" s="401"/>
      <c r="C699" s="401"/>
      <c r="D699" s="397"/>
      <c r="E699" s="397"/>
      <c r="F699" s="397"/>
      <c r="G699" s="397"/>
      <c r="H699" s="397"/>
      <c r="I699" s="397"/>
      <c r="J699" s="397"/>
      <c r="K699" s="397"/>
      <c r="L699" s="397"/>
      <c r="M699" s="397"/>
      <c r="N699" s="397"/>
      <c r="O699" s="397"/>
      <c r="P699" s="397"/>
      <c r="Q699" s="397"/>
      <c r="R699" s="397"/>
      <c r="S699" s="397"/>
      <c r="T699" s="397"/>
      <c r="U699" s="397"/>
      <c r="V699" s="397"/>
      <c r="W699" s="397"/>
      <c r="X699" s="397"/>
      <c r="Y699" s="397"/>
      <c r="Z699" s="397"/>
      <c r="AA699" s="397"/>
      <c r="AB699" s="397"/>
      <c r="AC699" s="397"/>
      <c r="AD699" s="397"/>
      <c r="AE699" s="397"/>
      <c r="AF699" s="397"/>
      <c r="AG699" s="397"/>
    </row>
    <row r="700" spans="1:33" ht="24.95" customHeight="1">
      <c r="A700" s="403"/>
      <c r="B700" s="401"/>
      <c r="C700" s="401"/>
      <c r="D700" s="397"/>
      <c r="E700" s="397"/>
      <c r="F700" s="397"/>
      <c r="G700" s="397"/>
      <c r="H700" s="397"/>
      <c r="I700" s="397"/>
      <c r="J700" s="397"/>
      <c r="K700" s="397"/>
      <c r="L700" s="397"/>
      <c r="M700" s="397"/>
      <c r="N700" s="397"/>
      <c r="O700" s="397"/>
      <c r="P700" s="397"/>
      <c r="Q700" s="397"/>
      <c r="R700" s="397"/>
      <c r="S700" s="397"/>
      <c r="T700" s="397"/>
      <c r="U700" s="397"/>
      <c r="V700" s="397"/>
      <c r="W700" s="397"/>
      <c r="X700" s="397"/>
      <c r="Y700" s="397"/>
      <c r="Z700" s="397"/>
      <c r="AA700" s="397"/>
      <c r="AB700" s="397"/>
      <c r="AC700" s="397"/>
      <c r="AD700" s="397"/>
      <c r="AE700" s="397"/>
      <c r="AF700" s="397"/>
      <c r="AG700" s="397"/>
    </row>
    <row r="701" spans="1:33" ht="24.95" customHeight="1">
      <c r="A701" s="403"/>
      <c r="B701" s="401"/>
      <c r="C701" s="401"/>
      <c r="D701" s="397"/>
      <c r="E701" s="397"/>
      <c r="F701" s="397"/>
      <c r="G701" s="397"/>
      <c r="H701" s="397"/>
      <c r="I701" s="397"/>
      <c r="J701" s="397"/>
      <c r="K701" s="397"/>
      <c r="L701" s="397"/>
      <c r="M701" s="397"/>
      <c r="N701" s="397"/>
      <c r="O701" s="397"/>
      <c r="P701" s="397"/>
      <c r="Q701" s="397"/>
      <c r="R701" s="397"/>
      <c r="S701" s="397"/>
      <c r="T701" s="397"/>
      <c r="U701" s="397"/>
      <c r="V701" s="397"/>
      <c r="W701" s="397"/>
      <c r="X701" s="397"/>
      <c r="Y701" s="397"/>
      <c r="Z701" s="397"/>
      <c r="AA701" s="397"/>
      <c r="AB701" s="397"/>
      <c r="AC701" s="397"/>
      <c r="AD701" s="397"/>
      <c r="AE701" s="397"/>
      <c r="AF701" s="397"/>
      <c r="AG701" s="397"/>
    </row>
    <row r="702" spans="1:33" ht="24.95" customHeight="1">
      <c r="A702" s="403"/>
      <c r="B702" s="401"/>
      <c r="C702" s="401"/>
      <c r="D702" s="397"/>
      <c r="E702" s="397"/>
      <c r="F702" s="397"/>
      <c r="G702" s="397"/>
      <c r="H702" s="397"/>
      <c r="I702" s="397"/>
      <c r="J702" s="397"/>
      <c r="K702" s="397"/>
      <c r="L702" s="397"/>
      <c r="M702" s="397"/>
      <c r="N702" s="397"/>
      <c r="O702" s="397"/>
      <c r="P702" s="397"/>
      <c r="Q702" s="397"/>
      <c r="R702" s="397"/>
      <c r="S702" s="397"/>
      <c r="T702" s="397"/>
      <c r="U702" s="397"/>
      <c r="V702" s="397"/>
      <c r="W702" s="397"/>
      <c r="X702" s="397"/>
      <c r="Y702" s="397"/>
      <c r="Z702" s="397"/>
      <c r="AA702" s="397"/>
      <c r="AB702" s="397"/>
      <c r="AC702" s="397"/>
      <c r="AD702" s="397"/>
      <c r="AE702" s="397"/>
      <c r="AF702" s="397"/>
      <c r="AG702" s="397"/>
    </row>
    <row r="703" spans="1:33" ht="24.95" customHeight="1">
      <c r="A703" s="403"/>
      <c r="B703" s="401"/>
      <c r="C703" s="401"/>
      <c r="D703" s="397"/>
      <c r="E703" s="397"/>
      <c r="F703" s="397"/>
      <c r="G703" s="397"/>
      <c r="H703" s="397"/>
      <c r="I703" s="397"/>
      <c r="J703" s="397"/>
      <c r="K703" s="397"/>
      <c r="L703" s="397"/>
      <c r="M703" s="397"/>
      <c r="N703" s="397"/>
      <c r="O703" s="397"/>
      <c r="P703" s="397"/>
      <c r="Q703" s="397"/>
      <c r="R703" s="397"/>
      <c r="S703" s="397"/>
      <c r="T703" s="397"/>
      <c r="U703" s="397"/>
      <c r="V703" s="397"/>
      <c r="W703" s="397"/>
      <c r="X703" s="397"/>
      <c r="Y703" s="397"/>
      <c r="Z703" s="397"/>
      <c r="AA703" s="397"/>
      <c r="AB703" s="397"/>
      <c r="AC703" s="397"/>
      <c r="AD703" s="397"/>
      <c r="AE703" s="397"/>
      <c r="AF703" s="397"/>
      <c r="AG703" s="397"/>
    </row>
    <row r="704" spans="1:33" ht="24.95" customHeight="1">
      <c r="A704" s="403"/>
      <c r="B704" s="401"/>
      <c r="C704" s="401"/>
      <c r="D704" s="397"/>
      <c r="E704" s="397"/>
      <c r="F704" s="397"/>
      <c r="G704" s="397"/>
      <c r="H704" s="397"/>
      <c r="I704" s="397"/>
      <c r="J704" s="397"/>
      <c r="K704" s="397"/>
      <c r="L704" s="397"/>
      <c r="M704" s="397"/>
      <c r="N704" s="397"/>
      <c r="O704" s="397"/>
      <c r="P704" s="397"/>
      <c r="Q704" s="397"/>
      <c r="R704" s="397"/>
      <c r="S704" s="397"/>
      <c r="T704" s="397"/>
      <c r="U704" s="397"/>
      <c r="V704" s="397"/>
      <c r="W704" s="397"/>
      <c r="X704" s="397"/>
      <c r="Y704" s="397"/>
      <c r="Z704" s="397"/>
      <c r="AA704" s="397"/>
      <c r="AB704" s="397"/>
      <c r="AC704" s="397"/>
      <c r="AD704" s="397"/>
      <c r="AE704" s="397"/>
      <c r="AF704" s="397"/>
      <c r="AG704" s="397"/>
    </row>
    <row r="705" spans="1:33" ht="24.95" customHeight="1">
      <c r="A705" s="403"/>
      <c r="B705" s="401"/>
      <c r="C705" s="401"/>
      <c r="D705" s="397"/>
      <c r="E705" s="397"/>
      <c r="F705" s="397"/>
      <c r="G705" s="397"/>
      <c r="H705" s="397"/>
      <c r="I705" s="397"/>
      <c r="J705" s="397"/>
      <c r="K705" s="397"/>
      <c r="L705" s="397"/>
      <c r="M705" s="397"/>
      <c r="N705" s="397"/>
      <c r="O705" s="397"/>
      <c r="P705" s="397"/>
      <c r="Q705" s="397"/>
      <c r="R705" s="397"/>
      <c r="S705" s="397"/>
      <c r="T705" s="397"/>
      <c r="U705" s="397"/>
      <c r="V705" s="397"/>
      <c r="W705" s="397"/>
      <c r="X705" s="397"/>
      <c r="Y705" s="397"/>
      <c r="Z705" s="397"/>
      <c r="AA705" s="397"/>
      <c r="AB705" s="397"/>
      <c r="AC705" s="397"/>
      <c r="AD705" s="397"/>
      <c r="AE705" s="397"/>
      <c r="AF705" s="397"/>
      <c r="AG705" s="397"/>
    </row>
    <row r="706" spans="1:33" ht="24.95" customHeight="1">
      <c r="A706" s="403"/>
      <c r="B706" s="401"/>
      <c r="C706" s="401"/>
      <c r="D706" s="397"/>
      <c r="E706" s="397"/>
      <c r="F706" s="397"/>
      <c r="G706" s="397"/>
      <c r="H706" s="397"/>
      <c r="I706" s="397"/>
      <c r="J706" s="397"/>
      <c r="K706" s="397"/>
      <c r="L706" s="397"/>
      <c r="M706" s="397"/>
      <c r="N706" s="397"/>
      <c r="O706" s="397"/>
      <c r="P706" s="397"/>
      <c r="Q706" s="397"/>
      <c r="R706" s="397"/>
      <c r="S706" s="397"/>
      <c r="T706" s="397"/>
      <c r="U706" s="397"/>
      <c r="V706" s="397"/>
      <c r="W706" s="397"/>
      <c r="X706" s="397"/>
      <c r="Y706" s="397"/>
      <c r="Z706" s="397"/>
      <c r="AA706" s="397"/>
      <c r="AB706" s="397"/>
      <c r="AC706" s="397"/>
      <c r="AD706" s="397"/>
      <c r="AE706" s="397"/>
      <c r="AF706" s="397"/>
      <c r="AG706" s="397"/>
    </row>
    <row r="707" spans="1:33" ht="24.95" customHeight="1">
      <c r="A707" s="403"/>
      <c r="B707" s="401"/>
      <c r="C707" s="401"/>
      <c r="D707" s="397"/>
      <c r="E707" s="397"/>
      <c r="F707" s="397"/>
      <c r="G707" s="397"/>
      <c r="H707" s="397"/>
      <c r="I707" s="397"/>
      <c r="J707" s="397"/>
      <c r="K707" s="397"/>
      <c r="L707" s="397"/>
      <c r="M707" s="397"/>
      <c r="N707" s="397"/>
      <c r="O707" s="397"/>
      <c r="P707" s="397"/>
      <c r="Q707" s="397"/>
      <c r="R707" s="397"/>
      <c r="S707" s="397"/>
      <c r="T707" s="397"/>
      <c r="U707" s="397"/>
      <c r="V707" s="397"/>
      <c r="W707" s="397"/>
      <c r="X707" s="397"/>
      <c r="Y707" s="397"/>
      <c r="Z707" s="397"/>
      <c r="AA707" s="397"/>
      <c r="AB707" s="397"/>
      <c r="AC707" s="397"/>
      <c r="AD707" s="397"/>
      <c r="AE707" s="397"/>
      <c r="AF707" s="397"/>
      <c r="AG707" s="397"/>
    </row>
    <row r="708" spans="1:33" ht="24.95" customHeight="1">
      <c r="A708" s="403"/>
      <c r="B708" s="401"/>
      <c r="C708" s="401"/>
      <c r="D708" s="397"/>
      <c r="E708" s="397"/>
      <c r="F708" s="397"/>
      <c r="G708" s="397"/>
      <c r="H708" s="397"/>
      <c r="I708" s="397"/>
      <c r="J708" s="397"/>
      <c r="K708" s="397"/>
      <c r="L708" s="397"/>
      <c r="M708" s="397"/>
      <c r="N708" s="397"/>
      <c r="O708" s="397"/>
      <c r="P708" s="397"/>
      <c r="Q708" s="397"/>
      <c r="R708" s="397"/>
      <c r="S708" s="397"/>
      <c r="T708" s="397"/>
      <c r="U708" s="397"/>
      <c r="V708" s="397"/>
      <c r="W708" s="397"/>
      <c r="X708" s="397"/>
      <c r="Y708" s="397"/>
      <c r="Z708" s="397"/>
      <c r="AA708" s="397"/>
      <c r="AB708" s="397"/>
      <c r="AC708" s="397"/>
      <c r="AD708" s="397"/>
      <c r="AE708" s="397"/>
      <c r="AF708" s="397"/>
      <c r="AG708" s="397"/>
    </row>
    <row r="709" spans="1:33" ht="24.95" customHeight="1">
      <c r="A709" s="403"/>
      <c r="B709" s="401"/>
      <c r="C709" s="401"/>
      <c r="D709" s="397"/>
      <c r="E709" s="397"/>
      <c r="F709" s="397"/>
      <c r="G709" s="397"/>
      <c r="H709" s="397"/>
      <c r="I709" s="397"/>
      <c r="J709" s="397"/>
      <c r="K709" s="397"/>
      <c r="L709" s="397"/>
      <c r="M709" s="397"/>
      <c r="N709" s="397"/>
      <c r="O709" s="397"/>
      <c r="P709" s="397"/>
      <c r="Q709" s="397"/>
      <c r="R709" s="397"/>
      <c r="S709" s="397"/>
      <c r="T709" s="397"/>
      <c r="U709" s="397"/>
      <c r="V709" s="397"/>
      <c r="W709" s="397"/>
      <c r="X709" s="397"/>
      <c r="Y709" s="397"/>
      <c r="Z709" s="397"/>
      <c r="AA709" s="397"/>
      <c r="AB709" s="397"/>
      <c r="AC709" s="397"/>
      <c r="AD709" s="397"/>
      <c r="AE709" s="397"/>
      <c r="AF709" s="397"/>
      <c r="AG709" s="397"/>
    </row>
    <row r="710" spans="1:33" ht="24.95" customHeight="1">
      <c r="A710" s="403"/>
      <c r="B710" s="401"/>
      <c r="C710" s="401"/>
      <c r="D710" s="397"/>
      <c r="E710" s="397"/>
      <c r="F710" s="397"/>
      <c r="G710" s="397"/>
      <c r="H710" s="397"/>
      <c r="I710" s="397"/>
      <c r="J710" s="397"/>
      <c r="K710" s="397"/>
      <c r="L710" s="397"/>
      <c r="M710" s="397"/>
      <c r="N710" s="397"/>
      <c r="O710" s="397"/>
      <c r="P710" s="397"/>
      <c r="Q710" s="397"/>
      <c r="R710" s="397"/>
      <c r="S710" s="397"/>
      <c r="T710" s="397"/>
      <c r="U710" s="397"/>
      <c r="V710" s="397"/>
      <c r="W710" s="397"/>
      <c r="X710" s="397"/>
      <c r="Y710" s="397"/>
      <c r="Z710" s="397"/>
      <c r="AA710" s="397"/>
      <c r="AB710" s="397"/>
      <c r="AC710" s="397"/>
      <c r="AD710" s="397"/>
      <c r="AE710" s="397"/>
      <c r="AF710" s="397"/>
      <c r="AG710" s="397"/>
    </row>
    <row r="711" spans="1:33" ht="24.95" customHeight="1">
      <c r="A711" s="403"/>
      <c r="B711" s="401"/>
      <c r="C711" s="401"/>
      <c r="D711" s="397"/>
      <c r="E711" s="397"/>
      <c r="F711" s="397"/>
      <c r="G711" s="397"/>
      <c r="H711" s="397"/>
      <c r="I711" s="397"/>
      <c r="J711" s="397"/>
      <c r="K711" s="397"/>
      <c r="L711" s="397"/>
      <c r="M711" s="397"/>
      <c r="N711" s="397"/>
      <c r="O711" s="397"/>
      <c r="P711" s="397"/>
      <c r="Q711" s="397"/>
      <c r="R711" s="397"/>
      <c r="S711" s="397"/>
      <c r="T711" s="397"/>
      <c r="U711" s="397"/>
      <c r="V711" s="397"/>
      <c r="W711" s="397"/>
      <c r="X711" s="397"/>
      <c r="Y711" s="397"/>
      <c r="Z711" s="397"/>
      <c r="AA711" s="397"/>
      <c r="AB711" s="397"/>
      <c r="AC711" s="397"/>
      <c r="AD711" s="397"/>
      <c r="AE711" s="397"/>
      <c r="AF711" s="397"/>
      <c r="AG711" s="397"/>
    </row>
    <row r="712" spans="1:33" ht="24.95" customHeight="1">
      <c r="A712" s="403"/>
      <c r="B712" s="401"/>
      <c r="C712" s="401"/>
      <c r="D712" s="397"/>
      <c r="E712" s="397"/>
      <c r="F712" s="397"/>
      <c r="G712" s="397"/>
      <c r="H712" s="397"/>
      <c r="I712" s="397"/>
      <c r="J712" s="397"/>
      <c r="K712" s="397"/>
      <c r="L712" s="397"/>
      <c r="M712" s="397"/>
      <c r="N712" s="397"/>
      <c r="O712" s="397"/>
      <c r="P712" s="397"/>
      <c r="Q712" s="397"/>
      <c r="R712" s="397"/>
      <c r="S712" s="397"/>
      <c r="T712" s="397"/>
      <c r="U712" s="397"/>
      <c r="V712" s="397"/>
      <c r="W712" s="397"/>
      <c r="X712" s="397"/>
      <c r="Y712" s="397"/>
      <c r="Z712" s="397"/>
      <c r="AA712" s="397"/>
      <c r="AB712" s="397"/>
      <c r="AC712" s="397"/>
      <c r="AD712" s="397"/>
      <c r="AE712" s="397"/>
      <c r="AF712" s="397"/>
      <c r="AG712" s="397"/>
    </row>
    <row r="713" spans="1:33" ht="24.95" customHeight="1">
      <c r="A713" s="403"/>
      <c r="B713" s="401"/>
      <c r="C713" s="401"/>
      <c r="D713" s="397"/>
      <c r="E713" s="397"/>
      <c r="F713" s="397"/>
      <c r="G713" s="397"/>
      <c r="H713" s="397"/>
      <c r="I713" s="397"/>
      <c r="J713" s="397"/>
      <c r="K713" s="397"/>
      <c r="L713" s="397"/>
      <c r="M713" s="397"/>
      <c r="N713" s="397"/>
      <c r="O713" s="397"/>
      <c r="P713" s="397"/>
      <c r="Q713" s="397"/>
      <c r="R713" s="397"/>
      <c r="S713" s="397"/>
      <c r="T713" s="397"/>
      <c r="U713" s="397"/>
      <c r="V713" s="397"/>
      <c r="W713" s="397"/>
      <c r="X713" s="397"/>
      <c r="Y713" s="397"/>
      <c r="Z713" s="397"/>
      <c r="AA713" s="397"/>
      <c r="AB713" s="397"/>
      <c r="AC713" s="397"/>
      <c r="AD713" s="397"/>
      <c r="AE713" s="397"/>
      <c r="AF713" s="397"/>
      <c r="AG713" s="397"/>
    </row>
    <row r="714" spans="1:33" ht="24.95" customHeight="1">
      <c r="A714" s="403"/>
      <c r="B714" s="401"/>
      <c r="C714" s="401"/>
      <c r="D714" s="397"/>
      <c r="E714" s="397"/>
      <c r="F714" s="397"/>
      <c r="G714" s="397"/>
      <c r="H714" s="397"/>
      <c r="I714" s="397"/>
      <c r="J714" s="397"/>
      <c r="K714" s="397"/>
      <c r="L714" s="397"/>
      <c r="M714" s="397"/>
      <c r="N714" s="397"/>
      <c r="O714" s="397"/>
      <c r="P714" s="397"/>
      <c r="Q714" s="397"/>
      <c r="R714" s="397"/>
      <c r="S714" s="397"/>
      <c r="T714" s="397"/>
      <c r="U714" s="397"/>
      <c r="V714" s="397"/>
      <c r="W714" s="397"/>
      <c r="X714" s="397"/>
      <c r="Y714" s="397"/>
      <c r="Z714" s="397"/>
      <c r="AA714" s="397"/>
      <c r="AB714" s="397"/>
      <c r="AC714" s="397"/>
      <c r="AD714" s="397"/>
      <c r="AE714" s="397"/>
      <c r="AF714" s="397"/>
      <c r="AG714" s="397"/>
    </row>
    <row r="715" spans="1:33" ht="24.95" customHeight="1">
      <c r="A715" s="403"/>
      <c r="B715" s="401"/>
      <c r="C715" s="401"/>
      <c r="D715" s="397"/>
      <c r="E715" s="397"/>
      <c r="F715" s="397"/>
      <c r="G715" s="397"/>
      <c r="H715" s="397"/>
      <c r="I715" s="397"/>
      <c r="J715" s="397"/>
      <c r="K715" s="397"/>
      <c r="L715" s="397"/>
      <c r="M715" s="397"/>
      <c r="N715" s="397"/>
      <c r="O715" s="397"/>
      <c r="P715" s="397"/>
      <c r="Q715" s="397"/>
      <c r="R715" s="397"/>
      <c r="S715" s="397"/>
      <c r="T715" s="397"/>
      <c r="U715" s="397"/>
      <c r="V715" s="397"/>
      <c r="W715" s="397"/>
      <c r="X715" s="397"/>
      <c r="Y715" s="397"/>
      <c r="Z715" s="397"/>
      <c r="AA715" s="397"/>
      <c r="AB715" s="397"/>
      <c r="AC715" s="397"/>
      <c r="AD715" s="397"/>
      <c r="AE715" s="397"/>
      <c r="AF715" s="397"/>
      <c r="AG715" s="397"/>
    </row>
    <row r="716" spans="1:33" ht="24.95" customHeight="1">
      <c r="A716" s="403"/>
      <c r="B716" s="401"/>
      <c r="C716" s="401"/>
      <c r="D716" s="397"/>
      <c r="E716" s="397"/>
      <c r="F716" s="397"/>
      <c r="G716" s="397"/>
      <c r="H716" s="397"/>
      <c r="I716" s="397"/>
      <c r="J716" s="397"/>
      <c r="K716" s="397"/>
      <c r="L716" s="397"/>
      <c r="M716" s="397"/>
      <c r="N716" s="397"/>
      <c r="O716" s="397"/>
      <c r="P716" s="397"/>
      <c r="Q716" s="397"/>
      <c r="R716" s="397"/>
      <c r="S716" s="397"/>
      <c r="T716" s="397"/>
      <c r="U716" s="397"/>
      <c r="V716" s="397"/>
      <c r="W716" s="397"/>
      <c r="X716" s="397"/>
      <c r="Y716" s="397"/>
      <c r="Z716" s="397"/>
      <c r="AA716" s="397"/>
      <c r="AB716" s="397"/>
      <c r="AC716" s="397"/>
      <c r="AD716" s="397"/>
      <c r="AE716" s="397"/>
      <c r="AF716" s="397"/>
      <c r="AG716" s="397"/>
    </row>
    <row r="717" spans="1:33" ht="24.95" customHeight="1">
      <c r="A717" s="403"/>
      <c r="B717" s="401"/>
      <c r="C717" s="401"/>
      <c r="D717" s="397"/>
      <c r="E717" s="397"/>
      <c r="F717" s="397"/>
      <c r="G717" s="397"/>
      <c r="H717" s="397"/>
      <c r="I717" s="397"/>
      <c r="J717" s="397"/>
      <c r="K717" s="397"/>
      <c r="L717" s="397"/>
      <c r="M717" s="397"/>
      <c r="N717" s="397"/>
      <c r="O717" s="397"/>
      <c r="P717" s="397"/>
      <c r="Q717" s="397"/>
      <c r="R717" s="397"/>
      <c r="S717" s="397"/>
      <c r="T717" s="397"/>
      <c r="U717" s="397"/>
      <c r="V717" s="397"/>
      <c r="W717" s="397"/>
      <c r="X717" s="397"/>
      <c r="Y717" s="397"/>
      <c r="Z717" s="397"/>
      <c r="AA717" s="397"/>
      <c r="AB717" s="397"/>
      <c r="AC717" s="397"/>
      <c r="AD717" s="397"/>
      <c r="AE717" s="397"/>
      <c r="AF717" s="397"/>
      <c r="AG717" s="397"/>
    </row>
    <row r="718" spans="1:33" ht="24.95" customHeight="1">
      <c r="A718" s="403"/>
      <c r="B718" s="401"/>
      <c r="C718" s="401"/>
      <c r="D718" s="397"/>
      <c r="E718" s="397"/>
      <c r="F718" s="397"/>
      <c r="G718" s="397"/>
      <c r="H718" s="397"/>
      <c r="I718" s="397"/>
      <c r="J718" s="397"/>
      <c r="K718" s="397"/>
      <c r="L718" s="397"/>
      <c r="M718" s="397"/>
      <c r="N718" s="397"/>
      <c r="O718" s="397"/>
      <c r="P718" s="397"/>
      <c r="Q718" s="397"/>
      <c r="R718" s="397"/>
      <c r="S718" s="397"/>
      <c r="T718" s="397"/>
      <c r="U718" s="397"/>
      <c r="V718" s="397"/>
      <c r="W718" s="397"/>
      <c r="X718" s="397"/>
      <c r="Y718" s="397"/>
      <c r="Z718" s="397"/>
      <c r="AA718" s="397"/>
      <c r="AB718" s="397"/>
      <c r="AC718" s="397"/>
      <c r="AD718" s="397"/>
      <c r="AE718" s="397"/>
      <c r="AF718" s="397"/>
      <c r="AG718" s="397"/>
    </row>
    <row r="719" spans="1:33" ht="24.95" customHeight="1">
      <c r="A719" s="403"/>
      <c r="B719" s="401"/>
      <c r="C719" s="401"/>
      <c r="D719" s="397"/>
      <c r="E719" s="397"/>
      <c r="F719" s="397"/>
      <c r="G719" s="397"/>
      <c r="H719" s="397"/>
      <c r="I719" s="397"/>
      <c r="J719" s="397"/>
      <c r="K719" s="397"/>
      <c r="L719" s="397"/>
      <c r="M719" s="397"/>
      <c r="N719" s="397"/>
      <c r="O719" s="397"/>
      <c r="P719" s="397"/>
      <c r="Q719" s="397"/>
      <c r="R719" s="397"/>
      <c r="S719" s="397"/>
      <c r="T719" s="397"/>
      <c r="U719" s="397"/>
      <c r="V719" s="397"/>
      <c r="W719" s="397"/>
      <c r="X719" s="397"/>
      <c r="Y719" s="397"/>
      <c r="Z719" s="397"/>
      <c r="AA719" s="397"/>
      <c r="AB719" s="397"/>
      <c r="AC719" s="397"/>
      <c r="AD719" s="397"/>
      <c r="AE719" s="397"/>
      <c r="AF719" s="397"/>
      <c r="AG719" s="397"/>
    </row>
    <row r="720" spans="1:33" ht="24.95" customHeight="1">
      <c r="A720" s="403"/>
      <c r="B720" s="401"/>
      <c r="C720" s="401"/>
      <c r="D720" s="397"/>
      <c r="E720" s="397"/>
      <c r="F720" s="397"/>
      <c r="G720" s="397"/>
      <c r="H720" s="397"/>
      <c r="I720" s="397"/>
      <c r="J720" s="397"/>
      <c r="K720" s="397"/>
      <c r="L720" s="397"/>
      <c r="M720" s="397"/>
      <c r="N720" s="397"/>
      <c r="O720" s="397"/>
      <c r="P720" s="397"/>
      <c r="Q720" s="397"/>
      <c r="R720" s="397"/>
      <c r="S720" s="397"/>
      <c r="T720" s="397"/>
      <c r="U720" s="397"/>
      <c r="V720" s="397"/>
      <c r="W720" s="397"/>
      <c r="X720" s="397"/>
      <c r="Y720" s="397"/>
      <c r="Z720" s="397"/>
      <c r="AA720" s="397"/>
      <c r="AB720" s="397"/>
      <c r="AC720" s="397"/>
      <c r="AD720" s="397"/>
      <c r="AE720" s="397"/>
      <c r="AF720" s="397"/>
      <c r="AG720" s="397"/>
    </row>
    <row r="721" spans="1:33" ht="24.95" customHeight="1">
      <c r="A721" s="403"/>
      <c r="B721" s="401"/>
      <c r="C721" s="401"/>
      <c r="D721" s="397"/>
      <c r="E721" s="397"/>
      <c r="F721" s="397"/>
      <c r="G721" s="397"/>
      <c r="H721" s="397"/>
      <c r="I721" s="397"/>
      <c r="J721" s="397"/>
      <c r="K721" s="397"/>
      <c r="L721" s="397"/>
      <c r="M721" s="397"/>
      <c r="N721" s="397"/>
      <c r="O721" s="397"/>
      <c r="P721" s="397"/>
      <c r="Q721" s="397"/>
      <c r="R721" s="397"/>
      <c r="S721" s="397"/>
      <c r="T721" s="397"/>
      <c r="U721" s="397"/>
      <c r="V721" s="397"/>
      <c r="W721" s="397"/>
      <c r="X721" s="397"/>
      <c r="Y721" s="397"/>
      <c r="Z721" s="397"/>
      <c r="AA721" s="397"/>
      <c r="AB721" s="397"/>
      <c r="AC721" s="397"/>
      <c r="AD721" s="397"/>
      <c r="AE721" s="397"/>
      <c r="AF721" s="397"/>
      <c r="AG721" s="397"/>
    </row>
    <row r="722" spans="1:33" ht="24.95" customHeight="1">
      <c r="A722" s="403"/>
      <c r="B722" s="401"/>
      <c r="C722" s="401"/>
      <c r="D722" s="397"/>
      <c r="E722" s="397"/>
      <c r="F722" s="397"/>
      <c r="G722" s="397"/>
      <c r="H722" s="397"/>
      <c r="I722" s="397"/>
      <c r="J722" s="397"/>
      <c r="K722" s="397"/>
      <c r="L722" s="397"/>
      <c r="M722" s="397"/>
      <c r="N722" s="397"/>
      <c r="O722" s="397"/>
      <c r="P722" s="397"/>
      <c r="Q722" s="397"/>
      <c r="R722" s="397"/>
      <c r="S722" s="397"/>
      <c r="T722" s="397"/>
      <c r="U722" s="397"/>
      <c r="V722" s="397"/>
      <c r="W722" s="397"/>
      <c r="X722" s="397"/>
      <c r="Y722" s="397"/>
      <c r="Z722" s="397"/>
      <c r="AA722" s="397"/>
      <c r="AB722" s="397"/>
      <c r="AC722" s="397"/>
      <c r="AD722" s="397"/>
      <c r="AE722" s="397"/>
      <c r="AF722" s="397"/>
      <c r="AG722" s="397"/>
    </row>
    <row r="723" spans="1:33" ht="24.95" customHeight="1">
      <c r="A723" s="403"/>
      <c r="B723" s="401"/>
      <c r="C723" s="401"/>
      <c r="D723" s="397"/>
      <c r="E723" s="397"/>
      <c r="F723" s="397"/>
      <c r="G723" s="397"/>
      <c r="H723" s="397"/>
      <c r="I723" s="397"/>
      <c r="J723" s="397"/>
      <c r="K723" s="397"/>
      <c r="L723" s="397"/>
      <c r="M723" s="397"/>
      <c r="N723" s="397"/>
      <c r="O723" s="397"/>
      <c r="P723" s="397"/>
      <c r="Q723" s="397"/>
      <c r="R723" s="397"/>
      <c r="S723" s="397"/>
      <c r="T723" s="397"/>
      <c r="U723" s="397"/>
      <c r="V723" s="397"/>
      <c r="W723" s="397"/>
      <c r="X723" s="397"/>
      <c r="Y723" s="397"/>
      <c r="Z723" s="397"/>
      <c r="AA723" s="397"/>
      <c r="AB723" s="397"/>
      <c r="AC723" s="397"/>
      <c r="AD723" s="397"/>
      <c r="AE723" s="397"/>
      <c r="AF723" s="397"/>
      <c r="AG723" s="397"/>
    </row>
    <row r="724" spans="1:33" ht="24.95" customHeight="1">
      <c r="A724" s="403"/>
      <c r="B724" s="401"/>
      <c r="C724" s="401"/>
      <c r="D724" s="397"/>
      <c r="E724" s="397"/>
      <c r="F724" s="397"/>
      <c r="G724" s="397"/>
      <c r="H724" s="397"/>
      <c r="I724" s="397"/>
      <c r="J724" s="397"/>
      <c r="K724" s="397"/>
      <c r="L724" s="397"/>
      <c r="M724" s="397"/>
      <c r="N724" s="397"/>
      <c r="O724" s="397"/>
      <c r="P724" s="397"/>
      <c r="Q724" s="397"/>
      <c r="R724" s="397"/>
      <c r="S724" s="397"/>
      <c r="T724" s="397"/>
      <c r="U724" s="397"/>
      <c r="V724" s="397"/>
      <c r="W724" s="397"/>
      <c r="X724" s="397"/>
      <c r="Y724" s="397"/>
      <c r="Z724" s="397"/>
      <c r="AA724" s="397"/>
      <c r="AB724" s="397"/>
      <c r="AC724" s="397"/>
      <c r="AD724" s="397"/>
      <c r="AE724" s="397"/>
      <c r="AF724" s="397"/>
      <c r="AG724" s="397"/>
    </row>
    <row r="725" spans="1:33" ht="24.95" customHeight="1">
      <c r="A725" s="403"/>
      <c r="B725" s="401"/>
      <c r="C725" s="401"/>
      <c r="D725" s="397"/>
      <c r="E725" s="397"/>
      <c r="F725" s="397"/>
      <c r="G725" s="397"/>
      <c r="H725" s="397"/>
      <c r="I725" s="397"/>
      <c r="J725" s="397"/>
      <c r="K725" s="397"/>
      <c r="L725" s="397"/>
      <c r="M725" s="397"/>
      <c r="N725" s="397"/>
      <c r="O725" s="397"/>
      <c r="P725" s="397"/>
      <c r="Q725" s="397"/>
      <c r="R725" s="397"/>
      <c r="S725" s="397"/>
      <c r="T725" s="397"/>
      <c r="U725" s="397"/>
      <c r="V725" s="397"/>
      <c r="W725" s="397"/>
      <c r="X725" s="397"/>
      <c r="Y725" s="397"/>
      <c r="Z725" s="397"/>
      <c r="AA725" s="397"/>
      <c r="AB725" s="397"/>
      <c r="AC725" s="397"/>
      <c r="AD725" s="397"/>
      <c r="AE725" s="397"/>
      <c r="AF725" s="397"/>
      <c r="AG725" s="397"/>
    </row>
    <row r="726" spans="1:33" ht="24.95" customHeight="1">
      <c r="A726" s="403"/>
      <c r="B726" s="401"/>
      <c r="C726" s="401"/>
      <c r="D726" s="397"/>
      <c r="E726" s="397"/>
      <c r="F726" s="397"/>
      <c r="G726" s="397"/>
      <c r="H726" s="397"/>
      <c r="I726" s="397"/>
      <c r="J726" s="397"/>
      <c r="K726" s="397"/>
      <c r="L726" s="397"/>
      <c r="M726" s="397"/>
      <c r="N726" s="397"/>
      <c r="O726" s="397"/>
      <c r="P726" s="397"/>
      <c r="Q726" s="397"/>
      <c r="R726" s="397"/>
      <c r="S726" s="397"/>
      <c r="T726" s="397"/>
      <c r="U726" s="397"/>
      <c r="V726" s="397"/>
      <c r="W726" s="397"/>
      <c r="X726" s="397"/>
      <c r="Y726" s="397"/>
      <c r="Z726" s="397"/>
      <c r="AA726" s="397"/>
      <c r="AB726" s="397"/>
      <c r="AC726" s="397"/>
      <c r="AD726" s="397"/>
      <c r="AE726" s="397"/>
      <c r="AF726" s="397"/>
      <c r="AG726" s="397"/>
    </row>
    <row r="727" spans="1:33" ht="24.95" customHeight="1">
      <c r="A727" s="403"/>
      <c r="B727" s="401"/>
      <c r="C727" s="401"/>
      <c r="D727" s="397"/>
      <c r="E727" s="397"/>
      <c r="F727" s="397"/>
      <c r="G727" s="397"/>
      <c r="H727" s="397"/>
      <c r="I727" s="397"/>
      <c r="J727" s="397"/>
      <c r="K727" s="397"/>
      <c r="L727" s="397"/>
      <c r="M727" s="397"/>
      <c r="N727" s="397"/>
      <c r="O727" s="397"/>
      <c r="P727" s="397"/>
      <c r="Q727" s="397"/>
      <c r="R727" s="397"/>
      <c r="S727" s="397"/>
      <c r="T727" s="397"/>
      <c r="U727" s="397"/>
      <c r="V727" s="397"/>
      <c r="W727" s="397"/>
      <c r="X727" s="397"/>
      <c r="Y727" s="397"/>
      <c r="Z727" s="397"/>
      <c r="AA727" s="397"/>
      <c r="AB727" s="397"/>
      <c r="AC727" s="397"/>
      <c r="AD727" s="397"/>
      <c r="AE727" s="397"/>
      <c r="AF727" s="397"/>
      <c r="AG727" s="397"/>
    </row>
    <row r="728" spans="1:33" ht="24.95" customHeight="1">
      <c r="A728" s="403"/>
      <c r="B728" s="401"/>
      <c r="C728" s="401"/>
      <c r="D728" s="397"/>
      <c r="E728" s="397"/>
      <c r="F728" s="397"/>
      <c r="G728" s="397"/>
      <c r="H728" s="397"/>
      <c r="I728" s="397"/>
      <c r="J728" s="397"/>
      <c r="K728" s="397"/>
      <c r="L728" s="397"/>
      <c r="M728" s="397"/>
      <c r="N728" s="397"/>
      <c r="O728" s="397"/>
      <c r="P728" s="397"/>
      <c r="Q728" s="397"/>
      <c r="R728" s="397"/>
      <c r="S728" s="397"/>
      <c r="T728" s="397"/>
      <c r="U728" s="397"/>
      <c r="V728" s="397"/>
      <c r="W728" s="397"/>
      <c r="X728" s="397"/>
      <c r="Y728" s="397"/>
      <c r="Z728" s="397"/>
      <c r="AA728" s="397"/>
      <c r="AB728" s="397"/>
      <c r="AC728" s="397"/>
      <c r="AD728" s="397"/>
      <c r="AE728" s="397"/>
      <c r="AF728" s="397"/>
      <c r="AG728" s="397"/>
    </row>
    <row r="729" spans="1:33" ht="24.95" customHeight="1">
      <c r="A729" s="403"/>
      <c r="B729" s="401"/>
      <c r="C729" s="401"/>
      <c r="D729" s="397"/>
      <c r="E729" s="397"/>
      <c r="F729" s="397"/>
      <c r="G729" s="397"/>
      <c r="H729" s="397"/>
      <c r="I729" s="397"/>
      <c r="J729" s="397"/>
      <c r="K729" s="397"/>
      <c r="L729" s="397"/>
      <c r="M729" s="397"/>
      <c r="N729" s="397"/>
      <c r="O729" s="397"/>
      <c r="P729" s="397"/>
      <c r="Q729" s="397"/>
      <c r="R729" s="397"/>
      <c r="S729" s="397"/>
      <c r="T729" s="397"/>
      <c r="U729" s="397"/>
      <c r="V729" s="397"/>
      <c r="W729" s="397"/>
      <c r="X729" s="397"/>
      <c r="Y729" s="397"/>
      <c r="Z729" s="397"/>
      <c r="AA729" s="397"/>
      <c r="AB729" s="397"/>
      <c r="AC729" s="397"/>
      <c r="AD729" s="397"/>
      <c r="AE729" s="397"/>
      <c r="AF729" s="397"/>
      <c r="AG729" s="397"/>
    </row>
    <row r="730" spans="1:33" ht="24.95" customHeight="1">
      <c r="A730" s="403"/>
      <c r="B730" s="401"/>
      <c r="C730" s="401"/>
      <c r="D730" s="397"/>
      <c r="E730" s="397"/>
      <c r="F730" s="397"/>
      <c r="G730" s="397"/>
      <c r="H730" s="397"/>
      <c r="I730" s="397"/>
      <c r="J730" s="397"/>
      <c r="K730" s="397"/>
      <c r="L730" s="397"/>
      <c r="M730" s="397"/>
      <c r="N730" s="397"/>
      <c r="O730" s="397"/>
      <c r="P730" s="397"/>
      <c r="Q730" s="397"/>
      <c r="R730" s="397"/>
      <c r="S730" s="397"/>
      <c r="T730" s="397"/>
      <c r="U730" s="397"/>
      <c r="V730" s="397"/>
      <c r="W730" s="397"/>
      <c r="X730" s="397"/>
      <c r="Y730" s="397"/>
      <c r="Z730" s="397"/>
      <c r="AA730" s="397"/>
      <c r="AB730" s="397"/>
      <c r="AC730" s="397"/>
      <c r="AD730" s="397"/>
      <c r="AE730" s="397"/>
      <c r="AF730" s="397"/>
      <c r="AG730" s="397"/>
    </row>
    <row r="731" spans="1:33" ht="24.95" customHeight="1">
      <c r="A731" s="403"/>
      <c r="B731" s="401"/>
      <c r="C731" s="401"/>
      <c r="D731" s="397"/>
      <c r="E731" s="397"/>
      <c r="F731" s="397"/>
      <c r="G731" s="397"/>
      <c r="H731" s="397"/>
      <c r="I731" s="397"/>
      <c r="J731" s="397"/>
      <c r="K731" s="397"/>
      <c r="L731" s="397"/>
      <c r="M731" s="397"/>
      <c r="N731" s="397"/>
      <c r="O731" s="397"/>
      <c r="P731" s="397"/>
      <c r="Q731" s="397"/>
      <c r="R731" s="397"/>
      <c r="S731" s="397"/>
      <c r="T731" s="397"/>
      <c r="U731" s="397"/>
      <c r="V731" s="397"/>
      <c r="W731" s="397"/>
      <c r="X731" s="397"/>
      <c r="Y731" s="397"/>
      <c r="Z731" s="397"/>
      <c r="AA731" s="397"/>
      <c r="AB731" s="397"/>
      <c r="AC731" s="397"/>
      <c r="AD731" s="397"/>
      <c r="AE731" s="397"/>
      <c r="AF731" s="397"/>
      <c r="AG731" s="397"/>
    </row>
    <row r="732" spans="1:33" ht="24.95" customHeight="1">
      <c r="A732" s="403"/>
      <c r="B732" s="401"/>
      <c r="C732" s="401"/>
      <c r="D732" s="397"/>
      <c r="E732" s="397"/>
      <c r="F732" s="397"/>
      <c r="G732" s="397"/>
      <c r="H732" s="397"/>
      <c r="I732" s="397"/>
      <c r="J732" s="397"/>
      <c r="K732" s="397"/>
      <c r="L732" s="397"/>
      <c r="M732" s="397"/>
      <c r="N732" s="397"/>
      <c r="O732" s="397"/>
      <c r="P732" s="397"/>
      <c r="Q732" s="397"/>
      <c r="R732" s="397"/>
      <c r="S732" s="397"/>
      <c r="T732" s="397"/>
      <c r="U732" s="397"/>
      <c r="V732" s="397"/>
      <c r="W732" s="397"/>
      <c r="X732" s="397"/>
      <c r="Y732" s="397"/>
      <c r="Z732" s="397"/>
      <c r="AA732" s="397"/>
      <c r="AB732" s="397"/>
      <c r="AC732" s="397"/>
      <c r="AD732" s="397"/>
      <c r="AE732" s="397"/>
      <c r="AF732" s="397"/>
      <c r="AG732" s="397"/>
    </row>
    <row r="733" spans="1:33" ht="24.95" customHeight="1">
      <c r="A733" s="403"/>
      <c r="B733" s="401"/>
      <c r="C733" s="401"/>
      <c r="D733" s="397"/>
      <c r="E733" s="397"/>
      <c r="F733" s="397"/>
      <c r="G733" s="397"/>
      <c r="H733" s="397"/>
      <c r="I733" s="397"/>
      <c r="J733" s="397"/>
      <c r="K733" s="397"/>
      <c r="L733" s="397"/>
      <c r="M733" s="397"/>
      <c r="N733" s="397"/>
      <c r="O733" s="397"/>
      <c r="P733" s="397"/>
      <c r="Q733" s="397"/>
      <c r="R733" s="397"/>
      <c r="S733" s="397"/>
      <c r="T733" s="397"/>
      <c r="U733" s="397"/>
      <c r="V733" s="397"/>
      <c r="W733" s="397"/>
      <c r="X733" s="397"/>
      <c r="Y733" s="397"/>
      <c r="Z733" s="397"/>
      <c r="AA733" s="397"/>
      <c r="AB733" s="397"/>
      <c r="AC733" s="397"/>
      <c r="AD733" s="397"/>
      <c r="AE733" s="397"/>
      <c r="AF733" s="397"/>
      <c r="AG733" s="397"/>
    </row>
    <row r="734" spans="1:33" ht="24.95" customHeight="1">
      <c r="A734" s="403"/>
      <c r="B734" s="401"/>
      <c r="C734" s="401"/>
      <c r="D734" s="397"/>
      <c r="E734" s="397"/>
      <c r="F734" s="397"/>
      <c r="G734" s="397"/>
      <c r="H734" s="397"/>
      <c r="I734" s="397"/>
      <c r="J734" s="397"/>
      <c r="K734" s="397"/>
      <c r="L734" s="397"/>
      <c r="M734" s="397"/>
      <c r="N734" s="397"/>
      <c r="O734" s="397"/>
      <c r="P734" s="397"/>
      <c r="Q734" s="397"/>
      <c r="R734" s="397"/>
      <c r="S734" s="397"/>
      <c r="T734" s="397"/>
      <c r="U734" s="397"/>
      <c r="V734" s="397"/>
      <c r="W734" s="397"/>
      <c r="X734" s="397"/>
      <c r="Y734" s="397"/>
      <c r="Z734" s="397"/>
      <c r="AA734" s="397"/>
      <c r="AB734" s="397"/>
      <c r="AC734" s="397"/>
      <c r="AD734" s="397"/>
      <c r="AE734" s="397"/>
      <c r="AF734" s="397"/>
      <c r="AG734" s="397"/>
    </row>
    <row r="735" spans="1:33" ht="24.95" customHeight="1">
      <c r="A735" s="403"/>
      <c r="B735" s="401"/>
      <c r="C735" s="401"/>
      <c r="D735" s="397"/>
      <c r="E735" s="397"/>
      <c r="F735" s="397"/>
      <c r="G735" s="397"/>
      <c r="H735" s="397"/>
      <c r="I735" s="397"/>
      <c r="J735" s="397"/>
      <c r="K735" s="397"/>
      <c r="L735" s="397"/>
      <c r="M735" s="397"/>
      <c r="N735" s="397"/>
      <c r="O735" s="397"/>
      <c r="P735" s="397"/>
      <c r="Q735" s="397"/>
      <c r="R735" s="397"/>
      <c r="S735" s="397"/>
      <c r="T735" s="397"/>
      <c r="U735" s="397"/>
      <c r="V735" s="397"/>
      <c r="W735" s="397"/>
      <c r="X735" s="397"/>
      <c r="Y735" s="397"/>
      <c r="Z735" s="397"/>
      <c r="AA735" s="397"/>
      <c r="AB735" s="397"/>
      <c r="AC735" s="397"/>
      <c r="AD735" s="397"/>
      <c r="AE735" s="397"/>
      <c r="AF735" s="397"/>
      <c r="AG735" s="397"/>
    </row>
    <row r="736" spans="1:33" ht="24.95" customHeight="1">
      <c r="A736" s="403"/>
      <c r="B736" s="401"/>
      <c r="C736" s="401"/>
      <c r="D736" s="397"/>
      <c r="E736" s="397"/>
      <c r="F736" s="397"/>
      <c r="G736" s="397"/>
      <c r="H736" s="397"/>
      <c r="I736" s="397"/>
      <c r="J736" s="397"/>
      <c r="K736" s="397"/>
      <c r="L736" s="397"/>
      <c r="M736" s="397"/>
      <c r="N736" s="397"/>
      <c r="O736" s="397"/>
      <c r="P736" s="397"/>
      <c r="Q736" s="397"/>
      <c r="R736" s="397"/>
      <c r="S736" s="397"/>
      <c r="T736" s="397"/>
      <c r="U736" s="397"/>
      <c r="V736" s="397"/>
      <c r="W736" s="397"/>
      <c r="X736" s="397"/>
      <c r="Y736" s="397"/>
      <c r="Z736" s="397"/>
      <c r="AA736" s="397"/>
      <c r="AB736" s="397"/>
      <c r="AC736" s="397"/>
      <c r="AD736" s="397"/>
      <c r="AE736" s="397"/>
      <c r="AF736" s="397"/>
      <c r="AG736" s="397"/>
    </row>
    <row r="737" spans="1:33" ht="24.95" customHeight="1">
      <c r="A737" s="403"/>
      <c r="B737" s="401"/>
      <c r="C737" s="401"/>
      <c r="D737" s="397"/>
      <c r="E737" s="397"/>
      <c r="F737" s="397"/>
      <c r="G737" s="397"/>
      <c r="H737" s="397"/>
      <c r="I737" s="397"/>
      <c r="J737" s="397"/>
      <c r="K737" s="397"/>
      <c r="L737" s="397"/>
      <c r="M737" s="397"/>
      <c r="N737" s="397"/>
      <c r="O737" s="397"/>
      <c r="P737" s="397"/>
      <c r="Q737" s="397"/>
      <c r="R737" s="397"/>
      <c r="S737" s="397"/>
      <c r="T737" s="397"/>
      <c r="U737" s="397"/>
      <c r="V737" s="397"/>
      <c r="W737" s="397"/>
      <c r="X737" s="397"/>
      <c r="Y737" s="397"/>
      <c r="Z737" s="397"/>
      <c r="AA737" s="397"/>
      <c r="AB737" s="397"/>
      <c r="AC737" s="397"/>
      <c r="AD737" s="397"/>
      <c r="AE737" s="397"/>
      <c r="AF737" s="397"/>
      <c r="AG737" s="397"/>
    </row>
    <row r="738" spans="1:33" ht="24.95" customHeight="1">
      <c r="A738" s="403"/>
      <c r="B738" s="401"/>
      <c r="C738" s="401"/>
      <c r="D738" s="397"/>
      <c r="E738" s="397"/>
      <c r="F738" s="397"/>
      <c r="G738" s="397"/>
      <c r="H738" s="397"/>
      <c r="I738" s="397"/>
      <c r="J738" s="397"/>
      <c r="K738" s="397"/>
      <c r="L738" s="397"/>
      <c r="M738" s="397"/>
      <c r="N738" s="397"/>
      <c r="O738" s="397"/>
      <c r="P738" s="397"/>
      <c r="Q738" s="397"/>
      <c r="R738" s="397"/>
      <c r="S738" s="397"/>
      <c r="T738" s="397"/>
      <c r="U738" s="397"/>
      <c r="V738" s="397"/>
      <c r="W738" s="397"/>
      <c r="X738" s="397"/>
      <c r="Y738" s="397"/>
      <c r="Z738" s="397"/>
      <c r="AA738" s="397"/>
      <c r="AB738" s="397"/>
      <c r="AC738" s="397"/>
      <c r="AD738" s="397"/>
      <c r="AE738" s="397"/>
      <c r="AF738" s="397"/>
      <c r="AG738" s="397"/>
    </row>
    <row r="739" spans="1:33" ht="24.95" customHeight="1">
      <c r="A739" s="403"/>
      <c r="B739" s="401"/>
      <c r="C739" s="401"/>
      <c r="D739" s="397"/>
      <c r="E739" s="397"/>
      <c r="F739" s="397"/>
      <c r="G739" s="397"/>
      <c r="H739" s="397"/>
      <c r="I739" s="397"/>
      <c r="J739" s="397"/>
      <c r="K739" s="397"/>
      <c r="L739" s="397"/>
      <c r="M739" s="397"/>
      <c r="N739" s="397"/>
      <c r="O739" s="397"/>
      <c r="P739" s="397"/>
      <c r="Q739" s="397"/>
      <c r="R739" s="397"/>
      <c r="S739" s="397"/>
      <c r="T739" s="397"/>
      <c r="U739" s="397"/>
      <c r="V739" s="397"/>
      <c r="W739" s="397"/>
      <c r="X739" s="397"/>
      <c r="Y739" s="397"/>
      <c r="Z739" s="397"/>
      <c r="AA739" s="397"/>
      <c r="AB739" s="397"/>
      <c r="AC739" s="397"/>
      <c r="AD739" s="397"/>
      <c r="AE739" s="397"/>
      <c r="AF739" s="397"/>
      <c r="AG739" s="397"/>
    </row>
    <row r="740" spans="1:33" ht="24.95" customHeight="1">
      <c r="A740" s="403"/>
      <c r="B740" s="401"/>
      <c r="C740" s="401"/>
      <c r="D740" s="397"/>
      <c r="E740" s="397"/>
      <c r="F740" s="397"/>
      <c r="G740" s="397"/>
      <c r="H740" s="397"/>
      <c r="I740" s="397"/>
      <c r="J740" s="397"/>
      <c r="K740" s="397"/>
      <c r="L740" s="397"/>
      <c r="M740" s="397"/>
      <c r="N740" s="397"/>
      <c r="O740" s="397"/>
      <c r="P740" s="397"/>
      <c r="Q740" s="397"/>
      <c r="R740" s="397"/>
      <c r="S740" s="397"/>
      <c r="T740" s="397"/>
      <c r="U740" s="397"/>
      <c r="V740" s="397"/>
      <c r="W740" s="397"/>
      <c r="X740" s="397"/>
      <c r="Y740" s="397"/>
      <c r="Z740" s="397"/>
      <c r="AA740" s="397"/>
      <c r="AB740" s="397"/>
      <c r="AC740" s="397"/>
      <c r="AD740" s="397"/>
      <c r="AE740" s="397"/>
      <c r="AF740" s="397"/>
      <c r="AG740" s="397"/>
    </row>
    <row r="741" spans="1:33" ht="24.95" customHeight="1">
      <c r="A741" s="403"/>
      <c r="B741" s="401"/>
      <c r="C741" s="401"/>
      <c r="D741" s="397"/>
      <c r="E741" s="397"/>
      <c r="F741" s="397"/>
      <c r="G741" s="397"/>
      <c r="H741" s="397"/>
      <c r="I741" s="397"/>
      <c r="J741" s="397"/>
      <c r="K741" s="397"/>
      <c r="L741" s="397"/>
      <c r="M741" s="397"/>
      <c r="N741" s="397"/>
      <c r="O741" s="397"/>
      <c r="P741" s="397"/>
      <c r="Q741" s="397"/>
      <c r="R741" s="397"/>
      <c r="S741" s="397"/>
      <c r="T741" s="397"/>
      <c r="U741" s="397"/>
      <c r="V741" s="397"/>
      <c r="W741" s="397"/>
      <c r="X741" s="397"/>
      <c r="Y741" s="397"/>
      <c r="Z741" s="397"/>
      <c r="AA741" s="397"/>
      <c r="AB741" s="397"/>
      <c r="AC741" s="397"/>
      <c r="AD741" s="397"/>
      <c r="AE741" s="397"/>
      <c r="AF741" s="397"/>
      <c r="AG741" s="397"/>
    </row>
    <row r="742" spans="1:33" ht="24.95" customHeight="1">
      <c r="A742" s="403"/>
      <c r="B742" s="401"/>
      <c r="C742" s="401"/>
      <c r="D742" s="397"/>
      <c r="E742" s="397"/>
      <c r="F742" s="397"/>
      <c r="G742" s="397"/>
      <c r="H742" s="397"/>
      <c r="I742" s="397"/>
      <c r="J742" s="397"/>
      <c r="K742" s="397"/>
      <c r="L742" s="397"/>
      <c r="M742" s="397"/>
      <c r="N742" s="397"/>
      <c r="O742" s="397"/>
      <c r="P742" s="397"/>
      <c r="Q742" s="397"/>
      <c r="R742" s="397"/>
      <c r="S742" s="397"/>
      <c r="T742" s="397"/>
      <c r="U742" s="397"/>
      <c r="V742" s="397"/>
      <c r="W742" s="397"/>
      <c r="X742" s="397"/>
      <c r="Y742" s="397"/>
      <c r="Z742" s="397"/>
      <c r="AA742" s="397"/>
      <c r="AB742" s="397"/>
      <c r="AC742" s="397"/>
      <c r="AD742" s="397"/>
      <c r="AE742" s="397"/>
      <c r="AF742" s="397"/>
      <c r="AG742" s="397"/>
    </row>
    <row r="743" spans="1:33" ht="24.95" customHeight="1">
      <c r="A743" s="403"/>
      <c r="B743" s="402"/>
      <c r="C743" s="401"/>
      <c r="D743" s="397"/>
      <c r="E743" s="397"/>
      <c r="F743" s="397"/>
      <c r="G743" s="397"/>
      <c r="H743" s="397"/>
      <c r="I743" s="397"/>
      <c r="J743" s="397"/>
      <c r="K743" s="397"/>
      <c r="L743" s="397"/>
      <c r="M743" s="397"/>
      <c r="N743" s="397"/>
      <c r="O743" s="397"/>
      <c r="P743" s="397"/>
      <c r="Q743" s="397"/>
      <c r="R743" s="397"/>
      <c r="S743" s="397"/>
      <c r="T743" s="397"/>
      <c r="U743" s="397"/>
      <c r="V743" s="397"/>
      <c r="W743" s="397"/>
      <c r="X743" s="397"/>
      <c r="Y743" s="397"/>
      <c r="Z743" s="397"/>
      <c r="AA743" s="397"/>
      <c r="AB743" s="397"/>
      <c r="AC743" s="397"/>
      <c r="AD743" s="397"/>
      <c r="AE743" s="397"/>
      <c r="AF743" s="397"/>
      <c r="AG743" s="397"/>
    </row>
    <row r="744" spans="1:33" ht="24.95" customHeight="1">
      <c r="A744" s="403"/>
      <c r="B744" s="402"/>
      <c r="C744" s="401"/>
      <c r="D744" s="397"/>
      <c r="E744" s="397"/>
      <c r="F744" s="397"/>
      <c r="G744" s="397"/>
      <c r="H744" s="397"/>
      <c r="I744" s="397"/>
      <c r="J744" s="397"/>
      <c r="K744" s="397"/>
      <c r="L744" s="397"/>
      <c r="M744" s="397"/>
      <c r="N744" s="397"/>
      <c r="O744" s="397"/>
      <c r="P744" s="397"/>
      <c r="Q744" s="397"/>
      <c r="R744" s="397"/>
      <c r="S744" s="397"/>
      <c r="T744" s="397"/>
      <c r="U744" s="397"/>
      <c r="V744" s="397"/>
      <c r="W744" s="397"/>
      <c r="X744" s="397"/>
      <c r="Y744" s="397"/>
      <c r="Z744" s="397"/>
      <c r="AA744" s="397"/>
      <c r="AB744" s="397"/>
      <c r="AC744" s="397"/>
      <c r="AD744" s="397"/>
      <c r="AE744" s="397"/>
      <c r="AF744" s="397"/>
      <c r="AG744" s="397"/>
    </row>
    <row r="745" spans="1:33" ht="24.95" customHeight="1">
      <c r="A745" s="403"/>
      <c r="B745" s="402"/>
      <c r="C745" s="401"/>
      <c r="D745" s="397"/>
      <c r="E745" s="397"/>
      <c r="F745" s="397"/>
      <c r="G745" s="397"/>
      <c r="H745" s="397"/>
      <c r="I745" s="397"/>
      <c r="J745" s="397"/>
      <c r="K745" s="397"/>
      <c r="L745" s="397"/>
      <c r="M745" s="397"/>
      <c r="N745" s="397"/>
      <c r="O745" s="397"/>
      <c r="P745" s="397"/>
      <c r="Q745" s="397"/>
      <c r="R745" s="397"/>
      <c r="S745" s="397"/>
      <c r="T745" s="397"/>
      <c r="U745" s="397"/>
      <c r="V745" s="397"/>
      <c r="W745" s="397"/>
      <c r="X745" s="397"/>
      <c r="Y745" s="397"/>
      <c r="Z745" s="397"/>
      <c r="AA745" s="397"/>
      <c r="AB745" s="397"/>
      <c r="AC745" s="397"/>
      <c r="AD745" s="397"/>
      <c r="AE745" s="397"/>
      <c r="AF745" s="397"/>
      <c r="AG745" s="397"/>
    </row>
    <row r="746" spans="1:33" ht="24.95" customHeight="1">
      <c r="A746" s="403"/>
      <c r="B746" s="402"/>
      <c r="C746" s="401"/>
      <c r="D746" s="397"/>
      <c r="E746" s="397"/>
      <c r="F746" s="397"/>
      <c r="G746" s="397"/>
      <c r="H746" s="397"/>
      <c r="I746" s="397"/>
      <c r="J746" s="397"/>
      <c r="K746" s="397"/>
      <c r="L746" s="397"/>
      <c r="M746" s="397"/>
      <c r="N746" s="397"/>
      <c r="O746" s="397"/>
      <c r="P746" s="397"/>
      <c r="Q746" s="397"/>
      <c r="R746" s="397"/>
      <c r="S746" s="397"/>
      <c r="T746" s="397"/>
      <c r="U746" s="397"/>
      <c r="V746" s="397"/>
      <c r="W746" s="397"/>
      <c r="X746" s="397"/>
      <c r="Y746" s="397"/>
      <c r="Z746" s="397"/>
      <c r="AA746" s="397"/>
      <c r="AB746" s="397"/>
      <c r="AC746" s="397"/>
      <c r="AD746" s="397"/>
      <c r="AE746" s="397"/>
      <c r="AF746" s="397"/>
      <c r="AG746" s="397"/>
    </row>
    <row r="747" spans="1:33" ht="24.95" customHeight="1">
      <c r="A747" s="403"/>
      <c r="B747" s="402"/>
      <c r="C747" s="401"/>
      <c r="D747" s="397"/>
      <c r="E747" s="397"/>
      <c r="F747" s="397"/>
      <c r="G747" s="397"/>
      <c r="H747" s="397"/>
      <c r="I747" s="397"/>
      <c r="J747" s="397"/>
      <c r="K747" s="397"/>
      <c r="L747" s="397"/>
      <c r="M747" s="397"/>
      <c r="N747" s="397"/>
      <c r="O747" s="397"/>
      <c r="P747" s="397"/>
      <c r="Q747" s="397"/>
      <c r="R747" s="397"/>
      <c r="S747" s="397"/>
      <c r="T747" s="397"/>
      <c r="U747" s="397"/>
      <c r="V747" s="397"/>
      <c r="W747" s="397"/>
      <c r="X747" s="397"/>
      <c r="Y747" s="397"/>
      <c r="Z747" s="397"/>
      <c r="AA747" s="397"/>
      <c r="AB747" s="397"/>
      <c r="AC747" s="397"/>
      <c r="AD747" s="397"/>
      <c r="AE747" s="397"/>
      <c r="AF747" s="397"/>
      <c r="AG747" s="397"/>
    </row>
    <row r="748" spans="1:33" ht="24.95" customHeight="1">
      <c r="A748" s="403"/>
      <c r="B748" s="402"/>
      <c r="C748" s="401"/>
      <c r="D748" s="397"/>
      <c r="E748" s="397"/>
      <c r="F748" s="397"/>
      <c r="G748" s="397"/>
      <c r="H748" s="397"/>
      <c r="I748" s="397"/>
      <c r="J748" s="397"/>
      <c r="K748" s="397"/>
      <c r="L748" s="397"/>
      <c r="M748" s="397"/>
      <c r="N748" s="397"/>
      <c r="O748" s="397"/>
      <c r="P748" s="397"/>
      <c r="Q748" s="397"/>
      <c r="R748" s="397"/>
      <c r="S748" s="397"/>
      <c r="T748" s="397"/>
      <c r="U748" s="397"/>
      <c r="V748" s="397"/>
      <c r="W748" s="397"/>
      <c r="X748" s="397"/>
      <c r="Y748" s="397"/>
      <c r="Z748" s="397"/>
      <c r="AA748" s="397"/>
      <c r="AB748" s="397"/>
      <c r="AC748" s="397"/>
      <c r="AD748" s="397"/>
      <c r="AE748" s="397"/>
      <c r="AF748" s="397"/>
      <c r="AG748" s="397"/>
    </row>
    <row r="749" spans="1:33" ht="24.95" customHeight="1">
      <c r="A749" s="403"/>
      <c r="B749" s="402"/>
      <c r="C749" s="401"/>
      <c r="D749" s="397"/>
      <c r="E749" s="397"/>
      <c r="F749" s="397"/>
      <c r="G749" s="397"/>
      <c r="H749" s="397"/>
      <c r="I749" s="397"/>
      <c r="J749" s="397"/>
      <c r="K749" s="397"/>
      <c r="L749" s="397"/>
      <c r="M749" s="397"/>
      <c r="N749" s="397"/>
      <c r="O749" s="397"/>
      <c r="P749" s="397"/>
      <c r="Q749" s="397"/>
      <c r="R749" s="397"/>
      <c r="S749" s="397"/>
      <c r="T749" s="397"/>
      <c r="U749" s="397"/>
      <c r="V749" s="397"/>
      <c r="W749" s="397"/>
      <c r="X749" s="397"/>
      <c r="Y749" s="397"/>
      <c r="Z749" s="397"/>
      <c r="AA749" s="397"/>
      <c r="AB749" s="397"/>
      <c r="AC749" s="397"/>
      <c r="AD749" s="397"/>
      <c r="AE749" s="397"/>
      <c r="AF749" s="397"/>
      <c r="AG749" s="397"/>
    </row>
    <row r="750" spans="1:33" ht="24.95" customHeight="1">
      <c r="A750" s="403"/>
      <c r="B750" s="402"/>
      <c r="C750" s="401"/>
      <c r="D750" s="397"/>
      <c r="E750" s="397"/>
      <c r="F750" s="397"/>
      <c r="G750" s="397"/>
      <c r="H750" s="397"/>
      <c r="I750" s="397"/>
      <c r="J750" s="397"/>
      <c r="K750" s="397"/>
      <c r="L750" s="397"/>
      <c r="M750" s="397"/>
      <c r="N750" s="397"/>
      <c r="O750" s="397"/>
      <c r="P750" s="397"/>
      <c r="Q750" s="397"/>
      <c r="R750" s="397"/>
      <c r="S750" s="397"/>
      <c r="T750" s="397"/>
      <c r="U750" s="397"/>
      <c r="V750" s="397"/>
      <c r="W750" s="397"/>
      <c r="X750" s="397"/>
      <c r="Y750" s="397"/>
      <c r="Z750" s="397"/>
      <c r="AA750" s="397"/>
      <c r="AB750" s="397"/>
      <c r="AC750" s="397"/>
      <c r="AD750" s="397"/>
      <c r="AE750" s="397"/>
      <c r="AF750" s="397"/>
      <c r="AG750" s="397"/>
    </row>
    <row r="751" spans="1:33" ht="24.95" customHeight="1">
      <c r="A751" s="403"/>
      <c r="B751" s="402"/>
      <c r="C751" s="401"/>
      <c r="D751" s="397"/>
      <c r="E751" s="397"/>
      <c r="F751" s="397"/>
      <c r="G751" s="397"/>
      <c r="H751" s="397"/>
      <c r="I751" s="397"/>
      <c r="J751" s="397"/>
      <c r="K751" s="397"/>
      <c r="L751" s="397"/>
      <c r="M751" s="397"/>
      <c r="N751" s="397"/>
      <c r="O751" s="397"/>
      <c r="P751" s="397"/>
      <c r="Q751" s="397"/>
      <c r="R751" s="397"/>
      <c r="S751" s="397"/>
      <c r="T751" s="397"/>
      <c r="U751" s="397"/>
      <c r="V751" s="397"/>
      <c r="W751" s="397"/>
      <c r="X751" s="397"/>
      <c r="Y751" s="397"/>
      <c r="Z751" s="397"/>
      <c r="AA751" s="397"/>
      <c r="AB751" s="397"/>
      <c r="AC751" s="397"/>
      <c r="AD751" s="397"/>
      <c r="AE751" s="397"/>
      <c r="AF751" s="397"/>
      <c r="AG751" s="397"/>
    </row>
    <row r="752" spans="1:33" ht="24.95" customHeight="1">
      <c r="A752" s="403"/>
      <c r="B752" s="402"/>
      <c r="C752" s="401"/>
      <c r="D752" s="397"/>
      <c r="E752" s="397"/>
      <c r="F752" s="397"/>
      <c r="G752" s="397"/>
      <c r="H752" s="397"/>
      <c r="I752" s="397"/>
      <c r="J752" s="397"/>
      <c r="K752" s="397"/>
      <c r="L752" s="397"/>
      <c r="M752" s="397"/>
      <c r="N752" s="397"/>
      <c r="O752" s="397"/>
      <c r="P752" s="397"/>
      <c r="Q752" s="397"/>
      <c r="R752" s="397"/>
      <c r="S752" s="397"/>
      <c r="T752" s="397"/>
      <c r="U752" s="397"/>
      <c r="V752" s="397"/>
      <c r="W752" s="397"/>
      <c r="X752" s="397"/>
      <c r="Y752" s="397"/>
      <c r="Z752" s="397"/>
      <c r="AA752" s="397"/>
      <c r="AB752" s="397"/>
      <c r="AC752" s="397"/>
      <c r="AD752" s="397"/>
      <c r="AE752" s="397"/>
      <c r="AF752" s="397"/>
      <c r="AG752" s="397"/>
    </row>
    <row r="753" spans="1:33" ht="24.95" customHeight="1">
      <c r="A753" s="403"/>
      <c r="B753" s="402"/>
      <c r="C753" s="401"/>
      <c r="D753" s="397"/>
      <c r="E753" s="397"/>
      <c r="F753" s="397"/>
      <c r="G753" s="397"/>
      <c r="H753" s="397"/>
      <c r="I753" s="397"/>
      <c r="J753" s="397"/>
      <c r="K753" s="397"/>
      <c r="L753" s="397"/>
      <c r="M753" s="397"/>
      <c r="N753" s="397"/>
      <c r="O753" s="397"/>
      <c r="P753" s="397"/>
      <c r="Q753" s="397"/>
      <c r="R753" s="397"/>
      <c r="S753" s="397"/>
      <c r="T753" s="397"/>
      <c r="U753" s="397"/>
      <c r="V753" s="397"/>
      <c r="W753" s="397"/>
      <c r="X753" s="397"/>
      <c r="Y753" s="397"/>
      <c r="Z753" s="397"/>
      <c r="AA753" s="397"/>
      <c r="AB753" s="397"/>
      <c r="AC753" s="397"/>
      <c r="AD753" s="397"/>
      <c r="AE753" s="397"/>
      <c r="AF753" s="397"/>
      <c r="AG753" s="397"/>
    </row>
    <row r="754" spans="1:33" ht="24.95" customHeight="1">
      <c r="A754" s="403"/>
      <c r="B754" s="402"/>
      <c r="C754" s="401"/>
      <c r="D754" s="397"/>
      <c r="E754" s="397"/>
      <c r="F754" s="397"/>
      <c r="G754" s="397"/>
      <c r="H754" s="397"/>
      <c r="I754" s="397"/>
      <c r="J754" s="397"/>
      <c r="K754" s="397"/>
      <c r="L754" s="397"/>
      <c r="M754" s="397"/>
      <c r="N754" s="397"/>
      <c r="O754" s="397"/>
      <c r="P754" s="397"/>
      <c r="Q754" s="397"/>
      <c r="R754" s="397"/>
      <c r="S754" s="397"/>
      <c r="T754" s="397"/>
      <c r="U754" s="397"/>
      <c r="V754" s="397"/>
      <c r="W754" s="397"/>
      <c r="X754" s="397"/>
      <c r="Y754" s="397"/>
      <c r="Z754" s="397"/>
      <c r="AA754" s="397"/>
      <c r="AB754" s="397"/>
      <c r="AC754" s="397"/>
      <c r="AD754" s="397"/>
      <c r="AE754" s="397"/>
      <c r="AF754" s="397"/>
      <c r="AG754" s="397"/>
    </row>
    <row r="755" spans="1:33" ht="24.95" customHeight="1">
      <c r="A755" s="403"/>
      <c r="B755" s="402"/>
      <c r="C755" s="401"/>
      <c r="D755" s="397"/>
      <c r="E755" s="397"/>
      <c r="F755" s="397"/>
      <c r="G755" s="397"/>
      <c r="H755" s="397"/>
      <c r="I755" s="397"/>
      <c r="J755" s="397"/>
      <c r="K755" s="397"/>
      <c r="L755" s="397"/>
      <c r="M755" s="397"/>
      <c r="N755" s="397"/>
      <c r="O755" s="397"/>
      <c r="P755" s="397"/>
      <c r="Q755" s="397"/>
      <c r="R755" s="397"/>
      <c r="S755" s="397"/>
      <c r="T755" s="397"/>
      <c r="U755" s="397"/>
      <c r="V755" s="397"/>
      <c r="W755" s="397"/>
      <c r="X755" s="397"/>
      <c r="Y755" s="397"/>
      <c r="Z755" s="397"/>
      <c r="AA755" s="397"/>
      <c r="AB755" s="397"/>
      <c r="AC755" s="397"/>
      <c r="AD755" s="397"/>
      <c r="AE755" s="397"/>
      <c r="AF755" s="397"/>
      <c r="AG755" s="397"/>
    </row>
    <row r="756" spans="1:33" ht="24.95" customHeight="1">
      <c r="A756" s="403"/>
      <c r="B756" s="402"/>
      <c r="C756" s="401"/>
      <c r="D756" s="397"/>
      <c r="E756" s="397"/>
      <c r="F756" s="397"/>
      <c r="G756" s="397"/>
      <c r="H756" s="397"/>
      <c r="I756" s="397"/>
      <c r="J756" s="397"/>
      <c r="K756" s="397"/>
      <c r="L756" s="397"/>
      <c r="M756" s="397"/>
      <c r="N756" s="397"/>
      <c r="O756" s="397"/>
      <c r="P756" s="397"/>
      <c r="Q756" s="397"/>
      <c r="R756" s="397"/>
      <c r="S756" s="397"/>
      <c r="T756" s="397"/>
      <c r="U756" s="397"/>
      <c r="V756" s="397"/>
      <c r="W756" s="397"/>
      <c r="X756" s="397"/>
      <c r="Y756" s="397"/>
      <c r="Z756" s="397"/>
      <c r="AA756" s="397"/>
      <c r="AB756" s="397"/>
      <c r="AC756" s="397"/>
      <c r="AD756" s="397"/>
      <c r="AE756" s="397"/>
      <c r="AF756" s="397"/>
      <c r="AG756" s="397"/>
    </row>
    <row r="757" spans="1:33" ht="24.95" customHeight="1">
      <c r="A757" s="403"/>
      <c r="B757" s="402"/>
      <c r="C757" s="401"/>
      <c r="D757" s="397"/>
      <c r="E757" s="397"/>
      <c r="F757" s="397"/>
      <c r="G757" s="397"/>
      <c r="H757" s="397"/>
      <c r="I757" s="397"/>
      <c r="J757" s="397"/>
      <c r="K757" s="397"/>
      <c r="L757" s="397"/>
      <c r="M757" s="397"/>
      <c r="N757" s="397"/>
      <c r="O757" s="397"/>
      <c r="P757" s="397"/>
      <c r="Q757" s="397"/>
      <c r="R757" s="397"/>
      <c r="S757" s="397"/>
      <c r="T757" s="397"/>
      <c r="U757" s="397"/>
      <c r="V757" s="397"/>
      <c r="W757" s="397"/>
      <c r="X757" s="397"/>
      <c r="Y757" s="397"/>
      <c r="Z757" s="397"/>
      <c r="AA757" s="397"/>
      <c r="AB757" s="397"/>
      <c r="AC757" s="397"/>
      <c r="AD757" s="397"/>
      <c r="AE757" s="397"/>
      <c r="AF757" s="397"/>
      <c r="AG757" s="397"/>
    </row>
    <row r="758" spans="1:33" ht="24.95" customHeight="1">
      <c r="A758" s="403"/>
      <c r="B758" s="402"/>
      <c r="C758" s="401"/>
      <c r="D758" s="397"/>
      <c r="E758" s="397"/>
      <c r="F758" s="397"/>
      <c r="G758" s="397"/>
      <c r="H758" s="397"/>
      <c r="I758" s="397"/>
      <c r="J758" s="397"/>
      <c r="K758" s="397"/>
      <c r="L758" s="397"/>
      <c r="M758" s="397"/>
      <c r="N758" s="397"/>
      <c r="O758" s="397"/>
      <c r="P758" s="397"/>
      <c r="Q758" s="397"/>
      <c r="R758" s="397"/>
      <c r="S758" s="397"/>
      <c r="T758" s="397"/>
      <c r="U758" s="397"/>
      <c r="V758" s="397"/>
      <c r="W758" s="397"/>
      <c r="X758" s="397"/>
      <c r="Y758" s="397"/>
      <c r="Z758" s="397"/>
      <c r="AA758" s="397"/>
      <c r="AB758" s="397"/>
      <c r="AC758" s="397"/>
      <c r="AD758" s="397"/>
      <c r="AE758" s="397"/>
      <c r="AF758" s="397"/>
      <c r="AG758" s="397"/>
    </row>
    <row r="759" spans="1:33" ht="24.95" customHeight="1">
      <c r="A759" s="403"/>
      <c r="B759" s="402"/>
      <c r="C759" s="401"/>
      <c r="D759" s="397"/>
      <c r="E759" s="397"/>
      <c r="F759" s="397"/>
      <c r="G759" s="397"/>
      <c r="H759" s="397"/>
      <c r="I759" s="397"/>
      <c r="J759" s="397"/>
      <c r="K759" s="397"/>
      <c r="L759" s="397"/>
      <c r="M759" s="397"/>
      <c r="N759" s="397"/>
      <c r="O759" s="397"/>
      <c r="P759" s="397"/>
      <c r="Q759" s="397"/>
      <c r="R759" s="397"/>
      <c r="S759" s="397"/>
      <c r="T759" s="397"/>
      <c r="U759" s="397"/>
      <c r="V759" s="397"/>
      <c r="W759" s="397"/>
      <c r="X759" s="397"/>
      <c r="Y759" s="397"/>
      <c r="Z759" s="397"/>
      <c r="AA759" s="397"/>
      <c r="AB759" s="397"/>
      <c r="AC759" s="397"/>
      <c r="AD759" s="397"/>
      <c r="AE759" s="397"/>
      <c r="AF759" s="397"/>
      <c r="AG759" s="397"/>
    </row>
    <row r="760" spans="1:33" ht="24.95" customHeight="1">
      <c r="A760" s="403"/>
      <c r="B760" s="402"/>
      <c r="C760" s="401"/>
      <c r="D760" s="397"/>
      <c r="E760" s="397"/>
      <c r="F760" s="397"/>
      <c r="G760" s="397"/>
      <c r="H760" s="397"/>
      <c r="I760" s="397"/>
      <c r="J760" s="397"/>
      <c r="K760" s="397"/>
      <c r="L760" s="397"/>
      <c r="M760" s="397"/>
      <c r="N760" s="397"/>
      <c r="O760" s="397"/>
      <c r="P760" s="397"/>
      <c r="Q760" s="397"/>
      <c r="R760" s="397"/>
      <c r="S760" s="397"/>
      <c r="T760" s="397"/>
      <c r="U760" s="397"/>
      <c r="V760" s="397"/>
      <c r="W760" s="397"/>
      <c r="X760" s="397"/>
      <c r="Y760" s="397"/>
      <c r="Z760" s="397"/>
      <c r="AA760" s="397"/>
      <c r="AB760" s="397"/>
      <c r="AC760" s="397"/>
      <c r="AD760" s="397"/>
      <c r="AE760" s="397"/>
      <c r="AF760" s="397"/>
      <c r="AG760" s="397"/>
    </row>
    <row r="761" spans="1:33" ht="24.95" customHeight="1">
      <c r="A761" s="403"/>
      <c r="B761" s="402"/>
      <c r="C761" s="401"/>
      <c r="D761" s="397"/>
      <c r="E761" s="397"/>
      <c r="F761" s="397"/>
      <c r="G761" s="397"/>
      <c r="H761" s="397"/>
      <c r="I761" s="397"/>
      <c r="J761" s="397"/>
      <c r="K761" s="397"/>
      <c r="L761" s="397"/>
      <c r="M761" s="397"/>
      <c r="N761" s="397"/>
      <c r="O761" s="397"/>
      <c r="P761" s="397"/>
      <c r="Q761" s="397"/>
      <c r="R761" s="397"/>
      <c r="S761" s="397"/>
      <c r="T761" s="397"/>
      <c r="U761" s="397"/>
      <c r="V761" s="397"/>
      <c r="W761" s="397"/>
      <c r="X761" s="397"/>
      <c r="Y761" s="397"/>
      <c r="Z761" s="397"/>
      <c r="AA761" s="397"/>
      <c r="AB761" s="397"/>
      <c r="AC761" s="397"/>
      <c r="AD761" s="397"/>
      <c r="AE761" s="397"/>
      <c r="AF761" s="397"/>
      <c r="AG761" s="397"/>
    </row>
    <row r="762" spans="1:33" ht="24.95" customHeight="1">
      <c r="A762" s="403"/>
      <c r="B762" s="402"/>
      <c r="C762" s="401"/>
      <c r="D762" s="397"/>
      <c r="E762" s="397"/>
      <c r="F762" s="397"/>
      <c r="G762" s="397"/>
      <c r="H762" s="397"/>
      <c r="I762" s="397"/>
      <c r="J762" s="397"/>
      <c r="K762" s="397"/>
      <c r="L762" s="397"/>
      <c r="M762" s="397"/>
      <c r="N762" s="397"/>
      <c r="O762" s="397"/>
      <c r="P762" s="397"/>
      <c r="Q762" s="397"/>
      <c r="R762" s="397"/>
      <c r="S762" s="397"/>
      <c r="T762" s="397"/>
      <c r="U762" s="397"/>
      <c r="V762" s="397"/>
      <c r="W762" s="397"/>
      <c r="X762" s="397"/>
      <c r="Y762" s="397"/>
      <c r="Z762" s="397"/>
      <c r="AA762" s="397"/>
      <c r="AB762" s="397"/>
      <c r="AC762" s="397"/>
      <c r="AD762" s="397"/>
      <c r="AE762" s="397"/>
      <c r="AF762" s="397"/>
      <c r="AG762" s="397"/>
    </row>
    <row r="763" spans="1:33" ht="24.95" customHeight="1">
      <c r="A763" s="403"/>
      <c r="B763" s="402"/>
      <c r="C763" s="401"/>
      <c r="D763" s="397"/>
      <c r="E763" s="397"/>
      <c r="F763" s="397"/>
      <c r="G763" s="397"/>
      <c r="H763" s="397"/>
      <c r="I763" s="397"/>
      <c r="J763" s="397"/>
      <c r="K763" s="397"/>
      <c r="L763" s="397"/>
      <c r="M763" s="397"/>
      <c r="N763" s="397"/>
      <c r="O763" s="397"/>
      <c r="P763" s="397"/>
      <c r="Q763" s="397"/>
      <c r="R763" s="397"/>
      <c r="S763" s="397"/>
      <c r="T763" s="397"/>
      <c r="U763" s="397"/>
      <c r="V763" s="397"/>
      <c r="W763" s="397"/>
      <c r="X763" s="397"/>
      <c r="Y763" s="397"/>
      <c r="Z763" s="397"/>
      <c r="AA763" s="397"/>
      <c r="AB763" s="397"/>
      <c r="AC763" s="397"/>
      <c r="AD763" s="397"/>
      <c r="AE763" s="397"/>
      <c r="AF763" s="397"/>
      <c r="AG763" s="397"/>
    </row>
    <row r="764" spans="1:33" ht="24.95" customHeight="1">
      <c r="A764" s="403"/>
      <c r="B764" s="402"/>
      <c r="C764" s="401"/>
      <c r="D764" s="397"/>
      <c r="E764" s="397"/>
      <c r="F764" s="397"/>
      <c r="G764" s="397"/>
      <c r="H764" s="397"/>
      <c r="I764" s="397"/>
      <c r="J764" s="397"/>
      <c r="K764" s="397"/>
      <c r="L764" s="397"/>
      <c r="M764" s="397"/>
      <c r="N764" s="397"/>
      <c r="O764" s="397"/>
      <c r="P764" s="397"/>
      <c r="Q764" s="397"/>
      <c r="R764" s="397"/>
      <c r="S764" s="397"/>
      <c r="T764" s="397"/>
      <c r="U764" s="397"/>
      <c r="V764" s="397"/>
      <c r="W764" s="397"/>
      <c r="X764" s="397"/>
      <c r="Y764" s="397"/>
      <c r="Z764" s="397"/>
      <c r="AA764" s="397"/>
      <c r="AB764" s="397"/>
      <c r="AC764" s="397"/>
      <c r="AD764" s="397"/>
      <c r="AE764" s="397"/>
      <c r="AF764" s="397"/>
      <c r="AG764" s="397"/>
    </row>
    <row r="765" spans="1:33" ht="24.95" customHeight="1">
      <c r="A765" s="403"/>
      <c r="B765" s="402"/>
      <c r="C765" s="401"/>
      <c r="D765" s="397"/>
      <c r="E765" s="397"/>
      <c r="F765" s="397"/>
      <c r="G765" s="397"/>
      <c r="H765" s="397"/>
      <c r="I765" s="397"/>
      <c r="J765" s="397"/>
      <c r="K765" s="397"/>
      <c r="L765" s="397"/>
      <c r="M765" s="397"/>
      <c r="N765" s="397"/>
      <c r="O765" s="397"/>
      <c r="P765" s="397"/>
      <c r="Q765" s="397"/>
      <c r="R765" s="397"/>
      <c r="S765" s="397"/>
      <c r="T765" s="397"/>
      <c r="U765" s="397"/>
      <c r="V765" s="397"/>
      <c r="W765" s="397"/>
      <c r="X765" s="397"/>
      <c r="Y765" s="397"/>
      <c r="Z765" s="397"/>
      <c r="AA765" s="397"/>
      <c r="AB765" s="397"/>
      <c r="AC765" s="397"/>
      <c r="AD765" s="397"/>
      <c r="AE765" s="397"/>
      <c r="AF765" s="397"/>
      <c r="AG765" s="397"/>
    </row>
    <row r="766" spans="1:33" ht="24.95" customHeight="1">
      <c r="A766" s="403"/>
      <c r="B766" s="402"/>
      <c r="C766" s="401"/>
      <c r="D766" s="397"/>
      <c r="E766" s="397"/>
      <c r="F766" s="397"/>
      <c r="G766" s="397"/>
      <c r="H766" s="397"/>
      <c r="I766" s="397"/>
      <c r="J766" s="397"/>
      <c r="K766" s="397"/>
      <c r="L766" s="397"/>
      <c r="M766" s="397"/>
      <c r="N766" s="397"/>
      <c r="O766" s="397"/>
      <c r="P766" s="397"/>
      <c r="Q766" s="397"/>
      <c r="R766" s="397"/>
      <c r="S766" s="397"/>
      <c r="T766" s="397"/>
      <c r="U766" s="397"/>
      <c r="V766" s="397"/>
      <c r="W766" s="397"/>
      <c r="X766" s="397"/>
      <c r="Y766" s="397"/>
      <c r="Z766" s="397"/>
      <c r="AA766" s="397"/>
      <c r="AB766" s="397"/>
      <c r="AC766" s="397"/>
      <c r="AD766" s="397"/>
      <c r="AE766" s="397"/>
      <c r="AF766" s="397"/>
      <c r="AG766" s="397"/>
    </row>
    <row r="767" spans="1:33" ht="24.95" customHeight="1">
      <c r="A767" s="403"/>
      <c r="B767" s="402"/>
      <c r="C767" s="401"/>
      <c r="D767" s="397"/>
      <c r="E767" s="397"/>
      <c r="F767" s="397"/>
      <c r="G767" s="397"/>
      <c r="H767" s="397"/>
      <c r="I767" s="397"/>
      <c r="J767" s="397"/>
      <c r="K767" s="397"/>
      <c r="L767" s="397"/>
      <c r="M767" s="397"/>
      <c r="N767" s="397"/>
      <c r="O767" s="397"/>
      <c r="P767" s="397"/>
      <c r="Q767" s="397"/>
      <c r="R767" s="397"/>
      <c r="S767" s="397"/>
      <c r="T767" s="397"/>
      <c r="U767" s="397"/>
      <c r="V767" s="397"/>
      <c r="W767" s="397"/>
      <c r="X767" s="397"/>
      <c r="Y767" s="397"/>
      <c r="Z767" s="397"/>
      <c r="AA767" s="397"/>
      <c r="AB767" s="397"/>
      <c r="AC767" s="397"/>
      <c r="AD767" s="397"/>
      <c r="AE767" s="397"/>
      <c r="AF767" s="397"/>
      <c r="AG767" s="397"/>
    </row>
    <row r="768" spans="1:33" ht="24.95" customHeight="1">
      <c r="A768" s="403"/>
      <c r="B768" s="402"/>
      <c r="C768" s="401"/>
      <c r="D768" s="397"/>
      <c r="E768" s="397"/>
      <c r="F768" s="397"/>
      <c r="G768" s="397"/>
      <c r="H768" s="397"/>
      <c r="I768" s="397"/>
      <c r="J768" s="397"/>
      <c r="K768" s="397"/>
      <c r="L768" s="397"/>
      <c r="M768" s="397"/>
      <c r="N768" s="397"/>
      <c r="O768" s="397"/>
      <c r="P768" s="397"/>
      <c r="Q768" s="397"/>
      <c r="R768" s="397"/>
      <c r="S768" s="397"/>
      <c r="T768" s="397"/>
      <c r="U768" s="397"/>
      <c r="V768" s="397"/>
      <c r="W768" s="397"/>
      <c r="X768" s="397"/>
      <c r="Y768" s="397"/>
      <c r="Z768" s="397"/>
      <c r="AA768" s="397"/>
      <c r="AB768" s="397"/>
      <c r="AC768" s="397"/>
      <c r="AD768" s="397"/>
      <c r="AE768" s="397"/>
      <c r="AF768" s="397"/>
      <c r="AG768" s="397"/>
    </row>
    <row r="769" spans="1:33" ht="24.95" customHeight="1">
      <c r="A769" s="403"/>
      <c r="B769" s="402"/>
      <c r="C769" s="401"/>
      <c r="D769" s="397"/>
      <c r="E769" s="397"/>
      <c r="F769" s="397"/>
      <c r="G769" s="397"/>
      <c r="H769" s="397"/>
      <c r="I769" s="397"/>
      <c r="J769" s="397"/>
      <c r="K769" s="397"/>
      <c r="L769" s="397"/>
      <c r="M769" s="397"/>
      <c r="N769" s="397"/>
      <c r="O769" s="397"/>
      <c r="P769" s="397"/>
      <c r="Q769" s="397"/>
      <c r="R769" s="397"/>
      <c r="S769" s="397"/>
      <c r="T769" s="397"/>
      <c r="U769" s="397"/>
      <c r="V769" s="397"/>
      <c r="W769" s="397"/>
      <c r="X769" s="397"/>
      <c r="Y769" s="397"/>
      <c r="Z769" s="397"/>
      <c r="AA769" s="397"/>
      <c r="AB769" s="397"/>
      <c r="AC769" s="397"/>
      <c r="AD769" s="397"/>
      <c r="AE769" s="397"/>
      <c r="AF769" s="397"/>
      <c r="AG769" s="397"/>
    </row>
    <row r="770" spans="1:33" ht="24.95" customHeight="1">
      <c r="A770" s="403"/>
      <c r="B770" s="402"/>
      <c r="C770" s="401"/>
      <c r="D770" s="397"/>
      <c r="E770" s="397"/>
      <c r="F770" s="397"/>
      <c r="G770" s="397"/>
      <c r="H770" s="397"/>
      <c r="I770" s="397"/>
      <c r="J770" s="397"/>
      <c r="K770" s="397"/>
      <c r="L770" s="397"/>
      <c r="M770" s="397"/>
      <c r="N770" s="397"/>
      <c r="O770" s="397"/>
      <c r="P770" s="397"/>
      <c r="Q770" s="397"/>
      <c r="R770" s="397"/>
      <c r="S770" s="397"/>
      <c r="T770" s="397"/>
      <c r="U770" s="397"/>
      <c r="V770" s="397"/>
      <c r="W770" s="397"/>
      <c r="X770" s="397"/>
      <c r="Y770" s="397"/>
      <c r="Z770" s="397"/>
      <c r="AA770" s="397"/>
      <c r="AB770" s="397"/>
      <c r="AC770" s="397"/>
      <c r="AD770" s="397"/>
      <c r="AE770" s="397"/>
      <c r="AF770" s="397"/>
      <c r="AG770" s="397"/>
    </row>
    <row r="771" spans="1:33" ht="24.95" customHeight="1">
      <c r="A771" s="403"/>
      <c r="B771" s="402"/>
      <c r="C771" s="401"/>
      <c r="D771" s="397"/>
      <c r="E771" s="397"/>
      <c r="F771" s="397"/>
      <c r="G771" s="397"/>
      <c r="H771" s="397"/>
      <c r="I771" s="397"/>
      <c r="J771" s="397"/>
      <c r="K771" s="397"/>
      <c r="L771" s="397"/>
      <c r="M771" s="397"/>
      <c r="N771" s="397"/>
      <c r="O771" s="397"/>
      <c r="P771" s="397"/>
      <c r="Q771" s="397"/>
      <c r="R771" s="397"/>
      <c r="S771" s="397"/>
      <c r="T771" s="397"/>
      <c r="U771" s="397"/>
      <c r="V771" s="397"/>
      <c r="W771" s="397"/>
      <c r="X771" s="397"/>
      <c r="Y771" s="397"/>
      <c r="Z771" s="397"/>
      <c r="AA771" s="397"/>
      <c r="AB771" s="397"/>
      <c r="AC771" s="397"/>
      <c r="AD771" s="397"/>
      <c r="AE771" s="397"/>
      <c r="AF771" s="397"/>
      <c r="AG771" s="397"/>
    </row>
    <row r="772" spans="1:33" ht="24.95" customHeight="1">
      <c r="A772" s="403"/>
      <c r="B772" s="402"/>
      <c r="C772" s="401"/>
      <c r="D772" s="397"/>
      <c r="E772" s="397"/>
      <c r="F772" s="397"/>
      <c r="G772" s="397"/>
      <c r="H772" s="397"/>
      <c r="I772" s="397"/>
      <c r="J772" s="397"/>
      <c r="K772" s="397"/>
      <c r="L772" s="397"/>
      <c r="M772" s="397"/>
      <c r="N772" s="397"/>
      <c r="O772" s="397"/>
      <c r="P772" s="397"/>
      <c r="Q772" s="397"/>
      <c r="R772" s="397"/>
      <c r="S772" s="397"/>
      <c r="T772" s="397"/>
      <c r="U772" s="397"/>
      <c r="V772" s="397"/>
      <c r="W772" s="397"/>
      <c r="X772" s="397"/>
      <c r="Y772" s="397"/>
      <c r="Z772" s="397"/>
      <c r="AA772" s="397"/>
      <c r="AB772" s="397"/>
      <c r="AC772" s="397"/>
      <c r="AD772" s="397"/>
      <c r="AE772" s="397"/>
      <c r="AF772" s="397"/>
      <c r="AG772" s="397"/>
    </row>
    <row r="773" spans="1:33" ht="24.95" customHeight="1">
      <c r="A773" s="403"/>
      <c r="B773" s="402"/>
      <c r="C773" s="401"/>
      <c r="D773" s="397"/>
      <c r="E773" s="397"/>
      <c r="F773" s="397"/>
      <c r="G773" s="397"/>
      <c r="H773" s="397"/>
      <c r="I773" s="397"/>
      <c r="J773" s="397"/>
      <c r="K773" s="397"/>
      <c r="L773" s="397"/>
      <c r="M773" s="397"/>
      <c r="N773" s="397"/>
      <c r="O773" s="397"/>
      <c r="P773" s="397"/>
      <c r="Q773" s="397"/>
      <c r="R773" s="397"/>
      <c r="S773" s="397"/>
      <c r="T773" s="397"/>
      <c r="U773" s="397"/>
      <c r="V773" s="397"/>
      <c r="W773" s="397"/>
      <c r="X773" s="397"/>
      <c r="Y773" s="397"/>
      <c r="Z773" s="397"/>
      <c r="AA773" s="397"/>
      <c r="AB773" s="397"/>
      <c r="AC773" s="397"/>
      <c r="AD773" s="397"/>
      <c r="AE773" s="397"/>
      <c r="AF773" s="397"/>
      <c r="AG773" s="397"/>
    </row>
    <row r="774" spans="1:33" ht="24.95" customHeight="1">
      <c r="A774" s="403"/>
      <c r="B774" s="402"/>
      <c r="C774" s="401"/>
      <c r="D774" s="397"/>
      <c r="E774" s="397"/>
      <c r="F774" s="397"/>
      <c r="G774" s="397"/>
      <c r="H774" s="397"/>
      <c r="I774" s="397"/>
      <c r="J774" s="397"/>
      <c r="K774" s="397"/>
      <c r="L774" s="397"/>
      <c r="M774" s="397"/>
      <c r="N774" s="397"/>
      <c r="O774" s="397"/>
      <c r="P774" s="397"/>
      <c r="Q774" s="397"/>
      <c r="R774" s="397"/>
      <c r="S774" s="397"/>
      <c r="T774" s="397"/>
      <c r="U774" s="397"/>
      <c r="V774" s="397"/>
      <c r="W774" s="397"/>
      <c r="X774" s="397"/>
      <c r="Y774" s="397"/>
      <c r="Z774" s="397"/>
      <c r="AA774" s="397"/>
      <c r="AB774" s="397"/>
      <c r="AC774" s="397"/>
      <c r="AD774" s="397"/>
      <c r="AE774" s="397"/>
      <c r="AF774" s="397"/>
      <c r="AG774" s="397"/>
    </row>
    <row r="775" spans="1:33" ht="24.95" customHeight="1">
      <c r="A775" s="403"/>
      <c r="B775" s="402"/>
      <c r="C775" s="401"/>
      <c r="D775" s="397"/>
      <c r="E775" s="397"/>
      <c r="F775" s="397"/>
      <c r="G775" s="397"/>
      <c r="H775" s="397"/>
      <c r="I775" s="397"/>
      <c r="J775" s="397"/>
      <c r="K775" s="397"/>
      <c r="L775" s="397"/>
      <c r="M775" s="397"/>
      <c r="N775" s="397"/>
      <c r="O775" s="397"/>
      <c r="P775" s="397"/>
      <c r="Q775" s="397"/>
      <c r="R775" s="397"/>
      <c r="S775" s="397"/>
      <c r="T775" s="397"/>
      <c r="U775" s="397"/>
      <c r="V775" s="397"/>
      <c r="W775" s="397"/>
      <c r="X775" s="397"/>
      <c r="Y775" s="397"/>
      <c r="Z775" s="397"/>
      <c r="AA775" s="397"/>
      <c r="AB775" s="397"/>
      <c r="AC775" s="397"/>
      <c r="AD775" s="397"/>
      <c r="AE775" s="397"/>
      <c r="AF775" s="397"/>
      <c r="AG775" s="397"/>
    </row>
    <row r="776" spans="1:33" ht="24.95" customHeight="1">
      <c r="A776" s="403"/>
      <c r="B776" s="402"/>
      <c r="C776" s="401"/>
      <c r="D776" s="397"/>
      <c r="E776" s="397"/>
      <c r="F776" s="397"/>
      <c r="G776" s="397"/>
      <c r="H776" s="397"/>
      <c r="I776" s="397"/>
      <c r="J776" s="397"/>
      <c r="K776" s="397"/>
      <c r="L776" s="397"/>
      <c r="M776" s="397"/>
      <c r="N776" s="397"/>
      <c r="O776" s="397"/>
      <c r="P776" s="397"/>
      <c r="Q776" s="397"/>
      <c r="R776" s="397"/>
      <c r="S776" s="397"/>
      <c r="T776" s="397"/>
      <c r="U776" s="397"/>
      <c r="V776" s="397"/>
      <c r="W776" s="397"/>
      <c r="X776" s="397"/>
      <c r="Y776" s="397"/>
      <c r="Z776" s="397"/>
      <c r="AA776" s="397"/>
      <c r="AB776" s="397"/>
      <c r="AC776" s="397"/>
      <c r="AD776" s="397"/>
      <c r="AE776" s="397"/>
      <c r="AF776" s="397"/>
      <c r="AG776" s="397"/>
    </row>
    <row r="777" spans="1:33" ht="24.95" customHeight="1">
      <c r="A777" s="403"/>
      <c r="B777" s="402"/>
      <c r="C777" s="401"/>
      <c r="D777" s="397"/>
      <c r="E777" s="397"/>
      <c r="F777" s="397"/>
      <c r="G777" s="397"/>
      <c r="H777" s="397"/>
      <c r="I777" s="397"/>
      <c r="J777" s="397"/>
      <c r="K777" s="397"/>
      <c r="L777" s="397"/>
      <c r="M777" s="397"/>
      <c r="N777" s="397"/>
      <c r="O777" s="397"/>
      <c r="P777" s="397"/>
      <c r="Q777" s="397"/>
      <c r="R777" s="397"/>
      <c r="S777" s="397"/>
      <c r="T777" s="397"/>
      <c r="U777" s="397"/>
      <c r="V777" s="397"/>
      <c r="W777" s="397"/>
      <c r="X777" s="397"/>
      <c r="Y777" s="397"/>
      <c r="Z777" s="397"/>
      <c r="AA777" s="397"/>
      <c r="AB777" s="397"/>
      <c r="AC777" s="397"/>
      <c r="AD777" s="397"/>
      <c r="AE777" s="397"/>
      <c r="AF777" s="397"/>
      <c r="AG777" s="397"/>
    </row>
    <row r="778" spans="1:33" ht="24.95" customHeight="1">
      <c r="A778" s="403"/>
      <c r="B778" s="402"/>
      <c r="C778" s="401"/>
      <c r="D778" s="397"/>
      <c r="E778" s="397"/>
      <c r="F778" s="397"/>
      <c r="G778" s="397"/>
      <c r="H778" s="397"/>
      <c r="I778" s="397"/>
      <c r="J778" s="397"/>
      <c r="K778" s="397"/>
      <c r="L778" s="397"/>
      <c r="M778" s="397"/>
      <c r="N778" s="397"/>
      <c r="O778" s="397"/>
      <c r="P778" s="397"/>
      <c r="Q778" s="397"/>
      <c r="R778" s="397"/>
      <c r="S778" s="397"/>
      <c r="T778" s="397"/>
      <c r="U778" s="397"/>
      <c r="V778" s="397"/>
      <c r="W778" s="397"/>
      <c r="X778" s="397"/>
      <c r="Y778" s="397"/>
      <c r="Z778" s="397"/>
      <c r="AA778" s="397"/>
      <c r="AB778" s="397"/>
      <c r="AC778" s="397"/>
      <c r="AD778" s="397"/>
      <c r="AE778" s="397"/>
      <c r="AF778" s="397"/>
      <c r="AG778" s="397"/>
    </row>
    <row r="779" spans="1:33" ht="24.95" customHeight="1">
      <c r="A779" s="403"/>
      <c r="B779" s="402"/>
      <c r="C779" s="401"/>
      <c r="D779" s="397"/>
      <c r="E779" s="397"/>
      <c r="F779" s="397"/>
      <c r="G779" s="397"/>
      <c r="H779" s="397"/>
      <c r="I779" s="397"/>
      <c r="J779" s="397"/>
      <c r="K779" s="397"/>
      <c r="L779" s="397"/>
      <c r="M779" s="397"/>
      <c r="N779" s="397"/>
      <c r="O779" s="397"/>
      <c r="P779" s="397"/>
      <c r="Q779" s="397"/>
      <c r="R779" s="397"/>
      <c r="S779" s="397"/>
      <c r="T779" s="397"/>
      <c r="U779" s="397"/>
      <c r="V779" s="397"/>
      <c r="W779" s="397"/>
      <c r="X779" s="397"/>
      <c r="Y779" s="397"/>
      <c r="Z779" s="397"/>
      <c r="AA779" s="397"/>
      <c r="AB779" s="397"/>
      <c r="AC779" s="397"/>
      <c r="AD779" s="397"/>
      <c r="AE779" s="397"/>
      <c r="AF779" s="397"/>
      <c r="AG779" s="397"/>
    </row>
    <row r="780" spans="1:33" ht="24.95" customHeight="1">
      <c r="A780" s="403"/>
      <c r="B780" s="402"/>
      <c r="C780" s="401"/>
      <c r="D780" s="397"/>
      <c r="E780" s="397"/>
      <c r="F780" s="397"/>
      <c r="G780" s="397"/>
      <c r="H780" s="397"/>
      <c r="I780" s="397"/>
      <c r="J780" s="397"/>
      <c r="K780" s="397"/>
      <c r="L780" s="397"/>
      <c r="M780" s="397"/>
      <c r="N780" s="397"/>
      <c r="O780" s="397"/>
      <c r="P780" s="397"/>
      <c r="Q780" s="397"/>
      <c r="R780" s="397"/>
      <c r="S780" s="397"/>
      <c r="T780" s="397"/>
      <c r="U780" s="397"/>
      <c r="V780" s="397"/>
      <c r="W780" s="397"/>
      <c r="X780" s="397"/>
      <c r="Y780" s="397"/>
      <c r="Z780" s="397"/>
      <c r="AA780" s="397"/>
      <c r="AB780" s="397"/>
      <c r="AC780" s="397"/>
      <c r="AD780" s="397"/>
      <c r="AE780" s="397"/>
      <c r="AF780" s="397"/>
      <c r="AG780" s="397"/>
    </row>
    <row r="781" spans="1:33" ht="24.95" customHeight="1">
      <c r="A781" s="403"/>
      <c r="B781" s="402"/>
      <c r="C781" s="401"/>
      <c r="D781" s="397"/>
      <c r="E781" s="397"/>
      <c r="F781" s="397"/>
      <c r="G781" s="397"/>
      <c r="H781" s="397"/>
      <c r="I781" s="397"/>
      <c r="J781" s="397"/>
      <c r="K781" s="397"/>
      <c r="L781" s="397"/>
      <c r="M781" s="397"/>
      <c r="N781" s="397"/>
      <c r="O781" s="397"/>
      <c r="P781" s="397"/>
      <c r="Q781" s="397"/>
      <c r="R781" s="397"/>
      <c r="S781" s="397"/>
      <c r="T781" s="397"/>
      <c r="U781" s="397"/>
      <c r="V781" s="397"/>
      <c r="W781" s="397"/>
      <c r="X781" s="397"/>
      <c r="Y781" s="397"/>
      <c r="Z781" s="397"/>
      <c r="AA781" s="397"/>
      <c r="AB781" s="397"/>
      <c r="AC781" s="397"/>
      <c r="AD781" s="397"/>
      <c r="AE781" s="397"/>
      <c r="AF781" s="397"/>
      <c r="AG781" s="397"/>
    </row>
    <row r="782" spans="1:33" ht="24.95" customHeight="1">
      <c r="A782" s="403"/>
      <c r="B782" s="402"/>
      <c r="C782" s="401"/>
      <c r="D782" s="397"/>
      <c r="E782" s="397"/>
      <c r="F782" s="397"/>
      <c r="G782" s="397"/>
      <c r="H782" s="397"/>
      <c r="I782" s="397"/>
      <c r="J782" s="397"/>
      <c r="K782" s="397"/>
      <c r="L782" s="397"/>
      <c r="M782" s="397"/>
      <c r="N782" s="397"/>
      <c r="O782" s="397"/>
      <c r="P782" s="397"/>
      <c r="Q782" s="397"/>
      <c r="R782" s="397"/>
      <c r="S782" s="397"/>
      <c r="T782" s="397"/>
      <c r="U782" s="397"/>
      <c r="V782" s="397"/>
      <c r="W782" s="397"/>
      <c r="X782" s="397"/>
      <c r="Y782" s="397"/>
      <c r="Z782" s="397"/>
      <c r="AA782" s="397"/>
      <c r="AB782" s="397"/>
      <c r="AC782" s="397"/>
      <c r="AD782" s="397"/>
      <c r="AE782" s="397"/>
      <c r="AF782" s="397"/>
      <c r="AG782" s="397"/>
    </row>
    <row r="783" spans="1:33" ht="24.95" customHeight="1">
      <c r="A783" s="403"/>
      <c r="B783" s="402"/>
      <c r="C783" s="401"/>
      <c r="D783" s="397"/>
      <c r="E783" s="397"/>
      <c r="F783" s="397"/>
      <c r="G783" s="397"/>
      <c r="H783" s="397"/>
      <c r="I783" s="397"/>
      <c r="J783" s="397"/>
      <c r="K783" s="397"/>
      <c r="L783" s="397"/>
      <c r="M783" s="397"/>
      <c r="N783" s="397"/>
      <c r="O783" s="397"/>
      <c r="P783" s="397"/>
      <c r="Q783" s="397"/>
      <c r="R783" s="397"/>
      <c r="S783" s="397"/>
      <c r="T783" s="397"/>
      <c r="U783" s="397"/>
      <c r="V783" s="397"/>
      <c r="W783" s="397"/>
      <c r="X783" s="397"/>
      <c r="Y783" s="397"/>
      <c r="Z783" s="397"/>
      <c r="AA783" s="397"/>
      <c r="AB783" s="397"/>
      <c r="AC783" s="397"/>
      <c r="AD783" s="397"/>
      <c r="AE783" s="397"/>
      <c r="AF783" s="397"/>
      <c r="AG783" s="397"/>
    </row>
    <row r="784" spans="1:33" ht="24.95" customHeight="1">
      <c r="A784" s="403"/>
      <c r="B784" s="402"/>
      <c r="C784" s="401"/>
      <c r="D784" s="397"/>
      <c r="E784" s="397"/>
      <c r="F784" s="397"/>
      <c r="G784" s="397"/>
      <c r="H784" s="397"/>
      <c r="I784" s="397"/>
      <c r="J784" s="397"/>
      <c r="K784" s="397"/>
      <c r="L784" s="397"/>
      <c r="M784" s="397"/>
      <c r="N784" s="397"/>
      <c r="O784" s="397"/>
      <c r="P784" s="397"/>
      <c r="Q784" s="397"/>
      <c r="R784" s="397"/>
      <c r="S784" s="397"/>
      <c r="T784" s="397"/>
      <c r="U784" s="397"/>
      <c r="V784" s="397"/>
      <c r="W784" s="397"/>
      <c r="X784" s="397"/>
      <c r="Y784" s="397"/>
      <c r="Z784" s="397"/>
      <c r="AA784" s="397"/>
      <c r="AB784" s="397"/>
      <c r="AC784" s="397"/>
      <c r="AD784" s="397"/>
      <c r="AE784" s="397"/>
      <c r="AF784" s="397"/>
      <c r="AG784" s="397"/>
    </row>
    <row r="785" spans="1:33" ht="24.95" customHeight="1">
      <c r="A785" s="403"/>
      <c r="B785" s="402"/>
      <c r="C785" s="401"/>
      <c r="D785" s="397"/>
      <c r="E785" s="397"/>
      <c r="F785" s="397"/>
      <c r="G785" s="397"/>
      <c r="H785" s="397"/>
      <c r="I785" s="397"/>
      <c r="J785" s="397"/>
      <c r="K785" s="397"/>
      <c r="L785" s="397"/>
      <c r="M785" s="397"/>
      <c r="N785" s="397"/>
      <c r="O785" s="397"/>
      <c r="P785" s="397"/>
      <c r="Q785" s="397"/>
      <c r="R785" s="397"/>
      <c r="S785" s="397"/>
      <c r="T785" s="397"/>
      <c r="U785" s="397"/>
      <c r="V785" s="397"/>
      <c r="W785" s="397"/>
      <c r="X785" s="397"/>
      <c r="Y785" s="397"/>
      <c r="Z785" s="397"/>
      <c r="AA785" s="397"/>
      <c r="AB785" s="397"/>
      <c r="AC785" s="397"/>
      <c r="AD785" s="397"/>
      <c r="AE785" s="397"/>
      <c r="AF785" s="397"/>
      <c r="AG785" s="397"/>
    </row>
    <row r="786" spans="1:33" ht="24.95" customHeight="1">
      <c r="A786" s="403"/>
      <c r="B786" s="402"/>
      <c r="C786" s="401"/>
      <c r="D786" s="397"/>
      <c r="E786" s="397"/>
      <c r="F786" s="397"/>
      <c r="G786" s="397"/>
      <c r="H786" s="397"/>
      <c r="I786" s="397"/>
      <c r="J786" s="397"/>
      <c r="K786" s="397"/>
      <c r="L786" s="397"/>
      <c r="M786" s="397"/>
      <c r="N786" s="397"/>
      <c r="O786" s="397"/>
      <c r="P786" s="397"/>
      <c r="Q786" s="397"/>
      <c r="R786" s="397"/>
      <c r="S786" s="397"/>
      <c r="T786" s="397"/>
      <c r="U786" s="397"/>
      <c r="V786" s="397"/>
      <c r="W786" s="397"/>
      <c r="X786" s="397"/>
      <c r="Y786" s="397"/>
      <c r="Z786" s="397"/>
      <c r="AA786" s="397"/>
      <c r="AB786" s="397"/>
      <c r="AC786" s="397"/>
      <c r="AD786" s="397"/>
      <c r="AE786" s="397"/>
      <c r="AF786" s="397"/>
      <c r="AG786" s="397"/>
    </row>
    <row r="787" spans="1:33" ht="24.95" customHeight="1">
      <c r="A787" s="403"/>
      <c r="B787" s="402"/>
      <c r="C787" s="401"/>
      <c r="D787" s="397"/>
      <c r="E787" s="397"/>
      <c r="F787" s="397"/>
      <c r="G787" s="397"/>
      <c r="H787" s="397"/>
      <c r="I787" s="397"/>
      <c r="J787" s="397"/>
      <c r="K787" s="397"/>
      <c r="L787" s="397"/>
      <c r="M787" s="397"/>
      <c r="N787" s="397"/>
      <c r="O787" s="397"/>
      <c r="P787" s="397"/>
      <c r="Q787" s="397"/>
      <c r="R787" s="397"/>
      <c r="S787" s="397"/>
      <c r="T787" s="397"/>
      <c r="U787" s="397"/>
      <c r="V787" s="397"/>
      <c r="W787" s="397"/>
      <c r="X787" s="397"/>
      <c r="Y787" s="397"/>
      <c r="Z787" s="397"/>
      <c r="AA787" s="397"/>
      <c r="AB787" s="397"/>
      <c r="AC787" s="397"/>
      <c r="AD787" s="397"/>
      <c r="AE787" s="397"/>
      <c r="AF787" s="397"/>
      <c r="AG787" s="397"/>
    </row>
    <row r="788" spans="1:33" ht="24.95" customHeight="1">
      <c r="A788" s="403"/>
      <c r="B788" s="402"/>
      <c r="C788" s="401"/>
      <c r="D788" s="397"/>
      <c r="E788" s="397"/>
      <c r="F788" s="397"/>
      <c r="G788" s="397"/>
      <c r="H788" s="397"/>
      <c r="I788" s="397"/>
      <c r="J788" s="397"/>
      <c r="K788" s="397"/>
      <c r="L788" s="397"/>
      <c r="M788" s="397"/>
      <c r="N788" s="397"/>
      <c r="O788" s="397"/>
      <c r="P788" s="397"/>
      <c r="Q788" s="397"/>
      <c r="R788" s="397"/>
      <c r="S788" s="397"/>
      <c r="T788" s="397"/>
      <c r="U788" s="397"/>
      <c r="V788" s="397"/>
      <c r="W788" s="397"/>
      <c r="X788" s="397"/>
      <c r="Y788" s="397"/>
      <c r="Z788" s="397"/>
      <c r="AA788" s="397"/>
      <c r="AB788" s="397"/>
      <c r="AC788" s="397"/>
      <c r="AD788" s="397"/>
      <c r="AE788" s="397"/>
      <c r="AF788" s="397"/>
      <c r="AG788" s="397"/>
    </row>
    <row r="789" spans="1:33" ht="24.95" customHeight="1">
      <c r="A789" s="403"/>
      <c r="B789" s="402"/>
      <c r="C789" s="401"/>
      <c r="D789" s="397"/>
      <c r="E789" s="397"/>
      <c r="F789" s="397"/>
      <c r="G789" s="397"/>
      <c r="H789" s="397"/>
      <c r="I789" s="397"/>
      <c r="J789" s="397"/>
      <c r="K789" s="397"/>
      <c r="L789" s="397"/>
      <c r="M789" s="397"/>
      <c r="N789" s="397"/>
      <c r="O789" s="397"/>
      <c r="P789" s="397"/>
      <c r="Q789" s="397"/>
      <c r="R789" s="397"/>
      <c r="S789" s="397"/>
      <c r="T789" s="397"/>
      <c r="U789" s="397"/>
      <c r="V789" s="397"/>
      <c r="W789" s="397"/>
      <c r="X789" s="397"/>
      <c r="Y789" s="397"/>
      <c r="Z789" s="397"/>
      <c r="AA789" s="397"/>
      <c r="AB789" s="397"/>
      <c r="AC789" s="397"/>
      <c r="AD789" s="397"/>
      <c r="AE789" s="397"/>
      <c r="AF789" s="397"/>
      <c r="AG789" s="397"/>
    </row>
    <row r="790" spans="1:33" ht="24.95" customHeight="1">
      <c r="A790" s="403"/>
      <c r="B790" s="402"/>
      <c r="C790" s="401"/>
      <c r="D790" s="397"/>
      <c r="E790" s="397"/>
      <c r="F790" s="397"/>
      <c r="G790" s="397"/>
      <c r="H790" s="397"/>
      <c r="I790" s="397"/>
      <c r="J790" s="397"/>
      <c r="K790" s="397"/>
      <c r="L790" s="397"/>
      <c r="M790" s="397"/>
      <c r="N790" s="397"/>
      <c r="O790" s="397"/>
      <c r="P790" s="397"/>
      <c r="Q790" s="397"/>
      <c r="R790" s="397"/>
      <c r="S790" s="397"/>
      <c r="T790" s="397"/>
      <c r="U790" s="397"/>
      <c r="V790" s="397"/>
      <c r="W790" s="397"/>
      <c r="X790" s="397"/>
      <c r="Y790" s="397"/>
      <c r="Z790" s="397"/>
      <c r="AA790" s="397"/>
      <c r="AB790" s="397"/>
      <c r="AC790" s="397"/>
      <c r="AD790" s="397"/>
      <c r="AE790" s="397"/>
      <c r="AF790" s="397"/>
      <c r="AG790" s="397"/>
    </row>
    <row r="791" spans="1:33" ht="24.95" customHeight="1">
      <c r="A791" s="403"/>
      <c r="B791" s="402"/>
      <c r="C791" s="401"/>
      <c r="D791" s="397"/>
      <c r="E791" s="397"/>
      <c r="F791" s="397"/>
      <c r="G791" s="397"/>
      <c r="H791" s="397"/>
      <c r="I791" s="397"/>
      <c r="J791" s="397"/>
      <c r="K791" s="397"/>
      <c r="L791" s="397"/>
      <c r="M791" s="397"/>
      <c r="N791" s="397"/>
      <c r="O791" s="397"/>
      <c r="P791" s="397"/>
      <c r="Q791" s="397"/>
      <c r="R791" s="397"/>
      <c r="S791" s="397"/>
      <c r="T791" s="397"/>
      <c r="U791" s="397"/>
      <c r="V791" s="397"/>
      <c r="W791" s="397"/>
      <c r="X791" s="397"/>
      <c r="Y791" s="397"/>
      <c r="Z791" s="397"/>
      <c r="AA791" s="397"/>
      <c r="AB791" s="397"/>
      <c r="AC791" s="397"/>
      <c r="AD791" s="397"/>
      <c r="AE791" s="397"/>
      <c r="AF791" s="397"/>
      <c r="AG791" s="397"/>
    </row>
    <row r="792" spans="1:33" ht="24.95" customHeight="1">
      <c r="A792" s="403"/>
      <c r="B792" s="402"/>
      <c r="C792" s="401"/>
      <c r="D792" s="397"/>
      <c r="E792" s="397"/>
      <c r="F792" s="397"/>
      <c r="G792" s="397"/>
      <c r="H792" s="397"/>
      <c r="I792" s="397"/>
      <c r="J792" s="397"/>
      <c r="K792" s="397"/>
      <c r="L792" s="397"/>
      <c r="M792" s="397"/>
      <c r="N792" s="397"/>
      <c r="O792" s="397"/>
      <c r="P792" s="397"/>
      <c r="Q792" s="397"/>
      <c r="R792" s="397"/>
      <c r="S792" s="397"/>
      <c r="T792" s="397"/>
      <c r="U792" s="397"/>
      <c r="V792" s="397"/>
      <c r="W792" s="397"/>
      <c r="X792" s="397"/>
      <c r="Y792" s="397"/>
      <c r="Z792" s="397"/>
      <c r="AA792" s="397"/>
      <c r="AB792" s="397"/>
      <c r="AC792" s="397"/>
      <c r="AD792" s="397"/>
      <c r="AE792" s="397"/>
      <c r="AF792" s="397"/>
      <c r="AG792" s="397"/>
    </row>
    <row r="793" spans="1:33" ht="24.95" customHeight="1">
      <c r="A793" s="403"/>
      <c r="B793" s="402"/>
      <c r="C793" s="401"/>
      <c r="D793" s="397"/>
      <c r="E793" s="397"/>
      <c r="F793" s="397"/>
      <c r="G793" s="397"/>
      <c r="H793" s="397"/>
      <c r="I793" s="397"/>
      <c r="J793" s="397"/>
      <c r="K793" s="397"/>
      <c r="L793" s="397"/>
      <c r="M793" s="397"/>
      <c r="N793" s="397"/>
      <c r="O793" s="397"/>
      <c r="P793" s="397"/>
      <c r="Q793" s="397"/>
      <c r="R793" s="397"/>
      <c r="S793" s="397"/>
      <c r="T793" s="397"/>
      <c r="U793" s="397"/>
      <c r="V793" s="397"/>
      <c r="W793" s="397"/>
      <c r="X793" s="397"/>
      <c r="Y793" s="397"/>
      <c r="Z793" s="397"/>
      <c r="AA793" s="397"/>
      <c r="AB793" s="397"/>
      <c r="AC793" s="397"/>
      <c r="AD793" s="397"/>
      <c r="AE793" s="397"/>
      <c r="AF793" s="397"/>
      <c r="AG793" s="397"/>
    </row>
    <row r="794" spans="1:33" ht="24.95" customHeight="1">
      <c r="A794" s="403"/>
      <c r="B794" s="402"/>
      <c r="C794" s="401"/>
      <c r="D794" s="397"/>
      <c r="E794" s="397"/>
      <c r="F794" s="397"/>
      <c r="G794" s="397"/>
      <c r="H794" s="397"/>
      <c r="I794" s="397"/>
      <c r="J794" s="397"/>
      <c r="K794" s="397"/>
      <c r="L794" s="397"/>
      <c r="M794" s="397"/>
      <c r="N794" s="397"/>
      <c r="O794" s="397"/>
      <c r="P794" s="397"/>
      <c r="Q794" s="397"/>
      <c r="R794" s="397"/>
      <c r="S794" s="397"/>
      <c r="T794" s="397"/>
      <c r="U794" s="397"/>
      <c r="V794" s="397"/>
      <c r="W794" s="397"/>
      <c r="X794" s="397"/>
      <c r="Y794" s="397"/>
      <c r="Z794" s="397"/>
      <c r="AA794" s="397"/>
      <c r="AB794" s="397"/>
      <c r="AC794" s="397"/>
      <c r="AD794" s="397"/>
      <c r="AE794" s="397"/>
      <c r="AF794" s="397"/>
      <c r="AG794" s="397"/>
    </row>
    <row r="795" spans="1:33" ht="24.95" customHeight="1">
      <c r="A795" s="403"/>
      <c r="B795" s="402"/>
      <c r="C795" s="401"/>
      <c r="D795" s="397"/>
      <c r="E795" s="397"/>
      <c r="F795" s="397"/>
      <c r="G795" s="397"/>
      <c r="H795" s="397"/>
      <c r="I795" s="397"/>
      <c r="J795" s="397"/>
      <c r="K795" s="397"/>
      <c r="L795" s="397"/>
      <c r="M795" s="397"/>
      <c r="N795" s="397"/>
      <c r="O795" s="397"/>
      <c r="P795" s="397"/>
      <c r="Q795" s="397"/>
      <c r="R795" s="397"/>
      <c r="S795" s="397"/>
      <c r="T795" s="397"/>
      <c r="U795" s="397"/>
      <c r="V795" s="397"/>
      <c r="W795" s="397"/>
      <c r="X795" s="397"/>
      <c r="Y795" s="397"/>
      <c r="Z795" s="397"/>
      <c r="AA795" s="397"/>
      <c r="AB795" s="397"/>
      <c r="AC795" s="397"/>
      <c r="AD795" s="397"/>
      <c r="AE795" s="397"/>
      <c r="AF795" s="397"/>
      <c r="AG795" s="397"/>
    </row>
    <row r="796" spans="1:33" ht="24.95" customHeight="1">
      <c r="A796" s="403"/>
      <c r="B796" s="402"/>
      <c r="C796" s="401"/>
      <c r="D796" s="397"/>
      <c r="E796" s="397"/>
      <c r="F796" s="397"/>
      <c r="G796" s="397"/>
      <c r="H796" s="397"/>
      <c r="I796" s="397"/>
      <c r="J796" s="397"/>
      <c r="K796" s="397"/>
      <c r="L796" s="397"/>
      <c r="M796" s="397"/>
      <c r="N796" s="397"/>
      <c r="O796" s="397"/>
      <c r="P796" s="397"/>
      <c r="Q796" s="397"/>
      <c r="R796" s="397"/>
      <c r="S796" s="397"/>
      <c r="T796" s="397"/>
      <c r="U796" s="397"/>
      <c r="V796" s="397"/>
      <c r="W796" s="397"/>
      <c r="X796" s="397"/>
      <c r="Y796" s="397"/>
      <c r="Z796" s="397"/>
      <c r="AA796" s="397"/>
      <c r="AB796" s="397"/>
      <c r="AC796" s="397"/>
      <c r="AD796" s="397"/>
      <c r="AE796" s="397"/>
      <c r="AF796" s="397"/>
      <c r="AG796" s="397"/>
    </row>
    <row r="797" spans="1:33" ht="24.95" customHeight="1">
      <c r="A797" s="403"/>
      <c r="B797" s="402"/>
      <c r="C797" s="401"/>
      <c r="D797" s="397"/>
      <c r="E797" s="397"/>
      <c r="F797" s="397"/>
      <c r="G797" s="397"/>
      <c r="H797" s="397"/>
      <c r="I797" s="397"/>
      <c r="J797" s="397"/>
      <c r="K797" s="397"/>
      <c r="L797" s="397"/>
      <c r="M797" s="397"/>
      <c r="N797" s="397"/>
      <c r="O797" s="397"/>
      <c r="P797" s="397"/>
      <c r="Q797" s="397"/>
      <c r="R797" s="397"/>
      <c r="S797" s="397"/>
      <c r="T797" s="397"/>
      <c r="U797" s="397"/>
      <c r="V797" s="397"/>
      <c r="W797" s="397"/>
      <c r="X797" s="397"/>
      <c r="Y797" s="397"/>
      <c r="Z797" s="397"/>
      <c r="AA797" s="397"/>
      <c r="AB797" s="397"/>
      <c r="AC797" s="397"/>
      <c r="AD797" s="397"/>
      <c r="AE797" s="397"/>
      <c r="AF797" s="397"/>
      <c r="AG797" s="397"/>
    </row>
    <row r="798" spans="1:33" ht="24.95" customHeight="1">
      <c r="A798" s="403"/>
      <c r="B798" s="402"/>
      <c r="C798" s="401"/>
      <c r="D798" s="397"/>
      <c r="E798" s="397"/>
      <c r="F798" s="397"/>
      <c r="G798" s="397"/>
      <c r="H798" s="397"/>
      <c r="I798" s="397"/>
      <c r="J798" s="397"/>
      <c r="K798" s="397"/>
      <c r="L798" s="397"/>
      <c r="M798" s="397"/>
      <c r="N798" s="397"/>
      <c r="O798" s="397"/>
      <c r="P798" s="397"/>
      <c r="Q798" s="397"/>
      <c r="R798" s="397"/>
      <c r="S798" s="397"/>
      <c r="T798" s="397"/>
      <c r="U798" s="397"/>
      <c r="V798" s="397"/>
      <c r="W798" s="397"/>
      <c r="X798" s="397"/>
      <c r="Y798" s="397"/>
      <c r="Z798" s="397"/>
      <c r="AA798" s="397"/>
      <c r="AB798" s="397"/>
      <c r="AC798" s="397"/>
      <c r="AD798" s="397"/>
      <c r="AE798" s="397"/>
      <c r="AF798" s="397"/>
      <c r="AG798" s="397"/>
    </row>
    <row r="799" spans="1:33" ht="24.95" customHeight="1">
      <c r="A799" s="403"/>
      <c r="B799" s="402"/>
      <c r="C799" s="401"/>
      <c r="D799" s="397"/>
      <c r="E799" s="397"/>
      <c r="F799" s="397"/>
      <c r="G799" s="397"/>
      <c r="H799" s="397"/>
      <c r="I799" s="397"/>
      <c r="J799" s="397"/>
      <c r="K799" s="397"/>
      <c r="L799" s="397"/>
      <c r="M799" s="397"/>
      <c r="N799" s="397"/>
      <c r="O799" s="397"/>
      <c r="P799" s="397"/>
      <c r="Q799" s="397"/>
      <c r="R799" s="397"/>
      <c r="S799" s="397"/>
      <c r="T799" s="397"/>
      <c r="U799" s="397"/>
      <c r="V799" s="397"/>
      <c r="W799" s="397"/>
      <c r="X799" s="397"/>
      <c r="Y799" s="397"/>
      <c r="Z799" s="397"/>
      <c r="AA799" s="397"/>
      <c r="AB799" s="397"/>
      <c r="AC799" s="397"/>
      <c r="AD799" s="397"/>
      <c r="AE799" s="397"/>
      <c r="AF799" s="397"/>
      <c r="AG799" s="397"/>
    </row>
    <row r="800" spans="1:33" ht="24.95" customHeight="1">
      <c r="A800" s="403"/>
      <c r="B800" s="402"/>
      <c r="C800" s="401"/>
      <c r="D800" s="397"/>
      <c r="E800" s="397"/>
      <c r="F800" s="397"/>
      <c r="G800" s="397"/>
      <c r="H800" s="397"/>
      <c r="I800" s="397"/>
      <c r="J800" s="397"/>
      <c r="K800" s="397"/>
      <c r="L800" s="397"/>
      <c r="M800" s="397"/>
      <c r="N800" s="397"/>
      <c r="O800" s="397"/>
      <c r="P800" s="397"/>
      <c r="Q800" s="397"/>
      <c r="R800" s="397"/>
      <c r="S800" s="397"/>
      <c r="T800" s="397"/>
      <c r="U800" s="397"/>
      <c r="V800" s="397"/>
      <c r="W800" s="397"/>
      <c r="X800" s="397"/>
      <c r="Y800" s="397"/>
      <c r="Z800" s="397"/>
      <c r="AA800" s="397"/>
      <c r="AB800" s="397"/>
      <c r="AC800" s="397"/>
      <c r="AD800" s="397"/>
      <c r="AE800" s="397"/>
      <c r="AF800" s="397"/>
      <c r="AG800" s="397"/>
    </row>
    <row r="801" spans="1:33" ht="24.95" customHeight="1">
      <c r="A801" s="403"/>
      <c r="B801" s="402"/>
      <c r="C801" s="401"/>
      <c r="D801" s="397"/>
      <c r="E801" s="397"/>
      <c r="F801" s="397"/>
      <c r="G801" s="397"/>
      <c r="H801" s="397"/>
      <c r="I801" s="397"/>
      <c r="J801" s="397"/>
      <c r="K801" s="397"/>
      <c r="L801" s="397"/>
      <c r="M801" s="397"/>
      <c r="N801" s="397"/>
      <c r="O801" s="397"/>
      <c r="P801" s="397"/>
      <c r="Q801" s="397"/>
      <c r="R801" s="397"/>
      <c r="S801" s="397"/>
      <c r="T801" s="397"/>
      <c r="U801" s="397"/>
      <c r="V801" s="397"/>
      <c r="W801" s="397"/>
      <c r="X801" s="397"/>
      <c r="Y801" s="397"/>
      <c r="Z801" s="397"/>
      <c r="AA801" s="397"/>
      <c r="AB801" s="397"/>
      <c r="AC801" s="397"/>
      <c r="AD801" s="397"/>
      <c r="AE801" s="397"/>
      <c r="AF801" s="397"/>
      <c r="AG801" s="397"/>
    </row>
    <row r="802" spans="1:33" ht="24.95" customHeight="1">
      <c r="A802" s="403"/>
      <c r="B802" s="402"/>
      <c r="C802" s="401"/>
      <c r="D802" s="397"/>
      <c r="E802" s="397"/>
      <c r="F802" s="397"/>
      <c r="G802" s="397"/>
      <c r="H802" s="397"/>
      <c r="I802" s="397"/>
      <c r="J802" s="397"/>
      <c r="K802" s="397"/>
      <c r="L802" s="397"/>
      <c r="M802" s="397"/>
      <c r="N802" s="397"/>
      <c r="O802" s="397"/>
      <c r="P802" s="397"/>
      <c r="Q802" s="397"/>
      <c r="R802" s="397"/>
      <c r="S802" s="397"/>
      <c r="T802" s="397"/>
      <c r="U802" s="397"/>
      <c r="V802" s="397"/>
      <c r="W802" s="397"/>
      <c r="X802" s="397"/>
      <c r="Y802" s="397"/>
      <c r="Z802" s="397"/>
      <c r="AA802" s="397"/>
      <c r="AB802" s="397"/>
      <c r="AC802" s="397"/>
      <c r="AD802" s="397"/>
      <c r="AE802" s="397"/>
      <c r="AF802" s="397"/>
      <c r="AG802" s="397"/>
    </row>
    <row r="803" spans="1:33" ht="24.95" customHeight="1">
      <c r="A803" s="403"/>
      <c r="B803" s="402"/>
      <c r="C803" s="401"/>
      <c r="D803" s="397"/>
      <c r="E803" s="397"/>
      <c r="F803" s="397"/>
      <c r="G803" s="397"/>
      <c r="H803" s="397"/>
      <c r="I803" s="397"/>
      <c r="J803" s="397"/>
      <c r="K803" s="397"/>
      <c r="L803" s="397"/>
      <c r="M803" s="397"/>
      <c r="N803" s="397"/>
      <c r="O803" s="397"/>
      <c r="P803" s="397"/>
      <c r="Q803" s="397"/>
      <c r="R803" s="397"/>
      <c r="S803" s="397"/>
      <c r="T803" s="397"/>
      <c r="U803" s="397"/>
      <c r="V803" s="397"/>
      <c r="W803" s="397"/>
      <c r="X803" s="397"/>
      <c r="Y803" s="397"/>
      <c r="Z803" s="397"/>
      <c r="AA803" s="397"/>
      <c r="AB803" s="397"/>
      <c r="AC803" s="397"/>
      <c r="AD803" s="397"/>
      <c r="AE803" s="397"/>
      <c r="AF803" s="397"/>
      <c r="AG803" s="397"/>
    </row>
    <row r="804" spans="1:33" ht="24.95" customHeight="1">
      <c r="A804" s="403"/>
      <c r="B804" s="402"/>
      <c r="C804" s="401"/>
      <c r="D804" s="397"/>
      <c r="E804" s="397"/>
      <c r="F804" s="397"/>
      <c r="G804" s="397"/>
      <c r="H804" s="397"/>
      <c r="I804" s="397"/>
      <c r="J804" s="397"/>
      <c r="K804" s="397"/>
      <c r="L804" s="397"/>
      <c r="M804" s="397"/>
      <c r="N804" s="397"/>
      <c r="O804" s="397"/>
      <c r="P804" s="397"/>
      <c r="Q804" s="397"/>
      <c r="R804" s="397"/>
      <c r="S804" s="397"/>
      <c r="T804" s="397"/>
      <c r="U804" s="397"/>
      <c r="V804" s="397"/>
      <c r="W804" s="397"/>
      <c r="X804" s="397"/>
      <c r="Y804" s="397"/>
      <c r="Z804" s="397"/>
      <c r="AA804" s="397"/>
      <c r="AB804" s="397"/>
      <c r="AC804" s="397"/>
      <c r="AD804" s="397"/>
      <c r="AE804" s="397"/>
      <c r="AF804" s="397"/>
      <c r="AG804" s="397"/>
    </row>
    <row r="805" spans="1:33" ht="24.95" customHeight="1">
      <c r="A805" s="403"/>
      <c r="B805" s="402"/>
      <c r="C805" s="401"/>
      <c r="D805" s="397"/>
      <c r="E805" s="397"/>
      <c r="F805" s="397"/>
      <c r="G805" s="397"/>
      <c r="H805" s="397"/>
      <c r="I805" s="397"/>
      <c r="J805" s="397"/>
      <c r="K805" s="397"/>
      <c r="L805" s="397"/>
      <c r="M805" s="397"/>
      <c r="N805" s="397"/>
      <c r="O805" s="397"/>
      <c r="P805" s="397"/>
      <c r="Q805" s="397"/>
      <c r="R805" s="397"/>
      <c r="S805" s="397"/>
      <c r="T805" s="397"/>
      <c r="U805" s="397"/>
      <c r="V805" s="397"/>
      <c r="W805" s="397"/>
      <c r="X805" s="397"/>
      <c r="Y805" s="397"/>
      <c r="Z805" s="397"/>
      <c r="AA805" s="397"/>
      <c r="AB805" s="397"/>
      <c r="AC805" s="397"/>
      <c r="AD805" s="397"/>
      <c r="AE805" s="397"/>
      <c r="AF805" s="397"/>
      <c r="AG805" s="397"/>
    </row>
    <row r="806" spans="1:33" ht="24.95" customHeight="1">
      <c r="A806" s="403"/>
      <c r="B806" s="402"/>
      <c r="C806" s="401"/>
      <c r="D806" s="397"/>
      <c r="E806" s="397"/>
      <c r="F806" s="397"/>
      <c r="G806" s="397"/>
      <c r="H806" s="397"/>
      <c r="I806" s="397"/>
      <c r="J806" s="397"/>
      <c r="K806" s="397"/>
      <c r="L806" s="397"/>
      <c r="M806" s="397"/>
      <c r="N806" s="397"/>
      <c r="O806" s="397"/>
      <c r="P806" s="397"/>
      <c r="Q806" s="397"/>
      <c r="R806" s="397"/>
      <c r="S806" s="397"/>
      <c r="T806" s="397"/>
      <c r="U806" s="397"/>
      <c r="V806" s="397"/>
      <c r="W806" s="397"/>
      <c r="X806" s="397"/>
      <c r="Y806" s="397"/>
      <c r="Z806" s="397"/>
      <c r="AA806" s="397"/>
      <c r="AB806" s="397"/>
      <c r="AC806" s="397"/>
      <c r="AD806" s="397"/>
      <c r="AE806" s="397"/>
      <c r="AF806" s="397"/>
      <c r="AG806" s="397"/>
    </row>
    <row r="807" spans="1:33" ht="24.95" customHeight="1">
      <c r="A807" s="403"/>
      <c r="B807" s="402"/>
      <c r="C807" s="401"/>
      <c r="D807" s="397"/>
      <c r="E807" s="397"/>
      <c r="F807" s="397"/>
      <c r="G807" s="397"/>
      <c r="H807" s="397"/>
      <c r="I807" s="397"/>
      <c r="J807" s="397"/>
      <c r="K807" s="397"/>
      <c r="L807" s="397"/>
      <c r="M807" s="397"/>
      <c r="N807" s="397"/>
      <c r="O807" s="397"/>
      <c r="P807" s="397"/>
      <c r="Q807" s="397"/>
      <c r="R807" s="397"/>
      <c r="S807" s="397"/>
      <c r="T807" s="397"/>
      <c r="U807" s="397"/>
      <c r="V807" s="397"/>
      <c r="W807" s="397"/>
      <c r="X807" s="397"/>
      <c r="Y807" s="397"/>
      <c r="Z807" s="397"/>
      <c r="AA807" s="397"/>
      <c r="AB807" s="397"/>
      <c r="AC807" s="397"/>
      <c r="AD807" s="397"/>
      <c r="AE807" s="397"/>
      <c r="AF807" s="397"/>
      <c r="AG807" s="397"/>
    </row>
    <row r="808" spans="1:33" ht="24.95" customHeight="1">
      <c r="A808" s="403"/>
      <c r="B808" s="402"/>
      <c r="C808" s="401"/>
      <c r="D808" s="397"/>
      <c r="E808" s="397"/>
      <c r="F808" s="397"/>
      <c r="G808" s="397"/>
      <c r="H808" s="397"/>
      <c r="I808" s="397"/>
      <c r="J808" s="397"/>
      <c r="K808" s="397"/>
      <c r="L808" s="397"/>
      <c r="M808" s="397"/>
      <c r="N808" s="397"/>
      <c r="O808" s="397"/>
      <c r="P808" s="397"/>
      <c r="Q808" s="397"/>
      <c r="R808" s="397"/>
      <c r="S808" s="397"/>
      <c r="T808" s="397"/>
      <c r="U808" s="397"/>
      <c r="V808" s="397"/>
      <c r="W808" s="397"/>
      <c r="X808" s="397"/>
      <c r="Y808" s="397"/>
      <c r="Z808" s="397"/>
      <c r="AA808" s="397"/>
      <c r="AB808" s="397"/>
      <c r="AC808" s="397"/>
      <c r="AD808" s="397"/>
      <c r="AE808" s="397"/>
      <c r="AF808" s="397"/>
      <c r="AG808" s="397"/>
    </row>
    <row r="809" spans="1:33" ht="24.95" customHeight="1">
      <c r="A809" s="403"/>
      <c r="B809" s="402"/>
      <c r="C809" s="401"/>
      <c r="D809" s="397"/>
      <c r="E809" s="397"/>
      <c r="F809" s="397"/>
      <c r="G809" s="397"/>
      <c r="H809" s="397"/>
      <c r="I809" s="397"/>
      <c r="J809" s="397"/>
      <c r="K809" s="397"/>
      <c r="L809" s="397"/>
      <c r="M809" s="397"/>
      <c r="N809" s="397"/>
      <c r="O809" s="397"/>
      <c r="P809" s="397"/>
      <c r="Q809" s="397"/>
      <c r="R809" s="397"/>
      <c r="S809" s="397"/>
      <c r="T809" s="397"/>
      <c r="U809" s="397"/>
      <c r="V809" s="397"/>
      <c r="W809" s="397"/>
      <c r="X809" s="397"/>
      <c r="Y809" s="397"/>
      <c r="Z809" s="397"/>
      <c r="AA809" s="397"/>
      <c r="AB809" s="397"/>
      <c r="AC809" s="397"/>
      <c r="AD809" s="397"/>
      <c r="AE809" s="397"/>
      <c r="AF809" s="397"/>
      <c r="AG809" s="397"/>
    </row>
    <row r="810" spans="1:33" ht="24.95" customHeight="1">
      <c r="A810" s="403"/>
      <c r="B810" s="402"/>
      <c r="C810" s="401"/>
      <c r="D810" s="397"/>
      <c r="E810" s="397"/>
      <c r="F810" s="397"/>
      <c r="G810" s="397"/>
      <c r="H810" s="397"/>
      <c r="I810" s="397"/>
      <c r="J810" s="397"/>
      <c r="K810" s="397"/>
      <c r="L810" s="397"/>
      <c r="M810" s="397"/>
      <c r="N810" s="397"/>
      <c r="O810" s="397"/>
      <c r="P810" s="397"/>
      <c r="Q810" s="397"/>
      <c r="R810" s="397"/>
      <c r="S810" s="397"/>
      <c r="T810" s="397"/>
      <c r="U810" s="397"/>
      <c r="V810" s="397"/>
      <c r="W810" s="397"/>
      <c r="X810" s="397"/>
      <c r="Y810" s="397"/>
      <c r="Z810" s="397"/>
      <c r="AA810" s="397"/>
      <c r="AB810" s="397"/>
      <c r="AC810" s="397"/>
      <c r="AD810" s="397"/>
      <c r="AE810" s="397"/>
      <c r="AF810" s="397"/>
      <c r="AG810" s="397"/>
    </row>
    <row r="811" spans="1:33" ht="24.95" customHeight="1">
      <c r="A811" s="403"/>
      <c r="B811" s="402"/>
      <c r="C811" s="401"/>
      <c r="D811" s="397"/>
      <c r="E811" s="397"/>
      <c r="F811" s="397"/>
      <c r="G811" s="397"/>
      <c r="H811" s="397"/>
      <c r="I811" s="397"/>
      <c r="J811" s="397"/>
      <c r="K811" s="397"/>
      <c r="L811" s="397"/>
      <c r="M811" s="397"/>
      <c r="N811" s="397"/>
      <c r="O811" s="397"/>
      <c r="P811" s="397"/>
      <c r="Q811" s="397"/>
      <c r="R811" s="397"/>
      <c r="S811" s="397"/>
      <c r="T811" s="397"/>
      <c r="U811" s="397"/>
      <c r="V811" s="397"/>
      <c r="W811" s="397"/>
      <c r="X811" s="397"/>
      <c r="Y811" s="397"/>
      <c r="Z811" s="397"/>
      <c r="AA811" s="397"/>
      <c r="AB811" s="397"/>
      <c r="AC811" s="397"/>
      <c r="AD811" s="397"/>
      <c r="AE811" s="397"/>
      <c r="AF811" s="397"/>
      <c r="AG811" s="397"/>
    </row>
    <row r="812" spans="1:33" ht="24.95" customHeight="1">
      <c r="A812" s="403"/>
      <c r="B812" s="402"/>
      <c r="C812" s="401"/>
      <c r="D812" s="397"/>
      <c r="E812" s="397"/>
      <c r="F812" s="397"/>
      <c r="G812" s="397"/>
      <c r="H812" s="397"/>
      <c r="I812" s="397"/>
      <c r="J812" s="397"/>
      <c r="K812" s="397"/>
      <c r="L812" s="397"/>
      <c r="M812" s="397"/>
      <c r="N812" s="397"/>
      <c r="O812" s="397"/>
      <c r="P812" s="397"/>
      <c r="Q812" s="397"/>
      <c r="R812" s="397"/>
      <c r="S812" s="397"/>
      <c r="T812" s="397"/>
      <c r="U812" s="397"/>
      <c r="V812" s="397"/>
      <c r="W812" s="397"/>
      <c r="X812" s="397"/>
      <c r="Y812" s="397"/>
      <c r="Z812" s="397"/>
      <c r="AA812" s="397"/>
      <c r="AB812" s="397"/>
      <c r="AC812" s="397"/>
      <c r="AD812" s="397"/>
      <c r="AE812" s="397"/>
      <c r="AF812" s="397"/>
      <c r="AG812" s="397"/>
    </row>
    <row r="813" spans="1:33" ht="24.95" customHeight="1">
      <c r="A813" s="403"/>
      <c r="B813" s="402"/>
      <c r="C813" s="401"/>
      <c r="D813" s="397"/>
      <c r="E813" s="397"/>
      <c r="F813" s="397"/>
      <c r="G813" s="397"/>
      <c r="H813" s="397"/>
      <c r="I813" s="397"/>
      <c r="J813" s="397"/>
      <c r="K813" s="397"/>
      <c r="L813" s="397"/>
      <c r="M813" s="397"/>
      <c r="N813" s="397"/>
      <c r="O813" s="397"/>
      <c r="P813" s="397"/>
      <c r="Q813" s="397"/>
      <c r="R813" s="397"/>
      <c r="S813" s="397"/>
      <c r="T813" s="397"/>
      <c r="U813" s="397"/>
      <c r="V813" s="397"/>
      <c r="W813" s="397"/>
      <c r="X813" s="397"/>
      <c r="Y813" s="397"/>
      <c r="Z813" s="397"/>
      <c r="AA813" s="397"/>
      <c r="AB813" s="397"/>
      <c r="AC813" s="397"/>
      <c r="AD813" s="397"/>
      <c r="AE813" s="397"/>
      <c r="AF813" s="397"/>
      <c r="AG813" s="397"/>
    </row>
    <row r="814" spans="1:33" ht="24.95" customHeight="1">
      <c r="A814" s="403"/>
      <c r="B814" s="402"/>
      <c r="C814" s="401"/>
      <c r="D814" s="397"/>
      <c r="E814" s="397"/>
      <c r="F814" s="397"/>
      <c r="G814" s="397"/>
      <c r="H814" s="397"/>
      <c r="I814" s="397"/>
      <c r="J814" s="397"/>
      <c r="K814" s="397"/>
      <c r="L814" s="397"/>
      <c r="M814" s="397"/>
      <c r="N814" s="397"/>
      <c r="O814" s="397"/>
      <c r="P814" s="397"/>
      <c r="Q814" s="397"/>
      <c r="R814" s="397"/>
      <c r="S814" s="397"/>
      <c r="T814" s="397"/>
      <c r="U814" s="397"/>
      <c r="V814" s="397"/>
      <c r="W814" s="397"/>
      <c r="X814" s="397"/>
      <c r="Y814" s="397"/>
      <c r="Z814" s="397"/>
      <c r="AA814" s="397"/>
      <c r="AB814" s="397"/>
      <c r="AC814" s="397"/>
      <c r="AD814" s="397"/>
      <c r="AE814" s="397"/>
      <c r="AF814" s="397"/>
      <c r="AG814" s="397"/>
    </row>
    <row r="815" spans="1:33" ht="24.95" customHeight="1">
      <c r="A815" s="403"/>
      <c r="B815" s="402"/>
      <c r="C815" s="401"/>
      <c r="D815" s="397"/>
      <c r="E815" s="397"/>
      <c r="F815" s="397"/>
      <c r="G815" s="397"/>
      <c r="H815" s="397"/>
      <c r="I815" s="397"/>
      <c r="J815" s="397"/>
      <c r="K815" s="397"/>
      <c r="L815" s="397"/>
      <c r="M815" s="397"/>
      <c r="N815" s="397"/>
      <c r="O815" s="397"/>
      <c r="P815" s="397"/>
      <c r="Q815" s="397"/>
      <c r="R815" s="397"/>
      <c r="S815" s="397"/>
      <c r="T815" s="397"/>
      <c r="U815" s="397"/>
      <c r="V815" s="397"/>
      <c r="W815" s="397"/>
      <c r="X815" s="397"/>
      <c r="Y815" s="397"/>
      <c r="Z815" s="397"/>
      <c r="AA815" s="397"/>
      <c r="AB815" s="397"/>
      <c r="AC815" s="397"/>
      <c r="AD815" s="397"/>
      <c r="AE815" s="397"/>
      <c r="AF815" s="397"/>
      <c r="AG815" s="397"/>
    </row>
    <row r="816" spans="1:33" ht="24.95" customHeight="1">
      <c r="A816" s="403"/>
      <c r="B816" s="402"/>
      <c r="C816" s="401"/>
      <c r="D816" s="397"/>
      <c r="E816" s="397"/>
      <c r="F816" s="397"/>
      <c r="G816" s="397"/>
      <c r="H816" s="397"/>
      <c r="I816" s="397"/>
      <c r="J816" s="397"/>
      <c r="K816" s="397"/>
      <c r="L816" s="397"/>
      <c r="M816" s="397"/>
      <c r="N816" s="397"/>
      <c r="O816" s="397"/>
      <c r="P816" s="397"/>
      <c r="Q816" s="397"/>
      <c r="R816" s="397"/>
      <c r="S816" s="397"/>
      <c r="T816" s="397"/>
      <c r="U816" s="397"/>
      <c r="V816" s="397"/>
      <c r="W816" s="397"/>
      <c r="X816" s="397"/>
      <c r="Y816" s="397"/>
      <c r="Z816" s="397"/>
      <c r="AA816" s="397"/>
      <c r="AB816" s="397"/>
      <c r="AC816" s="397"/>
      <c r="AD816" s="397"/>
      <c r="AE816" s="397"/>
      <c r="AF816" s="397"/>
      <c r="AG816" s="397"/>
    </row>
    <row r="817" spans="1:33" ht="24.95" customHeight="1">
      <c r="A817" s="403"/>
      <c r="B817" s="402"/>
      <c r="C817" s="401"/>
      <c r="D817" s="397"/>
      <c r="E817" s="397"/>
      <c r="F817" s="397"/>
      <c r="G817" s="397"/>
      <c r="H817" s="397"/>
      <c r="I817" s="397"/>
      <c r="J817" s="397"/>
      <c r="K817" s="397"/>
      <c r="L817" s="397"/>
      <c r="M817" s="397"/>
      <c r="N817" s="397"/>
      <c r="O817" s="397"/>
      <c r="P817" s="397"/>
      <c r="Q817" s="397"/>
      <c r="R817" s="397"/>
      <c r="S817" s="397"/>
      <c r="T817" s="397"/>
      <c r="U817" s="397"/>
      <c r="V817" s="397"/>
      <c r="W817" s="397"/>
      <c r="X817" s="397"/>
      <c r="Y817" s="397"/>
      <c r="Z817" s="397"/>
      <c r="AA817" s="397"/>
      <c r="AB817" s="397"/>
      <c r="AC817" s="397"/>
      <c r="AD817" s="397"/>
      <c r="AE817" s="397"/>
      <c r="AF817" s="397"/>
      <c r="AG817" s="397"/>
    </row>
    <row r="818" spans="1:33" ht="24.95" customHeight="1">
      <c r="A818" s="403"/>
      <c r="B818" s="402"/>
      <c r="C818" s="401"/>
      <c r="D818" s="397"/>
      <c r="E818" s="397"/>
      <c r="F818" s="397"/>
      <c r="G818" s="397"/>
      <c r="H818" s="397"/>
      <c r="I818" s="397"/>
      <c r="J818" s="397"/>
      <c r="K818" s="397"/>
      <c r="L818" s="397"/>
      <c r="M818" s="397"/>
      <c r="N818" s="397"/>
      <c r="O818" s="397"/>
      <c r="P818" s="397"/>
      <c r="Q818" s="397"/>
      <c r="R818" s="397"/>
      <c r="S818" s="397"/>
      <c r="T818" s="397"/>
      <c r="U818" s="397"/>
      <c r="V818" s="397"/>
      <c r="W818" s="397"/>
      <c r="X818" s="397"/>
      <c r="Y818" s="397"/>
      <c r="Z818" s="397"/>
      <c r="AA818" s="397"/>
      <c r="AB818" s="397"/>
      <c r="AC818" s="397"/>
      <c r="AD818" s="397"/>
      <c r="AE818" s="397"/>
      <c r="AF818" s="397"/>
      <c r="AG818" s="397"/>
    </row>
    <row r="819" spans="1:33" ht="24.95" customHeight="1">
      <c r="A819" s="403"/>
      <c r="B819" s="402"/>
      <c r="C819" s="401"/>
      <c r="D819" s="397"/>
      <c r="E819" s="397"/>
      <c r="F819" s="397"/>
      <c r="G819" s="397"/>
      <c r="H819" s="397"/>
      <c r="I819" s="397"/>
      <c r="J819" s="397"/>
      <c r="K819" s="397"/>
      <c r="L819" s="397"/>
      <c r="M819" s="397"/>
      <c r="N819" s="397"/>
      <c r="O819" s="397"/>
      <c r="P819" s="397"/>
      <c r="Q819" s="397"/>
      <c r="R819" s="397"/>
      <c r="S819" s="397"/>
      <c r="T819" s="397"/>
      <c r="U819" s="397"/>
      <c r="V819" s="397"/>
      <c r="W819" s="397"/>
      <c r="X819" s="397"/>
      <c r="Y819" s="397"/>
      <c r="Z819" s="397"/>
      <c r="AA819" s="397"/>
      <c r="AB819" s="397"/>
      <c r="AC819" s="397"/>
      <c r="AD819" s="397"/>
      <c r="AE819" s="397"/>
      <c r="AF819" s="397"/>
      <c r="AG819" s="397"/>
    </row>
    <row r="820" spans="1:33" ht="24.95" customHeight="1">
      <c r="A820" s="403"/>
      <c r="B820" s="402"/>
      <c r="C820" s="401"/>
      <c r="D820" s="397"/>
      <c r="E820" s="397"/>
      <c r="F820" s="397"/>
      <c r="G820" s="397"/>
      <c r="H820" s="397"/>
      <c r="I820" s="397"/>
      <c r="J820" s="397"/>
      <c r="K820" s="397"/>
      <c r="L820" s="397"/>
      <c r="M820" s="397"/>
      <c r="N820" s="397"/>
      <c r="O820" s="397"/>
      <c r="P820" s="397"/>
      <c r="Q820" s="397"/>
      <c r="R820" s="397"/>
      <c r="S820" s="397"/>
      <c r="T820" s="397"/>
      <c r="U820" s="397"/>
      <c r="V820" s="397"/>
      <c r="W820" s="397"/>
      <c r="X820" s="397"/>
      <c r="Y820" s="397"/>
      <c r="Z820" s="397"/>
      <c r="AA820" s="397"/>
      <c r="AB820" s="397"/>
      <c r="AC820" s="397"/>
      <c r="AD820" s="397"/>
      <c r="AE820" s="397"/>
      <c r="AF820" s="397"/>
      <c r="AG820" s="397"/>
    </row>
    <row r="821" spans="1:33" ht="24.95" customHeight="1">
      <c r="A821" s="403"/>
      <c r="B821" s="402"/>
      <c r="C821" s="401"/>
      <c r="D821" s="397"/>
      <c r="E821" s="397"/>
      <c r="F821" s="397"/>
      <c r="G821" s="397"/>
      <c r="H821" s="397"/>
      <c r="I821" s="397"/>
      <c r="J821" s="397"/>
      <c r="K821" s="397"/>
      <c r="L821" s="397"/>
      <c r="M821" s="397"/>
      <c r="N821" s="397"/>
      <c r="O821" s="397"/>
      <c r="P821" s="397"/>
      <c r="Q821" s="397"/>
      <c r="R821" s="397"/>
      <c r="S821" s="397"/>
      <c r="T821" s="397"/>
      <c r="U821" s="397"/>
      <c r="V821" s="397"/>
      <c r="W821" s="397"/>
      <c r="X821" s="397"/>
      <c r="Y821" s="397"/>
      <c r="Z821" s="397"/>
      <c r="AA821" s="397"/>
      <c r="AB821" s="397"/>
      <c r="AC821" s="397"/>
      <c r="AD821" s="397"/>
      <c r="AE821" s="397"/>
      <c r="AF821" s="397"/>
      <c r="AG821" s="397"/>
    </row>
    <row r="822" spans="1:33" ht="24.95" customHeight="1">
      <c r="A822" s="403"/>
      <c r="B822" s="402"/>
      <c r="C822" s="401"/>
      <c r="D822" s="397"/>
      <c r="E822" s="397"/>
      <c r="F822" s="397"/>
      <c r="G822" s="397"/>
      <c r="H822" s="397"/>
      <c r="I822" s="397"/>
      <c r="J822" s="397"/>
      <c r="K822" s="397"/>
      <c r="L822" s="397"/>
      <c r="M822" s="397"/>
      <c r="N822" s="397"/>
      <c r="O822" s="397"/>
      <c r="P822" s="397"/>
      <c r="Q822" s="397"/>
      <c r="R822" s="397"/>
      <c r="S822" s="397"/>
      <c r="T822" s="397"/>
      <c r="U822" s="397"/>
      <c r="V822" s="397"/>
      <c r="W822" s="397"/>
      <c r="X822" s="397"/>
      <c r="Y822" s="397"/>
      <c r="Z822" s="397"/>
      <c r="AA822" s="397"/>
      <c r="AB822" s="397"/>
      <c r="AC822" s="397"/>
      <c r="AD822" s="397"/>
      <c r="AE822" s="397"/>
      <c r="AF822" s="397"/>
      <c r="AG822" s="397"/>
    </row>
    <row r="823" spans="1:33" ht="24.95" customHeight="1">
      <c r="A823" s="403"/>
      <c r="B823" s="402"/>
      <c r="C823" s="401"/>
      <c r="D823" s="397"/>
      <c r="E823" s="397"/>
      <c r="F823" s="397"/>
      <c r="G823" s="397"/>
      <c r="H823" s="397"/>
      <c r="I823" s="397"/>
      <c r="J823" s="397"/>
      <c r="K823" s="397"/>
      <c r="L823" s="397"/>
      <c r="M823" s="397"/>
      <c r="N823" s="397"/>
      <c r="O823" s="397"/>
      <c r="P823" s="397"/>
      <c r="Q823" s="397"/>
      <c r="R823" s="397"/>
      <c r="S823" s="397"/>
      <c r="T823" s="397"/>
      <c r="U823" s="397"/>
      <c r="V823" s="397"/>
      <c r="W823" s="397"/>
      <c r="X823" s="397"/>
      <c r="Y823" s="397"/>
      <c r="Z823" s="397"/>
      <c r="AA823" s="397"/>
      <c r="AB823" s="397"/>
      <c r="AC823" s="397"/>
      <c r="AD823" s="397"/>
      <c r="AE823" s="397"/>
      <c r="AF823" s="397"/>
      <c r="AG823" s="397"/>
    </row>
    <row r="824" spans="1:33" ht="24.95" customHeight="1">
      <c r="A824" s="403"/>
      <c r="B824" s="402"/>
      <c r="C824" s="401"/>
      <c r="D824" s="397"/>
      <c r="E824" s="397"/>
      <c r="F824" s="397"/>
      <c r="G824" s="397"/>
      <c r="H824" s="397"/>
      <c r="I824" s="397"/>
      <c r="J824" s="397"/>
      <c r="K824" s="397"/>
      <c r="L824" s="397"/>
      <c r="M824" s="397"/>
      <c r="N824" s="397"/>
      <c r="O824" s="397"/>
      <c r="P824" s="397"/>
      <c r="Q824" s="397"/>
      <c r="R824" s="397"/>
      <c r="S824" s="397"/>
      <c r="T824" s="397"/>
      <c r="U824" s="397"/>
      <c r="V824" s="397"/>
      <c r="W824" s="397"/>
      <c r="X824" s="397"/>
      <c r="Y824" s="397"/>
      <c r="Z824" s="397"/>
      <c r="AA824" s="397"/>
      <c r="AB824" s="397"/>
      <c r="AC824" s="397"/>
      <c r="AD824" s="397"/>
      <c r="AE824" s="397"/>
      <c r="AF824" s="397"/>
      <c r="AG824" s="397"/>
    </row>
    <row r="825" spans="1:33" ht="24.95" customHeight="1">
      <c r="A825" s="403"/>
      <c r="B825" s="402"/>
      <c r="C825" s="401"/>
      <c r="D825" s="397"/>
      <c r="E825" s="397"/>
      <c r="F825" s="397"/>
      <c r="G825" s="397"/>
      <c r="H825" s="397"/>
      <c r="I825" s="397"/>
      <c r="J825" s="397"/>
      <c r="K825" s="397"/>
      <c r="L825" s="397"/>
      <c r="M825" s="397"/>
      <c r="N825" s="397"/>
      <c r="O825" s="397"/>
      <c r="P825" s="397"/>
      <c r="Q825" s="397"/>
      <c r="R825" s="397"/>
      <c r="S825" s="397"/>
      <c r="T825" s="397"/>
      <c r="U825" s="397"/>
      <c r="V825" s="397"/>
      <c r="W825" s="397"/>
      <c r="X825" s="397"/>
      <c r="Y825" s="397"/>
      <c r="Z825" s="397"/>
      <c r="AA825" s="397"/>
      <c r="AB825" s="397"/>
      <c r="AC825" s="397"/>
      <c r="AD825" s="397"/>
      <c r="AE825" s="397"/>
      <c r="AF825" s="397"/>
      <c r="AG825" s="397"/>
    </row>
    <row r="826" spans="1:33" ht="24.95" customHeight="1">
      <c r="A826" s="403"/>
      <c r="B826" s="402"/>
      <c r="C826" s="401"/>
      <c r="D826" s="397"/>
      <c r="E826" s="397"/>
      <c r="F826" s="397"/>
      <c r="G826" s="397"/>
      <c r="H826" s="397"/>
      <c r="I826" s="397"/>
      <c r="J826" s="397"/>
      <c r="K826" s="397"/>
      <c r="L826" s="397"/>
      <c r="M826" s="397"/>
      <c r="N826" s="397"/>
      <c r="O826" s="397"/>
      <c r="P826" s="397"/>
      <c r="Q826" s="397"/>
      <c r="R826" s="397"/>
      <c r="S826" s="397"/>
      <c r="T826" s="397"/>
      <c r="U826" s="397"/>
      <c r="V826" s="397"/>
      <c r="W826" s="397"/>
      <c r="X826" s="397"/>
      <c r="Y826" s="397"/>
      <c r="Z826" s="397"/>
      <c r="AA826" s="397"/>
      <c r="AB826" s="397"/>
      <c r="AC826" s="397"/>
      <c r="AD826" s="397"/>
      <c r="AE826" s="397"/>
      <c r="AF826" s="397"/>
      <c r="AG826" s="397"/>
    </row>
    <row r="827" spans="1:33" ht="24.95" customHeight="1">
      <c r="A827" s="403"/>
      <c r="B827" s="402"/>
      <c r="C827" s="401"/>
      <c r="D827" s="397"/>
      <c r="E827" s="397"/>
      <c r="F827" s="397"/>
      <c r="G827" s="397"/>
      <c r="H827" s="397"/>
      <c r="I827" s="397"/>
      <c r="J827" s="397"/>
      <c r="K827" s="397"/>
      <c r="L827" s="397"/>
      <c r="M827" s="397"/>
      <c r="N827" s="397"/>
      <c r="O827" s="397"/>
      <c r="P827" s="397"/>
      <c r="Q827" s="397"/>
      <c r="R827" s="397"/>
      <c r="S827" s="397"/>
      <c r="T827" s="397"/>
      <c r="U827" s="397"/>
      <c r="V827" s="397"/>
      <c r="W827" s="397"/>
      <c r="X827" s="397"/>
      <c r="Y827" s="397"/>
      <c r="Z827" s="397"/>
      <c r="AA827" s="397"/>
      <c r="AB827" s="397"/>
      <c r="AC827" s="397"/>
      <c r="AD827" s="397"/>
      <c r="AE827" s="397"/>
      <c r="AF827" s="397"/>
      <c r="AG827" s="397"/>
    </row>
    <row r="828" spans="1:33" ht="24.95" customHeight="1">
      <c r="A828" s="403"/>
      <c r="B828" s="402"/>
      <c r="C828" s="401"/>
      <c r="D828" s="397"/>
      <c r="E828" s="397"/>
      <c r="F828" s="397"/>
      <c r="G828" s="397"/>
      <c r="H828" s="397"/>
      <c r="I828" s="397"/>
      <c r="J828" s="397"/>
      <c r="K828" s="397"/>
      <c r="L828" s="397"/>
      <c r="M828" s="397"/>
      <c r="N828" s="397"/>
      <c r="O828" s="397"/>
      <c r="P828" s="397"/>
      <c r="Q828" s="397"/>
      <c r="R828" s="397"/>
      <c r="S828" s="397"/>
      <c r="T828" s="397"/>
      <c r="U828" s="397"/>
      <c r="V828" s="397"/>
      <c r="W828" s="397"/>
      <c r="X828" s="397"/>
      <c r="Y828" s="397"/>
      <c r="Z828" s="397"/>
      <c r="AA828" s="397"/>
      <c r="AB828" s="397"/>
      <c r="AC828" s="397"/>
      <c r="AD828" s="397"/>
      <c r="AE828" s="397"/>
      <c r="AF828" s="397"/>
      <c r="AG828" s="397"/>
    </row>
    <row r="829" spans="1:33" ht="24.95" customHeight="1">
      <c r="A829" s="403"/>
      <c r="B829" s="402"/>
      <c r="C829" s="401"/>
      <c r="D829" s="397"/>
      <c r="E829" s="397"/>
      <c r="F829" s="397"/>
      <c r="G829" s="397"/>
      <c r="H829" s="397"/>
      <c r="I829" s="397"/>
      <c r="J829" s="397"/>
      <c r="K829" s="397"/>
      <c r="L829" s="397"/>
      <c r="M829" s="397"/>
      <c r="N829" s="397"/>
      <c r="O829" s="397"/>
      <c r="P829" s="397"/>
      <c r="Q829" s="397"/>
      <c r="R829" s="397"/>
      <c r="S829" s="397"/>
      <c r="T829" s="397"/>
      <c r="U829" s="397"/>
      <c r="V829" s="397"/>
      <c r="W829" s="397"/>
      <c r="X829" s="397"/>
      <c r="Y829" s="397"/>
      <c r="Z829" s="397"/>
      <c r="AA829" s="397"/>
      <c r="AB829" s="397"/>
      <c r="AC829" s="397"/>
      <c r="AD829" s="397"/>
      <c r="AE829" s="397"/>
      <c r="AF829" s="397"/>
      <c r="AG829" s="397"/>
    </row>
    <row r="830" spans="1:33" ht="24.95" customHeight="1">
      <c r="A830" s="403"/>
      <c r="B830" s="402"/>
      <c r="C830" s="401"/>
      <c r="D830" s="397"/>
      <c r="E830" s="397"/>
      <c r="F830" s="397"/>
      <c r="G830" s="397"/>
      <c r="H830" s="397"/>
      <c r="I830" s="397"/>
      <c r="J830" s="397"/>
      <c r="K830" s="397"/>
      <c r="L830" s="397"/>
      <c r="M830" s="397"/>
      <c r="N830" s="397"/>
      <c r="O830" s="397"/>
      <c r="P830" s="397"/>
      <c r="Q830" s="397"/>
      <c r="R830" s="397"/>
      <c r="S830" s="397"/>
      <c r="T830" s="397"/>
      <c r="U830" s="397"/>
      <c r="V830" s="397"/>
      <c r="W830" s="397"/>
      <c r="X830" s="397"/>
      <c r="Y830" s="397"/>
      <c r="Z830" s="397"/>
      <c r="AA830" s="397"/>
      <c r="AB830" s="397"/>
      <c r="AC830" s="397"/>
      <c r="AD830" s="397"/>
      <c r="AE830" s="397"/>
      <c r="AF830" s="397"/>
      <c r="AG830" s="397"/>
    </row>
    <row r="831" spans="1:33" ht="24.95" customHeight="1">
      <c r="A831" s="403"/>
      <c r="B831" s="402"/>
      <c r="C831" s="401"/>
      <c r="D831" s="397"/>
      <c r="E831" s="397"/>
      <c r="F831" s="397"/>
      <c r="G831" s="397"/>
      <c r="H831" s="397"/>
      <c r="I831" s="397"/>
      <c r="J831" s="397"/>
      <c r="K831" s="397"/>
      <c r="L831" s="397"/>
      <c r="M831" s="397"/>
      <c r="N831" s="397"/>
      <c r="O831" s="397"/>
      <c r="P831" s="397"/>
      <c r="Q831" s="397"/>
      <c r="R831" s="397"/>
      <c r="S831" s="397"/>
      <c r="T831" s="397"/>
      <c r="U831" s="397"/>
      <c r="V831" s="397"/>
      <c r="W831" s="397"/>
      <c r="X831" s="397"/>
      <c r="Y831" s="397"/>
      <c r="Z831" s="397"/>
      <c r="AA831" s="397"/>
      <c r="AB831" s="397"/>
      <c r="AC831" s="397"/>
      <c r="AD831" s="397"/>
      <c r="AE831" s="397"/>
      <c r="AF831" s="397"/>
      <c r="AG831" s="397"/>
    </row>
    <row r="832" spans="1:33" ht="24.95" customHeight="1">
      <c r="A832" s="403"/>
      <c r="B832" s="402"/>
      <c r="C832" s="401"/>
      <c r="D832" s="397"/>
      <c r="E832" s="397"/>
      <c r="F832" s="397"/>
      <c r="G832" s="397"/>
      <c r="H832" s="397"/>
      <c r="I832" s="397"/>
      <c r="J832" s="397"/>
      <c r="K832" s="397"/>
      <c r="L832" s="397"/>
      <c r="M832" s="397"/>
      <c r="N832" s="397"/>
      <c r="O832" s="397"/>
      <c r="P832" s="397"/>
      <c r="Q832" s="397"/>
      <c r="R832" s="397"/>
      <c r="S832" s="397"/>
      <c r="T832" s="397"/>
      <c r="U832" s="397"/>
      <c r="V832" s="397"/>
      <c r="W832" s="397"/>
      <c r="X832" s="397"/>
      <c r="Y832" s="397"/>
      <c r="Z832" s="397"/>
      <c r="AA832" s="397"/>
      <c r="AB832" s="397"/>
      <c r="AC832" s="397"/>
      <c r="AD832" s="397"/>
      <c r="AE832" s="397"/>
      <c r="AF832" s="397"/>
      <c r="AG832" s="397"/>
    </row>
    <row r="833" spans="1:33" ht="24.95" customHeight="1">
      <c r="A833" s="403"/>
      <c r="B833" s="402"/>
      <c r="C833" s="401"/>
      <c r="D833" s="397"/>
      <c r="E833" s="397"/>
      <c r="F833" s="397"/>
      <c r="G833" s="397"/>
      <c r="H833" s="397"/>
      <c r="I833" s="397"/>
      <c r="J833" s="397"/>
      <c r="K833" s="397"/>
      <c r="L833" s="397"/>
      <c r="M833" s="397"/>
      <c r="N833" s="397"/>
      <c r="O833" s="397"/>
      <c r="P833" s="397"/>
      <c r="Q833" s="397"/>
      <c r="R833" s="397"/>
      <c r="S833" s="397"/>
      <c r="T833" s="397"/>
      <c r="U833" s="397"/>
      <c r="V833" s="397"/>
      <c r="W833" s="397"/>
      <c r="X833" s="397"/>
      <c r="Y833" s="397"/>
      <c r="Z833" s="397"/>
      <c r="AA833" s="397"/>
      <c r="AB833" s="397"/>
      <c r="AC833" s="397"/>
      <c r="AD833" s="397"/>
      <c r="AE833" s="397"/>
      <c r="AF833" s="397"/>
      <c r="AG833" s="397"/>
    </row>
    <row r="834" spans="1:33" ht="24.95" customHeight="1">
      <c r="A834" s="403"/>
      <c r="B834" s="402"/>
      <c r="C834" s="401"/>
      <c r="D834" s="397"/>
      <c r="E834" s="397"/>
      <c r="F834" s="397"/>
      <c r="G834" s="397"/>
      <c r="H834" s="397"/>
      <c r="I834" s="397"/>
      <c r="J834" s="397"/>
      <c r="K834" s="397"/>
      <c r="L834" s="397"/>
      <c r="M834" s="397"/>
      <c r="N834" s="397"/>
      <c r="O834" s="397"/>
      <c r="P834" s="397"/>
      <c r="Q834" s="397"/>
      <c r="R834" s="397"/>
      <c r="S834" s="397"/>
      <c r="T834" s="397"/>
      <c r="U834" s="397"/>
      <c r="V834" s="397"/>
      <c r="W834" s="397"/>
      <c r="X834" s="397"/>
      <c r="Y834" s="397"/>
      <c r="Z834" s="397"/>
      <c r="AA834" s="397"/>
      <c r="AB834" s="397"/>
      <c r="AC834" s="397"/>
      <c r="AD834" s="397"/>
      <c r="AE834" s="397"/>
      <c r="AF834" s="397"/>
      <c r="AG834" s="397"/>
    </row>
    <row r="835" spans="1:33" ht="24.95" customHeight="1">
      <c r="A835" s="403"/>
      <c r="B835" s="402"/>
      <c r="C835" s="401"/>
      <c r="D835" s="397"/>
      <c r="E835" s="397"/>
      <c r="F835" s="397"/>
      <c r="G835" s="397"/>
      <c r="H835" s="397"/>
      <c r="I835" s="397"/>
      <c r="J835" s="397"/>
      <c r="K835" s="397"/>
      <c r="L835" s="397"/>
      <c r="M835" s="397"/>
      <c r="N835" s="397"/>
      <c r="O835" s="397"/>
      <c r="P835" s="397"/>
      <c r="Q835" s="397"/>
      <c r="R835" s="397"/>
      <c r="S835" s="397"/>
      <c r="T835" s="397"/>
      <c r="U835" s="397"/>
      <c r="V835" s="397"/>
      <c r="W835" s="397"/>
      <c r="X835" s="397"/>
      <c r="Y835" s="397"/>
      <c r="Z835" s="397"/>
      <c r="AA835" s="397"/>
      <c r="AB835" s="397"/>
      <c r="AC835" s="397"/>
      <c r="AD835" s="397"/>
      <c r="AE835" s="397"/>
      <c r="AF835" s="397"/>
      <c r="AG835" s="397"/>
    </row>
    <row r="836" spans="1:33" ht="24.95" customHeight="1">
      <c r="A836" s="403"/>
      <c r="B836" s="402"/>
      <c r="C836" s="401"/>
      <c r="D836" s="397"/>
      <c r="E836" s="397"/>
      <c r="F836" s="397"/>
      <c r="G836" s="397"/>
      <c r="H836" s="397"/>
      <c r="I836" s="397"/>
      <c r="J836" s="397"/>
      <c r="K836" s="397"/>
      <c r="L836" s="397"/>
      <c r="M836" s="397"/>
      <c r="N836" s="397"/>
      <c r="O836" s="397"/>
      <c r="P836" s="397"/>
      <c r="Q836" s="397"/>
      <c r="R836" s="397"/>
      <c r="S836" s="397"/>
      <c r="T836" s="397"/>
      <c r="U836" s="397"/>
      <c r="V836" s="397"/>
      <c r="W836" s="397"/>
      <c r="X836" s="397"/>
      <c r="Y836" s="397"/>
      <c r="Z836" s="397"/>
      <c r="AA836" s="397"/>
      <c r="AB836" s="397"/>
      <c r="AC836" s="397"/>
      <c r="AD836" s="397"/>
      <c r="AE836" s="397"/>
      <c r="AF836" s="397"/>
      <c r="AG836" s="397"/>
    </row>
    <row r="837" spans="1:33" ht="24.95" customHeight="1">
      <c r="A837" s="403"/>
      <c r="B837" s="402"/>
      <c r="C837" s="401"/>
      <c r="D837" s="397"/>
      <c r="E837" s="397"/>
      <c r="F837" s="397"/>
      <c r="G837" s="397"/>
      <c r="H837" s="397"/>
      <c r="I837" s="397"/>
      <c r="J837" s="397"/>
      <c r="K837" s="397"/>
      <c r="L837" s="397"/>
      <c r="M837" s="397"/>
      <c r="N837" s="397"/>
      <c r="O837" s="397"/>
      <c r="P837" s="397"/>
      <c r="Q837" s="397"/>
      <c r="R837" s="397"/>
      <c r="S837" s="397"/>
      <c r="T837" s="397"/>
      <c r="U837" s="397"/>
      <c r="V837" s="397"/>
      <c r="W837" s="397"/>
      <c r="X837" s="397"/>
      <c r="Y837" s="397"/>
      <c r="Z837" s="397"/>
      <c r="AA837" s="397"/>
      <c r="AB837" s="397"/>
      <c r="AC837" s="397"/>
      <c r="AD837" s="397"/>
      <c r="AE837" s="397"/>
      <c r="AF837" s="397"/>
      <c r="AG837" s="397"/>
    </row>
    <row r="838" spans="1:33" ht="24.95" customHeight="1">
      <c r="A838" s="403"/>
      <c r="B838" s="402"/>
      <c r="C838" s="401"/>
      <c r="D838" s="397"/>
      <c r="E838" s="397"/>
      <c r="F838" s="397"/>
      <c r="G838" s="397"/>
      <c r="H838" s="397"/>
      <c r="I838" s="397"/>
      <c r="J838" s="397"/>
      <c r="K838" s="397"/>
      <c r="L838" s="397"/>
      <c r="M838" s="397"/>
      <c r="N838" s="397"/>
      <c r="O838" s="397"/>
      <c r="P838" s="397"/>
      <c r="Q838" s="397"/>
      <c r="R838" s="397"/>
      <c r="S838" s="397"/>
      <c r="T838" s="397"/>
      <c r="U838" s="397"/>
      <c r="V838" s="397"/>
      <c r="W838" s="397"/>
      <c r="X838" s="397"/>
      <c r="Y838" s="397"/>
      <c r="Z838" s="397"/>
      <c r="AA838" s="397"/>
      <c r="AB838" s="397"/>
      <c r="AC838" s="397"/>
      <c r="AD838" s="397"/>
      <c r="AE838" s="397"/>
      <c r="AF838" s="397"/>
      <c r="AG838" s="397"/>
    </row>
    <row r="839" spans="1:33" ht="24.95" customHeight="1">
      <c r="A839" s="403"/>
      <c r="B839" s="402"/>
      <c r="C839" s="401"/>
      <c r="D839" s="397"/>
      <c r="E839" s="397"/>
      <c r="F839" s="397"/>
      <c r="G839" s="397"/>
      <c r="H839" s="397"/>
      <c r="I839" s="397"/>
      <c r="J839" s="397"/>
      <c r="K839" s="397"/>
      <c r="L839" s="397"/>
      <c r="M839" s="397"/>
      <c r="N839" s="397"/>
      <c r="O839" s="397"/>
      <c r="P839" s="397"/>
      <c r="Q839" s="397"/>
      <c r="R839" s="397"/>
      <c r="S839" s="397"/>
      <c r="T839" s="397"/>
      <c r="U839" s="397"/>
      <c r="V839" s="397"/>
      <c r="W839" s="397"/>
      <c r="X839" s="397"/>
      <c r="Y839" s="397"/>
      <c r="Z839" s="397"/>
      <c r="AA839" s="397"/>
      <c r="AB839" s="397"/>
      <c r="AC839" s="397"/>
      <c r="AD839" s="397"/>
      <c r="AE839" s="397"/>
      <c r="AF839" s="397"/>
      <c r="AG839" s="397"/>
    </row>
    <row r="840" spans="1:33" ht="24.95" customHeight="1">
      <c r="A840" s="403"/>
      <c r="B840" s="402"/>
      <c r="C840" s="401"/>
      <c r="D840" s="397"/>
      <c r="E840" s="397"/>
      <c r="F840" s="397"/>
      <c r="G840" s="397"/>
      <c r="H840" s="397"/>
      <c r="I840" s="397"/>
      <c r="J840" s="397"/>
      <c r="K840" s="397"/>
      <c r="L840" s="397"/>
      <c r="M840" s="397"/>
      <c r="N840" s="397"/>
      <c r="O840" s="397"/>
      <c r="P840" s="397"/>
      <c r="Q840" s="397"/>
      <c r="R840" s="397"/>
      <c r="S840" s="397"/>
      <c r="T840" s="397"/>
      <c r="U840" s="397"/>
      <c r="V840" s="397"/>
      <c r="W840" s="397"/>
      <c r="X840" s="397"/>
      <c r="Y840" s="397"/>
      <c r="Z840" s="397"/>
      <c r="AA840" s="397"/>
      <c r="AB840" s="397"/>
      <c r="AC840" s="397"/>
      <c r="AD840" s="397"/>
      <c r="AE840" s="397"/>
      <c r="AF840" s="397"/>
      <c r="AG840" s="397"/>
    </row>
    <row r="841" spans="1:33" ht="24.95" customHeight="1">
      <c r="A841" s="403"/>
      <c r="B841" s="402"/>
      <c r="C841" s="401"/>
      <c r="D841" s="397"/>
      <c r="E841" s="397"/>
      <c r="F841" s="397"/>
      <c r="G841" s="397"/>
      <c r="H841" s="397"/>
      <c r="I841" s="397"/>
      <c r="J841" s="397"/>
      <c r="K841" s="397"/>
      <c r="L841" s="397"/>
      <c r="M841" s="397"/>
      <c r="N841" s="397"/>
      <c r="O841" s="397"/>
      <c r="P841" s="397"/>
      <c r="Q841" s="397"/>
      <c r="R841" s="397"/>
      <c r="S841" s="397"/>
      <c r="T841" s="397"/>
      <c r="U841" s="397"/>
      <c r="V841" s="397"/>
      <c r="W841" s="397"/>
      <c r="X841" s="397"/>
      <c r="Y841" s="397"/>
      <c r="Z841" s="397"/>
      <c r="AA841" s="397"/>
      <c r="AB841" s="397"/>
      <c r="AC841" s="397"/>
      <c r="AD841" s="397"/>
      <c r="AE841" s="397"/>
      <c r="AF841" s="397"/>
      <c r="AG841" s="397"/>
    </row>
    <row r="842" spans="1:33" ht="24.95" customHeight="1">
      <c r="A842" s="403"/>
      <c r="B842" s="402"/>
      <c r="C842" s="401"/>
      <c r="D842" s="397"/>
      <c r="E842" s="397"/>
      <c r="F842" s="397"/>
      <c r="G842" s="397"/>
      <c r="H842" s="397"/>
      <c r="I842" s="397"/>
      <c r="J842" s="397"/>
      <c r="K842" s="397"/>
      <c r="L842" s="397"/>
      <c r="M842" s="397"/>
      <c r="N842" s="397"/>
      <c r="O842" s="397"/>
      <c r="P842" s="397"/>
      <c r="Q842" s="397"/>
      <c r="R842" s="397"/>
      <c r="S842" s="397"/>
      <c r="T842" s="397"/>
      <c r="U842" s="397"/>
      <c r="V842" s="397"/>
      <c r="W842" s="397"/>
      <c r="X842" s="397"/>
      <c r="Y842" s="397"/>
      <c r="Z842" s="397"/>
      <c r="AA842" s="397"/>
      <c r="AB842" s="397"/>
      <c r="AC842" s="397"/>
      <c r="AD842" s="397"/>
      <c r="AE842" s="397"/>
      <c r="AF842" s="397"/>
      <c r="AG842" s="397"/>
    </row>
    <row r="843" spans="1:33" ht="24.95" customHeight="1">
      <c r="A843" s="403"/>
      <c r="B843" s="402"/>
      <c r="C843" s="401"/>
      <c r="D843" s="397"/>
      <c r="E843" s="397"/>
      <c r="F843" s="397"/>
      <c r="G843" s="397"/>
      <c r="H843" s="397"/>
      <c r="I843" s="397"/>
      <c r="J843" s="397"/>
      <c r="K843" s="397"/>
      <c r="L843" s="397"/>
      <c r="M843" s="397"/>
      <c r="N843" s="397"/>
      <c r="O843" s="397"/>
      <c r="P843" s="397"/>
      <c r="Q843" s="397"/>
      <c r="R843" s="397"/>
      <c r="S843" s="397"/>
      <c r="T843" s="397"/>
      <c r="U843" s="397"/>
      <c r="V843" s="397"/>
      <c r="W843" s="397"/>
      <c r="X843" s="397"/>
      <c r="Y843" s="397"/>
      <c r="Z843" s="397"/>
      <c r="AA843" s="397"/>
      <c r="AB843" s="397"/>
      <c r="AC843" s="397"/>
      <c r="AD843" s="397"/>
      <c r="AE843" s="397"/>
      <c r="AF843" s="397"/>
      <c r="AG843" s="397"/>
    </row>
    <row r="844" spans="1:33" ht="24.95" customHeight="1">
      <c r="A844" s="403"/>
      <c r="B844" s="402"/>
      <c r="C844" s="401"/>
      <c r="D844" s="397"/>
      <c r="E844" s="397"/>
      <c r="F844" s="397"/>
      <c r="G844" s="397"/>
      <c r="H844" s="397"/>
      <c r="I844" s="397"/>
      <c r="J844" s="397"/>
      <c r="K844" s="397"/>
      <c r="L844" s="397"/>
      <c r="M844" s="397"/>
      <c r="N844" s="397"/>
      <c r="O844" s="397"/>
      <c r="P844" s="397"/>
      <c r="Q844" s="397"/>
      <c r="R844" s="397"/>
      <c r="S844" s="397"/>
      <c r="T844" s="397"/>
      <c r="U844" s="397"/>
      <c r="V844" s="397"/>
      <c r="W844" s="397"/>
      <c r="X844" s="397"/>
      <c r="Y844" s="397"/>
      <c r="Z844" s="397"/>
      <c r="AA844" s="397"/>
      <c r="AB844" s="397"/>
      <c r="AC844" s="397"/>
      <c r="AD844" s="397"/>
      <c r="AE844" s="397"/>
      <c r="AF844" s="397"/>
      <c r="AG844" s="397"/>
    </row>
    <row r="845" spans="1:33" ht="24.95" customHeight="1">
      <c r="A845" s="403"/>
      <c r="B845" s="402"/>
      <c r="C845" s="401"/>
      <c r="D845" s="397"/>
      <c r="E845" s="397"/>
      <c r="F845" s="397"/>
      <c r="G845" s="397"/>
      <c r="H845" s="397"/>
      <c r="I845" s="397"/>
      <c r="J845" s="397"/>
      <c r="K845" s="397"/>
      <c r="L845" s="397"/>
      <c r="M845" s="397"/>
      <c r="N845" s="397"/>
      <c r="O845" s="397"/>
      <c r="P845" s="397"/>
      <c r="Q845" s="397"/>
      <c r="R845" s="397"/>
      <c r="S845" s="397"/>
      <c r="T845" s="397"/>
      <c r="U845" s="397"/>
      <c r="V845" s="397"/>
      <c r="W845" s="397"/>
      <c r="X845" s="397"/>
      <c r="Y845" s="397"/>
      <c r="Z845" s="397"/>
      <c r="AA845" s="397"/>
      <c r="AB845" s="397"/>
      <c r="AC845" s="397"/>
      <c r="AD845" s="397"/>
      <c r="AE845" s="397"/>
      <c r="AF845" s="397"/>
      <c r="AG845" s="397"/>
    </row>
    <row r="846" spans="1:33" ht="24.95" customHeight="1">
      <c r="A846" s="403"/>
      <c r="B846" s="402"/>
      <c r="C846" s="401"/>
      <c r="D846" s="397"/>
      <c r="E846" s="397"/>
      <c r="F846" s="397"/>
      <c r="G846" s="397"/>
      <c r="H846" s="397"/>
      <c r="I846" s="397"/>
      <c r="J846" s="397"/>
      <c r="K846" s="397"/>
      <c r="L846" s="397"/>
      <c r="M846" s="397"/>
      <c r="N846" s="397"/>
      <c r="O846" s="397"/>
      <c r="P846" s="397"/>
      <c r="Q846" s="397"/>
      <c r="R846" s="397"/>
      <c r="S846" s="397"/>
      <c r="T846" s="397"/>
      <c r="U846" s="397"/>
      <c r="V846" s="397"/>
      <c r="W846" s="397"/>
      <c r="X846" s="397"/>
      <c r="Y846" s="397"/>
      <c r="Z846" s="397"/>
      <c r="AA846" s="397"/>
      <c r="AB846" s="397"/>
      <c r="AC846" s="397"/>
      <c r="AD846" s="397"/>
      <c r="AE846" s="397"/>
      <c r="AF846" s="397"/>
      <c r="AG846" s="397"/>
    </row>
    <row r="847" spans="1:33" ht="24.95" customHeight="1">
      <c r="A847" s="403"/>
      <c r="B847" s="402"/>
      <c r="C847" s="401"/>
      <c r="D847" s="397"/>
      <c r="E847" s="397"/>
      <c r="F847" s="397"/>
      <c r="G847" s="397"/>
      <c r="H847" s="397"/>
      <c r="I847" s="397"/>
      <c r="J847" s="397"/>
      <c r="K847" s="397"/>
      <c r="L847" s="397"/>
      <c r="M847" s="397"/>
      <c r="N847" s="397"/>
      <c r="O847" s="397"/>
      <c r="P847" s="397"/>
      <c r="Q847" s="397"/>
      <c r="R847" s="397"/>
      <c r="S847" s="397"/>
      <c r="T847" s="397"/>
      <c r="U847" s="397"/>
      <c r="V847" s="397"/>
      <c r="W847" s="397"/>
      <c r="X847" s="397"/>
      <c r="Y847" s="397"/>
      <c r="Z847" s="397"/>
      <c r="AA847" s="397"/>
      <c r="AB847" s="397"/>
      <c r="AC847" s="397"/>
      <c r="AD847" s="397"/>
      <c r="AE847" s="397"/>
      <c r="AF847" s="397"/>
      <c r="AG847" s="397"/>
    </row>
    <row r="848" spans="1:33" ht="24.95" customHeight="1">
      <c r="A848" s="403"/>
      <c r="B848" s="402"/>
      <c r="C848" s="401"/>
      <c r="D848" s="397"/>
      <c r="E848" s="397"/>
      <c r="F848" s="397"/>
      <c r="G848" s="397"/>
      <c r="H848" s="397"/>
      <c r="I848" s="397"/>
      <c r="J848" s="397"/>
      <c r="K848" s="397"/>
      <c r="L848" s="397"/>
      <c r="M848" s="397"/>
      <c r="N848" s="397"/>
      <c r="O848" s="397"/>
      <c r="P848" s="397"/>
      <c r="Q848" s="397"/>
      <c r="R848" s="397"/>
      <c r="S848" s="397"/>
      <c r="T848" s="397"/>
      <c r="U848" s="397"/>
      <c r="V848" s="397"/>
      <c r="W848" s="397"/>
      <c r="X848" s="397"/>
      <c r="Y848" s="397"/>
      <c r="Z848" s="397"/>
      <c r="AA848" s="397"/>
      <c r="AB848" s="397"/>
      <c r="AC848" s="397"/>
      <c r="AD848" s="397"/>
      <c r="AE848" s="397"/>
      <c r="AF848" s="397"/>
      <c r="AG848" s="397"/>
    </row>
    <row r="849" spans="1:33" ht="24.95" customHeight="1">
      <c r="A849" s="403"/>
      <c r="B849" s="402"/>
      <c r="C849" s="401"/>
      <c r="D849" s="397"/>
      <c r="E849" s="397"/>
      <c r="F849" s="397"/>
      <c r="G849" s="397"/>
      <c r="H849" s="397"/>
      <c r="I849" s="397"/>
      <c r="J849" s="397"/>
      <c r="K849" s="397"/>
      <c r="L849" s="397"/>
      <c r="M849" s="397"/>
      <c r="N849" s="397"/>
      <c r="O849" s="397"/>
      <c r="P849" s="397"/>
      <c r="Q849" s="397"/>
      <c r="R849" s="397"/>
      <c r="S849" s="397"/>
      <c r="T849" s="397"/>
      <c r="U849" s="397"/>
      <c r="V849" s="397"/>
      <c r="W849" s="397"/>
      <c r="X849" s="397"/>
      <c r="Y849" s="397"/>
      <c r="Z849" s="397"/>
      <c r="AA849" s="397"/>
      <c r="AB849" s="397"/>
      <c r="AC849" s="397"/>
      <c r="AD849" s="397"/>
      <c r="AE849" s="397"/>
      <c r="AF849" s="397"/>
      <c r="AG849" s="397"/>
    </row>
    <row r="850" spans="1:33" ht="24.95" customHeight="1">
      <c r="A850" s="403"/>
      <c r="B850" s="402"/>
      <c r="C850" s="401"/>
      <c r="D850" s="397"/>
      <c r="E850" s="397"/>
      <c r="F850" s="397"/>
      <c r="G850" s="397"/>
      <c r="H850" s="397"/>
      <c r="I850" s="397"/>
      <c r="J850" s="397"/>
      <c r="K850" s="397"/>
      <c r="L850" s="397"/>
      <c r="M850" s="397"/>
      <c r="N850" s="397"/>
      <c r="O850" s="397"/>
      <c r="P850" s="397"/>
      <c r="Q850" s="397"/>
      <c r="R850" s="397"/>
      <c r="S850" s="397"/>
      <c r="T850" s="397"/>
      <c r="U850" s="397"/>
      <c r="V850" s="397"/>
      <c r="W850" s="397"/>
      <c r="X850" s="397"/>
      <c r="Y850" s="397"/>
      <c r="Z850" s="397"/>
      <c r="AA850" s="397"/>
      <c r="AB850" s="397"/>
      <c r="AC850" s="397"/>
      <c r="AD850" s="397"/>
      <c r="AE850" s="397"/>
      <c r="AF850" s="397"/>
      <c r="AG850" s="397"/>
    </row>
    <row r="851" spans="1:33" ht="24.95" customHeight="1">
      <c r="A851" s="403"/>
      <c r="B851" s="402"/>
      <c r="C851" s="401"/>
      <c r="D851" s="397"/>
      <c r="E851" s="397"/>
      <c r="F851" s="397"/>
      <c r="G851" s="397"/>
      <c r="H851" s="397"/>
      <c r="I851" s="397"/>
      <c r="J851" s="397"/>
      <c r="K851" s="397"/>
      <c r="L851" s="397"/>
      <c r="M851" s="397"/>
      <c r="N851" s="397"/>
      <c r="O851" s="397"/>
      <c r="P851" s="397"/>
      <c r="Q851" s="397"/>
      <c r="R851" s="397"/>
      <c r="S851" s="397"/>
      <c r="T851" s="397"/>
      <c r="U851" s="397"/>
      <c r="V851" s="397"/>
      <c r="W851" s="397"/>
      <c r="X851" s="397"/>
      <c r="Y851" s="397"/>
      <c r="Z851" s="397"/>
      <c r="AA851" s="397"/>
      <c r="AB851" s="397"/>
      <c r="AC851" s="397"/>
      <c r="AD851" s="397"/>
      <c r="AE851" s="397"/>
      <c r="AF851" s="397"/>
      <c r="AG851" s="397"/>
    </row>
    <row r="852" spans="1:33" ht="24.95" customHeight="1">
      <c r="A852" s="403"/>
      <c r="B852" s="402"/>
      <c r="C852" s="401"/>
      <c r="D852" s="397"/>
      <c r="E852" s="397"/>
      <c r="F852" s="397"/>
      <c r="G852" s="397"/>
      <c r="H852" s="397"/>
      <c r="I852" s="397"/>
      <c r="J852" s="397"/>
      <c r="K852" s="397"/>
      <c r="L852" s="397"/>
      <c r="M852" s="397"/>
      <c r="N852" s="397"/>
      <c r="O852" s="397"/>
      <c r="P852" s="397"/>
      <c r="Q852" s="397"/>
      <c r="R852" s="397"/>
      <c r="S852" s="397"/>
      <c r="T852" s="397"/>
      <c r="U852" s="397"/>
      <c r="V852" s="397"/>
      <c r="W852" s="397"/>
      <c r="X852" s="397"/>
      <c r="Y852" s="397"/>
      <c r="Z852" s="397"/>
      <c r="AA852" s="397"/>
      <c r="AB852" s="397"/>
      <c r="AC852" s="397"/>
      <c r="AD852" s="397"/>
      <c r="AE852" s="397"/>
      <c r="AF852" s="397"/>
      <c r="AG852" s="397"/>
    </row>
    <row r="853" spans="1:33" ht="24.95" customHeight="1">
      <c r="A853" s="403"/>
      <c r="B853" s="402"/>
      <c r="C853" s="401"/>
      <c r="D853" s="397"/>
      <c r="E853" s="397"/>
      <c r="F853" s="397"/>
      <c r="G853" s="397"/>
      <c r="H853" s="397"/>
      <c r="I853" s="397"/>
      <c r="J853" s="397"/>
      <c r="K853" s="397"/>
      <c r="L853" s="397"/>
      <c r="M853" s="397"/>
      <c r="N853" s="397"/>
      <c r="O853" s="397"/>
      <c r="P853" s="397"/>
      <c r="Q853" s="397"/>
      <c r="R853" s="397"/>
      <c r="S853" s="397"/>
      <c r="T853" s="397"/>
      <c r="U853" s="397"/>
      <c r="V853" s="397"/>
      <c r="W853" s="397"/>
      <c r="X853" s="397"/>
      <c r="Y853" s="397"/>
      <c r="Z853" s="397"/>
      <c r="AA853" s="397"/>
      <c r="AB853" s="397"/>
      <c r="AC853" s="397"/>
      <c r="AD853" s="397"/>
      <c r="AE853" s="397"/>
      <c r="AF853" s="397"/>
      <c r="AG853" s="397"/>
    </row>
    <row r="854" spans="1:33" ht="24.95" customHeight="1">
      <c r="A854" s="403"/>
      <c r="B854" s="402"/>
      <c r="C854" s="401"/>
      <c r="D854" s="397"/>
      <c r="E854" s="397"/>
      <c r="F854" s="397"/>
      <c r="G854" s="397"/>
      <c r="H854" s="397"/>
      <c r="I854" s="397"/>
      <c r="J854" s="397"/>
      <c r="K854" s="397"/>
      <c r="L854" s="397"/>
      <c r="M854" s="397"/>
      <c r="N854" s="397"/>
      <c r="O854" s="397"/>
      <c r="P854" s="397"/>
      <c r="Q854" s="397"/>
      <c r="R854" s="397"/>
      <c r="S854" s="397"/>
      <c r="T854" s="397"/>
      <c r="U854" s="397"/>
      <c r="V854" s="397"/>
      <c r="W854" s="397"/>
      <c r="X854" s="397"/>
      <c r="Y854" s="397"/>
      <c r="Z854" s="397"/>
      <c r="AA854" s="397"/>
      <c r="AB854" s="397"/>
      <c r="AC854" s="397"/>
      <c r="AD854" s="397"/>
      <c r="AE854" s="397"/>
      <c r="AF854" s="397"/>
      <c r="AG854" s="397"/>
    </row>
    <row r="855" spans="1:33" ht="24.95" customHeight="1">
      <c r="A855" s="403"/>
      <c r="B855" s="402"/>
      <c r="C855" s="401"/>
      <c r="D855" s="397"/>
      <c r="E855" s="397"/>
      <c r="F855" s="397"/>
      <c r="G855" s="397"/>
      <c r="H855" s="397"/>
      <c r="I855" s="397"/>
      <c r="J855" s="397"/>
      <c r="K855" s="397"/>
      <c r="L855" s="397"/>
      <c r="M855" s="397"/>
      <c r="N855" s="397"/>
      <c r="O855" s="397"/>
      <c r="P855" s="397"/>
      <c r="Q855" s="397"/>
      <c r="R855" s="397"/>
      <c r="S855" s="397"/>
      <c r="T855" s="397"/>
      <c r="U855" s="397"/>
      <c r="V855" s="397"/>
      <c r="W855" s="397"/>
      <c r="X855" s="397"/>
      <c r="Y855" s="397"/>
      <c r="Z855" s="397"/>
      <c r="AA855" s="397"/>
      <c r="AB855" s="397"/>
      <c r="AC855" s="397"/>
      <c r="AD855" s="397"/>
      <c r="AE855" s="397"/>
      <c r="AF855" s="397"/>
      <c r="AG855" s="397"/>
    </row>
    <row r="856" spans="1:33" ht="24.95" customHeight="1">
      <c r="A856" s="403"/>
      <c r="B856" s="402"/>
      <c r="C856" s="401"/>
      <c r="D856" s="397"/>
      <c r="E856" s="397"/>
      <c r="F856" s="397"/>
      <c r="G856" s="397"/>
      <c r="H856" s="397"/>
      <c r="I856" s="397"/>
      <c r="J856" s="397"/>
      <c r="K856" s="397"/>
      <c r="L856" s="397"/>
      <c r="M856" s="397"/>
      <c r="N856" s="397"/>
      <c r="O856" s="397"/>
      <c r="P856" s="397"/>
      <c r="Q856" s="397"/>
      <c r="R856" s="397"/>
      <c r="S856" s="397"/>
      <c r="T856" s="397"/>
      <c r="U856" s="397"/>
      <c r="V856" s="397"/>
      <c r="W856" s="397"/>
      <c r="X856" s="397"/>
      <c r="Y856" s="397"/>
      <c r="Z856" s="397"/>
      <c r="AA856" s="397"/>
      <c r="AB856" s="397"/>
      <c r="AC856" s="397"/>
      <c r="AD856" s="397"/>
      <c r="AE856" s="397"/>
      <c r="AF856" s="397"/>
      <c r="AG856" s="397"/>
    </row>
    <row r="857" spans="1:33" ht="24.95" customHeight="1">
      <c r="A857" s="403"/>
      <c r="B857" s="402"/>
      <c r="C857" s="401"/>
      <c r="D857" s="397"/>
      <c r="E857" s="397"/>
      <c r="F857" s="397"/>
      <c r="G857" s="397"/>
      <c r="H857" s="397"/>
      <c r="I857" s="397"/>
      <c r="J857" s="397"/>
      <c r="K857" s="397"/>
      <c r="L857" s="397"/>
      <c r="M857" s="397"/>
      <c r="N857" s="397"/>
      <c r="O857" s="397"/>
      <c r="P857" s="397"/>
      <c r="Q857" s="397"/>
      <c r="R857" s="397"/>
      <c r="S857" s="397"/>
      <c r="T857" s="397"/>
      <c r="U857" s="397"/>
      <c r="V857" s="397"/>
      <c r="W857" s="397"/>
      <c r="X857" s="397"/>
      <c r="Y857" s="397"/>
      <c r="Z857" s="397"/>
      <c r="AA857" s="397"/>
      <c r="AB857" s="397"/>
      <c r="AC857" s="397"/>
      <c r="AD857" s="397"/>
      <c r="AE857" s="397"/>
      <c r="AF857" s="397"/>
      <c r="AG857" s="397"/>
    </row>
    <row r="858" spans="1:33" ht="24.95" customHeight="1">
      <c r="A858" s="403"/>
      <c r="B858" s="402"/>
      <c r="C858" s="401"/>
      <c r="D858" s="397"/>
      <c r="E858" s="397"/>
      <c r="F858" s="397"/>
      <c r="G858" s="397"/>
      <c r="H858" s="397"/>
      <c r="I858" s="397"/>
      <c r="J858" s="397"/>
      <c r="K858" s="397"/>
      <c r="L858" s="397"/>
      <c r="M858" s="397"/>
      <c r="N858" s="397"/>
      <c r="O858" s="397"/>
      <c r="P858" s="397"/>
      <c r="Q858" s="397"/>
      <c r="R858" s="397"/>
      <c r="S858" s="397"/>
      <c r="T858" s="397"/>
      <c r="U858" s="397"/>
      <c r="V858" s="397"/>
      <c r="W858" s="397"/>
      <c r="X858" s="397"/>
      <c r="Y858" s="397"/>
      <c r="Z858" s="397"/>
      <c r="AA858" s="397"/>
      <c r="AB858" s="397"/>
      <c r="AC858" s="397"/>
      <c r="AD858" s="397"/>
      <c r="AE858" s="397"/>
      <c r="AF858" s="397"/>
      <c r="AG858" s="397"/>
    </row>
    <row r="859" spans="1:33" ht="24.95" customHeight="1">
      <c r="A859" s="403"/>
      <c r="B859" s="402"/>
      <c r="C859" s="401"/>
      <c r="D859" s="397"/>
      <c r="E859" s="397"/>
      <c r="F859" s="397"/>
      <c r="G859" s="397"/>
      <c r="H859" s="397"/>
      <c r="I859" s="397"/>
      <c r="J859" s="397"/>
      <c r="K859" s="397"/>
      <c r="L859" s="397"/>
      <c r="M859" s="397"/>
      <c r="N859" s="397"/>
      <c r="O859" s="397"/>
      <c r="P859" s="397"/>
      <c r="Q859" s="397"/>
      <c r="R859" s="397"/>
      <c r="S859" s="397"/>
      <c r="T859" s="397"/>
      <c r="U859" s="397"/>
      <c r="V859" s="397"/>
      <c r="W859" s="397"/>
      <c r="X859" s="397"/>
      <c r="Y859" s="397"/>
      <c r="Z859" s="397"/>
      <c r="AA859" s="397"/>
      <c r="AB859" s="397"/>
      <c r="AC859" s="397"/>
      <c r="AD859" s="397"/>
      <c r="AE859" s="397"/>
      <c r="AF859" s="397"/>
      <c r="AG859" s="397"/>
    </row>
    <row r="860" spans="1:33" ht="24.95" customHeight="1">
      <c r="A860" s="403"/>
      <c r="B860" s="402"/>
      <c r="C860" s="401"/>
      <c r="D860" s="397"/>
      <c r="E860" s="397"/>
      <c r="F860" s="397"/>
      <c r="G860" s="397"/>
      <c r="H860" s="397"/>
      <c r="I860" s="397"/>
      <c r="J860" s="397"/>
      <c r="K860" s="397"/>
      <c r="L860" s="397"/>
      <c r="M860" s="397"/>
      <c r="N860" s="397"/>
      <c r="O860" s="397"/>
      <c r="P860" s="397"/>
      <c r="Q860" s="397"/>
      <c r="R860" s="397"/>
      <c r="S860" s="397"/>
      <c r="T860" s="397"/>
      <c r="U860" s="397"/>
      <c r="V860" s="397"/>
      <c r="W860" s="397"/>
      <c r="X860" s="397"/>
      <c r="Y860" s="397"/>
      <c r="Z860" s="397"/>
      <c r="AA860" s="397"/>
      <c r="AB860" s="397"/>
      <c r="AC860" s="397"/>
      <c r="AD860" s="397"/>
      <c r="AE860" s="397"/>
      <c r="AF860" s="397"/>
      <c r="AG860" s="397"/>
    </row>
    <row r="861" spans="1:33" ht="24.95" customHeight="1">
      <c r="A861" s="403"/>
      <c r="B861" s="402"/>
      <c r="C861" s="401"/>
      <c r="D861" s="397"/>
      <c r="E861" s="397"/>
      <c r="F861" s="397"/>
      <c r="G861" s="397"/>
      <c r="H861" s="397"/>
      <c r="I861" s="397"/>
      <c r="J861" s="397"/>
      <c r="K861" s="397"/>
      <c r="L861" s="397"/>
      <c r="M861" s="397"/>
      <c r="N861" s="397"/>
      <c r="O861" s="397"/>
      <c r="P861" s="397"/>
      <c r="Q861" s="397"/>
      <c r="R861" s="397"/>
      <c r="S861" s="397"/>
      <c r="T861" s="397"/>
      <c r="U861" s="397"/>
      <c r="V861" s="397"/>
      <c r="W861" s="397"/>
      <c r="X861" s="397"/>
      <c r="Y861" s="397"/>
      <c r="Z861" s="397"/>
      <c r="AA861" s="397"/>
      <c r="AB861" s="397"/>
      <c r="AC861" s="397"/>
      <c r="AD861" s="397"/>
      <c r="AE861" s="397"/>
      <c r="AF861" s="397"/>
      <c r="AG861" s="397"/>
    </row>
    <row r="862" spans="1:33" ht="24.95" customHeight="1">
      <c r="A862" s="403"/>
      <c r="B862" s="402"/>
      <c r="C862" s="401"/>
      <c r="D862" s="397"/>
      <c r="E862" s="397"/>
      <c r="F862" s="397"/>
      <c r="G862" s="397"/>
      <c r="H862" s="397"/>
      <c r="I862" s="397"/>
      <c r="J862" s="397"/>
      <c r="K862" s="397"/>
      <c r="L862" s="397"/>
      <c r="M862" s="397"/>
      <c r="N862" s="397"/>
      <c r="O862" s="397"/>
      <c r="P862" s="397"/>
      <c r="Q862" s="397"/>
      <c r="R862" s="397"/>
      <c r="S862" s="397"/>
      <c r="T862" s="397"/>
      <c r="U862" s="397"/>
      <c r="V862" s="397"/>
      <c r="W862" s="397"/>
      <c r="X862" s="397"/>
      <c r="Y862" s="397"/>
      <c r="Z862" s="397"/>
      <c r="AA862" s="397"/>
      <c r="AB862" s="397"/>
      <c r="AC862" s="397"/>
      <c r="AD862" s="397"/>
      <c r="AE862" s="397"/>
      <c r="AF862" s="397"/>
      <c r="AG862" s="397"/>
    </row>
    <row r="863" spans="1:33" ht="24.95" customHeight="1">
      <c r="C863" s="401"/>
      <c r="D863" s="397"/>
      <c r="E863" s="397"/>
      <c r="F863" s="397"/>
      <c r="G863" s="397"/>
      <c r="H863" s="397"/>
      <c r="I863" s="397"/>
      <c r="J863" s="397"/>
      <c r="K863" s="397"/>
      <c r="L863" s="397"/>
      <c r="M863" s="397"/>
      <c r="N863" s="397"/>
      <c r="O863" s="397"/>
      <c r="P863" s="397"/>
      <c r="Q863" s="397"/>
      <c r="R863" s="397"/>
      <c r="S863" s="397"/>
      <c r="T863" s="397"/>
      <c r="U863" s="397"/>
      <c r="V863" s="397"/>
      <c r="W863" s="397"/>
      <c r="X863" s="397"/>
      <c r="Y863" s="397"/>
      <c r="Z863" s="397"/>
      <c r="AA863" s="397"/>
      <c r="AB863" s="397"/>
      <c r="AC863" s="397"/>
      <c r="AD863" s="397"/>
      <c r="AE863" s="397"/>
      <c r="AF863" s="397"/>
      <c r="AG863" s="397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49"/>
  <sheetViews>
    <sheetView workbookViewId="0"/>
  </sheetViews>
  <sheetFormatPr defaultColWidth="9.140625" defaultRowHeight="15"/>
  <cols>
    <col min="1" max="1" width="56" style="427" customWidth="1"/>
    <col min="2" max="4" width="10.7109375" style="427" customWidth="1"/>
    <col min="5" max="240" width="9.140625" style="427"/>
    <col min="241" max="241" width="41.42578125" style="427" customWidth="1"/>
    <col min="242" max="242" width="8.28515625" style="427" customWidth="1"/>
    <col min="243" max="243" width="11.42578125" style="427" customWidth="1"/>
    <col min="244" max="244" width="11.140625" style="427" customWidth="1"/>
    <col min="245" max="245" width="12.140625" style="427" customWidth="1"/>
    <col min="246" max="246" width="9.140625" style="427"/>
    <col min="247" max="247" width="2.5703125" style="427" customWidth="1"/>
    <col min="248" max="16384" width="9.140625" style="427"/>
  </cols>
  <sheetData>
    <row r="1" spans="1:7" ht="20.100000000000001" customHeight="1">
      <c r="A1" s="422" t="s">
        <v>670</v>
      </c>
      <c r="B1" s="398"/>
      <c r="C1" s="398"/>
    </row>
    <row r="2" spans="1:7" ht="15.95" customHeight="1">
      <c r="A2" s="421"/>
      <c r="B2" s="421"/>
      <c r="C2" s="421"/>
    </row>
    <row r="3" spans="1:7" ht="15.95" customHeight="1">
      <c r="A3" s="420"/>
      <c r="B3" s="419"/>
      <c r="D3" s="418" t="s">
        <v>0</v>
      </c>
    </row>
    <row r="4" spans="1:7" ht="15.95" customHeight="1">
      <c r="A4" s="390"/>
      <c r="B4" s="1102" t="s">
        <v>735</v>
      </c>
      <c r="C4" s="1102"/>
      <c r="D4" s="389" t="s">
        <v>695</v>
      </c>
    </row>
    <row r="5" spans="1:7" ht="15.95" customHeight="1">
      <c r="A5" s="385"/>
      <c r="B5" s="387" t="s">
        <v>117</v>
      </c>
      <c r="C5" s="387" t="s">
        <v>116</v>
      </c>
      <c r="D5" s="386" t="s">
        <v>4</v>
      </c>
    </row>
    <row r="6" spans="1:7" ht="15.95" customHeight="1">
      <c r="A6" s="385"/>
      <c r="B6" s="384" t="s">
        <v>138</v>
      </c>
      <c r="C6" s="384" t="s">
        <v>696</v>
      </c>
      <c r="D6" s="383" t="s">
        <v>138</v>
      </c>
    </row>
    <row r="7" spans="1:7" ht="15.95" customHeight="1">
      <c r="A7" s="385"/>
      <c r="B7" s="417"/>
      <c r="C7" s="417"/>
    </row>
    <row r="8" spans="1:7" s="433" customFormat="1" ht="18" customHeight="1">
      <c r="A8" s="426" t="s">
        <v>506</v>
      </c>
      <c r="B8" s="435">
        <v>98.70315794936225</v>
      </c>
      <c r="C8" s="435">
        <v>100.53536495263053</v>
      </c>
      <c r="D8" s="434">
        <v>98.677112805996998</v>
      </c>
      <c r="E8" s="901"/>
    </row>
    <row r="9" spans="1:7" s="433" customFormat="1" ht="18" customHeight="1">
      <c r="A9" s="426" t="s">
        <v>531</v>
      </c>
      <c r="B9" s="435">
        <v>99.541556570267446</v>
      </c>
      <c r="C9" s="435">
        <v>102.38517454802496</v>
      </c>
      <c r="D9" s="434">
        <v>97.684783556188052</v>
      </c>
      <c r="E9" s="901"/>
      <c r="F9" s="428"/>
      <c r="G9" s="428"/>
    </row>
    <row r="10" spans="1:7" s="433" customFormat="1" ht="18" customHeight="1">
      <c r="A10" s="378" t="s">
        <v>242</v>
      </c>
      <c r="B10" s="431"/>
      <c r="C10" s="431"/>
      <c r="D10" s="434"/>
      <c r="E10" s="901"/>
    </row>
    <row r="11" spans="1:7" ht="18" customHeight="1">
      <c r="A11" s="432" t="s">
        <v>530</v>
      </c>
      <c r="B11" s="431">
        <v>94.481004607335805</v>
      </c>
      <c r="C11" s="431">
        <v>101.14903214197737</v>
      </c>
      <c r="D11" s="430">
        <v>93.989660841790567</v>
      </c>
      <c r="E11" s="901"/>
    </row>
    <row r="12" spans="1:7" ht="18" customHeight="1">
      <c r="A12" s="432" t="s">
        <v>529</v>
      </c>
      <c r="B12" s="431">
        <v>98.364839034132231</v>
      </c>
      <c r="C12" s="431">
        <v>100.000040560144</v>
      </c>
      <c r="D12" s="430">
        <v>101.55178842361092</v>
      </c>
      <c r="E12" s="901"/>
    </row>
    <row r="13" spans="1:7" ht="18" customHeight="1">
      <c r="A13" s="432" t="s">
        <v>338</v>
      </c>
      <c r="B13" s="431">
        <v>103.19716441131462</v>
      </c>
      <c r="C13" s="431">
        <v>105.75449443060701</v>
      </c>
      <c r="D13" s="430">
        <v>96.408153990287019</v>
      </c>
      <c r="E13" s="901"/>
    </row>
    <row r="14" spans="1:7" ht="18" customHeight="1">
      <c r="A14" s="432" t="s">
        <v>337</v>
      </c>
      <c r="B14" s="431">
        <v>97.61169151792248</v>
      </c>
      <c r="C14" s="431">
        <v>102.84999999999987</v>
      </c>
      <c r="D14" s="430">
        <v>94.90539436385491</v>
      </c>
      <c r="E14" s="901"/>
    </row>
    <row r="15" spans="1:7" ht="18" customHeight="1">
      <c r="A15" s="432" t="s">
        <v>336</v>
      </c>
      <c r="B15" s="431">
        <v>111.23929722696346</v>
      </c>
      <c r="C15" s="431">
        <v>100.23911072515739</v>
      </c>
      <c r="D15" s="430">
        <v>110.10677024213091</v>
      </c>
      <c r="E15" s="901"/>
    </row>
    <row r="16" spans="1:7" ht="18" customHeight="1">
      <c r="A16" s="432" t="s">
        <v>335</v>
      </c>
      <c r="B16" s="431">
        <v>103.56418136258077</v>
      </c>
      <c r="C16" s="431">
        <v>103.46543553824267</v>
      </c>
      <c r="D16" s="430">
        <v>98.259455252573147</v>
      </c>
      <c r="E16" s="901"/>
    </row>
    <row r="17" spans="1:7" ht="18" customHeight="1">
      <c r="A17" s="432" t="s">
        <v>334</v>
      </c>
      <c r="B17" s="431">
        <v>112.20656001154819</v>
      </c>
      <c r="C17" s="431">
        <v>104.51553902553717</v>
      </c>
      <c r="D17" s="430">
        <v>104.77902889816785</v>
      </c>
      <c r="E17" s="901"/>
    </row>
    <row r="18" spans="1:7" s="433" customFormat="1" ht="18" customHeight="1">
      <c r="A18" s="432" t="s">
        <v>326</v>
      </c>
      <c r="B18" s="431">
        <v>99.460140536955194</v>
      </c>
      <c r="C18" s="431">
        <v>103.21475119500376</v>
      </c>
      <c r="D18" s="430">
        <v>99.067614673514456</v>
      </c>
      <c r="E18" s="901"/>
      <c r="F18" s="428"/>
      <c r="G18" s="428"/>
    </row>
    <row r="19" spans="1:7" s="433" customFormat="1" ht="18" customHeight="1">
      <c r="A19" s="426" t="s">
        <v>528</v>
      </c>
      <c r="B19" s="435">
        <v>74.186770920441887</v>
      </c>
      <c r="C19" s="435">
        <v>103.72328086775214</v>
      </c>
      <c r="D19" s="434">
        <v>72.970410110581909</v>
      </c>
      <c r="E19" s="901"/>
    </row>
    <row r="20" spans="1:7" ht="18" customHeight="1">
      <c r="A20" s="432" t="s">
        <v>332</v>
      </c>
      <c r="B20" s="431">
        <v>99.487954095907284</v>
      </c>
      <c r="C20" s="431">
        <v>99.519999999999925</v>
      </c>
      <c r="D20" s="430">
        <v>98.89753775150723</v>
      </c>
      <c r="E20" s="901"/>
    </row>
    <row r="21" spans="1:7" ht="18" customHeight="1">
      <c r="A21" s="432" t="s">
        <v>343</v>
      </c>
      <c r="B21" s="431">
        <v>69.740915649975662</v>
      </c>
      <c r="C21" s="431">
        <v>103.61999999999993</v>
      </c>
      <c r="D21" s="430">
        <v>68.222784360806756</v>
      </c>
      <c r="E21" s="901"/>
    </row>
    <row r="22" spans="1:7" ht="18" customHeight="1">
      <c r="A22" s="432" t="s">
        <v>527</v>
      </c>
      <c r="B22" s="431">
        <v>81.192261066186092</v>
      </c>
      <c r="C22" s="431">
        <v>105.21040116713235</v>
      </c>
      <c r="D22" s="430">
        <v>80.847283389246584</v>
      </c>
      <c r="E22" s="901"/>
      <c r="F22" s="428"/>
      <c r="G22" s="428"/>
    </row>
    <row r="23" spans="1:7" ht="18" customHeight="1">
      <c r="A23" s="426" t="s">
        <v>526</v>
      </c>
      <c r="B23" s="435">
        <v>99.684724070946771</v>
      </c>
      <c r="C23" s="435">
        <v>100.15414333185961</v>
      </c>
      <c r="D23" s="434">
        <v>99.984384341285192</v>
      </c>
      <c r="E23" s="901"/>
    </row>
    <row r="24" spans="1:7" ht="18" customHeight="1">
      <c r="A24" s="378" t="s">
        <v>242</v>
      </c>
      <c r="B24" s="431"/>
      <c r="C24" s="431"/>
      <c r="D24" s="434"/>
      <c r="E24" s="901"/>
    </row>
    <row r="25" spans="1:7" ht="18" customHeight="1">
      <c r="A25" s="432" t="s">
        <v>525</v>
      </c>
      <c r="B25" s="431">
        <v>100.0020785896758</v>
      </c>
      <c r="C25" s="431">
        <v>100</v>
      </c>
      <c r="D25" s="430">
        <v>100.00168815543032</v>
      </c>
      <c r="E25" s="901"/>
    </row>
    <row r="26" spans="1:7" s="433" customFormat="1" ht="18" customHeight="1">
      <c r="A26" s="432" t="s">
        <v>736</v>
      </c>
      <c r="B26" s="431">
        <v>98.913993344317845</v>
      </c>
      <c r="C26" s="431">
        <v>103.25696504015644</v>
      </c>
      <c r="D26" s="430">
        <v>94.927687765017311</v>
      </c>
      <c r="E26" s="901"/>
    </row>
    <row r="27" spans="1:7" s="433" customFormat="1" ht="18" customHeight="1">
      <c r="A27" s="432" t="s">
        <v>737</v>
      </c>
      <c r="B27" s="431">
        <v>98.93064119560043</v>
      </c>
      <c r="C27" s="431">
        <v>106.01532577927961</v>
      </c>
      <c r="D27" s="430">
        <v>107.4308842045719</v>
      </c>
      <c r="E27" s="901"/>
    </row>
    <row r="28" spans="1:7" ht="18" customHeight="1">
      <c r="A28" s="432" t="s">
        <v>361</v>
      </c>
      <c r="B28" s="431">
        <v>101.76735048766892</v>
      </c>
      <c r="C28" s="431">
        <v>100.77726482482436</v>
      </c>
      <c r="D28" s="430">
        <v>98.594585788676966</v>
      </c>
      <c r="E28" s="901"/>
    </row>
    <row r="29" spans="1:7" ht="18" customHeight="1">
      <c r="A29" s="432" t="s">
        <v>524</v>
      </c>
      <c r="B29" s="431">
        <v>100.93300541865969</v>
      </c>
      <c r="C29" s="431">
        <v>99.953853253345642</v>
      </c>
      <c r="D29" s="430">
        <v>100.66521200920036</v>
      </c>
      <c r="E29" s="901"/>
    </row>
    <row r="30" spans="1:7" ht="18" customHeight="1">
      <c r="A30" s="432" t="s">
        <v>738</v>
      </c>
      <c r="B30" s="431">
        <v>105.11350673206287</v>
      </c>
      <c r="C30" s="431">
        <v>102.93944913784388</v>
      </c>
      <c r="D30" s="430">
        <v>103.97243243543461</v>
      </c>
      <c r="E30" s="901"/>
    </row>
    <row r="31" spans="1:7" ht="18" customHeight="1">
      <c r="A31" s="432" t="s">
        <v>523</v>
      </c>
      <c r="B31" s="431">
        <v>100.85192396026412</v>
      </c>
      <c r="C31" s="431">
        <v>100.84772072722086</v>
      </c>
      <c r="D31" s="430">
        <v>97.62775771633666</v>
      </c>
      <c r="E31" s="901"/>
    </row>
    <row r="32" spans="1:7" ht="18" customHeight="1">
      <c r="A32" s="432" t="s">
        <v>522</v>
      </c>
      <c r="B32" s="431">
        <v>94.068637690238191</v>
      </c>
      <c r="C32" s="431">
        <v>102.05999999999995</v>
      </c>
      <c r="D32" s="430">
        <v>94.319305737520068</v>
      </c>
      <c r="E32" s="901"/>
    </row>
    <row r="33" spans="1:5" ht="15.95" customHeight="1">
      <c r="A33" s="375" t="s">
        <v>739</v>
      </c>
      <c r="B33" s="431">
        <v>104.46675687413838</v>
      </c>
      <c r="C33" s="431">
        <v>101.25000000025088</v>
      </c>
      <c r="D33" s="430">
        <v>106.41219709972422</v>
      </c>
      <c r="E33" s="901"/>
    </row>
    <row r="34" spans="1:5" ht="15.95" customHeight="1">
      <c r="A34" s="432" t="s">
        <v>521</v>
      </c>
      <c r="B34" s="431">
        <v>99.010943768755567</v>
      </c>
      <c r="C34" s="431">
        <v>99.751090735052699</v>
      </c>
      <c r="D34" s="430">
        <v>100.55833357016984</v>
      </c>
      <c r="E34" s="901"/>
    </row>
    <row r="35" spans="1:5" ht="15.95" customHeight="1">
      <c r="A35" s="432" t="s">
        <v>520</v>
      </c>
      <c r="B35" s="431">
        <v>97.488118576921934</v>
      </c>
      <c r="C35" s="431">
        <v>98.350419818146634</v>
      </c>
      <c r="D35" s="430">
        <v>98.749809248495694</v>
      </c>
      <c r="E35" s="901"/>
    </row>
    <row r="36" spans="1:5" ht="15.95" customHeight="1">
      <c r="A36" s="432" t="s">
        <v>519</v>
      </c>
      <c r="B36" s="431">
        <v>98.734994311170553</v>
      </c>
      <c r="C36" s="431">
        <v>100.11857525142088</v>
      </c>
      <c r="D36" s="430">
        <v>99.112548165255404</v>
      </c>
      <c r="E36" s="901"/>
    </row>
    <row r="37" spans="1:5" ht="15.95" customHeight="1">
      <c r="A37" s="432" t="s">
        <v>740</v>
      </c>
      <c r="B37" s="431">
        <v>98.062815184798367</v>
      </c>
      <c r="C37" s="431">
        <v>97.179263649530569</v>
      </c>
      <c r="D37" s="430">
        <v>99.158862574709431</v>
      </c>
      <c r="E37" s="901"/>
    </row>
    <row r="38" spans="1:5" ht="15.95" customHeight="1">
      <c r="A38" s="375"/>
      <c r="B38" s="429"/>
      <c r="C38" s="429"/>
      <c r="D38" s="428"/>
      <c r="E38" s="375"/>
    </row>
    <row r="39" spans="1:5" ht="15.95" customHeight="1">
      <c r="A39" s="375"/>
      <c r="B39" s="429"/>
      <c r="C39" s="429"/>
      <c r="D39" s="428"/>
      <c r="E39" s="375"/>
    </row>
    <row r="40" spans="1:5" ht="15.95" customHeight="1">
      <c r="A40" s="375"/>
      <c r="B40" s="429"/>
      <c r="C40" s="429"/>
      <c r="D40" s="428"/>
      <c r="E40" s="375"/>
    </row>
    <row r="41" spans="1:5" ht="15.95" customHeight="1">
      <c r="A41" s="375"/>
      <c r="B41" s="429"/>
      <c r="C41" s="429"/>
      <c r="D41" s="428"/>
      <c r="E41" s="375"/>
    </row>
    <row r="42" spans="1:5" ht="15.95" customHeight="1">
      <c r="A42" s="375"/>
      <c r="B42" s="429"/>
      <c r="C42" s="429"/>
      <c r="D42" s="428"/>
      <c r="E42" s="375"/>
    </row>
    <row r="43" spans="1:5" ht="15.95" customHeight="1">
      <c r="A43" s="375"/>
      <c r="B43" s="429"/>
      <c r="C43" s="429"/>
      <c r="D43" s="428"/>
      <c r="E43" s="375"/>
    </row>
    <row r="44" spans="1:5" ht="15.95" customHeight="1">
      <c r="A44" s="375"/>
      <c r="B44" s="429"/>
      <c r="C44" s="429"/>
      <c r="D44" s="428"/>
    </row>
    <row r="45" spans="1:5" ht="15.95" customHeight="1">
      <c r="A45" s="378"/>
      <c r="B45" s="429"/>
      <c r="C45" s="429"/>
      <c r="D45" s="428"/>
    </row>
    <row r="46" spans="1:5" ht="15.95" customHeight="1">
      <c r="A46" s="375"/>
      <c r="B46" s="429"/>
      <c r="C46" s="429"/>
      <c r="D46" s="428"/>
    </row>
    <row r="47" spans="1:5" ht="15.95" customHeight="1">
      <c r="A47" s="375"/>
      <c r="B47" s="429"/>
      <c r="C47" s="429"/>
      <c r="D47" s="428"/>
      <c r="E47" s="428"/>
    </row>
    <row r="48" spans="1:5" ht="15.95" customHeight="1">
      <c r="A48" s="375"/>
      <c r="B48" s="429"/>
      <c r="C48" s="429"/>
      <c r="D48" s="428"/>
      <c r="E48" s="428"/>
    </row>
    <row r="49" spans="1:4" ht="15.75">
      <c r="A49" s="375"/>
      <c r="B49" s="429"/>
      <c r="C49" s="429"/>
      <c r="D49" s="428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54"/>
  <sheetViews>
    <sheetView workbookViewId="0"/>
  </sheetViews>
  <sheetFormatPr defaultColWidth="15.5703125" defaultRowHeight="15"/>
  <cols>
    <col min="1" max="1" width="56" style="436" customWidth="1"/>
    <col min="2" max="4" width="10.7109375" style="436" customWidth="1"/>
    <col min="5" max="249" width="9.140625" style="436" customWidth="1"/>
    <col min="250" max="250" width="40.42578125" style="436" customWidth="1"/>
    <col min="251" max="251" width="8.28515625" style="436" customWidth="1"/>
    <col min="252" max="16384" width="15.5703125" style="436"/>
  </cols>
  <sheetData>
    <row r="1" spans="1:7" ht="18" customHeight="1">
      <c r="A1" s="422" t="s">
        <v>671</v>
      </c>
      <c r="B1" s="398"/>
      <c r="C1" s="398"/>
    </row>
    <row r="2" spans="1:7" ht="18" customHeight="1">
      <c r="A2" s="421"/>
      <c r="B2" s="421"/>
      <c r="C2" s="421"/>
    </row>
    <row r="3" spans="1:7" ht="18" customHeight="1">
      <c r="A3" s="420"/>
      <c r="B3" s="419"/>
      <c r="D3" s="418" t="s">
        <v>0</v>
      </c>
    </row>
    <row r="4" spans="1:7" ht="18" customHeight="1">
      <c r="A4" s="390"/>
      <c r="B4" s="1102" t="s">
        <v>735</v>
      </c>
      <c r="C4" s="1102"/>
      <c r="D4" s="389" t="s">
        <v>695</v>
      </c>
    </row>
    <row r="5" spans="1:7" ht="18" customHeight="1">
      <c r="A5" s="385"/>
      <c r="B5" s="387" t="s">
        <v>117</v>
      </c>
      <c r="C5" s="387" t="s">
        <v>116</v>
      </c>
      <c r="D5" s="386" t="s">
        <v>4</v>
      </c>
    </row>
    <row r="6" spans="1:7" ht="18" customHeight="1">
      <c r="A6" s="385"/>
      <c r="B6" s="384" t="s">
        <v>138</v>
      </c>
      <c r="C6" s="384" t="s">
        <v>696</v>
      </c>
      <c r="D6" s="383" t="s">
        <v>138</v>
      </c>
    </row>
    <row r="7" spans="1:7" ht="18" customHeight="1">
      <c r="A7" s="385"/>
      <c r="B7" s="417"/>
      <c r="C7" s="417"/>
    </row>
    <row r="8" spans="1:7" s="437" customFormat="1" ht="18" customHeight="1">
      <c r="A8" s="426" t="s">
        <v>543</v>
      </c>
      <c r="B8" s="444">
        <v>99.51156705025096</v>
      </c>
      <c r="C8" s="444">
        <v>100.38422408282335</v>
      </c>
      <c r="D8" s="443">
        <v>99.414118135426421</v>
      </c>
      <c r="E8" s="901"/>
      <c r="F8" s="438"/>
      <c r="G8" s="438"/>
    </row>
    <row r="9" spans="1:7" s="437" customFormat="1" ht="18" customHeight="1">
      <c r="A9" s="426" t="s">
        <v>531</v>
      </c>
      <c r="B9" s="444">
        <v>101.04527268109132</v>
      </c>
      <c r="C9" s="444">
        <v>99.767581320500014</v>
      </c>
      <c r="D9" s="443">
        <v>100.93243152323498</v>
      </c>
      <c r="E9" s="901"/>
      <c r="F9" s="438"/>
      <c r="G9" s="438"/>
    </row>
    <row r="10" spans="1:7" s="437" customFormat="1" ht="18" customHeight="1">
      <c r="A10" s="378" t="s">
        <v>242</v>
      </c>
      <c r="B10" s="442"/>
      <c r="C10" s="442"/>
      <c r="D10" s="441"/>
      <c r="E10" s="901"/>
    </row>
    <row r="11" spans="1:7" s="437" customFormat="1" ht="18" customHeight="1">
      <c r="A11" s="432" t="s">
        <v>530</v>
      </c>
      <c r="B11" s="442">
        <v>98.119709692906881</v>
      </c>
      <c r="C11" s="442">
        <v>100.56094105508318</v>
      </c>
      <c r="D11" s="441">
        <v>98.217703353073674</v>
      </c>
      <c r="E11" s="901"/>
      <c r="F11" s="438"/>
      <c r="G11" s="438"/>
    </row>
    <row r="12" spans="1:7" s="437" customFormat="1" ht="18" customHeight="1">
      <c r="A12" s="432" t="s">
        <v>529</v>
      </c>
      <c r="B12" s="442">
        <v>100.86631370684276</v>
      </c>
      <c r="C12" s="442">
        <v>99.616842554663179</v>
      </c>
      <c r="D12" s="441">
        <v>103.76987438044809</v>
      </c>
      <c r="E12" s="901"/>
      <c r="F12" s="438"/>
      <c r="G12" s="438"/>
    </row>
    <row r="13" spans="1:7" s="437" customFormat="1" ht="18" customHeight="1">
      <c r="A13" s="432" t="s">
        <v>542</v>
      </c>
      <c r="B13" s="442">
        <v>99.994706463935515</v>
      </c>
      <c r="C13" s="442">
        <v>99.99470646393533</v>
      </c>
      <c r="D13" s="441">
        <v>100.04287970585727</v>
      </c>
      <c r="E13" s="901"/>
    </row>
    <row r="14" spans="1:7" ht="18" customHeight="1">
      <c r="A14" s="432" t="s">
        <v>368</v>
      </c>
      <c r="B14" s="442">
        <v>102.22606786954962</v>
      </c>
      <c r="C14" s="442">
        <v>99.415739450185825</v>
      </c>
      <c r="D14" s="441">
        <v>100.60485553494802</v>
      </c>
      <c r="E14" s="901"/>
    </row>
    <row r="15" spans="1:7" s="437" customFormat="1" ht="18" customHeight="1">
      <c r="A15" s="432" t="s">
        <v>760</v>
      </c>
      <c r="B15" s="442">
        <v>112.7764514519444</v>
      </c>
      <c r="C15" s="442">
        <v>98.906367989600852</v>
      </c>
      <c r="D15" s="441">
        <v>109.00553383172587</v>
      </c>
      <c r="E15" s="901"/>
      <c r="F15" s="438"/>
      <c r="G15" s="438"/>
    </row>
    <row r="16" spans="1:7" s="437" customFormat="1" ht="18" customHeight="1">
      <c r="A16" s="375" t="s">
        <v>741</v>
      </c>
      <c r="B16" s="442">
        <v>99.877028316884221</v>
      </c>
      <c r="C16" s="442">
        <v>100.81095891406218</v>
      </c>
      <c r="D16" s="441">
        <v>97.876589397955641</v>
      </c>
      <c r="E16" s="901"/>
    </row>
    <row r="17" spans="1:7" s="437" customFormat="1" ht="18" customHeight="1">
      <c r="A17" s="432" t="s">
        <v>742</v>
      </c>
      <c r="B17" s="442">
        <v>97.566619204759434</v>
      </c>
      <c r="C17" s="442">
        <v>99.269499210338907</v>
      </c>
      <c r="D17" s="441">
        <v>100.98827211246093</v>
      </c>
      <c r="E17" s="901"/>
      <c r="F17" s="438"/>
      <c r="G17" s="438"/>
    </row>
    <row r="18" spans="1:7" s="437" customFormat="1" ht="18" customHeight="1">
      <c r="A18" s="432" t="s">
        <v>326</v>
      </c>
      <c r="B18" s="442">
        <v>101.13564058923856</v>
      </c>
      <c r="C18" s="442">
        <v>98.906519101229662</v>
      </c>
      <c r="D18" s="441">
        <v>98.852039723785936</v>
      </c>
      <c r="E18" s="901"/>
    </row>
    <row r="19" spans="1:7" s="437" customFormat="1" ht="18" customHeight="1">
      <c r="A19" s="432" t="s">
        <v>761</v>
      </c>
      <c r="B19" s="442">
        <v>100.53965970964747</v>
      </c>
      <c r="C19" s="442">
        <v>99.997672447094459</v>
      </c>
      <c r="D19" s="441">
        <v>100.53742043109288</v>
      </c>
      <c r="E19" s="901"/>
      <c r="F19" s="438"/>
      <c r="G19" s="438"/>
    </row>
    <row r="20" spans="1:7" s="437" customFormat="1" ht="18" customHeight="1">
      <c r="A20" s="426" t="s">
        <v>528</v>
      </c>
      <c r="B20" s="444">
        <v>99.30080677856526</v>
      </c>
      <c r="C20" s="444">
        <v>103.25471065401246</v>
      </c>
      <c r="D20" s="443">
        <v>97.118379076010612</v>
      </c>
      <c r="E20" s="901"/>
    </row>
    <row r="21" spans="1:7" s="437" customFormat="1" ht="18" customHeight="1">
      <c r="A21" s="432" t="s">
        <v>332</v>
      </c>
      <c r="B21" s="442">
        <v>100.0504059416449</v>
      </c>
      <c r="C21" s="442">
        <v>100.05283914959382</v>
      </c>
      <c r="D21" s="441">
        <v>101.12049848257479</v>
      </c>
      <c r="E21" s="901"/>
    </row>
    <row r="22" spans="1:7" s="437" customFormat="1" ht="18" customHeight="1">
      <c r="A22" s="432" t="s">
        <v>527</v>
      </c>
      <c r="B22" s="442">
        <v>99.87844441639173</v>
      </c>
      <c r="C22" s="442">
        <v>102.51888689053487</v>
      </c>
      <c r="D22" s="441">
        <v>97.346234709863424</v>
      </c>
      <c r="E22" s="901"/>
      <c r="F22" s="438"/>
      <c r="G22" s="438"/>
    </row>
    <row r="23" spans="1:7" s="437" customFormat="1" ht="18" customHeight="1">
      <c r="A23" s="432" t="s">
        <v>366</v>
      </c>
      <c r="B23" s="442">
        <v>92.266002540847907</v>
      </c>
      <c r="C23" s="442">
        <v>118.54842415978943</v>
      </c>
      <c r="D23" s="441">
        <v>87.04308051784524</v>
      </c>
      <c r="E23" s="901"/>
      <c r="F23" s="438"/>
      <c r="G23" s="438"/>
    </row>
    <row r="24" spans="1:7" s="437" customFormat="1" ht="18" customHeight="1">
      <c r="A24" s="426" t="s">
        <v>526</v>
      </c>
      <c r="B24" s="444">
        <v>99.43828390385471</v>
      </c>
      <c r="C24" s="444">
        <v>100.28113306460884</v>
      </c>
      <c r="D24" s="443">
        <v>99.443931093617408</v>
      </c>
      <c r="E24" s="901"/>
    </row>
    <row r="25" spans="1:7" s="437" customFormat="1" ht="18" customHeight="1">
      <c r="A25" s="378" t="s">
        <v>242</v>
      </c>
      <c r="B25" s="442"/>
      <c r="C25" s="442"/>
      <c r="D25" s="441"/>
      <c r="E25" s="901"/>
    </row>
    <row r="26" spans="1:7" s="437" customFormat="1" ht="18" customHeight="1">
      <c r="A26" s="432" t="s">
        <v>541</v>
      </c>
      <c r="B26" s="442">
        <v>101.3267669715443</v>
      </c>
      <c r="C26" s="442">
        <v>99.89972077592391</v>
      </c>
      <c r="D26" s="441">
        <v>99.426957881830546</v>
      </c>
      <c r="E26" s="901"/>
      <c r="F26" s="438"/>
      <c r="G26" s="438"/>
    </row>
    <row r="27" spans="1:7" s="437" customFormat="1" ht="18" customHeight="1">
      <c r="A27" s="432" t="s">
        <v>525</v>
      </c>
      <c r="B27" s="442">
        <v>93.981987160737816</v>
      </c>
      <c r="C27" s="442">
        <v>100.94149185458645</v>
      </c>
      <c r="D27" s="441">
        <v>93.107923173863171</v>
      </c>
      <c r="E27" s="901"/>
    </row>
    <row r="28" spans="1:7" s="437" customFormat="1" ht="18" customHeight="1">
      <c r="A28" s="432" t="s">
        <v>540</v>
      </c>
      <c r="B28" s="442">
        <v>99.065983353688651</v>
      </c>
      <c r="C28" s="442">
        <v>99.688822629312952</v>
      </c>
      <c r="D28" s="441">
        <v>98.344309484436479</v>
      </c>
      <c r="E28" s="901"/>
    </row>
    <row r="29" spans="1:7" s="437" customFormat="1" ht="18" customHeight="1">
      <c r="A29" s="432" t="s">
        <v>743</v>
      </c>
      <c r="B29" s="442">
        <v>99.395229385619217</v>
      </c>
      <c r="C29" s="442">
        <v>98.287770419248062</v>
      </c>
      <c r="D29" s="441">
        <v>102.53256434020112</v>
      </c>
      <c r="E29" s="901"/>
    </row>
    <row r="30" spans="1:7" s="437" customFormat="1" ht="18" customHeight="1">
      <c r="A30" s="432" t="s">
        <v>539</v>
      </c>
      <c r="B30" s="442">
        <v>98.941410872145823</v>
      </c>
      <c r="C30" s="442">
        <v>99.271212254460323</v>
      </c>
      <c r="D30" s="441">
        <v>98.709069815364217</v>
      </c>
      <c r="E30" s="901"/>
      <c r="F30" s="438"/>
      <c r="G30" s="438"/>
    </row>
    <row r="31" spans="1:7" s="437" customFormat="1" ht="18" customHeight="1">
      <c r="A31" s="432" t="s">
        <v>538</v>
      </c>
      <c r="B31" s="442">
        <v>96.29921673553136</v>
      </c>
      <c r="C31" s="442">
        <v>100.4069176252009</v>
      </c>
      <c r="D31" s="441">
        <v>95.703775956375964</v>
      </c>
      <c r="E31" s="901"/>
      <c r="F31" s="438"/>
      <c r="G31" s="438"/>
    </row>
    <row r="32" spans="1:7" s="427" customFormat="1" ht="18" customHeight="1">
      <c r="A32" s="432" t="s">
        <v>524</v>
      </c>
      <c r="B32" s="442">
        <v>99.810640343126096</v>
      </c>
      <c r="C32" s="442">
        <v>100.10860970577818</v>
      </c>
      <c r="D32" s="441">
        <v>99.21427501515889</v>
      </c>
      <c r="E32" s="901"/>
    </row>
    <row r="33" spans="1:5" s="437" customFormat="1" ht="18" customHeight="1">
      <c r="A33" s="432" t="s">
        <v>537</v>
      </c>
      <c r="B33" s="442">
        <v>98.587334763982426</v>
      </c>
      <c r="C33" s="442">
        <v>100.22790587797832</v>
      </c>
      <c r="D33" s="441">
        <v>98.400853110040458</v>
      </c>
      <c r="E33" s="901"/>
    </row>
    <row r="34" spans="1:5" s="437" customFormat="1" ht="18" customHeight="1">
      <c r="A34" s="432" t="s">
        <v>536</v>
      </c>
      <c r="B34" s="442">
        <v>101.95634974348322</v>
      </c>
      <c r="C34" s="442">
        <v>100.32048779641616</v>
      </c>
      <c r="D34" s="441">
        <v>103.95776998503123</v>
      </c>
      <c r="E34" s="901"/>
    </row>
    <row r="35" spans="1:5" s="437" customFormat="1" ht="18" customHeight="1">
      <c r="A35" s="432" t="s">
        <v>535</v>
      </c>
      <c r="B35" s="442">
        <v>99.215359369125494</v>
      </c>
      <c r="C35" s="442">
        <v>99.761710629278184</v>
      </c>
      <c r="D35" s="441">
        <v>98.403409174472841</v>
      </c>
      <c r="E35" s="901"/>
    </row>
    <row r="36" spans="1:5" s="437" customFormat="1" ht="18" customHeight="1">
      <c r="A36" s="432" t="s">
        <v>522</v>
      </c>
      <c r="B36" s="442">
        <v>101.06976046685061</v>
      </c>
      <c r="C36" s="442">
        <v>100.83007541155109</v>
      </c>
      <c r="D36" s="441">
        <v>100.17477200753373</v>
      </c>
      <c r="E36" s="901"/>
    </row>
    <row r="37" spans="1:5" s="437" customFormat="1" ht="18" customHeight="1">
      <c r="A37" s="432" t="s">
        <v>534</v>
      </c>
      <c r="B37" s="442">
        <v>99.729527021424431</v>
      </c>
      <c r="C37" s="442">
        <v>99.894307716389633</v>
      </c>
      <c r="D37" s="441">
        <v>100.12057398334441</v>
      </c>
      <c r="E37" s="901"/>
    </row>
    <row r="38" spans="1:5" s="437" customFormat="1" ht="18" customHeight="1">
      <c r="A38" s="432" t="s">
        <v>533</v>
      </c>
      <c r="B38" s="431">
        <v>99.974877061536489</v>
      </c>
      <c r="C38" s="431">
        <v>100.03346982062378</v>
      </c>
      <c r="D38" s="441">
        <v>99.939985774007965</v>
      </c>
      <c r="E38" s="901"/>
    </row>
    <row r="39" spans="1:5" s="437" customFormat="1" ht="18" customHeight="1">
      <c r="A39" s="432" t="s">
        <v>532</v>
      </c>
      <c r="B39" s="442">
        <v>100.05664776981591</v>
      </c>
      <c r="C39" s="442">
        <v>100.17561054884756</v>
      </c>
      <c r="D39" s="441">
        <v>99.918659357222111</v>
      </c>
      <c r="E39" s="901"/>
    </row>
    <row r="40" spans="1:5" s="437" customFormat="1" ht="18" customHeight="1">
      <c r="A40" s="432" t="s">
        <v>354</v>
      </c>
      <c r="B40" s="431">
        <v>99.407179132481673</v>
      </c>
      <c r="C40" s="431">
        <v>103.46501418423217</v>
      </c>
      <c r="D40" s="441">
        <v>96.654632610203763</v>
      </c>
      <c r="E40" s="901"/>
    </row>
    <row r="41" spans="1:5" s="437" customFormat="1" ht="18" customHeight="1">
      <c r="A41" s="432" t="s">
        <v>744</v>
      </c>
      <c r="B41" s="431">
        <v>109.59088814924465</v>
      </c>
      <c r="C41" s="431">
        <v>99.975011960970761</v>
      </c>
      <c r="D41" s="441">
        <v>110.67103951078302</v>
      </c>
      <c r="E41" s="901"/>
    </row>
    <row r="42" spans="1:5" s="437" customFormat="1" ht="14.1" customHeight="1">
      <c r="A42" s="440"/>
      <c r="B42" s="439"/>
      <c r="C42" s="439"/>
      <c r="D42" s="438"/>
      <c r="E42" s="902"/>
    </row>
    <row r="43" spans="1:5" s="437" customFormat="1" ht="14.1" customHeight="1">
      <c r="A43" s="440"/>
      <c r="B43" s="439"/>
      <c r="C43" s="439"/>
      <c r="D43" s="438"/>
      <c r="E43" s="902"/>
    </row>
    <row r="44" spans="1:5" s="437" customFormat="1" ht="14.1" customHeight="1">
      <c r="A44" s="440"/>
      <c r="B44" s="439"/>
      <c r="C44" s="439"/>
      <c r="D44" s="438"/>
      <c r="E44" s="902"/>
    </row>
    <row r="45" spans="1:5" s="437" customFormat="1" ht="14.1" customHeight="1">
      <c r="A45" s="440"/>
      <c r="B45" s="439"/>
      <c r="C45" s="439"/>
      <c r="D45" s="438"/>
      <c r="E45" s="438"/>
    </row>
    <row r="46" spans="1:5" s="437" customFormat="1" ht="14.1" customHeight="1">
      <c r="A46" s="440"/>
      <c r="B46" s="439"/>
      <c r="C46" s="439"/>
      <c r="D46" s="438"/>
      <c r="E46" s="438"/>
    </row>
    <row r="47" spans="1:5" s="437" customFormat="1" ht="14.1" customHeight="1">
      <c r="A47" s="440"/>
      <c r="B47" s="439"/>
      <c r="C47" s="439"/>
      <c r="D47" s="438"/>
      <c r="E47" s="438"/>
    </row>
    <row r="48" spans="1:5" s="437" customFormat="1" ht="14.1" customHeight="1">
      <c r="A48" s="440"/>
      <c r="B48" s="439"/>
      <c r="C48" s="439"/>
      <c r="D48" s="438"/>
      <c r="E48" s="438"/>
    </row>
    <row r="49" spans="1:5" s="437" customFormat="1" ht="14.1" customHeight="1">
      <c r="A49" s="440"/>
      <c r="B49" s="439"/>
      <c r="C49" s="439"/>
      <c r="D49" s="438"/>
      <c r="E49" s="438"/>
    </row>
    <row r="50" spans="1:5" s="437" customFormat="1" ht="14.1" customHeight="1">
      <c r="A50" s="440"/>
      <c r="B50" s="439"/>
      <c r="C50" s="439"/>
      <c r="D50" s="438"/>
      <c r="E50" s="438"/>
    </row>
    <row r="51" spans="1:5" s="437" customFormat="1" ht="14.1" customHeight="1">
      <c r="A51" s="440"/>
      <c r="B51" s="439"/>
      <c r="C51" s="439"/>
      <c r="D51" s="438"/>
      <c r="E51" s="438"/>
    </row>
    <row r="52" spans="1:5" s="437" customFormat="1" ht="14.1" customHeight="1">
      <c r="A52" s="440"/>
      <c r="B52" s="439"/>
      <c r="C52" s="439"/>
      <c r="D52" s="438"/>
      <c r="E52" s="438"/>
    </row>
    <row r="53" spans="1:5" s="437" customFormat="1" ht="14.1" customHeight="1">
      <c r="A53" s="440"/>
      <c r="B53" s="439"/>
      <c r="C53" s="439"/>
      <c r="D53" s="438"/>
      <c r="E53" s="438"/>
    </row>
    <row r="54" spans="1:5" s="437" customFormat="1" ht="14.1" customHeight="1">
      <c r="A54" s="440"/>
      <c r="B54" s="439"/>
      <c r="C54" s="439"/>
      <c r="D54" s="438"/>
      <c r="E54" s="438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105"/>
  <sheetViews>
    <sheetView workbookViewId="0"/>
  </sheetViews>
  <sheetFormatPr defaultColWidth="9.140625" defaultRowHeight="15"/>
  <cols>
    <col min="1" max="1" width="56" style="445" customWidth="1"/>
    <col min="2" max="4" width="10.7109375" style="445" customWidth="1"/>
    <col min="5" max="16384" width="9.140625" style="445"/>
  </cols>
  <sheetData>
    <row r="1" spans="1:7" ht="20.100000000000001" customHeight="1">
      <c r="A1" s="470" t="s">
        <v>672</v>
      </c>
      <c r="B1" s="469"/>
      <c r="C1" s="469"/>
      <c r="D1" s="458"/>
      <c r="E1" s="458"/>
      <c r="F1" s="458"/>
    </row>
    <row r="2" spans="1:7" ht="20.100000000000001" customHeight="1">
      <c r="A2" s="468"/>
      <c r="B2" s="454"/>
      <c r="C2" s="454"/>
    </row>
    <row r="3" spans="1:7" ht="20.100000000000001" customHeight="1">
      <c r="A3" s="454"/>
      <c r="B3" s="454"/>
      <c r="D3" s="418" t="s">
        <v>0</v>
      </c>
    </row>
    <row r="4" spans="1:7" ht="20.100000000000001" customHeight="1">
      <c r="A4" s="467"/>
      <c r="B4" s="1102" t="s">
        <v>735</v>
      </c>
      <c r="C4" s="1102"/>
      <c r="D4" s="389" t="s">
        <v>695</v>
      </c>
    </row>
    <row r="5" spans="1:7" ht="20.100000000000001" customHeight="1">
      <c r="A5" s="454"/>
      <c r="B5" s="387" t="s">
        <v>117</v>
      </c>
      <c r="C5" s="387" t="s">
        <v>116</v>
      </c>
      <c r="D5" s="386" t="s">
        <v>4</v>
      </c>
    </row>
    <row r="6" spans="1:7" ht="20.100000000000001" customHeight="1">
      <c r="A6" s="454"/>
      <c r="B6" s="384" t="s">
        <v>138</v>
      </c>
      <c r="C6" s="384" t="s">
        <v>696</v>
      </c>
      <c r="D6" s="383" t="s">
        <v>138</v>
      </c>
    </row>
    <row r="7" spans="1:7" ht="20.100000000000001" customHeight="1">
      <c r="A7" s="454"/>
      <c r="B7" s="417"/>
      <c r="C7" s="417"/>
    </row>
    <row r="8" spans="1:7" ht="20.100000000000001" customHeight="1">
      <c r="A8" s="466" t="s">
        <v>506</v>
      </c>
      <c r="B8" s="444">
        <v>99.187622982079588</v>
      </c>
      <c r="C8" s="444">
        <v>100.15056237291078</v>
      </c>
      <c r="D8" s="465">
        <v>99.258651242648014</v>
      </c>
      <c r="E8" s="438"/>
      <c r="F8" s="438"/>
      <c r="G8" s="438"/>
    </row>
    <row r="9" spans="1:7" ht="20.100000000000001" customHeight="1">
      <c r="A9" s="464" t="s">
        <v>242</v>
      </c>
      <c r="B9" s="442"/>
      <c r="C9" s="442"/>
      <c r="D9" s="462"/>
      <c r="E9" s="438"/>
      <c r="F9" s="451"/>
      <c r="G9" s="451"/>
    </row>
    <row r="10" spans="1:7" s="458" customFormat="1" ht="20.100000000000001" customHeight="1">
      <c r="A10" s="463" t="s">
        <v>530</v>
      </c>
      <c r="B10" s="442">
        <v>96.291565581513211</v>
      </c>
      <c r="C10" s="442">
        <v>100.58481064389808</v>
      </c>
      <c r="D10" s="462">
        <v>95.695233784805467</v>
      </c>
      <c r="E10" s="438"/>
      <c r="F10" s="438"/>
      <c r="G10" s="438"/>
    </row>
    <row r="11" spans="1:7" s="458" customFormat="1" ht="20.100000000000001" customHeight="1">
      <c r="A11" s="463" t="s">
        <v>529</v>
      </c>
      <c r="B11" s="442">
        <v>97.520009822128728</v>
      </c>
      <c r="C11" s="442">
        <v>100.38467190452312</v>
      </c>
      <c r="D11" s="462">
        <v>97.862495285765618</v>
      </c>
      <c r="E11" s="438"/>
      <c r="F11" s="438"/>
      <c r="G11" s="438"/>
    </row>
    <row r="12" spans="1:7" ht="20.100000000000001" customHeight="1">
      <c r="A12" s="463" t="s">
        <v>527</v>
      </c>
      <c r="B12" s="442">
        <v>81.291074906710378</v>
      </c>
      <c r="C12" s="442">
        <v>102.62538382753937</v>
      </c>
      <c r="D12" s="462">
        <v>83.051269142775467</v>
      </c>
      <c r="E12" s="438"/>
      <c r="F12" s="452"/>
      <c r="G12" s="452"/>
    </row>
    <row r="13" spans="1:7" s="458" customFormat="1" ht="20.100000000000001" customHeight="1">
      <c r="A13" s="463" t="s">
        <v>525</v>
      </c>
      <c r="B13" s="442">
        <v>106.40558005933818</v>
      </c>
      <c r="C13" s="442">
        <v>99.067289538436057</v>
      </c>
      <c r="D13" s="462">
        <v>107.4040583728779</v>
      </c>
      <c r="E13" s="438"/>
      <c r="F13" s="438"/>
      <c r="G13" s="438"/>
    </row>
    <row r="14" spans="1:7" ht="20.100000000000001" customHeight="1">
      <c r="A14" s="463" t="s">
        <v>326</v>
      </c>
      <c r="B14" s="442">
        <v>98.34331394697108</v>
      </c>
      <c r="C14" s="442">
        <v>104.35586261949494</v>
      </c>
      <c r="D14" s="462">
        <v>100.21807840316789</v>
      </c>
      <c r="E14" s="438"/>
      <c r="F14" s="452"/>
      <c r="G14" s="452"/>
    </row>
    <row r="15" spans="1:7" ht="20.100000000000001" customHeight="1">
      <c r="A15" s="463" t="s">
        <v>524</v>
      </c>
      <c r="B15" s="442">
        <v>101.12449441429807</v>
      </c>
      <c r="C15" s="442">
        <v>99.845411445741405</v>
      </c>
      <c r="D15" s="462">
        <v>101.46242765350024</v>
      </c>
      <c r="E15" s="438"/>
      <c r="F15" s="452"/>
      <c r="G15" s="452"/>
    </row>
    <row r="16" spans="1:7" s="458" customFormat="1" ht="20.100000000000001" customHeight="1">
      <c r="A16" s="463" t="s">
        <v>522</v>
      </c>
      <c r="B16" s="442">
        <v>93.072979747578728</v>
      </c>
      <c r="C16" s="442">
        <v>101.21979933410617</v>
      </c>
      <c r="D16" s="462">
        <v>94.154749591470704</v>
      </c>
      <c r="E16" s="438"/>
      <c r="F16" s="438"/>
      <c r="G16" s="438"/>
    </row>
    <row r="17" spans="1:7" s="458" customFormat="1" ht="20.100000000000001" customHeight="1">
      <c r="A17" s="463" t="s">
        <v>521</v>
      </c>
      <c r="B17" s="442">
        <v>99.279467902705989</v>
      </c>
      <c r="C17" s="442">
        <v>99.856631489210031</v>
      </c>
      <c r="D17" s="462">
        <v>100.43723239830631</v>
      </c>
      <c r="E17" s="438"/>
      <c r="F17" s="452"/>
      <c r="G17" s="452"/>
    </row>
    <row r="18" spans="1:7" s="458" customFormat="1" ht="20.100000000000001" customHeight="1">
      <c r="A18" s="432"/>
      <c r="B18" s="461"/>
      <c r="C18" s="461"/>
      <c r="E18" s="438"/>
      <c r="F18" s="452"/>
      <c r="G18" s="452"/>
    </row>
    <row r="19" spans="1:7" s="458" customFormat="1" ht="20.100000000000001" customHeight="1">
      <c r="A19" s="460"/>
      <c r="B19" s="459"/>
      <c r="C19" s="459"/>
      <c r="E19" s="438"/>
      <c r="F19" s="452"/>
      <c r="G19" s="452"/>
    </row>
    <row r="20" spans="1:7" ht="20.100000000000001" customHeight="1">
      <c r="A20" s="457"/>
      <c r="B20" s="456"/>
      <c r="C20" s="456"/>
      <c r="E20" s="438"/>
      <c r="F20" s="452"/>
      <c r="G20" s="452"/>
    </row>
    <row r="21" spans="1:7" ht="20.100000000000001" customHeight="1">
      <c r="A21" s="454"/>
      <c r="B21" s="455"/>
      <c r="C21" s="455"/>
      <c r="E21" s="438"/>
      <c r="F21" s="438"/>
      <c r="G21" s="438"/>
    </row>
    <row r="22" spans="1:7" ht="20.100000000000001" customHeight="1">
      <c r="A22" s="454"/>
      <c r="B22" s="455"/>
      <c r="C22" s="455"/>
      <c r="E22" s="438"/>
      <c r="F22" s="438"/>
      <c r="G22" s="438"/>
    </row>
    <row r="23" spans="1:7" ht="20.100000000000001" customHeight="1">
      <c r="A23" s="454"/>
      <c r="B23" s="455"/>
      <c r="C23" s="455"/>
      <c r="E23" s="438"/>
      <c r="F23" s="452"/>
      <c r="G23" s="452"/>
    </row>
    <row r="24" spans="1:7" ht="20.100000000000001" customHeight="1">
      <c r="A24" s="454"/>
      <c r="B24" s="453"/>
      <c r="C24" s="453"/>
      <c r="E24" s="438"/>
      <c r="F24" s="452"/>
      <c r="G24" s="452"/>
    </row>
    <row r="25" spans="1:7" ht="20.100000000000001" customHeight="1">
      <c r="A25" s="454"/>
      <c r="B25" s="453"/>
      <c r="C25" s="453"/>
      <c r="E25" s="438"/>
      <c r="F25" s="438"/>
      <c r="G25" s="438"/>
    </row>
    <row r="26" spans="1:7" ht="20.100000000000001" customHeight="1">
      <c r="A26" s="454"/>
      <c r="B26" s="453"/>
      <c r="C26" s="453"/>
      <c r="E26" s="438"/>
      <c r="F26" s="452"/>
      <c r="G26" s="452"/>
    </row>
    <row r="27" spans="1:7" ht="20.100000000000001" customHeight="1">
      <c r="A27" s="449"/>
      <c r="B27" s="450"/>
      <c r="C27" s="450"/>
      <c r="E27" s="438"/>
      <c r="F27" s="452"/>
      <c r="G27" s="452"/>
    </row>
    <row r="28" spans="1:7" ht="20.100000000000001" customHeight="1">
      <c r="A28" s="449"/>
      <c r="B28" s="450"/>
      <c r="C28" s="450"/>
      <c r="E28" s="438"/>
      <c r="F28" s="452"/>
      <c r="G28" s="452"/>
    </row>
    <row r="29" spans="1:7" ht="20.100000000000001" customHeight="1">
      <c r="A29" s="449"/>
      <c r="B29" s="450"/>
      <c r="C29" s="450"/>
      <c r="E29" s="438"/>
      <c r="F29" s="438"/>
      <c r="G29" s="438"/>
    </row>
    <row r="30" spans="1:7" ht="20.100000000000001" customHeight="1">
      <c r="A30" s="449"/>
      <c r="B30" s="450"/>
      <c r="C30" s="450"/>
      <c r="E30" s="438"/>
      <c r="F30" s="438"/>
      <c r="G30" s="438"/>
    </row>
    <row r="31" spans="1:7" ht="20.100000000000001" customHeight="1">
      <c r="A31" s="449"/>
      <c r="B31" s="450"/>
      <c r="C31" s="450"/>
      <c r="E31" s="451"/>
      <c r="F31" s="451"/>
      <c r="G31" s="451"/>
    </row>
    <row r="32" spans="1:7" ht="20.100000000000001" customHeight="1">
      <c r="A32" s="449"/>
      <c r="B32" s="450"/>
      <c r="C32" s="450"/>
    </row>
    <row r="33" spans="1:3" ht="20.100000000000001" customHeight="1">
      <c r="A33" s="449"/>
    </row>
    <row r="34" spans="1:3" ht="20.100000000000001" customHeight="1">
      <c r="A34" s="448"/>
      <c r="B34" s="447"/>
      <c r="C34" s="447"/>
    </row>
    <row r="35" spans="1:3" ht="20.100000000000001" customHeight="1">
      <c r="A35" s="448"/>
      <c r="B35" s="447"/>
      <c r="C35" s="447"/>
    </row>
    <row r="36" spans="1:3" ht="20.100000000000001" customHeight="1">
      <c r="A36" s="446"/>
      <c r="B36" s="446"/>
      <c r="C36" s="446"/>
    </row>
    <row r="37" spans="1:3" ht="20.100000000000001" customHeight="1">
      <c r="A37" s="446"/>
      <c r="B37" s="446"/>
      <c r="C37" s="446"/>
    </row>
    <row r="38" spans="1:3" ht="20.100000000000001" customHeight="1">
      <c r="A38" s="446"/>
      <c r="B38" s="446"/>
      <c r="C38" s="446"/>
    </row>
    <row r="39" spans="1:3" ht="20.100000000000001" customHeight="1">
      <c r="A39" s="446"/>
      <c r="B39" s="446"/>
      <c r="C39" s="446"/>
    </row>
    <row r="40" spans="1:3" ht="20.100000000000001" customHeight="1">
      <c r="A40" s="446"/>
      <c r="B40" s="446"/>
      <c r="C40" s="446"/>
    </row>
    <row r="41" spans="1:3" ht="20.100000000000001" customHeight="1">
      <c r="A41" s="446"/>
      <c r="B41" s="446"/>
      <c r="C41" s="446"/>
    </row>
    <row r="42" spans="1:3">
      <c r="A42" s="446"/>
      <c r="B42" s="446"/>
      <c r="C42" s="446"/>
    </row>
    <row r="43" spans="1:3">
      <c r="A43" s="446"/>
      <c r="B43" s="446"/>
      <c r="C43" s="446"/>
    </row>
    <row r="44" spans="1:3">
      <c r="A44" s="446"/>
      <c r="B44" s="446"/>
      <c r="C44" s="446"/>
    </row>
    <row r="45" spans="1:3">
      <c r="A45" s="446"/>
      <c r="B45" s="446"/>
      <c r="C45" s="446"/>
    </row>
    <row r="46" spans="1:3">
      <c r="A46" s="446"/>
      <c r="B46" s="446"/>
      <c r="C46" s="446"/>
    </row>
    <row r="47" spans="1:3">
      <c r="A47" s="446"/>
      <c r="B47" s="446"/>
      <c r="C47" s="446"/>
    </row>
    <row r="48" spans="1:3">
      <c r="A48" s="446"/>
      <c r="B48" s="446"/>
      <c r="C48" s="446"/>
    </row>
    <row r="49" spans="1:3">
      <c r="A49" s="446"/>
      <c r="B49" s="446"/>
      <c r="C49" s="446"/>
    </row>
    <row r="50" spans="1:3">
      <c r="A50" s="446"/>
      <c r="B50" s="446"/>
      <c r="C50" s="446"/>
    </row>
    <row r="51" spans="1:3">
      <c r="A51" s="446"/>
      <c r="B51" s="446"/>
      <c r="C51" s="446"/>
    </row>
    <row r="52" spans="1:3">
      <c r="A52" s="446"/>
      <c r="B52" s="446"/>
      <c r="C52" s="446"/>
    </row>
    <row r="53" spans="1:3">
      <c r="A53" s="446"/>
      <c r="B53" s="446"/>
      <c r="C53" s="446"/>
    </row>
    <row r="54" spans="1:3">
      <c r="A54" s="446"/>
      <c r="B54" s="446"/>
      <c r="C54" s="446"/>
    </row>
    <row r="55" spans="1:3">
      <c r="A55" s="446"/>
      <c r="B55" s="446"/>
      <c r="C55" s="446"/>
    </row>
    <row r="56" spans="1:3">
      <c r="A56" s="446"/>
      <c r="B56" s="446"/>
      <c r="C56" s="446"/>
    </row>
    <row r="57" spans="1:3">
      <c r="A57" s="446"/>
      <c r="B57" s="446"/>
      <c r="C57" s="446"/>
    </row>
    <row r="58" spans="1:3">
      <c r="A58" s="446"/>
      <c r="B58" s="446"/>
      <c r="C58" s="446"/>
    </row>
    <row r="59" spans="1:3">
      <c r="A59" s="446"/>
      <c r="B59" s="446"/>
      <c r="C59" s="446"/>
    </row>
    <row r="60" spans="1:3">
      <c r="A60" s="446"/>
      <c r="B60" s="446"/>
      <c r="C60" s="446"/>
    </row>
    <row r="61" spans="1:3">
      <c r="A61" s="446"/>
      <c r="B61" s="446"/>
      <c r="C61" s="446"/>
    </row>
    <row r="62" spans="1:3">
      <c r="A62" s="446"/>
      <c r="B62" s="446"/>
      <c r="C62" s="446"/>
    </row>
    <row r="63" spans="1:3">
      <c r="A63" s="446"/>
      <c r="B63" s="446"/>
      <c r="C63" s="446"/>
    </row>
    <row r="64" spans="1:3">
      <c r="A64" s="446"/>
      <c r="B64" s="446"/>
      <c r="C64" s="446"/>
    </row>
    <row r="65" spans="1:3">
      <c r="A65" s="446"/>
      <c r="B65" s="446"/>
      <c r="C65" s="446"/>
    </row>
    <row r="66" spans="1:3">
      <c r="A66" s="446"/>
      <c r="B66" s="446"/>
      <c r="C66" s="446"/>
    </row>
    <row r="67" spans="1:3">
      <c r="A67" s="446"/>
      <c r="B67" s="446"/>
      <c r="C67" s="446"/>
    </row>
    <row r="68" spans="1:3">
      <c r="A68" s="446"/>
      <c r="B68" s="446"/>
      <c r="C68" s="446"/>
    </row>
    <row r="69" spans="1:3">
      <c r="A69" s="446"/>
      <c r="B69" s="446"/>
      <c r="C69" s="446"/>
    </row>
    <row r="70" spans="1:3">
      <c r="A70" s="446"/>
      <c r="B70" s="446"/>
      <c r="C70" s="446"/>
    </row>
    <row r="71" spans="1:3">
      <c r="A71" s="446"/>
      <c r="B71" s="446"/>
      <c r="C71" s="446"/>
    </row>
    <row r="72" spans="1:3">
      <c r="A72" s="446"/>
      <c r="B72" s="446"/>
      <c r="C72" s="446"/>
    </row>
    <row r="73" spans="1:3">
      <c r="A73" s="446"/>
      <c r="B73" s="446"/>
      <c r="C73" s="446"/>
    </row>
    <row r="74" spans="1:3">
      <c r="A74" s="446"/>
      <c r="B74" s="446"/>
      <c r="C74" s="446"/>
    </row>
    <row r="75" spans="1:3">
      <c r="A75" s="446"/>
      <c r="B75" s="446"/>
      <c r="C75" s="446"/>
    </row>
    <row r="76" spans="1:3">
      <c r="A76" s="446"/>
      <c r="B76" s="446"/>
      <c r="C76" s="446"/>
    </row>
    <row r="77" spans="1:3">
      <c r="A77" s="446"/>
      <c r="B77" s="446"/>
      <c r="C77" s="446"/>
    </row>
    <row r="78" spans="1:3">
      <c r="A78" s="446"/>
      <c r="B78" s="446"/>
      <c r="C78" s="446"/>
    </row>
    <row r="79" spans="1:3">
      <c r="A79" s="446"/>
      <c r="B79" s="446"/>
      <c r="C79" s="446"/>
    </row>
    <row r="80" spans="1:3">
      <c r="A80" s="446"/>
      <c r="B80" s="446"/>
      <c r="C80" s="446"/>
    </row>
    <row r="81" spans="1:3">
      <c r="A81" s="446"/>
      <c r="B81" s="446"/>
      <c r="C81" s="446"/>
    </row>
    <row r="82" spans="1:3">
      <c r="A82" s="446"/>
      <c r="B82" s="446"/>
      <c r="C82" s="446"/>
    </row>
    <row r="83" spans="1:3">
      <c r="A83" s="446"/>
      <c r="B83" s="446"/>
      <c r="C83" s="446"/>
    </row>
    <row r="84" spans="1:3">
      <c r="A84" s="446"/>
      <c r="B84" s="446"/>
      <c r="C84" s="446"/>
    </row>
    <row r="85" spans="1:3">
      <c r="A85" s="446"/>
      <c r="B85" s="446"/>
      <c r="C85" s="446"/>
    </row>
    <row r="86" spans="1:3">
      <c r="A86" s="446"/>
      <c r="B86" s="446"/>
      <c r="C86" s="446"/>
    </row>
    <row r="87" spans="1:3">
      <c r="A87" s="446"/>
      <c r="B87" s="446"/>
      <c r="C87" s="446"/>
    </row>
    <row r="88" spans="1:3">
      <c r="A88" s="446"/>
      <c r="B88" s="446"/>
      <c r="C88" s="446"/>
    </row>
    <row r="89" spans="1:3">
      <c r="A89" s="446"/>
      <c r="B89" s="446"/>
      <c r="C89" s="446"/>
    </row>
    <row r="90" spans="1:3">
      <c r="A90" s="446"/>
      <c r="B90" s="446"/>
      <c r="C90" s="446"/>
    </row>
    <row r="91" spans="1:3">
      <c r="A91" s="446"/>
      <c r="B91" s="446"/>
      <c r="C91" s="446"/>
    </row>
    <row r="92" spans="1:3">
      <c r="A92" s="446"/>
      <c r="B92" s="446"/>
      <c r="C92" s="446"/>
    </row>
    <row r="93" spans="1:3">
      <c r="A93" s="446"/>
      <c r="B93" s="446"/>
      <c r="C93" s="446"/>
    </row>
    <row r="94" spans="1:3">
      <c r="A94" s="446"/>
      <c r="B94" s="446"/>
      <c r="C94" s="446"/>
    </row>
    <row r="95" spans="1:3">
      <c r="A95" s="446"/>
      <c r="B95" s="446"/>
      <c r="C95" s="446"/>
    </row>
    <row r="96" spans="1:3">
      <c r="A96" s="446"/>
      <c r="B96" s="446"/>
      <c r="C96" s="446"/>
    </row>
    <row r="97" spans="1:3">
      <c r="A97" s="446"/>
      <c r="B97" s="446"/>
      <c r="C97" s="446"/>
    </row>
    <row r="98" spans="1:3">
      <c r="A98" s="446"/>
      <c r="B98" s="446"/>
      <c r="C98" s="446"/>
    </row>
    <row r="99" spans="1:3">
      <c r="A99" s="446"/>
      <c r="B99" s="446"/>
      <c r="C99" s="446"/>
    </row>
    <row r="100" spans="1:3">
      <c r="A100" s="446"/>
      <c r="B100" s="446"/>
      <c r="C100" s="446"/>
    </row>
    <row r="101" spans="1:3">
      <c r="A101" s="446"/>
      <c r="B101" s="446"/>
      <c r="C101" s="446"/>
    </row>
    <row r="102" spans="1:3">
      <c r="A102" s="446"/>
      <c r="B102" s="446"/>
      <c r="C102" s="446"/>
    </row>
    <row r="103" spans="1:3">
      <c r="A103" s="446"/>
      <c r="B103" s="446"/>
      <c r="C103" s="446"/>
    </row>
    <row r="104" spans="1:3">
      <c r="A104" s="446"/>
      <c r="B104" s="446"/>
      <c r="C104" s="446"/>
    </row>
    <row r="105" spans="1:3">
      <c r="A105" s="446"/>
      <c r="B105" s="446"/>
      <c r="C105" s="446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H200"/>
  <sheetViews>
    <sheetView workbookViewId="0"/>
  </sheetViews>
  <sheetFormatPr defaultColWidth="9" defaultRowHeight="15"/>
  <cols>
    <col min="1" max="1" width="32.5703125" style="254" customWidth="1"/>
    <col min="2" max="2" width="10.7109375" style="254" customWidth="1"/>
    <col min="3" max="3" width="9.85546875" style="254" customWidth="1"/>
    <col min="4" max="4" width="11.85546875" style="254" customWidth="1"/>
    <col min="5" max="5" width="12.140625" style="254" customWidth="1"/>
    <col min="6" max="6" width="10.42578125" style="254" customWidth="1"/>
    <col min="7" max="7" width="2.85546875" style="254" hidden="1" customWidth="1"/>
    <col min="8" max="8" width="9" style="254" hidden="1" customWidth="1"/>
    <col min="9" max="16384" width="9" style="254"/>
  </cols>
  <sheetData>
    <row r="1" spans="1:8" ht="18" customHeight="1">
      <c r="A1" s="283" t="s">
        <v>706</v>
      </c>
      <c r="B1" s="282"/>
      <c r="C1" s="282"/>
      <c r="D1" s="282"/>
      <c r="E1" s="282"/>
      <c r="F1" s="282"/>
    </row>
    <row r="2" spans="1:8" ht="18" customHeight="1">
      <c r="A2" s="283"/>
      <c r="B2" s="282"/>
      <c r="C2" s="282"/>
      <c r="D2" s="282"/>
      <c r="E2" s="282"/>
      <c r="F2" s="282"/>
    </row>
    <row r="3" spans="1:8" ht="18" customHeight="1">
      <c r="A3" s="281"/>
      <c r="B3" s="281"/>
      <c r="C3" s="281"/>
      <c r="D3" s="281"/>
      <c r="E3" s="281"/>
      <c r="F3" s="280"/>
    </row>
    <row r="4" spans="1:8" ht="15" customHeight="1">
      <c r="A4" s="279"/>
      <c r="B4" s="278" t="s">
        <v>59</v>
      </c>
      <c r="C4" s="278" t="s">
        <v>59</v>
      </c>
      <c r="D4" s="278" t="s">
        <v>2</v>
      </c>
      <c r="E4" s="278" t="s">
        <v>3</v>
      </c>
      <c r="F4" s="278" t="s">
        <v>695</v>
      </c>
    </row>
    <row r="5" spans="1:8" ht="15" customHeight="1">
      <c r="A5" s="273"/>
      <c r="B5" s="277" t="s">
        <v>62</v>
      </c>
      <c r="C5" s="276" t="s">
        <v>63</v>
      </c>
      <c r="D5" s="277" t="s">
        <v>696</v>
      </c>
      <c r="E5" s="277" t="s">
        <v>707</v>
      </c>
      <c r="F5" s="277" t="s">
        <v>398</v>
      </c>
    </row>
    <row r="6" spans="1:8" ht="15" customHeight="1">
      <c r="A6" s="273"/>
      <c r="B6" s="276" t="s">
        <v>696</v>
      </c>
      <c r="C6" s="276">
        <v>2020</v>
      </c>
      <c r="D6" s="276" t="s">
        <v>623</v>
      </c>
      <c r="E6" s="276" t="s">
        <v>397</v>
      </c>
      <c r="F6" s="276" t="s">
        <v>138</v>
      </c>
    </row>
    <row r="7" spans="1:8" ht="15" customHeight="1">
      <c r="A7" s="273"/>
      <c r="B7" s="274"/>
      <c r="C7" s="275"/>
      <c r="D7" s="274" t="s">
        <v>430</v>
      </c>
      <c r="E7" s="274" t="s">
        <v>65</v>
      </c>
      <c r="F7" s="274" t="s">
        <v>66</v>
      </c>
    </row>
    <row r="8" spans="1:8" ht="8.25" customHeight="1">
      <c r="A8" s="273"/>
      <c r="B8" s="272"/>
      <c r="D8" s="271"/>
      <c r="E8" s="271"/>
      <c r="F8" s="270"/>
    </row>
    <row r="9" spans="1:8" ht="13.5" customHeight="1">
      <c r="A9" s="266" t="s">
        <v>396</v>
      </c>
      <c r="B9" s="752"/>
      <c r="C9" s="752"/>
      <c r="D9" s="752"/>
      <c r="E9" s="752"/>
      <c r="F9" s="752"/>
    </row>
    <row r="10" spans="1:8" ht="14.1" customHeight="1">
      <c r="A10" s="265" t="s">
        <v>395</v>
      </c>
      <c r="B10" s="752">
        <v>317584.89851873863</v>
      </c>
      <c r="C10" s="752">
        <v>3561875.4266360109</v>
      </c>
      <c r="D10" s="753">
        <v>103.26863551088262</v>
      </c>
      <c r="E10" s="753">
        <v>65.836127204081009</v>
      </c>
      <c r="F10" s="753">
        <v>70.428913954113654</v>
      </c>
    </row>
    <row r="11" spans="1:8" ht="14.1" customHeight="1">
      <c r="A11" s="269" t="s">
        <v>390</v>
      </c>
      <c r="B11" s="752"/>
      <c r="C11" s="752"/>
      <c r="D11" s="753"/>
      <c r="E11" s="753"/>
      <c r="F11" s="753"/>
      <c r="H11" s="259">
        <f t="shared" ref="H11:H55" si="0">+B11/1000</f>
        <v>0</v>
      </c>
    </row>
    <row r="12" spans="1:8" ht="14.1" customHeight="1">
      <c r="A12" s="262" t="s">
        <v>389</v>
      </c>
      <c r="B12" s="754">
        <v>317559.7913187386</v>
      </c>
      <c r="C12" s="754">
        <v>3559052.9</v>
      </c>
      <c r="D12" s="755">
        <v>103.26763890925434</v>
      </c>
      <c r="E12" s="755">
        <v>66.045768646868851</v>
      </c>
      <c r="F12" s="755">
        <v>70.602896299035905</v>
      </c>
      <c r="H12" s="259">
        <f t="shared" si="0"/>
        <v>317.55979131873858</v>
      </c>
    </row>
    <row r="13" spans="1:8" ht="14.1" customHeight="1">
      <c r="A13" s="262" t="s">
        <v>388</v>
      </c>
      <c r="B13" s="754">
        <v>25.107200000000002</v>
      </c>
      <c r="C13" s="754">
        <v>2822.4751780357487</v>
      </c>
      <c r="D13" s="755">
        <v>117.62649605498088</v>
      </c>
      <c r="E13" s="755">
        <v>1.6</v>
      </c>
      <c r="F13" s="755">
        <v>17.147140031901003</v>
      </c>
      <c r="H13" s="259">
        <f t="shared" si="0"/>
        <v>2.5107200000000003E-2</v>
      </c>
    </row>
    <row r="14" spans="1:8" ht="14.1" customHeight="1">
      <c r="A14" s="268" t="s">
        <v>387</v>
      </c>
      <c r="B14" s="752"/>
      <c r="C14" s="752"/>
      <c r="D14" s="753"/>
      <c r="E14" s="753"/>
      <c r="F14" s="753"/>
      <c r="H14" s="259">
        <f t="shared" si="0"/>
        <v>0</v>
      </c>
    </row>
    <row r="15" spans="1:8" ht="14.1" customHeight="1">
      <c r="A15" s="262" t="s">
        <v>386</v>
      </c>
      <c r="B15" s="754">
        <v>255.9</v>
      </c>
      <c r="C15" s="754">
        <v>3701.8800000000006</v>
      </c>
      <c r="D15" s="755">
        <v>96.166854565952647</v>
      </c>
      <c r="E15" s="755">
        <v>53.907061193046054</v>
      </c>
      <c r="F15" s="755">
        <v>46.026384879480155</v>
      </c>
      <c r="H15" s="259">
        <f t="shared" si="0"/>
        <v>0.25590000000000002</v>
      </c>
    </row>
    <row r="16" spans="1:8" ht="14.1" customHeight="1">
      <c r="A16" s="262" t="s">
        <v>385</v>
      </c>
      <c r="B16" s="754">
        <v>750.51058286264652</v>
      </c>
      <c r="C16" s="754">
        <v>7691.6727017612002</v>
      </c>
      <c r="D16" s="755">
        <v>107.5</v>
      </c>
      <c r="E16" s="755">
        <v>101.1</v>
      </c>
      <c r="F16" s="755">
        <v>80.582285465209168</v>
      </c>
      <c r="H16" s="259">
        <f t="shared" si="0"/>
        <v>0.75051058286264649</v>
      </c>
    </row>
    <row r="17" spans="1:8" ht="14.1" customHeight="1">
      <c r="A17" s="262" t="s">
        <v>384</v>
      </c>
      <c r="B17" s="754">
        <v>20369.902071918335</v>
      </c>
      <c r="C17" s="754">
        <v>226969.4</v>
      </c>
      <c r="D17" s="755">
        <v>101</v>
      </c>
      <c r="E17" s="755">
        <v>96.399999999999991</v>
      </c>
      <c r="F17" s="755">
        <v>98.728043851463639</v>
      </c>
      <c r="H17" s="259">
        <f t="shared" si="0"/>
        <v>20.369902071918336</v>
      </c>
    </row>
    <row r="18" spans="1:8" ht="14.1" customHeight="1">
      <c r="A18" s="262" t="s">
        <v>383</v>
      </c>
      <c r="B18" s="754">
        <v>292777.71906395763</v>
      </c>
      <c r="C18" s="754">
        <v>3291175.7293267404</v>
      </c>
      <c r="D18" s="755">
        <v>103.3</v>
      </c>
      <c r="E18" s="755">
        <v>64.304816577395698</v>
      </c>
      <c r="F18" s="755">
        <v>69.217326311186781</v>
      </c>
      <c r="H18" s="259">
        <f t="shared" si="0"/>
        <v>292.77771906395765</v>
      </c>
    </row>
    <row r="19" spans="1:8" ht="14.1" customHeight="1">
      <c r="A19" s="262" t="s">
        <v>382</v>
      </c>
      <c r="B19" s="754">
        <v>3430.8667999999998</v>
      </c>
      <c r="C19" s="754">
        <v>32336.679447200004</v>
      </c>
      <c r="D19" s="755">
        <v>115.3</v>
      </c>
      <c r="E19" s="755">
        <v>72.341520900890373</v>
      </c>
      <c r="F19" s="755">
        <v>58.709032811915762</v>
      </c>
      <c r="H19" s="259">
        <f t="shared" si="0"/>
        <v>3.4308668</v>
      </c>
    </row>
    <row r="20" spans="1:8" ht="14.1" customHeight="1">
      <c r="A20" s="265" t="s">
        <v>394</v>
      </c>
      <c r="B20" s="752">
        <v>15581.366072090077</v>
      </c>
      <c r="C20" s="752">
        <v>163053.03376988933</v>
      </c>
      <c r="D20" s="753">
        <v>104.49313738748343</v>
      </c>
      <c r="E20" s="753">
        <v>69.559050190142798</v>
      </c>
      <c r="F20" s="753">
        <v>65.88794903704553</v>
      </c>
      <c r="H20" s="259">
        <f t="shared" si="0"/>
        <v>15.581366072090077</v>
      </c>
    </row>
    <row r="21" spans="1:8" ht="14.1" customHeight="1">
      <c r="A21" s="268" t="s">
        <v>390</v>
      </c>
      <c r="B21" s="752"/>
      <c r="C21" s="752"/>
      <c r="D21" s="753"/>
      <c r="E21" s="753"/>
      <c r="F21" s="753"/>
      <c r="H21" s="259">
        <f t="shared" si="0"/>
        <v>0</v>
      </c>
    </row>
    <row r="22" spans="1:8" ht="14.1" customHeight="1">
      <c r="A22" s="262" t="s">
        <v>389</v>
      </c>
      <c r="B22" s="754">
        <v>15482.571572090077</v>
      </c>
      <c r="C22" s="754">
        <v>153035.4158444991</v>
      </c>
      <c r="D22" s="755">
        <v>104.37636410909117</v>
      </c>
      <c r="E22" s="755">
        <v>87.493413287422953</v>
      </c>
      <c r="F22" s="755">
        <v>77.532053603067524</v>
      </c>
      <c r="H22" s="259">
        <f t="shared" si="0"/>
        <v>15.482571572090077</v>
      </c>
    </row>
    <row r="23" spans="1:8" ht="14.1" customHeight="1">
      <c r="A23" s="262" t="s">
        <v>388</v>
      </c>
      <c r="B23" s="754">
        <v>98.794499999999999</v>
      </c>
      <c r="C23" s="754">
        <v>10017.617925390225</v>
      </c>
      <c r="D23" s="755">
        <v>126.70874691618698</v>
      </c>
      <c r="E23" s="755">
        <v>2.1</v>
      </c>
      <c r="F23" s="755">
        <v>20.000524645035409</v>
      </c>
      <c r="H23" s="259">
        <f t="shared" si="0"/>
        <v>9.8794499999999993E-2</v>
      </c>
    </row>
    <row r="24" spans="1:8" ht="14.1" customHeight="1">
      <c r="A24" s="268" t="s">
        <v>387</v>
      </c>
      <c r="B24" s="752"/>
      <c r="C24" s="752"/>
      <c r="D24" s="753"/>
      <c r="E24" s="753"/>
      <c r="F24" s="753"/>
      <c r="H24" s="259">
        <f t="shared" si="0"/>
        <v>0</v>
      </c>
    </row>
    <row r="25" spans="1:8" ht="14.1" customHeight="1">
      <c r="A25" s="262" t="s">
        <v>386</v>
      </c>
      <c r="B25" s="754">
        <v>82.2</v>
      </c>
      <c r="C25" s="754">
        <v>1509.1860000000004</v>
      </c>
      <c r="D25" s="755">
        <v>98.443113772455092</v>
      </c>
      <c r="E25" s="755">
        <v>53.572874382643498</v>
      </c>
      <c r="F25" s="755">
        <v>47.83988801083072</v>
      </c>
      <c r="H25" s="259">
        <f t="shared" si="0"/>
        <v>8.2200000000000009E-2</v>
      </c>
    </row>
    <row r="26" spans="1:8" ht="14.1" customHeight="1">
      <c r="A26" s="262" t="s">
        <v>385</v>
      </c>
      <c r="B26" s="754">
        <v>40.083187634134731</v>
      </c>
      <c r="C26" s="754">
        <v>337.14861580300635</v>
      </c>
      <c r="D26" s="755">
        <v>103.60921094274747</v>
      </c>
      <c r="E26" s="755">
        <v>97.2</v>
      </c>
      <c r="F26" s="755">
        <v>75.422661057181344</v>
      </c>
      <c r="H26" s="259">
        <f t="shared" si="0"/>
        <v>4.008318763413473E-2</v>
      </c>
    </row>
    <row r="27" spans="1:8" ht="14.1" customHeight="1">
      <c r="A27" s="262" t="s">
        <v>384</v>
      </c>
      <c r="B27" s="754">
        <v>299.12208442197635</v>
      </c>
      <c r="C27" s="754">
        <v>3688.5</v>
      </c>
      <c r="D27" s="755">
        <v>102.8</v>
      </c>
      <c r="E27" s="755">
        <v>82.654182198927373</v>
      </c>
      <c r="F27" s="755">
        <v>82.251853633817376</v>
      </c>
      <c r="H27" s="259">
        <f t="shared" si="0"/>
        <v>0.29912208442197635</v>
      </c>
    </row>
    <row r="28" spans="1:8" ht="14.1" customHeight="1">
      <c r="A28" s="262" t="s">
        <v>383</v>
      </c>
      <c r="B28" s="754">
        <v>12141.484600033968</v>
      </c>
      <c r="C28" s="754">
        <v>123393.26384254682</v>
      </c>
      <c r="D28" s="755">
        <v>103.1</v>
      </c>
      <c r="E28" s="755">
        <v>80.992298709516447</v>
      </c>
      <c r="F28" s="755">
        <v>76.177506116562256</v>
      </c>
      <c r="H28" s="259">
        <f t="shared" si="0"/>
        <v>12.141484600033968</v>
      </c>
    </row>
    <row r="29" spans="1:8" ht="14.1" customHeight="1">
      <c r="A29" s="262" t="s">
        <v>382</v>
      </c>
      <c r="B29" s="754">
        <v>3018.4762000000001</v>
      </c>
      <c r="C29" s="754">
        <v>34124.884980499999</v>
      </c>
      <c r="D29" s="755">
        <v>110.9</v>
      </c>
      <c r="E29" s="755">
        <v>44.047871313893815</v>
      </c>
      <c r="F29" s="755">
        <v>44.087388359170248</v>
      </c>
      <c r="H29" s="259">
        <f t="shared" si="0"/>
        <v>3.0184762000000003</v>
      </c>
    </row>
    <row r="30" spans="1:8" ht="14.1" customHeight="1">
      <c r="A30" s="267"/>
      <c r="B30" s="261"/>
      <c r="C30" s="261"/>
      <c r="D30" s="287"/>
      <c r="E30" s="287"/>
      <c r="F30" s="287"/>
      <c r="H30" s="259">
        <f t="shared" si="0"/>
        <v>0</v>
      </c>
    </row>
    <row r="31" spans="1:8" ht="14.1" customHeight="1">
      <c r="A31" s="266" t="s">
        <v>393</v>
      </c>
      <c r="B31" s="264"/>
      <c r="C31" s="264"/>
      <c r="D31" s="288"/>
      <c r="E31" s="288"/>
      <c r="F31" s="288"/>
      <c r="H31" s="259">
        <f t="shared" si="0"/>
        <v>0</v>
      </c>
    </row>
    <row r="32" spans="1:8" ht="16.149999999999999" customHeight="1">
      <c r="A32" s="265" t="s">
        <v>392</v>
      </c>
      <c r="B32" s="752">
        <v>174627.56938610505</v>
      </c>
      <c r="C32" s="752">
        <v>1774595.0032046156</v>
      </c>
      <c r="D32" s="753">
        <v>103.8178342108471</v>
      </c>
      <c r="E32" s="753">
        <v>105.44815187092927</v>
      </c>
      <c r="F32" s="753">
        <v>94.807392337517697</v>
      </c>
      <c r="H32" s="259">
        <f t="shared" si="0"/>
        <v>174.62756938610505</v>
      </c>
    </row>
    <row r="33" spans="1:8" ht="14.1" customHeight="1">
      <c r="A33" s="263" t="s">
        <v>390</v>
      </c>
      <c r="B33" s="752"/>
      <c r="C33" s="752"/>
      <c r="D33" s="753"/>
      <c r="E33" s="753"/>
      <c r="F33" s="753"/>
      <c r="H33" s="259">
        <f t="shared" si="0"/>
        <v>0</v>
      </c>
    </row>
    <row r="34" spans="1:8" ht="14.1" customHeight="1">
      <c r="A34" s="262" t="s">
        <v>389</v>
      </c>
      <c r="B34" s="754">
        <v>172697.37554552653</v>
      </c>
      <c r="C34" s="754">
        <v>1744276.9242119126</v>
      </c>
      <c r="D34" s="755">
        <v>103.84550945572161</v>
      </c>
      <c r="E34" s="755">
        <v>106.23229612392406</v>
      </c>
      <c r="F34" s="755">
        <v>95.167916210727228</v>
      </c>
      <c r="H34" s="259">
        <f t="shared" si="0"/>
        <v>172.69737554552654</v>
      </c>
    </row>
    <row r="35" spans="1:8" ht="14.1" customHeight="1">
      <c r="A35" s="262" t="s">
        <v>388</v>
      </c>
      <c r="B35" s="754">
        <v>1930.1938405785095</v>
      </c>
      <c r="C35" s="754">
        <v>30318.078992703187</v>
      </c>
      <c r="D35" s="755">
        <v>101.4</v>
      </c>
      <c r="E35" s="755">
        <v>63.506682927493927</v>
      </c>
      <c r="F35" s="755">
        <v>77.841765811177609</v>
      </c>
      <c r="H35" s="259">
        <f t="shared" si="0"/>
        <v>1.9301938405785095</v>
      </c>
    </row>
    <row r="36" spans="1:8" ht="14.1" customHeight="1">
      <c r="A36" s="263" t="s">
        <v>387</v>
      </c>
      <c r="B36" s="752"/>
      <c r="C36" s="752"/>
      <c r="D36" s="753"/>
      <c r="E36" s="753"/>
      <c r="F36" s="753"/>
      <c r="H36" s="259">
        <f t="shared" si="0"/>
        <v>0</v>
      </c>
    </row>
    <row r="37" spans="1:8" ht="14.1" customHeight="1">
      <c r="A37" s="262" t="s">
        <v>386</v>
      </c>
      <c r="B37" s="754">
        <v>573.29999999999995</v>
      </c>
      <c r="C37" s="754">
        <v>5216.3</v>
      </c>
      <c r="D37" s="755">
        <v>115.9118479579458</v>
      </c>
      <c r="E37" s="755">
        <v>111.40691799455887</v>
      </c>
      <c r="F37" s="755">
        <v>100.22198444543919</v>
      </c>
      <c r="H37" s="259">
        <f t="shared" si="0"/>
        <v>0.57329999999999992</v>
      </c>
    </row>
    <row r="38" spans="1:8" ht="14.1" customHeight="1">
      <c r="A38" s="262" t="s">
        <v>385</v>
      </c>
      <c r="B38" s="754">
        <v>8244.8887015621167</v>
      </c>
      <c r="C38" s="754">
        <v>82354.097402268337</v>
      </c>
      <c r="D38" s="755">
        <v>104.60000000000002</v>
      </c>
      <c r="E38" s="755">
        <v>104.5</v>
      </c>
      <c r="F38" s="755">
        <v>97.702788383227912</v>
      </c>
      <c r="H38" s="259">
        <f t="shared" si="0"/>
        <v>8.2448887015621164</v>
      </c>
    </row>
    <row r="39" spans="1:8" ht="14.1" customHeight="1">
      <c r="A39" s="262" t="s">
        <v>384</v>
      </c>
      <c r="B39" s="754">
        <v>32112.163096438962</v>
      </c>
      <c r="C39" s="754">
        <v>337086.96723016171</v>
      </c>
      <c r="D39" s="755">
        <v>103.49999999999999</v>
      </c>
      <c r="E39" s="755">
        <v>101.2</v>
      </c>
      <c r="F39" s="755">
        <v>90.402347349746194</v>
      </c>
      <c r="H39" s="259">
        <f t="shared" si="0"/>
        <v>32.112163096438962</v>
      </c>
    </row>
    <row r="40" spans="1:8" ht="14.1" customHeight="1">
      <c r="A40" s="262" t="s">
        <v>383</v>
      </c>
      <c r="B40" s="754">
        <v>133672.60750810395</v>
      </c>
      <c r="C40" s="754">
        <v>1349665.2</v>
      </c>
      <c r="D40" s="755">
        <v>103.8</v>
      </c>
      <c r="E40" s="755">
        <v>106.57375957031712</v>
      </c>
      <c r="F40" s="755">
        <v>95.790645473177008</v>
      </c>
      <c r="H40" s="259">
        <f t="shared" si="0"/>
        <v>133.67260750810394</v>
      </c>
    </row>
    <row r="41" spans="1:8" ht="14.1" customHeight="1">
      <c r="A41" s="262" t="s">
        <v>382</v>
      </c>
      <c r="B41" s="754">
        <v>24.61008</v>
      </c>
      <c r="C41" s="754">
        <v>272.37590722800002</v>
      </c>
      <c r="D41" s="755">
        <v>104.28</v>
      </c>
      <c r="E41" s="755">
        <v>58.595428571428577</v>
      </c>
      <c r="F41" s="755">
        <v>61.013122050264016</v>
      </c>
      <c r="H41" s="259">
        <f t="shared" si="0"/>
        <v>2.4610079999999999E-2</v>
      </c>
    </row>
    <row r="42" spans="1:8" ht="14.1" customHeight="1">
      <c r="A42" s="265" t="s">
        <v>391</v>
      </c>
      <c r="B42" s="752">
        <v>33606.955014442188</v>
      </c>
      <c r="C42" s="752">
        <v>339392.21766254265</v>
      </c>
      <c r="D42" s="753">
        <v>104.3376385079289</v>
      </c>
      <c r="E42" s="753">
        <v>102.72344788574621</v>
      </c>
      <c r="F42" s="753">
        <v>93.324765263173632</v>
      </c>
      <c r="H42" s="259">
        <f t="shared" si="0"/>
        <v>33.606955014442185</v>
      </c>
    </row>
    <row r="43" spans="1:8" ht="14.1" customHeight="1">
      <c r="A43" s="263" t="s">
        <v>390</v>
      </c>
      <c r="B43" s="752"/>
      <c r="C43" s="752"/>
      <c r="D43" s="753"/>
      <c r="E43" s="753"/>
      <c r="F43" s="753"/>
      <c r="H43" s="259">
        <f t="shared" si="0"/>
        <v>0</v>
      </c>
    </row>
    <row r="44" spans="1:8" ht="14.1" customHeight="1">
      <c r="A44" s="262" t="s">
        <v>389</v>
      </c>
      <c r="B44" s="754">
        <v>20999.001729442283</v>
      </c>
      <c r="C44" s="754">
        <v>186215.03652714624</v>
      </c>
      <c r="D44" s="755">
        <v>106.05338399616195</v>
      </c>
      <c r="E44" s="755">
        <v>106.1281941706435</v>
      </c>
      <c r="F44" s="755">
        <v>92.014123360649307</v>
      </c>
      <c r="H44" s="259">
        <f t="shared" si="0"/>
        <v>20.999001729442284</v>
      </c>
    </row>
    <row r="45" spans="1:8" ht="14.1" customHeight="1">
      <c r="A45" s="262" t="s">
        <v>388</v>
      </c>
      <c r="B45" s="754">
        <v>12607.953284999905</v>
      </c>
      <c r="C45" s="754">
        <v>153177.18113539636</v>
      </c>
      <c r="D45" s="755">
        <v>101.6</v>
      </c>
      <c r="E45" s="755">
        <v>97.513051253105758</v>
      </c>
      <c r="F45" s="755">
        <v>94.969263064923908</v>
      </c>
      <c r="H45" s="259">
        <f t="shared" si="0"/>
        <v>12.607953284999905</v>
      </c>
    </row>
    <row r="46" spans="1:8" ht="14.1" customHeight="1">
      <c r="A46" s="263" t="s">
        <v>387</v>
      </c>
      <c r="B46" s="752"/>
      <c r="C46" s="752"/>
      <c r="D46" s="753"/>
      <c r="E46" s="753"/>
      <c r="F46" s="753"/>
      <c r="H46" s="259">
        <f t="shared" si="0"/>
        <v>0</v>
      </c>
    </row>
    <row r="47" spans="1:8" ht="14.1" customHeight="1">
      <c r="A47" s="262" t="s">
        <v>386</v>
      </c>
      <c r="B47" s="754">
        <v>461.9</v>
      </c>
      <c r="C47" s="754">
        <v>3818.982</v>
      </c>
      <c r="D47" s="755">
        <v>127.45584988962473</v>
      </c>
      <c r="E47" s="755">
        <v>125.48459220903413</v>
      </c>
      <c r="F47" s="755">
        <v>102.1249060306443</v>
      </c>
      <c r="H47" s="259">
        <f t="shared" si="0"/>
        <v>0.46189999999999998</v>
      </c>
    </row>
    <row r="48" spans="1:8" ht="14.1" customHeight="1">
      <c r="A48" s="262" t="s">
        <v>385</v>
      </c>
      <c r="B48" s="754">
        <v>16721.736693986324</v>
      </c>
      <c r="C48" s="754">
        <v>172270.20965914166</v>
      </c>
      <c r="D48" s="755">
        <v>103.8</v>
      </c>
      <c r="E48" s="755">
        <v>102.1</v>
      </c>
      <c r="F48" s="755">
        <v>98.361533351371492</v>
      </c>
      <c r="H48" s="259">
        <f t="shared" si="0"/>
        <v>16.721736693986323</v>
      </c>
    </row>
    <row r="49" spans="1:8" ht="14.1" customHeight="1">
      <c r="A49" s="262" t="s">
        <v>384</v>
      </c>
      <c r="B49" s="754">
        <v>7046.6586985023623</v>
      </c>
      <c r="C49" s="754">
        <v>68887.880236852317</v>
      </c>
      <c r="D49" s="755">
        <v>104.69999999999999</v>
      </c>
      <c r="E49" s="755">
        <v>105.1</v>
      </c>
      <c r="F49" s="755">
        <v>92.184751871003684</v>
      </c>
      <c r="H49" s="259">
        <f t="shared" si="0"/>
        <v>7.0466586985023625</v>
      </c>
    </row>
    <row r="50" spans="1:8" ht="14.1" customHeight="1">
      <c r="A50" s="262" t="s">
        <v>383</v>
      </c>
      <c r="B50" s="754">
        <v>9053.6</v>
      </c>
      <c r="C50" s="754">
        <v>90853.09836749261</v>
      </c>
      <c r="D50" s="755">
        <v>103.89999999999999</v>
      </c>
      <c r="E50" s="755">
        <v>105.89999999999999</v>
      </c>
      <c r="F50" s="755">
        <v>88.908130578517387</v>
      </c>
      <c r="H50" s="259">
        <f t="shared" si="0"/>
        <v>9.0536000000000012</v>
      </c>
    </row>
    <row r="51" spans="1:8" ht="14.1" customHeight="1">
      <c r="A51" s="262" t="s">
        <v>382</v>
      </c>
      <c r="B51" s="754">
        <v>323.12124000000006</v>
      </c>
      <c r="C51" s="754">
        <v>3562.0473990559999</v>
      </c>
      <c r="D51" s="755">
        <v>109.98000000000002</v>
      </c>
      <c r="E51" s="755">
        <v>45.116062552359679</v>
      </c>
      <c r="F51" s="755">
        <v>45.244487810583337</v>
      </c>
      <c r="H51" s="259">
        <f t="shared" si="0"/>
        <v>0.32312124000000003</v>
      </c>
    </row>
    <row r="52" spans="1:8" ht="14.1" customHeight="1">
      <c r="A52" s="258"/>
      <c r="H52" s="259">
        <f t="shared" si="0"/>
        <v>0</v>
      </c>
    </row>
    <row r="53" spans="1:8" ht="14.1" customHeight="1">
      <c r="A53" s="258"/>
      <c r="B53" s="258"/>
      <c r="C53" s="257"/>
      <c r="D53" s="257"/>
      <c r="E53" s="257"/>
      <c r="F53" s="258"/>
      <c r="H53" s="259">
        <f t="shared" si="0"/>
        <v>0</v>
      </c>
    </row>
    <row r="54" spans="1:8" ht="14.1" customHeight="1">
      <c r="A54" s="258"/>
      <c r="B54" s="258"/>
      <c r="C54" s="257"/>
      <c r="D54" s="257"/>
      <c r="E54" s="257"/>
      <c r="F54" s="258"/>
      <c r="H54" s="259">
        <f t="shared" si="0"/>
        <v>0</v>
      </c>
    </row>
    <row r="55" spans="1:8" ht="14.1" customHeight="1">
      <c r="A55" s="258"/>
      <c r="B55" s="258"/>
      <c r="C55" s="257"/>
      <c r="D55" s="257"/>
      <c r="E55" s="257"/>
      <c r="F55" s="258"/>
      <c r="H55" s="259">
        <f t="shared" si="0"/>
        <v>0</v>
      </c>
    </row>
    <row r="56" spans="1:8" ht="18" customHeight="1">
      <c r="A56" s="258"/>
      <c r="B56" s="258"/>
      <c r="C56" s="257"/>
      <c r="D56" s="257"/>
      <c r="E56" s="257"/>
      <c r="F56" s="258"/>
    </row>
    <row r="57" spans="1:8" ht="18" customHeight="1">
      <c r="A57" s="258"/>
      <c r="B57" s="258"/>
      <c r="C57" s="257"/>
      <c r="D57" s="257"/>
      <c r="E57" s="257"/>
      <c r="F57" s="258"/>
    </row>
    <row r="58" spans="1:8" ht="18" customHeight="1">
      <c r="A58" s="258"/>
      <c r="B58" s="258"/>
      <c r="C58" s="257"/>
      <c r="D58" s="257"/>
      <c r="E58" s="257"/>
      <c r="F58" s="258"/>
    </row>
    <row r="59" spans="1:8" ht="18" customHeight="1">
      <c r="A59" s="258"/>
      <c r="B59" s="258"/>
      <c r="C59" s="257"/>
      <c r="D59" s="257"/>
      <c r="E59" s="257"/>
      <c r="F59" s="258"/>
    </row>
    <row r="60" spans="1:8" ht="18" customHeight="1">
      <c r="A60" s="258"/>
      <c r="B60" s="258"/>
      <c r="C60" s="257"/>
      <c r="D60" s="257"/>
      <c r="E60" s="257"/>
      <c r="F60" s="258"/>
    </row>
    <row r="61" spans="1:8">
      <c r="A61" s="258"/>
      <c r="B61" s="258"/>
      <c r="C61" s="257"/>
      <c r="D61" s="257"/>
      <c r="E61" s="257"/>
      <c r="F61" s="258"/>
    </row>
    <row r="62" spans="1:8">
      <c r="A62" s="258"/>
      <c r="B62" s="258"/>
      <c r="C62" s="257"/>
      <c r="D62" s="257"/>
      <c r="E62" s="257"/>
      <c r="F62" s="258"/>
    </row>
    <row r="63" spans="1:8">
      <c r="A63" s="258"/>
      <c r="B63" s="258"/>
      <c r="C63" s="257"/>
      <c r="D63" s="257"/>
      <c r="E63" s="257"/>
      <c r="F63" s="258"/>
    </row>
    <row r="64" spans="1:8">
      <c r="A64" s="258"/>
      <c r="B64" s="258"/>
      <c r="C64" s="257"/>
      <c r="D64" s="257"/>
      <c r="E64" s="257"/>
      <c r="F64" s="258"/>
    </row>
    <row r="65" spans="1:6">
      <c r="A65" s="258"/>
      <c r="B65" s="258"/>
      <c r="C65" s="257"/>
      <c r="D65" s="257"/>
      <c r="E65" s="257"/>
      <c r="F65" s="258"/>
    </row>
    <row r="66" spans="1:6">
      <c r="A66" s="258"/>
      <c r="B66" s="258"/>
      <c r="C66" s="257"/>
      <c r="D66" s="257"/>
      <c r="E66" s="257"/>
      <c r="F66" s="258"/>
    </row>
    <row r="67" spans="1:6">
      <c r="A67" s="258"/>
      <c r="B67" s="258"/>
      <c r="C67" s="257"/>
      <c r="D67" s="257"/>
      <c r="E67" s="257"/>
      <c r="F67" s="258"/>
    </row>
    <row r="68" spans="1:6">
      <c r="A68" s="258"/>
      <c r="B68" s="258"/>
      <c r="C68" s="257"/>
      <c r="D68" s="257"/>
      <c r="E68" s="257"/>
      <c r="F68" s="258"/>
    </row>
    <row r="69" spans="1:6">
      <c r="A69" s="258"/>
      <c r="B69" s="258"/>
      <c r="C69" s="257"/>
      <c r="D69" s="257"/>
      <c r="E69" s="257"/>
      <c r="F69" s="258"/>
    </row>
    <row r="70" spans="1:6">
      <c r="A70" s="258"/>
      <c r="B70" s="258"/>
      <c r="C70" s="257"/>
      <c r="D70" s="257"/>
      <c r="E70" s="257"/>
      <c r="F70" s="258"/>
    </row>
    <row r="71" spans="1:6">
      <c r="A71" s="258"/>
      <c r="B71" s="258"/>
      <c r="C71" s="257"/>
      <c r="D71" s="257"/>
      <c r="E71" s="257"/>
      <c r="F71" s="258"/>
    </row>
    <row r="72" spans="1:6">
      <c r="A72" s="258"/>
      <c r="B72" s="258"/>
      <c r="C72" s="257"/>
      <c r="D72" s="257"/>
      <c r="E72" s="257"/>
      <c r="F72" s="258"/>
    </row>
    <row r="73" spans="1:6">
      <c r="A73" s="258"/>
      <c r="B73" s="258"/>
      <c r="C73" s="257"/>
      <c r="D73" s="257"/>
      <c r="E73" s="257"/>
      <c r="F73" s="258"/>
    </row>
    <row r="74" spans="1:6">
      <c r="A74" s="258"/>
      <c r="B74" s="258"/>
      <c r="C74" s="257"/>
      <c r="D74" s="257"/>
      <c r="E74" s="257"/>
      <c r="F74" s="258"/>
    </row>
    <row r="75" spans="1:6">
      <c r="A75" s="258"/>
      <c r="B75" s="258"/>
      <c r="C75" s="257"/>
      <c r="D75" s="257"/>
      <c r="E75" s="257"/>
      <c r="F75" s="258"/>
    </row>
    <row r="76" spans="1:6">
      <c r="A76" s="258"/>
      <c r="B76" s="258"/>
      <c r="C76" s="257"/>
      <c r="D76" s="257"/>
      <c r="E76" s="257"/>
      <c r="F76" s="258"/>
    </row>
    <row r="77" spans="1:6">
      <c r="A77" s="258"/>
      <c r="B77" s="258"/>
      <c r="C77" s="257"/>
      <c r="D77" s="257"/>
      <c r="E77" s="257"/>
      <c r="F77" s="258"/>
    </row>
    <row r="78" spans="1:6">
      <c r="A78" s="258"/>
      <c r="B78" s="258"/>
      <c r="C78" s="257"/>
      <c r="D78" s="257"/>
      <c r="E78" s="257"/>
      <c r="F78" s="258"/>
    </row>
    <row r="79" spans="1:6">
      <c r="A79" s="258"/>
      <c r="B79" s="258"/>
      <c r="C79" s="257"/>
      <c r="D79" s="257"/>
      <c r="E79" s="257"/>
      <c r="F79" s="258"/>
    </row>
    <row r="80" spans="1:6">
      <c r="A80" s="258"/>
      <c r="B80" s="258"/>
      <c r="C80" s="257"/>
      <c r="D80" s="257"/>
      <c r="E80" s="257"/>
      <c r="F80" s="258"/>
    </row>
    <row r="81" spans="1:6">
      <c r="A81" s="258"/>
      <c r="B81" s="258"/>
      <c r="C81" s="257"/>
      <c r="D81" s="257"/>
      <c r="E81" s="257"/>
      <c r="F81" s="258"/>
    </row>
    <row r="82" spans="1:6">
      <c r="A82" s="258"/>
      <c r="B82" s="258"/>
      <c r="C82" s="257"/>
      <c r="D82" s="257"/>
      <c r="E82" s="257"/>
      <c r="F82" s="258"/>
    </row>
    <row r="83" spans="1:6">
      <c r="A83" s="258"/>
      <c r="B83" s="258"/>
      <c r="C83" s="257"/>
      <c r="D83" s="257"/>
      <c r="E83" s="257"/>
      <c r="F83" s="258"/>
    </row>
    <row r="84" spans="1:6">
      <c r="A84" s="258"/>
      <c r="B84" s="258"/>
      <c r="C84" s="257"/>
      <c r="D84" s="257"/>
      <c r="E84" s="257"/>
      <c r="F84" s="258"/>
    </row>
    <row r="85" spans="1:6">
      <c r="A85" s="258"/>
      <c r="B85" s="258"/>
      <c r="C85" s="257"/>
      <c r="D85" s="257"/>
      <c r="E85" s="257"/>
      <c r="F85" s="258"/>
    </row>
    <row r="86" spans="1:6">
      <c r="A86" s="258"/>
      <c r="B86" s="258"/>
      <c r="C86" s="257"/>
      <c r="D86" s="257"/>
      <c r="E86" s="257"/>
      <c r="F86" s="258"/>
    </row>
    <row r="87" spans="1:6">
      <c r="A87" s="258"/>
      <c r="B87" s="258"/>
      <c r="C87" s="257"/>
      <c r="D87" s="257"/>
      <c r="E87" s="257"/>
      <c r="F87" s="258"/>
    </row>
    <row r="88" spans="1:6">
      <c r="A88" s="258"/>
      <c r="B88" s="258"/>
      <c r="C88" s="257"/>
      <c r="D88" s="257"/>
      <c r="E88" s="257"/>
      <c r="F88" s="258"/>
    </row>
    <row r="89" spans="1:6">
      <c r="A89" s="258"/>
      <c r="B89" s="258"/>
      <c r="C89" s="257"/>
      <c r="D89" s="257"/>
      <c r="E89" s="257"/>
      <c r="F89" s="258"/>
    </row>
    <row r="90" spans="1:6">
      <c r="A90" s="258"/>
      <c r="B90" s="258"/>
      <c r="C90" s="257"/>
      <c r="D90" s="257"/>
      <c r="E90" s="257"/>
      <c r="F90" s="258"/>
    </row>
    <row r="91" spans="1:6">
      <c r="A91" s="258"/>
      <c r="B91" s="258"/>
      <c r="C91" s="257"/>
      <c r="D91" s="257"/>
      <c r="E91" s="257"/>
      <c r="F91" s="258"/>
    </row>
    <row r="92" spans="1:6">
      <c r="A92" s="258"/>
      <c r="B92" s="258"/>
      <c r="C92" s="257"/>
      <c r="D92" s="257"/>
      <c r="E92" s="257"/>
      <c r="F92" s="258"/>
    </row>
    <row r="93" spans="1:6">
      <c r="A93" s="258"/>
      <c r="B93" s="258"/>
      <c r="C93" s="257"/>
      <c r="D93" s="257"/>
      <c r="E93" s="257"/>
      <c r="F93" s="258"/>
    </row>
    <row r="94" spans="1:6">
      <c r="A94" s="258"/>
      <c r="B94" s="258"/>
      <c r="C94" s="257"/>
      <c r="D94" s="257"/>
      <c r="E94" s="257"/>
      <c r="F94" s="258"/>
    </row>
    <row r="95" spans="1:6">
      <c r="A95" s="258"/>
      <c r="B95" s="258"/>
      <c r="C95" s="257"/>
      <c r="D95" s="257"/>
      <c r="E95" s="257"/>
      <c r="F95" s="258"/>
    </row>
    <row r="96" spans="1:6">
      <c r="A96" s="258"/>
      <c r="B96" s="258"/>
      <c r="C96" s="257"/>
      <c r="D96" s="257"/>
      <c r="E96" s="257"/>
      <c r="F96" s="258"/>
    </row>
    <row r="97" spans="1:6">
      <c r="A97" s="258"/>
      <c r="B97" s="258"/>
      <c r="C97" s="257"/>
      <c r="D97" s="257"/>
      <c r="E97" s="257"/>
      <c r="F97" s="258"/>
    </row>
    <row r="98" spans="1:6">
      <c r="A98" s="258"/>
      <c r="B98" s="258"/>
      <c r="C98" s="257"/>
      <c r="D98" s="257"/>
      <c r="E98" s="257"/>
      <c r="F98" s="258"/>
    </row>
    <row r="99" spans="1:6">
      <c r="A99" s="258"/>
      <c r="B99" s="258"/>
      <c r="C99" s="257"/>
      <c r="D99" s="257"/>
      <c r="E99" s="257"/>
      <c r="F99" s="258"/>
    </row>
    <row r="100" spans="1:6">
      <c r="A100" s="258"/>
      <c r="B100" s="258"/>
      <c r="C100" s="257"/>
      <c r="D100" s="257"/>
      <c r="E100" s="257"/>
      <c r="F100" s="258"/>
    </row>
    <row r="101" spans="1:6">
      <c r="A101" s="258"/>
      <c r="B101" s="258"/>
      <c r="C101" s="257"/>
      <c r="D101" s="257"/>
      <c r="E101" s="257"/>
      <c r="F101" s="258"/>
    </row>
    <row r="102" spans="1:6">
      <c r="A102" s="258"/>
      <c r="B102" s="258"/>
      <c r="C102" s="257"/>
      <c r="D102" s="257"/>
      <c r="E102" s="257"/>
      <c r="F102" s="258"/>
    </row>
    <row r="103" spans="1:6">
      <c r="A103" s="258"/>
      <c r="B103" s="258"/>
      <c r="C103" s="257"/>
      <c r="D103" s="257"/>
      <c r="E103" s="257"/>
      <c r="F103" s="258"/>
    </row>
    <row r="104" spans="1:6">
      <c r="A104" s="258"/>
      <c r="B104" s="258"/>
      <c r="C104" s="257"/>
      <c r="D104" s="257"/>
      <c r="E104" s="257"/>
      <c r="F104" s="258"/>
    </row>
    <row r="105" spans="1:6">
      <c r="A105" s="258"/>
      <c r="B105" s="258"/>
      <c r="C105" s="257"/>
      <c r="D105" s="257"/>
      <c r="E105" s="257"/>
      <c r="F105" s="258"/>
    </row>
    <row r="106" spans="1:6">
      <c r="A106" s="258"/>
      <c r="B106" s="258"/>
      <c r="C106" s="257"/>
      <c r="D106" s="257"/>
      <c r="E106" s="257"/>
      <c r="F106" s="258"/>
    </row>
    <row r="107" spans="1:6">
      <c r="A107" s="258"/>
      <c r="B107" s="258"/>
      <c r="C107" s="257"/>
      <c r="D107" s="257"/>
      <c r="E107" s="257"/>
      <c r="F107" s="258"/>
    </row>
    <row r="108" spans="1:6">
      <c r="A108" s="258"/>
      <c r="B108" s="258"/>
      <c r="C108" s="257"/>
      <c r="D108" s="257"/>
      <c r="E108" s="257"/>
      <c r="F108" s="258"/>
    </row>
    <row r="109" spans="1:6">
      <c r="A109" s="258"/>
      <c r="B109" s="258"/>
      <c r="C109" s="257"/>
      <c r="D109" s="257"/>
      <c r="E109" s="257"/>
      <c r="F109" s="258"/>
    </row>
    <row r="110" spans="1:6">
      <c r="A110" s="258"/>
      <c r="B110" s="258"/>
      <c r="C110" s="257"/>
      <c r="D110" s="257"/>
      <c r="E110" s="257"/>
      <c r="F110" s="258"/>
    </row>
    <row r="111" spans="1:6">
      <c r="A111" s="258"/>
      <c r="B111" s="258"/>
      <c r="C111" s="257"/>
      <c r="D111" s="257"/>
      <c r="E111" s="257"/>
      <c r="F111" s="258"/>
    </row>
    <row r="112" spans="1:6">
      <c r="A112" s="258"/>
      <c r="B112" s="258"/>
      <c r="C112" s="257"/>
      <c r="D112" s="257"/>
      <c r="E112" s="257"/>
      <c r="F112" s="258"/>
    </row>
    <row r="113" spans="1:6">
      <c r="A113" s="258"/>
      <c r="B113" s="258"/>
      <c r="C113" s="257"/>
      <c r="D113" s="257"/>
      <c r="E113" s="257"/>
      <c r="F113" s="258"/>
    </row>
    <row r="114" spans="1:6">
      <c r="A114" s="258"/>
      <c r="B114" s="258"/>
      <c r="C114" s="257"/>
      <c r="D114" s="257"/>
      <c r="E114" s="257"/>
      <c r="F114" s="258"/>
    </row>
    <row r="115" spans="1:6">
      <c r="A115" s="258"/>
      <c r="B115" s="258"/>
      <c r="C115" s="257"/>
      <c r="D115" s="257"/>
      <c r="E115" s="257"/>
      <c r="F115" s="258"/>
    </row>
    <row r="116" spans="1:6">
      <c r="A116" s="258"/>
      <c r="B116" s="258"/>
      <c r="C116" s="257"/>
      <c r="D116" s="257"/>
      <c r="E116" s="257"/>
      <c r="F116" s="258"/>
    </row>
    <row r="117" spans="1:6">
      <c r="A117" s="258"/>
      <c r="B117" s="258"/>
      <c r="C117" s="257"/>
      <c r="D117" s="257"/>
      <c r="E117" s="257"/>
      <c r="F117" s="258"/>
    </row>
    <row r="118" spans="1:6">
      <c r="A118" s="258"/>
      <c r="B118" s="258"/>
      <c r="C118" s="257"/>
      <c r="D118" s="257"/>
      <c r="E118" s="257"/>
      <c r="F118" s="258"/>
    </row>
    <row r="119" spans="1:6">
      <c r="A119" s="258"/>
      <c r="B119" s="258"/>
      <c r="C119" s="257"/>
      <c r="D119" s="257"/>
      <c r="E119" s="257"/>
      <c r="F119" s="258"/>
    </row>
    <row r="120" spans="1:6">
      <c r="A120" s="258"/>
      <c r="B120" s="258"/>
      <c r="C120" s="257"/>
      <c r="D120" s="257"/>
      <c r="E120" s="257"/>
      <c r="F120" s="258"/>
    </row>
    <row r="121" spans="1:6">
      <c r="A121" s="258"/>
      <c r="B121" s="258"/>
      <c r="C121" s="257"/>
      <c r="D121" s="257"/>
      <c r="E121" s="257"/>
      <c r="F121" s="258"/>
    </row>
    <row r="122" spans="1:6">
      <c r="A122" s="258"/>
      <c r="B122" s="258"/>
      <c r="C122" s="257"/>
      <c r="D122" s="257"/>
      <c r="E122" s="257"/>
      <c r="F122" s="258"/>
    </row>
    <row r="123" spans="1:6">
      <c r="A123" s="258"/>
      <c r="B123" s="258"/>
      <c r="C123" s="257"/>
      <c r="D123" s="257"/>
      <c r="E123" s="257"/>
      <c r="F123" s="258"/>
    </row>
    <row r="124" spans="1:6">
      <c r="A124" s="258"/>
      <c r="B124" s="258"/>
      <c r="C124" s="257"/>
      <c r="D124" s="257"/>
      <c r="E124" s="257"/>
      <c r="F124" s="258"/>
    </row>
    <row r="125" spans="1:6">
      <c r="A125" s="258"/>
      <c r="B125" s="258"/>
      <c r="C125" s="257"/>
      <c r="D125" s="257"/>
      <c r="E125" s="257"/>
      <c r="F125" s="258"/>
    </row>
    <row r="126" spans="1:6">
      <c r="A126" s="258"/>
      <c r="B126" s="258"/>
      <c r="C126" s="257"/>
      <c r="D126" s="257"/>
      <c r="E126" s="257"/>
      <c r="F126" s="258"/>
    </row>
    <row r="127" spans="1:6">
      <c r="A127" s="258"/>
      <c r="B127" s="258"/>
      <c r="C127" s="257"/>
      <c r="D127" s="257"/>
      <c r="E127" s="257"/>
      <c r="F127" s="258"/>
    </row>
    <row r="128" spans="1:6">
      <c r="A128" s="258"/>
      <c r="B128" s="258"/>
      <c r="C128" s="257"/>
      <c r="D128" s="257"/>
      <c r="E128" s="257"/>
      <c r="F128" s="258"/>
    </row>
    <row r="129" spans="1:6">
      <c r="A129" s="258"/>
      <c r="B129" s="258"/>
      <c r="C129" s="257"/>
      <c r="D129" s="257"/>
      <c r="E129" s="257"/>
      <c r="F129" s="258"/>
    </row>
    <row r="130" spans="1:6">
      <c r="A130" s="258"/>
      <c r="B130" s="258"/>
      <c r="C130" s="257"/>
      <c r="D130" s="257"/>
      <c r="E130" s="257"/>
      <c r="F130" s="258"/>
    </row>
    <row r="131" spans="1:6">
      <c r="A131" s="258"/>
      <c r="B131" s="258"/>
      <c r="C131" s="257"/>
      <c r="D131" s="257"/>
      <c r="E131" s="257"/>
      <c r="F131" s="258"/>
    </row>
    <row r="132" spans="1:6">
      <c r="A132" s="258"/>
      <c r="B132" s="258"/>
      <c r="C132" s="257"/>
      <c r="D132" s="257"/>
      <c r="E132" s="257"/>
      <c r="F132" s="258"/>
    </row>
    <row r="133" spans="1:6">
      <c r="A133" s="258"/>
      <c r="B133" s="258"/>
      <c r="C133" s="257"/>
      <c r="D133" s="257"/>
      <c r="E133" s="257"/>
      <c r="F133" s="258"/>
    </row>
    <row r="134" spans="1:6">
      <c r="A134" s="258"/>
      <c r="B134" s="258"/>
      <c r="C134" s="257"/>
      <c r="D134" s="257"/>
      <c r="E134" s="257"/>
      <c r="F134" s="258"/>
    </row>
    <row r="135" spans="1:6">
      <c r="A135" s="258"/>
      <c r="B135" s="258"/>
      <c r="C135" s="257"/>
      <c r="D135" s="257"/>
      <c r="E135" s="257"/>
      <c r="F135" s="258"/>
    </row>
    <row r="136" spans="1:6">
      <c r="A136" s="258"/>
      <c r="B136" s="258"/>
      <c r="C136" s="257"/>
      <c r="D136" s="257"/>
      <c r="E136" s="257"/>
      <c r="F136" s="258"/>
    </row>
    <row r="137" spans="1:6">
      <c r="A137" s="258"/>
      <c r="B137" s="258"/>
      <c r="C137" s="257"/>
      <c r="D137" s="257"/>
      <c r="E137" s="257"/>
      <c r="F137" s="258"/>
    </row>
    <row r="138" spans="1:6">
      <c r="A138" s="258"/>
      <c r="B138" s="258"/>
      <c r="C138" s="257"/>
      <c r="D138" s="257"/>
      <c r="E138" s="257"/>
      <c r="F138" s="258"/>
    </row>
    <row r="139" spans="1:6">
      <c r="A139" s="258"/>
      <c r="B139" s="258"/>
      <c r="C139" s="257"/>
      <c r="D139" s="257"/>
      <c r="E139" s="257"/>
      <c r="F139" s="258"/>
    </row>
    <row r="140" spans="1:6">
      <c r="A140" s="258"/>
      <c r="B140" s="258"/>
      <c r="C140" s="257"/>
      <c r="D140" s="257"/>
      <c r="E140" s="257"/>
      <c r="F140" s="258"/>
    </row>
    <row r="141" spans="1:6">
      <c r="A141" s="258"/>
      <c r="B141" s="258"/>
      <c r="C141" s="257"/>
      <c r="D141" s="257"/>
      <c r="E141" s="257"/>
      <c r="F141" s="258"/>
    </row>
    <row r="142" spans="1:6">
      <c r="A142" s="258"/>
      <c r="B142" s="258"/>
      <c r="C142" s="257"/>
      <c r="D142" s="257"/>
      <c r="E142" s="257"/>
      <c r="F142" s="258"/>
    </row>
    <row r="143" spans="1:6">
      <c r="A143" s="258"/>
      <c r="B143" s="258"/>
      <c r="C143" s="257"/>
      <c r="D143" s="257"/>
      <c r="E143" s="257"/>
      <c r="F143" s="258"/>
    </row>
    <row r="144" spans="1:6">
      <c r="A144" s="258"/>
      <c r="B144" s="258"/>
      <c r="C144" s="257"/>
      <c r="D144" s="257"/>
      <c r="E144" s="257"/>
      <c r="F144" s="258"/>
    </row>
    <row r="145" spans="1:6">
      <c r="A145" s="258"/>
      <c r="B145" s="258"/>
      <c r="C145" s="257"/>
      <c r="D145" s="257"/>
      <c r="E145" s="257"/>
      <c r="F145" s="258"/>
    </row>
    <row r="146" spans="1:6">
      <c r="A146" s="258"/>
      <c r="B146" s="258"/>
      <c r="C146" s="257"/>
      <c r="D146" s="257"/>
      <c r="E146" s="257"/>
      <c r="F146" s="258"/>
    </row>
    <row r="147" spans="1:6">
      <c r="A147" s="258"/>
      <c r="B147" s="258"/>
      <c r="C147" s="257"/>
      <c r="D147" s="257"/>
      <c r="E147" s="257"/>
      <c r="F147" s="258"/>
    </row>
    <row r="148" spans="1:6">
      <c r="A148" s="258"/>
      <c r="B148" s="258"/>
      <c r="C148" s="257"/>
      <c r="D148" s="257"/>
      <c r="E148" s="257"/>
      <c r="F148" s="258"/>
    </row>
    <row r="149" spans="1:6">
      <c r="A149" s="258"/>
      <c r="B149" s="258"/>
      <c r="C149" s="257"/>
      <c r="D149" s="257"/>
      <c r="E149" s="257"/>
      <c r="F149" s="258"/>
    </row>
    <row r="150" spans="1:6">
      <c r="A150" s="258"/>
      <c r="B150" s="258"/>
      <c r="C150" s="257"/>
      <c r="D150" s="257"/>
      <c r="E150" s="257"/>
      <c r="F150" s="258"/>
    </row>
    <row r="151" spans="1:6">
      <c r="A151" s="258"/>
      <c r="B151" s="258"/>
      <c r="C151" s="257"/>
      <c r="D151" s="257"/>
      <c r="E151" s="257"/>
      <c r="F151" s="258"/>
    </row>
    <row r="152" spans="1:6" ht="18.75">
      <c r="A152" s="256"/>
      <c r="B152" s="258"/>
      <c r="C152" s="257"/>
      <c r="D152" s="257"/>
      <c r="E152" s="257"/>
      <c r="F152" s="256"/>
    </row>
    <row r="153" spans="1:6" ht="18.75">
      <c r="A153" s="256"/>
      <c r="B153" s="256"/>
      <c r="C153" s="255"/>
      <c r="D153" s="255"/>
      <c r="E153" s="255"/>
      <c r="F153" s="256"/>
    </row>
    <row r="154" spans="1:6" ht="18.75">
      <c r="B154" s="256"/>
      <c r="C154" s="255"/>
      <c r="D154" s="255"/>
      <c r="E154" s="255"/>
      <c r="F154" s="256"/>
    </row>
    <row r="155" spans="1:6">
      <c r="C155" s="255"/>
      <c r="D155" s="255"/>
      <c r="E155" s="255"/>
    </row>
    <row r="156" spans="1:6">
      <c r="C156" s="255"/>
      <c r="D156" s="255"/>
      <c r="E156" s="255"/>
    </row>
    <row r="157" spans="1:6">
      <c r="C157" s="255"/>
      <c r="D157" s="255"/>
      <c r="E157" s="255"/>
    </row>
    <row r="158" spans="1:6">
      <c r="C158" s="255"/>
      <c r="D158" s="255"/>
      <c r="E158" s="255"/>
    </row>
    <row r="159" spans="1:6">
      <c r="C159" s="255"/>
      <c r="D159" s="255"/>
      <c r="E159" s="255"/>
    </row>
    <row r="160" spans="1:6">
      <c r="C160" s="255"/>
      <c r="D160" s="255"/>
      <c r="E160" s="255"/>
    </row>
    <row r="161" spans="3:5">
      <c r="C161" s="255"/>
      <c r="D161" s="255"/>
      <c r="E161" s="255"/>
    </row>
    <row r="162" spans="3:5">
      <c r="C162" s="255"/>
      <c r="D162" s="255"/>
      <c r="E162" s="255"/>
    </row>
    <row r="163" spans="3:5">
      <c r="C163" s="255"/>
      <c r="D163" s="255"/>
      <c r="E163" s="255"/>
    </row>
    <row r="164" spans="3:5">
      <c r="C164" s="255"/>
      <c r="D164" s="255"/>
      <c r="E164" s="255"/>
    </row>
    <row r="165" spans="3:5">
      <c r="C165" s="255"/>
      <c r="D165" s="255"/>
      <c r="E165" s="255"/>
    </row>
    <row r="166" spans="3:5">
      <c r="C166" s="255"/>
      <c r="D166" s="255"/>
      <c r="E166" s="255"/>
    </row>
    <row r="167" spans="3:5">
      <c r="C167" s="255"/>
      <c r="D167" s="255"/>
      <c r="E167" s="255"/>
    </row>
    <row r="168" spans="3:5">
      <c r="C168" s="255"/>
      <c r="D168" s="255"/>
      <c r="E168" s="255"/>
    </row>
    <row r="169" spans="3:5">
      <c r="C169" s="255"/>
      <c r="D169" s="255"/>
      <c r="E169" s="255"/>
    </row>
    <row r="170" spans="3:5">
      <c r="C170" s="255"/>
      <c r="D170" s="255"/>
      <c r="E170" s="255"/>
    </row>
    <row r="171" spans="3:5">
      <c r="C171" s="255"/>
      <c r="D171" s="255"/>
      <c r="E171" s="255"/>
    </row>
    <row r="172" spans="3:5">
      <c r="C172" s="255"/>
      <c r="D172" s="255"/>
      <c r="E172" s="255"/>
    </row>
    <row r="173" spans="3:5">
      <c r="C173" s="255"/>
      <c r="D173" s="255"/>
      <c r="E173" s="255"/>
    </row>
    <row r="174" spans="3:5">
      <c r="C174" s="255"/>
      <c r="D174" s="255"/>
      <c r="E174" s="255"/>
    </row>
    <row r="175" spans="3:5">
      <c r="C175" s="255"/>
      <c r="D175" s="255"/>
      <c r="E175" s="255"/>
    </row>
    <row r="176" spans="3:5">
      <c r="C176" s="255"/>
      <c r="D176" s="255"/>
      <c r="E176" s="255"/>
    </row>
    <row r="177" spans="3:5">
      <c r="C177" s="255"/>
      <c r="D177" s="255"/>
      <c r="E177" s="255"/>
    </row>
    <row r="178" spans="3:5">
      <c r="C178" s="255"/>
      <c r="D178" s="255"/>
      <c r="E178" s="255"/>
    </row>
    <row r="179" spans="3:5">
      <c r="C179" s="255"/>
      <c r="D179" s="255"/>
      <c r="E179" s="255"/>
    </row>
    <row r="180" spans="3:5">
      <c r="C180" s="255"/>
      <c r="D180" s="255"/>
      <c r="E180" s="255"/>
    </row>
    <row r="181" spans="3:5">
      <c r="C181" s="255"/>
      <c r="D181" s="255"/>
      <c r="E181" s="255"/>
    </row>
    <row r="182" spans="3:5">
      <c r="C182" s="255"/>
      <c r="D182" s="255"/>
      <c r="E182" s="255"/>
    </row>
    <row r="183" spans="3:5">
      <c r="C183" s="255"/>
      <c r="D183" s="255"/>
      <c r="E183" s="255"/>
    </row>
    <row r="184" spans="3:5">
      <c r="C184" s="255"/>
      <c r="D184" s="255"/>
      <c r="E184" s="255"/>
    </row>
    <row r="185" spans="3:5">
      <c r="C185" s="255"/>
      <c r="D185" s="255"/>
      <c r="E185" s="255"/>
    </row>
    <row r="186" spans="3:5">
      <c r="C186" s="255"/>
      <c r="D186" s="255"/>
      <c r="E186" s="255"/>
    </row>
    <row r="187" spans="3:5">
      <c r="C187" s="255"/>
      <c r="D187" s="255"/>
      <c r="E187" s="255"/>
    </row>
    <row r="188" spans="3:5">
      <c r="C188" s="255"/>
      <c r="D188" s="255"/>
      <c r="E188" s="255"/>
    </row>
    <row r="189" spans="3:5">
      <c r="C189" s="255"/>
      <c r="D189" s="255"/>
      <c r="E189" s="255"/>
    </row>
    <row r="190" spans="3:5">
      <c r="C190" s="255"/>
      <c r="D190" s="255"/>
      <c r="E190" s="255"/>
    </row>
    <row r="191" spans="3:5">
      <c r="C191" s="255"/>
      <c r="D191" s="255"/>
      <c r="E191" s="255"/>
    </row>
    <row r="192" spans="3:5">
      <c r="C192" s="255"/>
      <c r="D192" s="255"/>
      <c r="E192" s="255"/>
    </row>
    <row r="193" spans="3:5">
      <c r="C193" s="255"/>
      <c r="D193" s="255"/>
      <c r="E193" s="255"/>
    </row>
    <row r="194" spans="3:5">
      <c r="C194" s="255"/>
      <c r="D194" s="255"/>
      <c r="E194" s="255"/>
    </row>
    <row r="195" spans="3:5">
      <c r="C195" s="255"/>
      <c r="D195" s="255"/>
      <c r="E195" s="255"/>
    </row>
    <row r="196" spans="3:5">
      <c r="C196" s="255"/>
      <c r="D196" s="255"/>
      <c r="E196" s="255"/>
    </row>
    <row r="197" spans="3:5">
      <c r="C197" s="255"/>
      <c r="D197" s="255"/>
      <c r="E197" s="255"/>
    </row>
    <row r="198" spans="3:5">
      <c r="C198" s="255"/>
      <c r="D198" s="255"/>
      <c r="E198" s="255"/>
    </row>
    <row r="199" spans="3:5">
      <c r="C199" s="255"/>
      <c r="D199" s="255"/>
      <c r="E199" s="255"/>
    </row>
    <row r="200" spans="3:5">
      <c r="C200" s="255"/>
      <c r="D200" s="255"/>
      <c r="E200" s="25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139"/>
  <sheetViews>
    <sheetView workbookViewId="0"/>
  </sheetViews>
  <sheetFormatPr defaultColWidth="10.28515625" defaultRowHeight="12.75"/>
  <cols>
    <col min="1" max="1" width="1.42578125" style="507" customWidth="1"/>
    <col min="2" max="2" width="1.85546875" style="507" customWidth="1"/>
    <col min="3" max="3" width="25.85546875" style="507" customWidth="1"/>
    <col min="4" max="4" width="9.5703125" style="507" customWidth="1"/>
    <col min="5" max="6" width="9.42578125" style="507" customWidth="1"/>
    <col min="7" max="7" width="1" style="507" customWidth="1"/>
    <col min="8" max="8" width="10.28515625" style="507" customWidth="1"/>
    <col min="9" max="10" width="9.42578125" style="507" customWidth="1"/>
    <col min="11" max="16384" width="10.28515625" style="507"/>
  </cols>
  <sheetData>
    <row r="1" spans="1:10" ht="20.100000000000001" customHeight="1">
      <c r="A1" s="535" t="s">
        <v>590</v>
      </c>
      <c r="B1" s="534"/>
      <c r="C1" s="534"/>
      <c r="D1" s="534"/>
      <c r="E1" s="534"/>
      <c r="F1" s="534"/>
      <c r="G1" s="534"/>
      <c r="H1" s="534"/>
      <c r="I1" s="534"/>
    </row>
    <row r="2" spans="1:10" ht="20.100000000000001" customHeight="1">
      <c r="A2" s="533"/>
      <c r="B2" s="532"/>
      <c r="C2" s="532"/>
      <c r="D2" s="532"/>
      <c r="E2" s="532"/>
      <c r="F2" s="532"/>
      <c r="G2" s="532"/>
      <c r="H2" s="532"/>
      <c r="I2" s="532"/>
    </row>
    <row r="3" spans="1:10" ht="18.75" customHeight="1">
      <c r="A3" s="519"/>
      <c r="C3" s="530"/>
      <c r="D3" s="531"/>
      <c r="E3" s="530"/>
      <c r="F3" s="530"/>
      <c r="G3" s="530"/>
      <c r="H3" s="530"/>
      <c r="I3" s="530"/>
    </row>
    <row r="4" spans="1:10" ht="18" customHeight="1">
      <c r="A4" s="525"/>
      <c r="B4" s="517"/>
      <c r="C4" s="671"/>
      <c r="D4" s="1068" t="s">
        <v>677</v>
      </c>
      <c r="E4" s="1069"/>
      <c r="F4" s="1069"/>
      <c r="G4" s="671"/>
      <c r="H4" s="1070" t="s">
        <v>678</v>
      </c>
      <c r="I4" s="1069"/>
      <c r="J4" s="1069"/>
    </row>
    <row r="5" spans="1:10" ht="18" customHeight="1">
      <c r="A5" s="525"/>
      <c r="C5" s="670"/>
      <c r="D5" s="515" t="s">
        <v>589</v>
      </c>
      <c r="E5" s="1071" t="s">
        <v>463</v>
      </c>
      <c r="F5" s="1071"/>
      <c r="G5" s="669"/>
      <c r="H5" s="668" t="s">
        <v>589</v>
      </c>
      <c r="I5" s="1071" t="s">
        <v>463</v>
      </c>
      <c r="J5" s="1071"/>
    </row>
    <row r="6" spans="1:10" ht="18" customHeight="1">
      <c r="A6" s="525"/>
      <c r="D6" s="667" t="s">
        <v>588</v>
      </c>
      <c r="E6" s="667" t="s">
        <v>587</v>
      </c>
      <c r="F6" s="667" t="s">
        <v>586</v>
      </c>
      <c r="G6" s="667"/>
      <c r="H6" s="667" t="s">
        <v>588</v>
      </c>
      <c r="I6" s="666" t="s">
        <v>587</v>
      </c>
      <c r="J6" s="666" t="s">
        <v>586</v>
      </c>
    </row>
    <row r="7" spans="1:10" ht="15.95" customHeight="1">
      <c r="A7" s="525"/>
      <c r="D7" s="665"/>
      <c r="E7" s="665"/>
      <c r="F7" s="665"/>
      <c r="G7" s="665"/>
      <c r="H7" s="665"/>
    </row>
    <row r="8" spans="1:10" s="508" customFormat="1" ht="15.95" customHeight="1">
      <c r="A8" s="529" t="s">
        <v>585</v>
      </c>
      <c r="C8" s="664"/>
    </row>
    <row r="9" spans="1:10" ht="15.6" customHeight="1">
      <c r="A9" s="527"/>
      <c r="B9" s="663" t="s">
        <v>584</v>
      </c>
      <c r="D9" s="526"/>
      <c r="E9" s="526"/>
      <c r="F9" s="526"/>
    </row>
    <row r="10" spans="1:10" ht="15.6" customHeight="1">
      <c r="A10" s="527"/>
      <c r="B10" s="524" t="s">
        <v>573</v>
      </c>
      <c r="D10" s="692">
        <v>7277.7999999999993</v>
      </c>
      <c r="E10" s="692">
        <v>2322.2000000000003</v>
      </c>
      <c r="F10" s="692">
        <v>4955.5999999999985</v>
      </c>
      <c r="G10" s="693"/>
      <c r="H10" s="694">
        <v>97.4</v>
      </c>
      <c r="I10" s="692">
        <v>98.3</v>
      </c>
      <c r="J10" s="692">
        <v>97</v>
      </c>
    </row>
    <row r="11" spans="1:10" ht="15.6" customHeight="1">
      <c r="A11" s="527"/>
      <c r="B11" s="524" t="s">
        <v>572</v>
      </c>
      <c r="D11" s="692">
        <v>58.7</v>
      </c>
      <c r="E11" s="692">
        <v>56.6</v>
      </c>
      <c r="F11" s="692">
        <v>59.6</v>
      </c>
      <c r="G11" s="693"/>
      <c r="H11" s="694">
        <v>100.9</v>
      </c>
      <c r="I11" s="692">
        <v>101.1</v>
      </c>
      <c r="J11" s="692">
        <v>100.5</v>
      </c>
    </row>
    <row r="12" spans="1:10" ht="15.6" customHeight="1">
      <c r="A12" s="527"/>
      <c r="B12" s="662" t="s">
        <v>571</v>
      </c>
      <c r="D12" s="692">
        <v>42688.800000000003</v>
      </c>
      <c r="E12" s="692">
        <v>13137.6</v>
      </c>
      <c r="F12" s="692">
        <v>29551.200000000001</v>
      </c>
      <c r="G12" s="693"/>
      <c r="H12" s="694">
        <v>98.1</v>
      </c>
      <c r="I12" s="692">
        <v>99.3</v>
      </c>
      <c r="J12" s="692">
        <v>97.6</v>
      </c>
    </row>
    <row r="13" spans="1:10" ht="15.6" customHeight="1">
      <c r="A13" s="527"/>
      <c r="C13" s="663" t="s">
        <v>583</v>
      </c>
      <c r="D13" s="695"/>
      <c r="E13" s="695"/>
      <c r="F13" s="695"/>
      <c r="G13" s="693"/>
      <c r="H13" s="696"/>
      <c r="I13" s="697"/>
      <c r="J13" s="697"/>
    </row>
    <row r="14" spans="1:10" ht="15.6" customHeight="1">
      <c r="A14" s="527"/>
      <c r="C14" s="524" t="s">
        <v>573</v>
      </c>
      <c r="D14" s="692">
        <v>3024.1</v>
      </c>
      <c r="E14" s="692">
        <v>1097.8000000000002</v>
      </c>
      <c r="F14" s="692">
        <v>1926.2999999999997</v>
      </c>
      <c r="G14" s="693"/>
      <c r="H14" s="694">
        <v>96.8</v>
      </c>
      <c r="I14" s="692">
        <v>98.3</v>
      </c>
      <c r="J14" s="692">
        <v>96</v>
      </c>
    </row>
    <row r="15" spans="1:10" ht="15.6" customHeight="1">
      <c r="A15" s="527"/>
      <c r="C15" s="524" t="s">
        <v>572</v>
      </c>
      <c r="D15" s="692">
        <v>65.7</v>
      </c>
      <c r="E15" s="692">
        <v>62.6</v>
      </c>
      <c r="F15" s="692">
        <v>67.5</v>
      </c>
      <c r="G15" s="693"/>
      <c r="H15" s="694">
        <v>100.3</v>
      </c>
      <c r="I15" s="692">
        <v>99.5</v>
      </c>
      <c r="J15" s="692">
        <v>100.7</v>
      </c>
    </row>
    <row r="16" spans="1:10" ht="15.6" customHeight="1">
      <c r="A16" s="527"/>
      <c r="C16" s="662" t="s">
        <v>571</v>
      </c>
      <c r="D16" s="692">
        <v>19878.100000000002</v>
      </c>
      <c r="E16" s="692">
        <v>6875.3</v>
      </c>
      <c r="F16" s="692">
        <v>13002.800000000001</v>
      </c>
      <c r="G16" s="693"/>
      <c r="H16" s="694">
        <v>97.1</v>
      </c>
      <c r="I16" s="692">
        <v>97.8</v>
      </c>
      <c r="J16" s="692">
        <v>96.7</v>
      </c>
    </row>
    <row r="17" spans="1:10" ht="15.6" customHeight="1">
      <c r="A17" s="527"/>
      <c r="C17" s="663" t="s">
        <v>582</v>
      </c>
      <c r="D17" s="695" t="s">
        <v>565</v>
      </c>
      <c r="E17" s="697" t="s">
        <v>565</v>
      </c>
      <c r="F17" s="697" t="s">
        <v>565</v>
      </c>
      <c r="G17" s="693"/>
      <c r="H17" s="696" t="s">
        <v>565</v>
      </c>
      <c r="I17" s="697" t="s">
        <v>565</v>
      </c>
      <c r="J17" s="697" t="s">
        <v>565</v>
      </c>
    </row>
    <row r="18" spans="1:10" ht="15.6" customHeight="1">
      <c r="A18" s="527"/>
      <c r="C18" s="524" t="s">
        <v>573</v>
      </c>
      <c r="D18" s="692">
        <v>1945.1</v>
      </c>
      <c r="E18" s="692">
        <v>174.2</v>
      </c>
      <c r="F18" s="692">
        <v>1770.8999999999999</v>
      </c>
      <c r="G18" s="693"/>
      <c r="H18" s="694">
        <v>96.8</v>
      </c>
      <c r="I18" s="692">
        <v>100</v>
      </c>
      <c r="J18" s="692">
        <v>96.5</v>
      </c>
    </row>
    <row r="19" spans="1:10" ht="15.6" customHeight="1">
      <c r="A19" s="527"/>
      <c r="C19" s="524" t="s">
        <v>572</v>
      </c>
      <c r="D19" s="692">
        <v>55.2</v>
      </c>
      <c r="E19" s="692">
        <v>47.8</v>
      </c>
      <c r="F19" s="692">
        <v>56</v>
      </c>
      <c r="G19" s="693"/>
      <c r="H19" s="694">
        <v>101.3</v>
      </c>
      <c r="I19" s="692">
        <v>110.1</v>
      </c>
      <c r="J19" s="692">
        <v>100.9</v>
      </c>
    </row>
    <row r="20" spans="1:10" ht="15.6" customHeight="1">
      <c r="A20" s="527"/>
      <c r="C20" s="662" t="s">
        <v>571</v>
      </c>
      <c r="D20" s="692">
        <v>10744.8</v>
      </c>
      <c r="E20" s="692">
        <v>832.40000000000009</v>
      </c>
      <c r="F20" s="692">
        <v>9912.4</v>
      </c>
      <c r="G20" s="693"/>
      <c r="H20" s="694">
        <v>98.1</v>
      </c>
      <c r="I20" s="692">
        <v>110</v>
      </c>
      <c r="J20" s="692">
        <v>97.2</v>
      </c>
    </row>
    <row r="21" spans="1:10" ht="15.6" customHeight="1">
      <c r="A21" s="527"/>
      <c r="C21" s="663" t="s">
        <v>581</v>
      </c>
      <c r="D21" s="695"/>
      <c r="E21" s="697"/>
      <c r="F21" s="697"/>
      <c r="G21" s="693"/>
      <c r="H21" s="696"/>
      <c r="I21" s="697"/>
      <c r="J21" s="697"/>
    </row>
    <row r="22" spans="1:10" ht="15.6" customHeight="1">
      <c r="A22" s="527"/>
      <c r="C22" s="524" t="s">
        <v>573</v>
      </c>
      <c r="D22" s="692">
        <v>724</v>
      </c>
      <c r="E22" s="692"/>
      <c r="F22" s="692">
        <v>724</v>
      </c>
      <c r="G22" s="693"/>
      <c r="H22" s="694">
        <v>100</v>
      </c>
      <c r="I22" s="692" t="s">
        <v>679</v>
      </c>
      <c r="J22" s="692">
        <v>100</v>
      </c>
    </row>
    <row r="23" spans="1:10" ht="15.6" customHeight="1">
      <c r="A23" s="527"/>
      <c r="C23" s="524" t="s">
        <v>572</v>
      </c>
      <c r="D23" s="692">
        <v>55.1</v>
      </c>
      <c r="E23" s="692"/>
      <c r="F23" s="692">
        <v>55.1</v>
      </c>
      <c r="G23" s="693"/>
      <c r="H23" s="694">
        <v>100.4</v>
      </c>
      <c r="I23" s="692" t="s">
        <v>679</v>
      </c>
      <c r="J23" s="692">
        <v>100.4</v>
      </c>
    </row>
    <row r="24" spans="1:10" ht="15.6" customHeight="1">
      <c r="A24" s="527"/>
      <c r="C24" s="662" t="s">
        <v>571</v>
      </c>
      <c r="D24" s="692">
        <v>3987.9999999999995</v>
      </c>
      <c r="E24" s="692"/>
      <c r="F24" s="692">
        <v>3987.9999999999995</v>
      </c>
      <c r="G24" s="693"/>
      <c r="H24" s="694">
        <v>100.4</v>
      </c>
      <c r="I24" s="692" t="s">
        <v>679</v>
      </c>
      <c r="J24" s="692">
        <v>100.4</v>
      </c>
    </row>
    <row r="25" spans="1:10" ht="15.6" customHeight="1">
      <c r="A25" s="527"/>
      <c r="C25" s="663" t="s">
        <v>580</v>
      </c>
      <c r="D25" s="695"/>
      <c r="E25" s="697"/>
      <c r="F25" s="697"/>
      <c r="G25" s="693"/>
      <c r="H25" s="696" t="s">
        <v>679</v>
      </c>
      <c r="I25" s="697" t="s">
        <v>679</v>
      </c>
      <c r="J25" s="697" t="s">
        <v>679</v>
      </c>
    </row>
    <row r="26" spans="1:10" ht="15.6" customHeight="1">
      <c r="A26" s="527"/>
      <c r="C26" s="524" t="s">
        <v>573</v>
      </c>
      <c r="D26" s="692">
        <v>1584.6000000000001</v>
      </c>
      <c r="E26" s="692">
        <v>1050.2</v>
      </c>
      <c r="F26" s="692">
        <v>534.40000000000009</v>
      </c>
      <c r="G26" s="693"/>
      <c r="H26" s="694">
        <v>98.3</v>
      </c>
      <c r="I26" s="692">
        <v>98.1</v>
      </c>
      <c r="J26" s="692">
        <v>98.8</v>
      </c>
    </row>
    <row r="27" spans="1:10" ht="15.6" customHeight="1">
      <c r="A27" s="527"/>
      <c r="C27" s="524" t="s">
        <v>572</v>
      </c>
      <c r="D27" s="692">
        <v>51</v>
      </c>
      <c r="E27" s="692">
        <v>51.7</v>
      </c>
      <c r="F27" s="692">
        <v>49.6</v>
      </c>
      <c r="G27" s="693"/>
      <c r="H27" s="694">
        <v>101.4</v>
      </c>
      <c r="I27" s="692">
        <v>101.8</v>
      </c>
      <c r="J27" s="692">
        <v>100.8</v>
      </c>
    </row>
    <row r="28" spans="1:10" ht="15.6" customHeight="1">
      <c r="A28" s="527"/>
      <c r="C28" s="662" t="s">
        <v>571</v>
      </c>
      <c r="D28" s="692">
        <v>8077.9</v>
      </c>
      <c r="E28" s="692">
        <v>5429.9</v>
      </c>
      <c r="F28" s="692">
        <v>2648</v>
      </c>
      <c r="G28" s="693"/>
      <c r="H28" s="694">
        <v>99.7</v>
      </c>
      <c r="I28" s="692">
        <v>99.9</v>
      </c>
      <c r="J28" s="692">
        <v>99.5</v>
      </c>
    </row>
    <row r="29" spans="1:10" ht="15.6" customHeight="1">
      <c r="A29" s="527"/>
      <c r="B29" s="663" t="s">
        <v>564</v>
      </c>
      <c r="D29" s="695"/>
      <c r="E29" s="697"/>
      <c r="F29" s="697"/>
      <c r="G29" s="693"/>
      <c r="H29" s="696" t="s">
        <v>565</v>
      </c>
      <c r="I29" s="697" t="s">
        <v>565</v>
      </c>
      <c r="J29" s="697" t="s">
        <v>565</v>
      </c>
    </row>
    <row r="30" spans="1:10" ht="15.6" customHeight="1">
      <c r="A30" s="527"/>
      <c r="B30" s="524" t="s">
        <v>573</v>
      </c>
      <c r="D30" s="692">
        <v>943.8</v>
      </c>
      <c r="E30" s="692">
        <v>598.9</v>
      </c>
      <c r="F30" s="692">
        <v>344.9</v>
      </c>
      <c r="G30" s="693"/>
      <c r="H30" s="694">
        <v>95.6</v>
      </c>
      <c r="I30" s="692">
        <v>96.6</v>
      </c>
      <c r="J30" s="692">
        <v>94</v>
      </c>
    </row>
    <row r="31" spans="1:10" ht="15.6" customHeight="1">
      <c r="A31" s="527"/>
      <c r="B31" s="524" t="s">
        <v>572</v>
      </c>
      <c r="D31" s="692">
        <v>48.7</v>
      </c>
      <c r="E31" s="692">
        <v>42.3</v>
      </c>
      <c r="F31" s="692">
        <v>59.6</v>
      </c>
      <c r="G31" s="693"/>
      <c r="H31" s="694">
        <v>101.5</v>
      </c>
      <c r="I31" s="692">
        <v>101.4</v>
      </c>
      <c r="J31" s="692">
        <v>101.9</v>
      </c>
    </row>
    <row r="32" spans="1:10" ht="15.6" customHeight="1">
      <c r="A32" s="527"/>
      <c r="B32" s="662" t="s">
        <v>571</v>
      </c>
      <c r="D32" s="698">
        <v>4591.8</v>
      </c>
      <c r="E32" s="698">
        <v>2536</v>
      </c>
      <c r="F32" s="698">
        <v>2055.8000000000002</v>
      </c>
      <c r="G32" s="693"/>
      <c r="H32" s="699">
        <v>97</v>
      </c>
      <c r="I32" s="698">
        <v>98.1</v>
      </c>
      <c r="J32" s="698">
        <v>95.8</v>
      </c>
    </row>
    <row r="33" spans="1:10" ht="15.6" customHeight="1">
      <c r="B33" s="661" t="s">
        <v>579</v>
      </c>
      <c r="C33" s="660"/>
      <c r="D33" s="695"/>
      <c r="E33" s="697"/>
      <c r="F33" s="697"/>
      <c r="G33" s="693"/>
      <c r="H33" s="696"/>
      <c r="I33" s="697"/>
      <c r="J33" s="697"/>
    </row>
    <row r="34" spans="1:10" s="508" customFormat="1" ht="15.6" customHeight="1">
      <c r="A34" s="507"/>
      <c r="B34" s="661" t="s">
        <v>578</v>
      </c>
      <c r="C34" s="660"/>
      <c r="D34" s="700">
        <v>47281.599999999999</v>
      </c>
      <c r="E34" s="700">
        <v>15674.5</v>
      </c>
      <c r="F34" s="700">
        <v>31607.1</v>
      </c>
      <c r="G34" s="701"/>
      <c r="H34" s="702">
        <v>98</v>
      </c>
      <c r="I34" s="700">
        <v>99.1</v>
      </c>
      <c r="J34" s="700">
        <v>97.5</v>
      </c>
    </row>
    <row r="35" spans="1:10" ht="15.6" customHeight="1">
      <c r="A35" s="525"/>
      <c r="B35" s="659" t="s">
        <v>242</v>
      </c>
      <c r="D35" s="525"/>
      <c r="E35" s="525"/>
      <c r="F35" s="525"/>
      <c r="G35" s="693"/>
      <c r="H35" s="525"/>
      <c r="I35" s="525"/>
      <c r="J35" s="525"/>
    </row>
    <row r="36" spans="1:10" ht="15.6" customHeight="1">
      <c r="A36" s="525"/>
      <c r="B36" s="524" t="s">
        <v>577</v>
      </c>
      <c r="D36" s="692">
        <v>42688.800000000003</v>
      </c>
      <c r="E36" s="692">
        <v>13137.6</v>
      </c>
      <c r="F36" s="692">
        <v>29551.200000000001</v>
      </c>
      <c r="G36" s="693"/>
      <c r="H36" s="694">
        <v>98.1</v>
      </c>
      <c r="I36" s="692">
        <v>99.3</v>
      </c>
      <c r="J36" s="692">
        <v>97.6</v>
      </c>
    </row>
    <row r="37" spans="1:10" ht="15.6" customHeight="1">
      <c r="A37" s="525"/>
      <c r="B37" s="524" t="s">
        <v>576</v>
      </c>
      <c r="D37" s="692">
        <v>4591.8</v>
      </c>
      <c r="E37" s="692">
        <v>2536</v>
      </c>
      <c r="F37" s="692">
        <v>2055.8000000000002</v>
      </c>
      <c r="G37" s="693"/>
      <c r="H37" s="694">
        <v>97</v>
      </c>
      <c r="I37" s="692">
        <v>98.1</v>
      </c>
      <c r="J37" s="692">
        <v>95.8</v>
      </c>
    </row>
    <row r="38" spans="1:10" ht="15.6" customHeight="1">
      <c r="A38" s="528" t="s">
        <v>575</v>
      </c>
      <c r="B38" s="658"/>
      <c r="C38" s="508"/>
      <c r="D38" s="695"/>
      <c r="E38" s="697"/>
      <c r="F38" s="697"/>
      <c r="G38" s="693"/>
      <c r="H38" s="696"/>
      <c r="I38" s="697"/>
      <c r="J38" s="697"/>
    </row>
    <row r="39" spans="1:10" ht="15.6" customHeight="1">
      <c r="A39" s="527"/>
      <c r="B39" s="657" t="s">
        <v>563</v>
      </c>
      <c r="D39" s="695"/>
      <c r="E39" s="697"/>
      <c r="F39" s="697"/>
      <c r="G39" s="693"/>
      <c r="H39" s="696"/>
      <c r="I39" s="697"/>
      <c r="J39" s="697"/>
    </row>
    <row r="40" spans="1:10" ht="15.6" customHeight="1">
      <c r="A40" s="527"/>
      <c r="B40" s="655" t="s">
        <v>573</v>
      </c>
      <c r="D40" s="692">
        <v>109.1</v>
      </c>
      <c r="E40" s="692">
        <v>60.900000000000006</v>
      </c>
      <c r="F40" s="692">
        <v>48.199999999999996</v>
      </c>
      <c r="G40" s="525">
        <v>93.3</v>
      </c>
      <c r="H40" s="694">
        <v>93.3</v>
      </c>
      <c r="I40" s="692">
        <v>93.1</v>
      </c>
      <c r="J40" s="692">
        <v>93.6</v>
      </c>
    </row>
    <row r="41" spans="1:10" ht="15.6" customHeight="1">
      <c r="A41" s="527"/>
      <c r="B41" s="655" t="s">
        <v>572</v>
      </c>
      <c r="D41" s="692">
        <v>126</v>
      </c>
      <c r="E41" s="692">
        <v>79.3</v>
      </c>
      <c r="F41" s="692">
        <v>185</v>
      </c>
      <c r="G41" s="525">
        <v>102.9</v>
      </c>
      <c r="H41" s="694">
        <v>102.9</v>
      </c>
      <c r="I41" s="692">
        <v>100.1</v>
      </c>
      <c r="J41" s="692">
        <v>104.2</v>
      </c>
    </row>
    <row r="42" spans="1:10" ht="15.6" customHeight="1">
      <c r="A42" s="527"/>
      <c r="B42" s="654" t="s">
        <v>571</v>
      </c>
      <c r="D42" s="692">
        <v>1374.5000000000002</v>
      </c>
      <c r="E42" s="692">
        <v>482.80000000000007</v>
      </c>
      <c r="F42" s="692">
        <v>891.70000000000016</v>
      </c>
      <c r="G42" s="525">
        <v>96</v>
      </c>
      <c r="H42" s="699">
        <v>96</v>
      </c>
      <c r="I42" s="698">
        <v>93.3</v>
      </c>
      <c r="J42" s="698">
        <v>97.5</v>
      </c>
    </row>
    <row r="43" spans="1:10" ht="16.5" customHeight="1">
      <c r="A43" s="527"/>
      <c r="B43" s="656" t="s">
        <v>574</v>
      </c>
      <c r="D43" s="695"/>
      <c r="E43" s="697"/>
      <c r="F43" s="697"/>
      <c r="G43" s="525"/>
      <c r="H43" s="694"/>
      <c r="I43" s="692"/>
      <c r="J43" s="692"/>
    </row>
    <row r="44" spans="1:10" ht="16.5" customHeight="1">
      <c r="A44" s="527"/>
      <c r="B44" s="655" t="s">
        <v>573</v>
      </c>
      <c r="D44" s="692">
        <v>523.79999999999995</v>
      </c>
      <c r="E44" s="692">
        <v>152.19999999999999</v>
      </c>
      <c r="F44" s="692">
        <v>371.59999999999997</v>
      </c>
      <c r="G44" s="525"/>
      <c r="H44" s="694">
        <v>100.9</v>
      </c>
      <c r="I44" s="692">
        <v>95.9</v>
      </c>
      <c r="J44" s="692">
        <v>103.1</v>
      </c>
    </row>
    <row r="45" spans="1:10" ht="16.5" customHeight="1">
      <c r="A45" s="527"/>
      <c r="B45" s="655" t="s">
        <v>572</v>
      </c>
      <c r="D45" s="692">
        <v>200.2</v>
      </c>
      <c r="E45" s="692">
        <v>150</v>
      </c>
      <c r="F45" s="692">
        <v>220.8</v>
      </c>
      <c r="G45" s="525"/>
      <c r="H45" s="699">
        <v>102.1</v>
      </c>
      <c r="I45" s="698">
        <v>101.8</v>
      </c>
      <c r="J45" s="698">
        <v>101.5</v>
      </c>
    </row>
    <row r="46" spans="1:10" ht="18.75" customHeight="1">
      <c r="A46" s="525"/>
      <c r="B46" s="654" t="s">
        <v>571</v>
      </c>
      <c r="D46" s="692">
        <v>10487.900000000001</v>
      </c>
      <c r="E46" s="692">
        <v>2283.5</v>
      </c>
      <c r="F46" s="692">
        <v>8204.4000000000015</v>
      </c>
      <c r="G46" s="525"/>
      <c r="H46" s="694">
        <v>103.1</v>
      </c>
      <c r="I46" s="692">
        <v>97.7</v>
      </c>
      <c r="J46" s="692">
        <v>104.7</v>
      </c>
    </row>
    <row r="47" spans="1:10">
      <c r="A47" s="525"/>
      <c r="B47" s="525"/>
      <c r="C47" s="525"/>
      <c r="D47" s="523"/>
      <c r="E47" s="523"/>
      <c r="F47" s="523"/>
      <c r="G47" s="523"/>
      <c r="H47" s="523"/>
      <c r="I47" s="523"/>
      <c r="J47" s="523"/>
    </row>
    <row r="48" spans="1:10">
      <c r="A48" s="525"/>
      <c r="B48" s="525"/>
      <c r="C48" s="525"/>
      <c r="D48" s="523"/>
      <c r="E48" s="523"/>
      <c r="F48" s="523"/>
      <c r="G48" s="523"/>
      <c r="H48" s="523"/>
      <c r="I48" s="523"/>
      <c r="J48" s="523"/>
    </row>
    <row r="49" spans="4:10">
      <c r="D49" s="524"/>
      <c r="E49" s="524"/>
      <c r="F49" s="524"/>
      <c r="G49" s="524"/>
      <c r="H49" s="524"/>
      <c r="I49" s="524"/>
      <c r="J49" s="524"/>
    </row>
    <row r="50" spans="4:10">
      <c r="D50" s="524"/>
      <c r="E50" s="524"/>
      <c r="F50" s="524"/>
      <c r="G50" s="524"/>
      <c r="H50" s="524"/>
      <c r="I50" s="524"/>
      <c r="J50" s="524"/>
    </row>
    <row r="51" spans="4:10">
      <c r="D51" s="524"/>
      <c r="E51" s="524"/>
      <c r="F51" s="524"/>
      <c r="G51" s="524"/>
      <c r="H51" s="524"/>
      <c r="I51" s="524"/>
      <c r="J51" s="524"/>
    </row>
    <row r="52" spans="4:10">
      <c r="D52" s="524"/>
      <c r="E52" s="524"/>
      <c r="F52" s="524"/>
      <c r="G52" s="524"/>
      <c r="H52" s="524"/>
      <c r="I52" s="524"/>
      <c r="J52" s="524"/>
    </row>
    <row r="53" spans="4:10">
      <c r="D53" s="524"/>
      <c r="E53" s="524"/>
      <c r="F53" s="524"/>
      <c r="G53" s="524"/>
      <c r="H53" s="524"/>
      <c r="I53" s="524"/>
      <c r="J53" s="524"/>
    </row>
    <row r="54" spans="4:10">
      <c r="D54" s="524"/>
      <c r="E54" s="524"/>
      <c r="F54" s="524"/>
      <c r="G54" s="524"/>
      <c r="H54" s="524"/>
      <c r="I54" s="524"/>
      <c r="J54" s="524"/>
    </row>
    <row r="55" spans="4:10">
      <c r="D55" s="524"/>
      <c r="E55" s="524"/>
      <c r="F55" s="524"/>
      <c r="G55" s="524"/>
      <c r="H55" s="524"/>
      <c r="I55" s="524"/>
      <c r="J55" s="524"/>
    </row>
    <row r="56" spans="4:10">
      <c r="D56" s="524"/>
      <c r="E56" s="524"/>
      <c r="F56" s="524"/>
      <c r="G56" s="524"/>
      <c r="H56" s="524"/>
      <c r="I56" s="524"/>
      <c r="J56" s="524"/>
    </row>
    <row r="57" spans="4:10">
      <c r="D57" s="524"/>
      <c r="E57" s="524"/>
      <c r="F57" s="524"/>
      <c r="G57" s="524"/>
      <c r="H57" s="524"/>
      <c r="I57" s="524"/>
      <c r="J57" s="524"/>
    </row>
    <row r="58" spans="4:10">
      <c r="D58" s="524"/>
      <c r="E58" s="524"/>
      <c r="F58" s="524"/>
      <c r="G58" s="524"/>
      <c r="H58" s="524"/>
      <c r="I58" s="524"/>
      <c r="J58" s="524"/>
    </row>
    <row r="59" spans="4:10">
      <c r="D59" s="524"/>
      <c r="E59" s="524"/>
      <c r="F59" s="524"/>
      <c r="G59" s="524"/>
      <c r="H59" s="524"/>
      <c r="I59" s="524"/>
      <c r="J59" s="524"/>
    </row>
    <row r="60" spans="4:10">
      <c r="D60" s="524"/>
      <c r="E60" s="524"/>
      <c r="F60" s="524"/>
      <c r="G60" s="524"/>
      <c r="H60" s="524"/>
      <c r="I60" s="524"/>
      <c r="J60" s="524"/>
    </row>
    <row r="61" spans="4:10">
      <c r="D61" s="524"/>
      <c r="E61" s="524"/>
      <c r="F61" s="524"/>
      <c r="G61" s="524"/>
      <c r="H61" s="524"/>
      <c r="I61" s="524"/>
      <c r="J61" s="524"/>
    </row>
    <row r="62" spans="4:10">
      <c r="D62" s="524"/>
      <c r="E62" s="524"/>
      <c r="F62" s="524"/>
      <c r="G62" s="524"/>
      <c r="H62" s="524"/>
      <c r="I62" s="524"/>
      <c r="J62" s="524"/>
    </row>
    <row r="63" spans="4:10">
      <c r="D63" s="524"/>
      <c r="E63" s="524"/>
      <c r="F63" s="524"/>
      <c r="G63" s="524"/>
      <c r="H63" s="524"/>
      <c r="I63" s="524"/>
      <c r="J63" s="524"/>
    </row>
    <row r="64" spans="4:10">
      <c r="D64" s="524"/>
      <c r="E64" s="524"/>
      <c r="F64" s="524"/>
      <c r="G64" s="524"/>
      <c r="H64" s="524"/>
      <c r="I64" s="524"/>
      <c r="J64" s="524"/>
    </row>
    <row r="65" spans="4:10">
      <c r="D65" s="524"/>
      <c r="E65" s="524"/>
      <c r="F65" s="524"/>
      <c r="G65" s="524"/>
      <c r="H65" s="524"/>
      <c r="I65" s="524"/>
      <c r="J65" s="524"/>
    </row>
    <row r="66" spans="4:10">
      <c r="D66" s="524"/>
      <c r="E66" s="524"/>
      <c r="F66" s="524"/>
      <c r="G66" s="524"/>
      <c r="H66" s="524"/>
      <c r="I66" s="524"/>
      <c r="J66" s="524"/>
    </row>
    <row r="67" spans="4:10">
      <c r="D67" s="524"/>
      <c r="E67" s="524"/>
      <c r="F67" s="524"/>
      <c r="G67" s="524"/>
      <c r="H67" s="524"/>
      <c r="I67" s="524"/>
      <c r="J67" s="524"/>
    </row>
    <row r="68" spans="4:10">
      <c r="D68" s="524"/>
      <c r="E68" s="524"/>
      <c r="F68" s="524"/>
      <c r="G68" s="524"/>
      <c r="H68" s="524"/>
      <c r="I68" s="524"/>
      <c r="J68" s="524"/>
    </row>
    <row r="69" spans="4:10">
      <c r="D69" s="524"/>
      <c r="E69" s="524"/>
      <c r="F69" s="524"/>
      <c r="G69" s="524"/>
      <c r="H69" s="524"/>
      <c r="I69" s="524"/>
      <c r="J69" s="524"/>
    </row>
    <row r="70" spans="4:10">
      <c r="D70" s="524"/>
      <c r="E70" s="524"/>
      <c r="F70" s="524"/>
      <c r="G70" s="524"/>
      <c r="H70" s="524"/>
      <c r="I70" s="524"/>
      <c r="J70" s="524"/>
    </row>
    <row r="71" spans="4:10">
      <c r="D71" s="524"/>
      <c r="E71" s="524"/>
      <c r="F71" s="524"/>
      <c r="G71" s="524"/>
      <c r="H71" s="524"/>
      <c r="I71" s="524"/>
      <c r="J71" s="524"/>
    </row>
    <row r="72" spans="4:10">
      <c r="D72" s="524"/>
      <c r="E72" s="524"/>
      <c r="F72" s="524"/>
      <c r="G72" s="524"/>
      <c r="H72" s="524"/>
      <c r="I72" s="524"/>
      <c r="J72" s="524"/>
    </row>
    <row r="73" spans="4:10">
      <c r="D73" s="524"/>
      <c r="E73" s="524"/>
      <c r="F73" s="524"/>
      <c r="G73" s="524"/>
      <c r="H73" s="524"/>
      <c r="I73" s="524"/>
      <c r="J73" s="524"/>
    </row>
    <row r="74" spans="4:10">
      <c r="D74" s="524"/>
      <c r="E74" s="524"/>
      <c r="F74" s="524"/>
      <c r="G74" s="524"/>
      <c r="H74" s="524"/>
      <c r="I74" s="524"/>
      <c r="J74" s="524"/>
    </row>
    <row r="75" spans="4:10">
      <c r="D75" s="524"/>
      <c r="E75" s="524"/>
      <c r="F75" s="524"/>
      <c r="G75" s="524"/>
      <c r="H75" s="524"/>
      <c r="I75" s="524"/>
      <c r="J75" s="524"/>
    </row>
    <row r="76" spans="4:10">
      <c r="D76" s="524"/>
      <c r="E76" s="524"/>
      <c r="F76" s="524"/>
      <c r="G76" s="524"/>
      <c r="H76" s="524"/>
      <c r="I76" s="524"/>
      <c r="J76" s="524"/>
    </row>
    <row r="77" spans="4:10">
      <c r="D77" s="524"/>
      <c r="E77" s="524"/>
      <c r="F77" s="524"/>
      <c r="G77" s="524"/>
      <c r="H77" s="524"/>
      <c r="I77" s="524"/>
      <c r="J77" s="524"/>
    </row>
    <row r="78" spans="4:10">
      <c r="D78" s="524"/>
      <c r="E78" s="524"/>
      <c r="F78" s="524"/>
      <c r="G78" s="524"/>
      <c r="H78" s="524"/>
      <c r="I78" s="524"/>
      <c r="J78" s="524"/>
    </row>
    <row r="79" spans="4:10">
      <c r="D79" s="523"/>
      <c r="E79" s="523"/>
      <c r="F79" s="523"/>
      <c r="G79" s="523"/>
      <c r="H79" s="523"/>
      <c r="I79" s="523"/>
      <c r="J79" s="523"/>
    </row>
    <row r="80" spans="4:10">
      <c r="D80" s="523"/>
      <c r="E80" s="523"/>
      <c r="F80" s="523"/>
      <c r="G80" s="523"/>
      <c r="H80" s="523"/>
      <c r="I80" s="523"/>
      <c r="J80" s="523"/>
    </row>
    <row r="81" spans="4:10">
      <c r="D81" s="523"/>
      <c r="E81" s="523"/>
      <c r="F81" s="523"/>
      <c r="G81" s="523"/>
      <c r="H81" s="523"/>
      <c r="I81" s="523"/>
      <c r="J81" s="523"/>
    </row>
    <row r="82" spans="4:10">
      <c r="D82" s="523"/>
      <c r="E82" s="523"/>
      <c r="F82" s="523"/>
      <c r="G82" s="523"/>
      <c r="H82" s="523"/>
      <c r="I82" s="523"/>
      <c r="J82" s="523"/>
    </row>
    <row r="83" spans="4:10">
      <c r="D83" s="523"/>
      <c r="E83" s="523"/>
      <c r="F83" s="523"/>
      <c r="G83" s="523"/>
      <c r="H83" s="523"/>
      <c r="I83" s="523"/>
      <c r="J83" s="523"/>
    </row>
    <row r="84" spans="4:10">
      <c r="D84" s="523"/>
      <c r="E84" s="523"/>
      <c r="F84" s="523"/>
      <c r="G84" s="523"/>
      <c r="H84" s="523"/>
      <c r="I84" s="523"/>
      <c r="J84" s="523"/>
    </row>
    <row r="85" spans="4:10">
      <c r="D85" s="523"/>
      <c r="E85" s="523"/>
      <c r="F85" s="523"/>
      <c r="G85" s="523"/>
      <c r="H85" s="523"/>
      <c r="I85" s="523"/>
      <c r="J85" s="523"/>
    </row>
    <row r="86" spans="4:10">
      <c r="D86" s="523"/>
      <c r="E86" s="523"/>
      <c r="F86" s="523"/>
      <c r="G86" s="523"/>
      <c r="H86" s="523"/>
      <c r="I86" s="523"/>
      <c r="J86" s="523"/>
    </row>
    <row r="87" spans="4:10">
      <c r="D87" s="523"/>
      <c r="E87" s="523"/>
      <c r="F87" s="523"/>
      <c r="G87" s="523"/>
      <c r="H87" s="523"/>
      <c r="I87" s="523"/>
      <c r="J87" s="523"/>
    </row>
    <row r="88" spans="4:10">
      <c r="D88" s="523"/>
      <c r="E88" s="523"/>
      <c r="F88" s="523"/>
      <c r="G88" s="523"/>
      <c r="H88" s="523"/>
      <c r="I88" s="523"/>
      <c r="J88" s="523"/>
    </row>
    <row r="89" spans="4:10">
      <c r="D89" s="523"/>
      <c r="E89" s="523"/>
      <c r="F89" s="523"/>
      <c r="G89" s="523"/>
      <c r="H89" s="523"/>
      <c r="I89" s="523"/>
      <c r="J89" s="523"/>
    </row>
    <row r="90" spans="4:10">
      <c r="D90" s="523"/>
      <c r="E90" s="523"/>
      <c r="F90" s="523"/>
      <c r="G90" s="523"/>
      <c r="H90" s="523"/>
      <c r="I90" s="523"/>
      <c r="J90" s="523"/>
    </row>
    <row r="91" spans="4:10">
      <c r="D91" s="523"/>
      <c r="E91" s="523"/>
      <c r="F91" s="523"/>
      <c r="G91" s="523"/>
      <c r="H91" s="523"/>
      <c r="I91" s="523"/>
      <c r="J91" s="523"/>
    </row>
    <row r="92" spans="4:10">
      <c r="D92" s="523"/>
      <c r="E92" s="523"/>
      <c r="F92" s="523"/>
      <c r="G92" s="523"/>
      <c r="H92" s="523"/>
      <c r="I92" s="523"/>
      <c r="J92" s="523"/>
    </row>
    <row r="93" spans="4:10">
      <c r="D93" s="523"/>
      <c r="E93" s="523"/>
      <c r="F93" s="523"/>
      <c r="G93" s="523"/>
      <c r="H93" s="523"/>
      <c r="I93" s="523"/>
      <c r="J93" s="523"/>
    </row>
    <row r="94" spans="4:10">
      <c r="D94" s="523"/>
      <c r="E94" s="523"/>
      <c r="F94" s="523"/>
      <c r="G94" s="523"/>
      <c r="H94" s="523"/>
      <c r="I94" s="523"/>
      <c r="J94" s="523"/>
    </row>
    <row r="95" spans="4:10">
      <c r="D95" s="523"/>
      <c r="E95" s="523"/>
      <c r="F95" s="523"/>
      <c r="G95" s="523"/>
      <c r="H95" s="523"/>
      <c r="I95" s="523"/>
      <c r="J95" s="523"/>
    </row>
    <row r="96" spans="4:10">
      <c r="D96" s="523"/>
      <c r="E96" s="523"/>
      <c r="F96" s="523"/>
      <c r="G96" s="523"/>
      <c r="H96" s="523"/>
      <c r="I96" s="523"/>
      <c r="J96" s="523"/>
    </row>
    <row r="97" spans="4:10">
      <c r="D97" s="523"/>
      <c r="E97" s="523"/>
      <c r="F97" s="523"/>
      <c r="G97" s="523"/>
      <c r="H97" s="523"/>
      <c r="I97" s="523"/>
      <c r="J97" s="523"/>
    </row>
    <row r="98" spans="4:10">
      <c r="D98" s="523"/>
      <c r="E98" s="523"/>
      <c r="F98" s="523"/>
      <c r="G98" s="523"/>
      <c r="H98" s="523"/>
      <c r="I98" s="523"/>
      <c r="J98" s="523"/>
    </row>
    <row r="99" spans="4:10">
      <c r="D99" s="523"/>
      <c r="E99" s="523"/>
      <c r="F99" s="523"/>
      <c r="G99" s="523"/>
      <c r="H99" s="523"/>
      <c r="I99" s="523"/>
      <c r="J99" s="523"/>
    </row>
    <row r="100" spans="4:10">
      <c r="D100" s="523"/>
      <c r="E100" s="523"/>
      <c r="F100" s="523"/>
      <c r="G100" s="523"/>
      <c r="H100" s="523"/>
      <c r="I100" s="523"/>
      <c r="J100" s="523"/>
    </row>
    <row r="101" spans="4:10">
      <c r="D101" s="523"/>
      <c r="E101" s="523"/>
      <c r="F101" s="523"/>
      <c r="G101" s="523"/>
      <c r="H101" s="523"/>
      <c r="I101" s="523"/>
      <c r="J101" s="523"/>
    </row>
    <row r="102" spans="4:10">
      <c r="D102" s="523"/>
      <c r="E102" s="523"/>
      <c r="F102" s="523"/>
      <c r="G102" s="523"/>
      <c r="H102" s="523"/>
      <c r="I102" s="523"/>
      <c r="J102" s="523"/>
    </row>
    <row r="103" spans="4:10">
      <c r="D103" s="523"/>
      <c r="E103" s="523"/>
      <c r="F103" s="523"/>
      <c r="G103" s="523"/>
      <c r="H103" s="523"/>
      <c r="I103" s="523"/>
      <c r="J103" s="523"/>
    </row>
    <row r="104" spans="4:10">
      <c r="D104" s="523"/>
      <c r="E104" s="523"/>
      <c r="F104" s="523"/>
      <c r="G104" s="523"/>
      <c r="H104" s="523"/>
      <c r="I104" s="523"/>
      <c r="J104" s="523"/>
    </row>
    <row r="105" spans="4:10">
      <c r="D105" s="523"/>
      <c r="E105" s="523"/>
      <c r="F105" s="523"/>
      <c r="G105" s="523"/>
      <c r="H105" s="523"/>
      <c r="I105" s="523"/>
      <c r="J105" s="523"/>
    </row>
    <row r="106" spans="4:10">
      <c r="D106" s="523"/>
      <c r="E106" s="523"/>
      <c r="F106" s="523"/>
      <c r="G106" s="523"/>
      <c r="H106" s="523"/>
      <c r="I106" s="523"/>
      <c r="J106" s="523"/>
    </row>
    <row r="107" spans="4:10">
      <c r="D107" s="523"/>
      <c r="E107" s="523"/>
      <c r="F107" s="523"/>
      <c r="G107" s="523"/>
      <c r="H107" s="523"/>
      <c r="I107" s="523"/>
      <c r="J107" s="523"/>
    </row>
    <row r="108" spans="4:10">
      <c r="D108" s="523"/>
      <c r="E108" s="523"/>
      <c r="F108" s="523"/>
      <c r="G108" s="523"/>
      <c r="H108" s="523"/>
      <c r="I108" s="523"/>
      <c r="J108" s="523"/>
    </row>
    <row r="109" spans="4:10">
      <c r="D109" s="523"/>
      <c r="E109" s="523"/>
      <c r="F109" s="523"/>
      <c r="G109" s="523"/>
      <c r="H109" s="523"/>
      <c r="I109" s="523"/>
      <c r="J109" s="523"/>
    </row>
    <row r="110" spans="4:10">
      <c r="D110" s="523"/>
      <c r="E110" s="523"/>
      <c r="F110" s="523"/>
      <c r="G110" s="523"/>
      <c r="H110" s="523"/>
      <c r="I110" s="523"/>
      <c r="J110" s="523"/>
    </row>
    <row r="111" spans="4:10">
      <c r="D111" s="523"/>
      <c r="E111" s="523"/>
      <c r="F111" s="523"/>
      <c r="G111" s="523"/>
      <c r="H111" s="523"/>
      <c r="I111" s="523"/>
      <c r="J111" s="523"/>
    </row>
    <row r="112" spans="4:10">
      <c r="D112" s="523"/>
      <c r="E112" s="523"/>
      <c r="F112" s="523"/>
      <c r="G112" s="523"/>
      <c r="H112" s="523"/>
      <c r="I112" s="523"/>
      <c r="J112" s="523"/>
    </row>
    <row r="113" spans="4:10">
      <c r="D113" s="523"/>
      <c r="E113" s="523"/>
      <c r="F113" s="523"/>
      <c r="G113" s="523"/>
      <c r="H113" s="523"/>
      <c r="I113" s="523"/>
      <c r="J113" s="523"/>
    </row>
    <row r="114" spans="4:10">
      <c r="D114" s="523"/>
      <c r="E114" s="523"/>
      <c r="F114" s="523"/>
      <c r="G114" s="523"/>
      <c r="H114" s="523"/>
      <c r="I114" s="523"/>
      <c r="J114" s="523"/>
    </row>
    <row r="115" spans="4:10">
      <c r="D115" s="523"/>
      <c r="E115" s="523"/>
      <c r="F115" s="523"/>
      <c r="G115" s="523"/>
      <c r="H115" s="523"/>
      <c r="I115" s="523"/>
      <c r="J115" s="523"/>
    </row>
    <row r="116" spans="4:10">
      <c r="D116" s="523"/>
      <c r="E116" s="523"/>
      <c r="F116" s="523"/>
      <c r="G116" s="523"/>
      <c r="H116" s="523"/>
      <c r="I116" s="523"/>
      <c r="J116" s="523"/>
    </row>
    <row r="117" spans="4:10">
      <c r="D117" s="523"/>
      <c r="E117" s="523"/>
      <c r="F117" s="523"/>
      <c r="G117" s="523"/>
      <c r="H117" s="523"/>
      <c r="I117" s="523"/>
      <c r="J117" s="523"/>
    </row>
    <row r="118" spans="4:10">
      <c r="D118" s="523"/>
      <c r="E118" s="523"/>
      <c r="F118" s="523"/>
      <c r="G118" s="523"/>
      <c r="H118" s="523"/>
      <c r="I118" s="523"/>
      <c r="J118" s="523"/>
    </row>
    <row r="119" spans="4:10">
      <c r="D119" s="523"/>
      <c r="E119" s="523"/>
      <c r="F119" s="523"/>
      <c r="G119" s="523"/>
      <c r="H119" s="523"/>
      <c r="I119" s="523"/>
      <c r="J119" s="523"/>
    </row>
    <row r="120" spans="4:10">
      <c r="D120" s="523"/>
      <c r="E120" s="523"/>
      <c r="F120" s="523"/>
      <c r="G120" s="523"/>
      <c r="H120" s="523"/>
      <c r="I120" s="523"/>
      <c r="J120" s="523"/>
    </row>
    <row r="121" spans="4:10">
      <c r="D121" s="523"/>
      <c r="E121" s="523"/>
      <c r="F121" s="523"/>
      <c r="G121" s="523"/>
      <c r="H121" s="523"/>
      <c r="I121" s="523"/>
      <c r="J121" s="523"/>
    </row>
    <row r="122" spans="4:10">
      <c r="D122" s="523"/>
      <c r="E122" s="523"/>
      <c r="F122" s="523"/>
      <c r="G122" s="523"/>
      <c r="H122" s="523"/>
      <c r="I122" s="523"/>
      <c r="J122" s="523"/>
    </row>
    <row r="123" spans="4:10">
      <c r="D123" s="523"/>
      <c r="E123" s="523"/>
      <c r="F123" s="523"/>
      <c r="G123" s="523"/>
      <c r="H123" s="523"/>
      <c r="I123" s="523"/>
      <c r="J123" s="523"/>
    </row>
    <row r="124" spans="4:10">
      <c r="D124" s="523"/>
      <c r="E124" s="523"/>
      <c r="F124" s="523"/>
      <c r="G124" s="523"/>
      <c r="H124" s="523"/>
      <c r="I124" s="523"/>
      <c r="J124" s="523"/>
    </row>
    <row r="125" spans="4:10">
      <c r="D125" s="523"/>
      <c r="E125" s="523"/>
      <c r="F125" s="523"/>
      <c r="G125" s="523"/>
      <c r="H125" s="523"/>
      <c r="I125" s="523"/>
      <c r="J125" s="523"/>
    </row>
    <row r="126" spans="4:10">
      <c r="D126" s="523"/>
      <c r="E126" s="523"/>
      <c r="F126" s="523"/>
      <c r="G126" s="523"/>
      <c r="H126" s="523"/>
      <c r="I126" s="523"/>
      <c r="J126" s="523"/>
    </row>
    <row r="127" spans="4:10">
      <c r="D127" s="523"/>
      <c r="E127" s="523"/>
      <c r="F127" s="523"/>
      <c r="G127" s="523"/>
      <c r="H127" s="523"/>
      <c r="I127" s="523"/>
      <c r="J127" s="523"/>
    </row>
    <row r="128" spans="4:10">
      <c r="D128" s="523"/>
      <c r="E128" s="523"/>
      <c r="F128" s="523"/>
      <c r="G128" s="523"/>
      <c r="H128" s="523"/>
      <c r="I128" s="523"/>
      <c r="J128" s="523"/>
    </row>
    <row r="129" spans="4:10">
      <c r="D129" s="523"/>
      <c r="E129" s="523"/>
      <c r="F129" s="523"/>
      <c r="G129" s="523"/>
      <c r="H129" s="523"/>
      <c r="I129" s="523"/>
      <c r="J129" s="523"/>
    </row>
    <row r="130" spans="4:10">
      <c r="D130" s="523"/>
      <c r="E130" s="523"/>
      <c r="F130" s="523"/>
      <c r="G130" s="523"/>
      <c r="H130" s="523"/>
      <c r="I130" s="523"/>
      <c r="J130" s="523"/>
    </row>
    <row r="131" spans="4:10">
      <c r="D131" s="523"/>
      <c r="E131" s="523"/>
      <c r="F131" s="523"/>
      <c r="G131" s="523"/>
      <c r="H131" s="523"/>
      <c r="I131" s="523"/>
      <c r="J131" s="523"/>
    </row>
    <row r="132" spans="4:10">
      <c r="D132" s="523"/>
      <c r="E132" s="523"/>
      <c r="F132" s="523"/>
      <c r="G132" s="523"/>
      <c r="H132" s="523"/>
      <c r="I132" s="523"/>
      <c r="J132" s="523"/>
    </row>
    <row r="133" spans="4:10">
      <c r="D133" s="523"/>
      <c r="E133" s="523"/>
      <c r="F133" s="523"/>
      <c r="G133" s="523"/>
      <c r="H133" s="523"/>
      <c r="I133" s="523"/>
      <c r="J133" s="523"/>
    </row>
    <row r="134" spans="4:10">
      <c r="D134" s="523"/>
      <c r="E134" s="523"/>
      <c r="F134" s="523"/>
      <c r="G134" s="523"/>
      <c r="H134" s="523"/>
      <c r="I134" s="523"/>
      <c r="J134" s="523"/>
    </row>
    <row r="135" spans="4:10">
      <c r="D135" s="523"/>
      <c r="E135" s="523"/>
      <c r="F135" s="523"/>
      <c r="G135" s="523"/>
      <c r="H135" s="523"/>
      <c r="I135" s="523"/>
      <c r="J135" s="523"/>
    </row>
    <row r="136" spans="4:10">
      <c r="D136" s="523"/>
      <c r="E136" s="523"/>
      <c r="F136" s="523"/>
      <c r="G136" s="523"/>
      <c r="H136" s="523"/>
      <c r="I136" s="523"/>
      <c r="J136" s="523"/>
    </row>
    <row r="137" spans="4:10">
      <c r="D137" s="523"/>
      <c r="E137" s="523"/>
      <c r="F137" s="523"/>
      <c r="G137" s="523"/>
      <c r="H137" s="523"/>
      <c r="I137" s="523"/>
      <c r="J137" s="523"/>
    </row>
    <row r="138" spans="4:10">
      <c r="D138" s="523"/>
      <c r="E138" s="523"/>
      <c r="F138" s="523"/>
      <c r="G138" s="523"/>
      <c r="H138" s="523"/>
      <c r="I138" s="523"/>
      <c r="J138" s="523"/>
    </row>
    <row r="139" spans="4:10">
      <c r="D139" s="523"/>
      <c r="E139" s="523"/>
      <c r="F139" s="523"/>
      <c r="G139" s="523"/>
      <c r="H139" s="523"/>
      <c r="I139" s="523"/>
      <c r="J139" s="523"/>
    </row>
  </sheetData>
  <mergeCells count="4">
    <mergeCell ref="D4:F4"/>
    <mergeCell ref="H4:J4"/>
    <mergeCell ref="E5:F5"/>
    <mergeCell ref="I5:J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E110"/>
  <sheetViews>
    <sheetView workbookViewId="0"/>
  </sheetViews>
  <sheetFormatPr defaultColWidth="10.28515625" defaultRowHeight="15"/>
  <cols>
    <col min="1" max="1" width="35.85546875" style="284" customWidth="1"/>
    <col min="2" max="3" width="11.7109375" style="284" customWidth="1"/>
    <col min="4" max="5" width="12.7109375" style="284" customWidth="1"/>
    <col min="6" max="16384" width="10.28515625" style="284"/>
  </cols>
  <sheetData>
    <row r="1" spans="1:5" ht="17.45" customHeight="1">
      <c r="A1" s="283" t="s">
        <v>708</v>
      </c>
      <c r="B1" s="295"/>
      <c r="C1" s="295"/>
      <c r="D1" s="295"/>
      <c r="E1" s="295"/>
    </row>
    <row r="2" spans="1:5" ht="15.4" customHeight="1">
      <c r="A2" s="295"/>
      <c r="B2" s="295"/>
      <c r="C2" s="295"/>
      <c r="D2" s="295"/>
    </row>
    <row r="3" spans="1:5" ht="15.4" customHeight="1">
      <c r="A3" s="294"/>
      <c r="B3" s="293" t="s">
        <v>58</v>
      </c>
      <c r="C3" s="293" t="s">
        <v>59</v>
      </c>
      <c r="D3" s="1103" t="s">
        <v>113</v>
      </c>
      <c r="E3" s="1103"/>
    </row>
    <row r="4" spans="1:5" ht="15.4" customHeight="1">
      <c r="A4" s="291"/>
      <c r="B4" s="292" t="s">
        <v>114</v>
      </c>
      <c r="C4" s="292" t="s">
        <v>115</v>
      </c>
      <c r="D4" s="292" t="s">
        <v>116</v>
      </c>
      <c r="E4" s="292" t="s">
        <v>117</v>
      </c>
    </row>
    <row r="5" spans="1:5" ht="15.4" customHeight="1">
      <c r="A5" s="291"/>
      <c r="B5" s="274" t="s">
        <v>696</v>
      </c>
      <c r="C5" s="274" t="s">
        <v>696</v>
      </c>
      <c r="D5" s="274" t="s">
        <v>696</v>
      </c>
      <c r="E5" s="274" t="s">
        <v>696</v>
      </c>
    </row>
    <row r="6" spans="1:5" ht="7.15" customHeight="1">
      <c r="A6" s="291"/>
      <c r="B6" s="290"/>
      <c r="C6" s="290"/>
      <c r="D6" s="289"/>
    </row>
    <row r="7" spans="1:5" ht="16.149999999999999" customHeight="1">
      <c r="A7" s="266" t="s">
        <v>396</v>
      </c>
      <c r="B7" s="756"/>
      <c r="C7" s="756"/>
      <c r="D7" s="756"/>
      <c r="E7" s="756"/>
    </row>
    <row r="8" spans="1:5" ht="15.4" customHeight="1">
      <c r="A8" s="265" t="s">
        <v>395</v>
      </c>
      <c r="B8" s="756">
        <v>822358.24589976727</v>
      </c>
      <c r="C8" s="756">
        <v>913267.66656613233</v>
      </c>
      <c r="D8" s="757">
        <v>66.569253478543885</v>
      </c>
      <c r="E8" s="757">
        <v>68.841035014709391</v>
      </c>
    </row>
    <row r="9" spans="1:5" ht="15.4" customHeight="1">
      <c r="A9" s="269" t="s">
        <v>390</v>
      </c>
      <c r="B9" s="756"/>
      <c r="C9" s="756"/>
      <c r="D9" s="757"/>
      <c r="E9" s="757"/>
    </row>
    <row r="10" spans="1:5" ht="15.4" customHeight="1">
      <c r="A10" s="262" t="s">
        <v>389</v>
      </c>
      <c r="B10" s="758">
        <v>822309.02939122205</v>
      </c>
      <c r="C10" s="758">
        <v>913206.5150486182</v>
      </c>
      <c r="D10" s="759">
        <v>66.770942179881558</v>
      </c>
      <c r="E10" s="759">
        <v>69.047201894418478</v>
      </c>
    </row>
    <row r="11" spans="1:5" ht="15.4" customHeight="1">
      <c r="A11" s="262" t="s">
        <v>388</v>
      </c>
      <c r="B11" s="758">
        <v>49.216508545225466</v>
      </c>
      <c r="C11" s="758">
        <v>61.151517514123142</v>
      </c>
      <c r="D11" s="759">
        <v>1.2934040282176253</v>
      </c>
      <c r="E11" s="759">
        <v>1.5100128085118325</v>
      </c>
    </row>
    <row r="12" spans="1:5" ht="15.4" customHeight="1">
      <c r="A12" s="268" t="s">
        <v>387</v>
      </c>
      <c r="B12" s="756"/>
      <c r="C12" s="756"/>
      <c r="D12" s="757"/>
      <c r="E12" s="757"/>
    </row>
    <row r="13" spans="1:5" ht="15.4" customHeight="1">
      <c r="A13" s="262" t="s">
        <v>386</v>
      </c>
      <c r="B13" s="758">
        <v>923.7</v>
      </c>
      <c r="C13" s="758">
        <v>760.80000000000007</v>
      </c>
      <c r="D13" s="759">
        <v>39.783995781452035</v>
      </c>
      <c r="E13" s="759">
        <v>52.563442730639117</v>
      </c>
    </row>
    <row r="14" spans="1:5" ht="15.4" customHeight="1">
      <c r="A14" s="262" t="s">
        <v>385</v>
      </c>
      <c r="B14" s="758">
        <v>2193.4826623110639</v>
      </c>
      <c r="C14" s="758">
        <v>2148.2084386295924</v>
      </c>
      <c r="D14" s="759">
        <v>73.813104779117793</v>
      </c>
      <c r="E14" s="759">
        <v>80.603321110021639</v>
      </c>
    </row>
    <row r="15" spans="1:5" ht="15.4" customHeight="1">
      <c r="A15" s="262" t="s">
        <v>384</v>
      </c>
      <c r="B15" s="758">
        <v>59512.6</v>
      </c>
      <c r="C15" s="758">
        <v>60330.290613590056</v>
      </c>
      <c r="D15" s="759">
        <v>93.492835333289221</v>
      </c>
      <c r="E15" s="759">
        <v>94.708674659805084</v>
      </c>
    </row>
    <row r="16" spans="1:5" ht="15.4" customHeight="1">
      <c r="A16" s="262" t="s">
        <v>383</v>
      </c>
      <c r="B16" s="758">
        <v>752453.01527026517</v>
      </c>
      <c r="C16" s="758">
        <v>840838.00071391277</v>
      </c>
      <c r="D16" s="759">
        <v>65.31430955299119</v>
      </c>
      <c r="E16" s="759">
        <v>67.531000891628196</v>
      </c>
    </row>
    <row r="17" spans="1:5" ht="15.4" customHeight="1">
      <c r="A17" s="262" t="s">
        <v>382</v>
      </c>
      <c r="B17" s="758">
        <v>7275.3737471999993</v>
      </c>
      <c r="C17" s="758">
        <v>9190.3667999999998</v>
      </c>
      <c r="D17" s="759">
        <v>50.717352231518561</v>
      </c>
      <c r="E17" s="759">
        <v>67.057860555075052</v>
      </c>
    </row>
    <row r="18" spans="1:5" ht="15.4" customHeight="1">
      <c r="A18" s="265" t="s">
        <v>394</v>
      </c>
      <c r="B18" s="756">
        <v>36093.943802433052</v>
      </c>
      <c r="C18" s="756">
        <v>43363.694568654042</v>
      </c>
      <c r="D18" s="757">
        <v>58.405831990901206</v>
      </c>
      <c r="E18" s="757">
        <v>68.514277475946031</v>
      </c>
    </row>
    <row r="19" spans="1:5" ht="15.4" customHeight="1">
      <c r="A19" s="268" t="s">
        <v>390</v>
      </c>
      <c r="B19" s="756"/>
      <c r="C19" s="756"/>
      <c r="D19" s="757"/>
      <c r="E19" s="757"/>
    </row>
    <row r="20" spans="1:5" ht="15.4" customHeight="1">
      <c r="A20" s="262" t="s">
        <v>389</v>
      </c>
      <c r="B20" s="758">
        <v>35727.137395523088</v>
      </c>
      <c r="C20" s="758">
        <v>43119.786508957783</v>
      </c>
      <c r="D20" s="759">
        <v>71.579260396758585</v>
      </c>
      <c r="E20" s="759">
        <v>85.328833024704906</v>
      </c>
    </row>
    <row r="21" spans="1:5" ht="15.4" customHeight="1">
      <c r="A21" s="262" t="s">
        <v>388</v>
      </c>
      <c r="B21" s="758">
        <v>366.80640690996677</v>
      </c>
      <c r="C21" s="758">
        <v>243.90805969625762</v>
      </c>
      <c r="D21" s="759">
        <v>3.0860808626783696</v>
      </c>
      <c r="E21" s="759">
        <v>1.911833765131117</v>
      </c>
    </row>
    <row r="22" spans="1:5" ht="15.4" customHeight="1">
      <c r="A22" s="268" t="s">
        <v>387</v>
      </c>
      <c r="B22" s="756"/>
      <c r="C22" s="756"/>
      <c r="D22" s="757"/>
      <c r="E22" s="757"/>
    </row>
    <row r="23" spans="1:5" ht="15.4" customHeight="1">
      <c r="A23" s="262" t="s">
        <v>386</v>
      </c>
      <c r="B23" s="758">
        <v>358.4</v>
      </c>
      <c r="C23" s="758">
        <v>241.10000000000002</v>
      </c>
      <c r="D23" s="759">
        <v>38.045374033205512</v>
      </c>
      <c r="E23" s="759">
        <v>50.415789885194116</v>
      </c>
    </row>
    <row r="24" spans="1:5" ht="15.4" customHeight="1">
      <c r="A24" s="262" t="s">
        <v>385</v>
      </c>
      <c r="B24" s="758">
        <v>56.645994930432195</v>
      </c>
      <c r="C24" s="758">
        <v>98.701508600082846</v>
      </c>
      <c r="D24" s="759">
        <v>58.341750672634099</v>
      </c>
      <c r="E24" s="759">
        <v>81.421513709790645</v>
      </c>
    </row>
    <row r="25" spans="1:5" ht="15.4" customHeight="1">
      <c r="A25" s="262" t="s">
        <v>384</v>
      </c>
      <c r="B25" s="758">
        <v>866.72243524196472</v>
      </c>
      <c r="C25" s="758">
        <v>843.55923559878624</v>
      </c>
      <c r="D25" s="759">
        <v>79.311795588347351</v>
      </c>
      <c r="E25" s="759">
        <v>73.111711952059537</v>
      </c>
    </row>
    <row r="26" spans="1:5" ht="15.4" customHeight="1">
      <c r="A26" s="262" t="s">
        <v>383</v>
      </c>
      <c r="B26" s="758">
        <v>28182.470291760656</v>
      </c>
      <c r="C26" s="758">
        <v>33914.800000000003</v>
      </c>
      <c r="D26" s="759">
        <v>71.712450243985387</v>
      </c>
      <c r="E26" s="759">
        <v>81.194958589499777</v>
      </c>
    </row>
    <row r="27" spans="1:5" ht="15.4" customHeight="1">
      <c r="A27" s="262" t="s">
        <v>382</v>
      </c>
      <c r="B27" s="758">
        <v>6629.7050804999999</v>
      </c>
      <c r="C27" s="758">
        <v>8265.476200000001</v>
      </c>
      <c r="D27" s="759">
        <v>32.550690762641224</v>
      </c>
      <c r="E27" s="759">
        <v>41.811196424628484</v>
      </c>
    </row>
    <row r="28" spans="1:5" ht="6" customHeight="1">
      <c r="A28" s="267"/>
      <c r="B28" s="260"/>
      <c r="C28" s="260"/>
      <c r="D28" s="287"/>
      <c r="E28" s="287"/>
    </row>
    <row r="29" spans="1:5" ht="16.149999999999999" customHeight="1">
      <c r="A29" s="266" t="s">
        <v>393</v>
      </c>
      <c r="B29" s="760"/>
      <c r="C29" s="761"/>
      <c r="D29" s="762"/>
      <c r="E29" s="763"/>
    </row>
    <row r="30" spans="1:5" ht="15.4" customHeight="1">
      <c r="A30" s="265" t="s">
        <v>392</v>
      </c>
      <c r="B30" s="756">
        <v>455594.37721318234</v>
      </c>
      <c r="C30" s="756">
        <v>508666.58670313843</v>
      </c>
      <c r="D30" s="757">
        <v>93.475531466227963</v>
      </c>
      <c r="E30" s="757">
        <v>100.67731429550572</v>
      </c>
    </row>
    <row r="31" spans="1:5" ht="15.4" customHeight="1">
      <c r="A31" s="263" t="s">
        <v>390</v>
      </c>
      <c r="B31" s="756"/>
      <c r="C31" s="756"/>
      <c r="D31" s="757"/>
      <c r="E31" s="757"/>
    </row>
    <row r="32" spans="1:5" ht="15.4" customHeight="1">
      <c r="A32" s="262" t="s">
        <v>389</v>
      </c>
      <c r="B32" s="758">
        <v>448721.52116935054</v>
      </c>
      <c r="C32" s="758">
        <v>502957.43561499554</v>
      </c>
      <c r="D32" s="759">
        <v>94.022032925835418</v>
      </c>
      <c r="E32" s="759">
        <v>101.55807760245558</v>
      </c>
    </row>
    <row r="33" spans="1:5" ht="15.4" customHeight="1">
      <c r="A33" s="262" t="s">
        <v>388</v>
      </c>
      <c r="B33" s="758">
        <v>6872.8560438317418</v>
      </c>
      <c r="C33" s="758">
        <v>5709.1510881428512</v>
      </c>
      <c r="D33" s="759">
        <v>67.760891330847016</v>
      </c>
      <c r="E33" s="759">
        <v>57.072676782007647</v>
      </c>
    </row>
    <row r="34" spans="1:5" ht="15.4" customHeight="1">
      <c r="A34" s="263" t="s">
        <v>387</v>
      </c>
      <c r="B34" s="756"/>
      <c r="C34" s="756"/>
      <c r="D34" s="757"/>
      <c r="E34" s="757"/>
    </row>
    <row r="35" spans="1:5" ht="15.4" customHeight="1">
      <c r="A35" s="262" t="s">
        <v>386</v>
      </c>
      <c r="B35" s="758">
        <v>1270.9000000000001</v>
      </c>
      <c r="C35" s="758">
        <v>1486.3</v>
      </c>
      <c r="D35" s="759">
        <v>107.6727573177146</v>
      </c>
      <c r="E35" s="759">
        <v>102.82469697286616</v>
      </c>
    </row>
    <row r="36" spans="1:5" ht="15.4" customHeight="1">
      <c r="A36" s="262" t="s">
        <v>385</v>
      </c>
      <c r="B36" s="758">
        <v>20449.75034147581</v>
      </c>
      <c r="C36" s="758">
        <v>23535.370774356619</v>
      </c>
      <c r="D36" s="759">
        <v>96.135941515728589</v>
      </c>
      <c r="E36" s="759">
        <v>104.1392355967552</v>
      </c>
    </row>
    <row r="37" spans="1:5" ht="15.4" customHeight="1">
      <c r="A37" s="262" t="s">
        <v>384</v>
      </c>
      <c r="B37" s="758">
        <v>95841.708376465482</v>
      </c>
      <c r="C37" s="758">
        <v>97650.359288813299</v>
      </c>
      <c r="D37" s="759">
        <v>89.808599582746282</v>
      </c>
      <c r="E37" s="759">
        <v>86.21373183024771</v>
      </c>
    </row>
    <row r="38" spans="1:5" ht="15.4" customHeight="1">
      <c r="A38" s="262" t="s">
        <v>383</v>
      </c>
      <c r="B38" s="758">
        <v>337975.81346801296</v>
      </c>
      <c r="C38" s="758">
        <v>385921.41655996849</v>
      </c>
      <c r="D38" s="759">
        <v>94.378236882357029</v>
      </c>
      <c r="E38" s="759">
        <v>104.92367630495882</v>
      </c>
    </row>
    <row r="39" spans="1:5" ht="15.4" customHeight="1">
      <c r="A39" s="262" t="s">
        <v>382</v>
      </c>
      <c r="B39" s="758">
        <v>56.205027227999999</v>
      </c>
      <c r="C39" s="758">
        <v>73.140079999999998</v>
      </c>
      <c r="D39" s="759">
        <v>48.161977059125952</v>
      </c>
      <c r="E39" s="759">
        <v>59.89462357490423</v>
      </c>
    </row>
    <row r="40" spans="1:5" ht="15.4" customHeight="1">
      <c r="A40" s="265" t="s">
        <v>391</v>
      </c>
      <c r="B40" s="756">
        <v>83689.707825630787</v>
      </c>
      <c r="C40" s="756">
        <v>95846.836476226643</v>
      </c>
      <c r="D40" s="757">
        <v>90.773730211012335</v>
      </c>
      <c r="E40" s="757">
        <v>96.300622606724929</v>
      </c>
    </row>
    <row r="41" spans="1:5" ht="15.4" customHeight="1">
      <c r="A41" s="263" t="s">
        <v>390</v>
      </c>
      <c r="B41" s="756"/>
      <c r="C41" s="756"/>
      <c r="D41" s="757"/>
      <c r="E41" s="757"/>
    </row>
    <row r="42" spans="1:5" ht="15.4" customHeight="1">
      <c r="A42" s="262" t="s">
        <v>389</v>
      </c>
      <c r="B42" s="758">
        <v>45375.496613389048</v>
      </c>
      <c r="C42" s="758">
        <v>58651.4</v>
      </c>
      <c r="D42" s="759">
        <v>90.009264147651379</v>
      </c>
      <c r="E42" s="759">
        <v>100.45560956709849</v>
      </c>
    </row>
    <row r="43" spans="1:5" ht="15.4" customHeight="1">
      <c r="A43" s="262" t="s">
        <v>388</v>
      </c>
      <c r="B43" s="758">
        <v>38314.211212241746</v>
      </c>
      <c r="C43" s="758">
        <v>37195.376575564616</v>
      </c>
      <c r="D43" s="759">
        <v>91.696053438480803</v>
      </c>
      <c r="E43" s="759">
        <v>90.404386806435326</v>
      </c>
    </row>
    <row r="44" spans="1:5" ht="15.4" customHeight="1">
      <c r="A44" s="263" t="s">
        <v>387</v>
      </c>
      <c r="B44" s="756"/>
      <c r="C44" s="756"/>
      <c r="D44" s="757"/>
      <c r="E44" s="757"/>
    </row>
    <row r="45" spans="1:5" ht="15.4" customHeight="1">
      <c r="A45" s="262" t="s">
        <v>386</v>
      </c>
      <c r="B45" s="758">
        <v>940.02</v>
      </c>
      <c r="C45" s="758">
        <v>1130</v>
      </c>
      <c r="D45" s="759">
        <v>105.80614833369191</v>
      </c>
      <c r="E45" s="759">
        <v>107.46911589407986</v>
      </c>
    </row>
    <row r="46" spans="1:5" ht="15.4" customHeight="1">
      <c r="A46" s="262" t="s">
        <v>385</v>
      </c>
      <c r="B46" s="758">
        <v>43068.279564191747</v>
      </c>
      <c r="C46" s="758">
        <v>48057.749052549814</v>
      </c>
      <c r="D46" s="759">
        <v>97.380635414018485</v>
      </c>
      <c r="E46" s="759">
        <v>103.38609775707674</v>
      </c>
    </row>
    <row r="47" spans="1:5" ht="15.4" customHeight="1">
      <c r="A47" s="262" t="s">
        <v>384</v>
      </c>
      <c r="B47" s="758">
        <v>17426.227207821234</v>
      </c>
      <c r="C47" s="758">
        <v>20156.454346118757</v>
      </c>
      <c r="D47" s="759">
        <v>96.412756859616877</v>
      </c>
      <c r="E47" s="759">
        <v>85.361714870125056</v>
      </c>
    </row>
    <row r="48" spans="1:5" ht="15.4" customHeight="1">
      <c r="A48" s="262" t="s">
        <v>383</v>
      </c>
      <c r="B48" s="758">
        <v>21642.394494561806</v>
      </c>
      <c r="C48" s="758">
        <v>25616.011837558064</v>
      </c>
      <c r="D48" s="759">
        <v>80.275131400009656</v>
      </c>
      <c r="E48" s="759">
        <v>97.48908153684097</v>
      </c>
    </row>
    <row r="49" spans="1:5" ht="15.4" customHeight="1">
      <c r="A49" s="262" t="s">
        <v>382</v>
      </c>
      <c r="B49" s="758">
        <v>612.78655905599999</v>
      </c>
      <c r="C49" s="758">
        <v>886.62124000000006</v>
      </c>
      <c r="D49" s="759">
        <v>29.951931133290969</v>
      </c>
      <c r="E49" s="759">
        <v>42.124036303911033</v>
      </c>
    </row>
    <row r="50" spans="1:5" ht="14.1" customHeight="1">
      <c r="A50" s="258"/>
      <c r="B50" s="285"/>
      <c r="C50" s="285"/>
      <c r="D50" s="286"/>
    </row>
    <row r="51" spans="1:5" ht="14.1" customHeight="1">
      <c r="A51" s="258"/>
      <c r="B51" s="285"/>
      <c r="C51" s="285"/>
      <c r="D51" s="286"/>
    </row>
    <row r="52" spans="1:5" ht="14.1" customHeight="1">
      <c r="A52" s="258"/>
      <c r="B52" s="285"/>
      <c r="C52" s="285"/>
      <c r="D52" s="286"/>
    </row>
    <row r="53" spans="1:5" ht="14.1" customHeight="1">
      <c r="A53" s="258"/>
      <c r="B53" s="285"/>
      <c r="C53" s="285"/>
      <c r="D53" s="286"/>
    </row>
    <row r="54" spans="1:5" ht="15.75">
      <c r="A54" s="258"/>
      <c r="B54" s="285"/>
      <c r="C54" s="285"/>
      <c r="D54" s="286"/>
    </row>
    <row r="55" spans="1:5" ht="15.75">
      <c r="A55" s="258"/>
      <c r="B55" s="285"/>
      <c r="C55" s="285"/>
      <c r="D55" s="286"/>
    </row>
    <row r="56" spans="1:5" ht="15.75">
      <c r="A56" s="258"/>
      <c r="B56" s="285"/>
      <c r="C56" s="285"/>
      <c r="D56" s="286"/>
    </row>
    <row r="57" spans="1:5" ht="15.75">
      <c r="A57" s="258"/>
      <c r="B57" s="285"/>
      <c r="C57" s="285"/>
      <c r="D57" s="286"/>
    </row>
    <row r="58" spans="1:5" ht="15.75">
      <c r="A58" s="258"/>
      <c r="B58" s="285"/>
      <c r="C58" s="285"/>
      <c r="D58" s="286"/>
    </row>
    <row r="59" spans="1:5" ht="15.75">
      <c r="A59" s="258"/>
      <c r="B59" s="285"/>
      <c r="C59" s="285"/>
      <c r="D59" s="286"/>
    </row>
    <row r="60" spans="1:5" ht="15.75">
      <c r="A60" s="258"/>
      <c r="B60" s="285"/>
      <c r="C60" s="285"/>
      <c r="D60" s="286"/>
    </row>
    <row r="61" spans="1:5" ht="15.75">
      <c r="A61" s="285"/>
      <c r="B61" s="285"/>
      <c r="C61" s="285"/>
      <c r="D61" s="286"/>
    </row>
    <row r="62" spans="1:5" ht="15.75">
      <c r="A62" s="285"/>
      <c r="B62" s="285"/>
      <c r="C62" s="285"/>
      <c r="D62" s="286"/>
    </row>
    <row r="63" spans="1:5" ht="15.75">
      <c r="A63" s="285"/>
      <c r="B63" s="285"/>
      <c r="C63" s="285"/>
      <c r="D63" s="286"/>
    </row>
    <row r="64" spans="1:5" ht="15.75">
      <c r="A64" s="285"/>
      <c r="B64" s="285"/>
      <c r="C64" s="285"/>
      <c r="D64" s="286"/>
    </row>
    <row r="65" spans="1:4" ht="15.75">
      <c r="A65" s="285"/>
      <c r="B65" s="285"/>
      <c r="C65" s="285"/>
      <c r="D65" s="286"/>
    </row>
    <row r="66" spans="1:4" ht="15.75">
      <c r="A66" s="285"/>
      <c r="B66" s="285"/>
      <c r="C66" s="285"/>
      <c r="D66" s="286"/>
    </row>
    <row r="67" spans="1:4" ht="15.75">
      <c r="A67" s="285"/>
      <c r="B67" s="285"/>
      <c r="C67" s="285"/>
      <c r="D67" s="286"/>
    </row>
    <row r="68" spans="1:4" ht="15.75">
      <c r="A68" s="285"/>
      <c r="B68" s="285"/>
      <c r="C68" s="285"/>
      <c r="D68" s="286"/>
    </row>
    <row r="69" spans="1:4" ht="15.75">
      <c r="A69" s="285"/>
      <c r="B69" s="285"/>
      <c r="C69" s="285"/>
      <c r="D69" s="286"/>
    </row>
    <row r="70" spans="1:4" ht="15.75">
      <c r="A70" s="285"/>
      <c r="B70" s="285"/>
      <c r="C70" s="285"/>
      <c r="D70" s="286"/>
    </row>
    <row r="71" spans="1:4" ht="15.75">
      <c r="A71" s="285"/>
      <c r="B71" s="285"/>
      <c r="C71" s="285"/>
      <c r="D71" s="286"/>
    </row>
    <row r="72" spans="1:4" ht="15.75">
      <c r="A72" s="285"/>
      <c r="B72" s="285"/>
      <c r="C72" s="285"/>
      <c r="D72" s="286"/>
    </row>
    <row r="73" spans="1:4" ht="15.75">
      <c r="A73" s="285"/>
      <c r="B73" s="285"/>
      <c r="C73" s="285"/>
      <c r="D73" s="286"/>
    </row>
    <row r="74" spans="1:4" ht="15.75">
      <c r="A74" s="285"/>
      <c r="B74" s="285"/>
      <c r="C74" s="285"/>
      <c r="D74" s="286"/>
    </row>
    <row r="75" spans="1:4" ht="15.75">
      <c r="A75" s="285"/>
      <c r="B75" s="285"/>
      <c r="C75" s="285"/>
      <c r="D75" s="286"/>
    </row>
    <row r="76" spans="1:4" ht="15.75">
      <c r="A76" s="285"/>
      <c r="B76" s="285"/>
      <c r="C76" s="285"/>
      <c r="D76" s="286"/>
    </row>
    <row r="77" spans="1:4" ht="15.75">
      <c r="A77" s="285"/>
      <c r="B77" s="285"/>
      <c r="C77" s="285"/>
      <c r="D77" s="286"/>
    </row>
    <row r="78" spans="1:4" ht="15.75">
      <c r="A78" s="285"/>
      <c r="B78" s="285"/>
      <c r="C78" s="285"/>
      <c r="D78" s="286"/>
    </row>
    <row r="79" spans="1:4" ht="15.75">
      <c r="A79" s="285"/>
      <c r="B79" s="285"/>
      <c r="C79" s="285"/>
      <c r="D79" s="286"/>
    </row>
    <row r="80" spans="1:4" ht="15.75">
      <c r="A80" s="285"/>
      <c r="B80" s="285"/>
      <c r="C80" s="285"/>
      <c r="D80" s="286"/>
    </row>
    <row r="81" spans="1:4" ht="15.75">
      <c r="A81" s="285"/>
      <c r="B81" s="285"/>
      <c r="C81" s="285"/>
      <c r="D81" s="286"/>
    </row>
    <row r="82" spans="1:4" ht="15.75">
      <c r="A82" s="285"/>
      <c r="B82" s="285"/>
      <c r="C82" s="285"/>
      <c r="D82" s="286"/>
    </row>
    <row r="83" spans="1:4" ht="15.75">
      <c r="A83" s="285"/>
      <c r="B83" s="285"/>
      <c r="C83" s="285"/>
      <c r="D83" s="286"/>
    </row>
    <row r="84" spans="1:4" ht="15.75">
      <c r="A84" s="285"/>
      <c r="B84" s="285"/>
      <c r="C84" s="285"/>
      <c r="D84" s="286"/>
    </row>
    <row r="85" spans="1:4" ht="15.75">
      <c r="A85" s="285"/>
      <c r="B85" s="285"/>
      <c r="C85" s="285"/>
      <c r="D85" s="286"/>
    </row>
    <row r="86" spans="1:4" ht="15.75">
      <c r="A86" s="285"/>
      <c r="B86" s="285"/>
      <c r="C86" s="285"/>
      <c r="D86" s="286"/>
    </row>
    <row r="87" spans="1:4" ht="15.75">
      <c r="A87" s="285"/>
      <c r="B87" s="285"/>
      <c r="C87" s="285"/>
      <c r="D87" s="286"/>
    </row>
    <row r="88" spans="1:4" ht="15.75">
      <c r="A88" s="285"/>
      <c r="B88" s="285"/>
      <c r="C88" s="285"/>
      <c r="D88" s="286"/>
    </row>
    <row r="89" spans="1:4" ht="15.75">
      <c r="A89" s="285"/>
      <c r="B89" s="285"/>
      <c r="C89" s="285"/>
      <c r="D89" s="286"/>
    </row>
    <row r="90" spans="1:4" ht="15.75">
      <c r="A90" s="285"/>
      <c r="B90" s="285"/>
      <c r="C90" s="285"/>
      <c r="D90" s="285"/>
    </row>
    <row r="91" spans="1:4" ht="15.75">
      <c r="A91" s="285"/>
      <c r="B91" s="285"/>
      <c r="C91" s="285"/>
      <c r="D91" s="286"/>
    </row>
    <row r="92" spans="1:4" ht="15.75">
      <c r="A92" s="285"/>
      <c r="B92" s="285"/>
      <c r="C92" s="285"/>
      <c r="D92" s="286"/>
    </row>
    <row r="93" spans="1:4" ht="15.75">
      <c r="A93" s="285"/>
      <c r="B93" s="285"/>
      <c r="C93" s="285"/>
      <c r="D93" s="286"/>
    </row>
    <row r="94" spans="1:4" ht="15.75">
      <c r="A94" s="285"/>
      <c r="B94" s="285"/>
      <c r="C94" s="285"/>
      <c r="D94" s="286"/>
    </row>
    <row r="95" spans="1:4" ht="15.75">
      <c r="A95" s="285"/>
      <c r="B95" s="285"/>
      <c r="C95" s="285"/>
      <c r="D95" s="286"/>
    </row>
    <row r="96" spans="1:4" ht="15.75">
      <c r="A96" s="285"/>
      <c r="B96" s="285"/>
      <c r="C96" s="285"/>
      <c r="D96" s="286"/>
    </row>
    <row r="97" spans="1:4" ht="15.75">
      <c r="A97" s="285"/>
      <c r="B97" s="285"/>
      <c r="C97" s="285"/>
      <c r="D97" s="286"/>
    </row>
    <row r="98" spans="1:4" ht="15.75">
      <c r="A98" s="285"/>
      <c r="B98" s="285"/>
      <c r="C98" s="285"/>
      <c r="D98" s="286"/>
    </row>
    <row r="99" spans="1:4" ht="15.75">
      <c r="A99" s="285"/>
      <c r="B99" s="285"/>
      <c r="C99" s="285"/>
      <c r="D99" s="286"/>
    </row>
    <row r="100" spans="1:4" ht="15.75">
      <c r="A100" s="285"/>
      <c r="B100" s="285"/>
      <c r="C100" s="285"/>
      <c r="D100" s="286"/>
    </row>
    <row r="101" spans="1:4" ht="15.75">
      <c r="A101" s="285"/>
      <c r="B101" s="285"/>
      <c r="C101" s="285"/>
      <c r="D101" s="286"/>
    </row>
    <row r="102" spans="1:4" ht="15.75">
      <c r="A102" s="285"/>
      <c r="B102" s="285"/>
      <c r="C102" s="285"/>
      <c r="D102" s="286"/>
    </row>
    <row r="103" spans="1:4" ht="15.75">
      <c r="A103" s="285"/>
      <c r="B103" s="285"/>
      <c r="C103" s="285"/>
      <c r="D103" s="286"/>
    </row>
    <row r="104" spans="1:4" ht="15.75">
      <c r="A104" s="285"/>
      <c r="B104" s="285"/>
      <c r="C104" s="285"/>
      <c r="D104" s="286"/>
    </row>
    <row r="105" spans="1:4" ht="15.75">
      <c r="A105" s="285"/>
      <c r="B105" s="285"/>
      <c r="C105" s="285"/>
      <c r="D105" s="286"/>
    </row>
    <row r="106" spans="1:4" ht="15.75">
      <c r="A106" s="285"/>
      <c r="B106" s="285"/>
      <c r="C106" s="285"/>
      <c r="D106" s="286"/>
    </row>
    <row r="107" spans="1:4" ht="15.75">
      <c r="A107" s="285"/>
      <c r="B107" s="285"/>
      <c r="C107" s="285"/>
      <c r="D107" s="286"/>
    </row>
    <row r="108" spans="1:4" ht="15.75">
      <c r="A108" s="285"/>
      <c r="B108" s="285"/>
      <c r="C108" s="285"/>
      <c r="D108" s="286"/>
    </row>
    <row r="109" spans="1:4" ht="15.75">
      <c r="A109" s="285"/>
    </row>
    <row r="110" spans="1:4" ht="15.75">
      <c r="A110" s="285"/>
    </row>
  </sheetData>
  <mergeCells count="1">
    <mergeCell ref="D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H199"/>
  <sheetViews>
    <sheetView workbookViewId="0"/>
  </sheetViews>
  <sheetFormatPr defaultColWidth="9" defaultRowHeight="15"/>
  <cols>
    <col min="1" max="1" width="35" style="254" customWidth="1"/>
    <col min="2" max="2" width="9.85546875" style="254" customWidth="1"/>
    <col min="3" max="3" width="9.7109375" style="254" customWidth="1"/>
    <col min="4" max="4" width="10.85546875" style="254" customWidth="1"/>
    <col min="5" max="5" width="12.7109375" style="254" customWidth="1"/>
    <col min="6" max="6" width="9.85546875" style="254" customWidth="1"/>
    <col min="7" max="16384" width="9" style="254"/>
  </cols>
  <sheetData>
    <row r="1" spans="1:6" ht="16.899999999999999" customHeight="1">
      <c r="A1" s="298" t="s">
        <v>709</v>
      </c>
      <c r="B1" s="282"/>
      <c r="C1" s="282"/>
      <c r="D1" s="282"/>
      <c r="E1" s="282"/>
      <c r="F1" s="282"/>
    </row>
    <row r="2" spans="1:6" ht="7.15" customHeight="1">
      <c r="A2" s="298"/>
      <c r="B2" s="282"/>
      <c r="C2" s="282"/>
      <c r="D2" s="282"/>
      <c r="E2" s="282"/>
      <c r="F2" s="282"/>
    </row>
    <row r="3" spans="1:6" ht="15" customHeight="1">
      <c r="A3" s="281"/>
      <c r="B3" s="281"/>
      <c r="C3" s="281"/>
      <c r="D3" s="281"/>
      <c r="E3" s="281"/>
      <c r="F3" s="280" t="s">
        <v>710</v>
      </c>
    </row>
    <row r="4" spans="1:6" ht="13.9" customHeight="1">
      <c r="A4" s="279"/>
      <c r="B4" s="278" t="s">
        <v>58</v>
      </c>
      <c r="C4" s="278" t="s">
        <v>59</v>
      </c>
      <c r="D4" s="278" t="s">
        <v>59</v>
      </c>
      <c r="E4" s="278" t="s">
        <v>399</v>
      </c>
      <c r="F4" s="278" t="s">
        <v>695</v>
      </c>
    </row>
    <row r="5" spans="1:6" ht="13.9" customHeight="1">
      <c r="A5" s="273"/>
      <c r="B5" s="277" t="s">
        <v>61</v>
      </c>
      <c r="C5" s="277" t="s">
        <v>62</v>
      </c>
      <c r="D5" s="276" t="s">
        <v>431</v>
      </c>
      <c r="E5" s="277" t="s">
        <v>711</v>
      </c>
      <c r="F5" s="277" t="s">
        <v>398</v>
      </c>
    </row>
    <row r="6" spans="1:6" ht="13.9" customHeight="1">
      <c r="A6" s="273"/>
      <c r="B6" s="276" t="s">
        <v>696</v>
      </c>
      <c r="C6" s="276" t="s">
        <v>696</v>
      </c>
      <c r="D6" s="276">
        <v>2020</v>
      </c>
      <c r="E6" s="276" t="s">
        <v>432</v>
      </c>
      <c r="F6" s="276" t="s">
        <v>138</v>
      </c>
    </row>
    <row r="7" spans="1:6" ht="13.9" customHeight="1">
      <c r="A7" s="273"/>
      <c r="B7" s="274"/>
      <c r="C7" s="274"/>
      <c r="D7" s="274"/>
      <c r="E7" s="274" t="s">
        <v>430</v>
      </c>
      <c r="F7" s="274" t="s">
        <v>66</v>
      </c>
    </row>
    <row r="8" spans="1:6" ht="6.6" customHeight="1">
      <c r="A8" s="273"/>
      <c r="B8" s="272"/>
      <c r="C8" s="272"/>
      <c r="D8" s="272"/>
      <c r="E8" s="271"/>
      <c r="F8" s="270"/>
    </row>
    <row r="9" spans="1:6" ht="13.9" customHeight="1">
      <c r="A9" s="297" t="s">
        <v>222</v>
      </c>
      <c r="B9" s="769">
        <v>17717</v>
      </c>
      <c r="C9" s="769">
        <v>16276</v>
      </c>
      <c r="D9" s="769">
        <v>3837298</v>
      </c>
      <c r="E9" s="770">
        <v>0.9517193632438451</v>
      </c>
      <c r="F9" s="770">
        <v>21.308152314636942</v>
      </c>
    </row>
    <row r="10" spans="1:6" ht="14.65" customHeight="1">
      <c r="A10" s="764" t="s">
        <v>429</v>
      </c>
      <c r="B10" s="771"/>
      <c r="C10" s="771"/>
      <c r="D10" s="771"/>
      <c r="E10" s="772"/>
      <c r="F10" s="772"/>
    </row>
    <row r="11" spans="1:6" ht="14.65" customHeight="1">
      <c r="A11" s="765" t="s">
        <v>428</v>
      </c>
      <c r="B11" s="773">
        <v>9020</v>
      </c>
      <c r="C11" s="773">
        <v>9449</v>
      </c>
      <c r="D11" s="773">
        <v>3083236</v>
      </c>
      <c r="E11" s="774">
        <v>0.68851343326214298</v>
      </c>
      <c r="F11" s="774">
        <v>21.44485529447417</v>
      </c>
    </row>
    <row r="12" spans="1:6" ht="14.65" customHeight="1">
      <c r="A12" s="765" t="s">
        <v>385</v>
      </c>
      <c r="B12" s="773">
        <v>33</v>
      </c>
      <c r="C12" s="773">
        <v>43</v>
      </c>
      <c r="D12" s="773">
        <v>144679</v>
      </c>
      <c r="E12" s="774">
        <v>0.13571518747632874</v>
      </c>
      <c r="F12" s="774">
        <v>54.778789542434168</v>
      </c>
    </row>
    <row r="13" spans="1:6" ht="14.65" customHeight="1">
      <c r="A13" s="765" t="s">
        <v>383</v>
      </c>
      <c r="B13" s="773">
        <v>8664</v>
      </c>
      <c r="C13" s="773">
        <v>6784</v>
      </c>
      <c r="D13" s="773">
        <v>609383</v>
      </c>
      <c r="E13" s="774">
        <v>2.2162185118275635</v>
      </c>
      <c r="F13" s="774">
        <v>18.098870585901196</v>
      </c>
    </row>
    <row r="14" spans="1:6" ht="14.65" customHeight="1">
      <c r="A14" s="766" t="s">
        <v>261</v>
      </c>
      <c r="B14" s="773"/>
      <c r="C14" s="773"/>
      <c r="D14" s="773"/>
      <c r="E14" s="774"/>
      <c r="F14" s="774"/>
    </row>
    <row r="15" spans="1:6" ht="14.65" customHeight="1">
      <c r="A15" s="767" t="s">
        <v>427</v>
      </c>
      <c r="B15" s="769">
        <v>15809</v>
      </c>
      <c r="C15" s="769">
        <v>14506</v>
      </c>
      <c r="D15" s="769">
        <v>2813614</v>
      </c>
      <c r="E15" s="770">
        <v>1.0305945776203398</v>
      </c>
      <c r="F15" s="770">
        <v>19.557568517531728</v>
      </c>
    </row>
    <row r="16" spans="1:6" ht="14.65" customHeight="1">
      <c r="A16" s="768" t="s">
        <v>258</v>
      </c>
      <c r="B16" s="773">
        <v>8697</v>
      </c>
      <c r="C16" s="773">
        <v>6638</v>
      </c>
      <c r="D16" s="773">
        <v>959238</v>
      </c>
      <c r="E16" s="774">
        <v>1.188685462151166</v>
      </c>
      <c r="F16" s="774">
        <v>16.520285717976208</v>
      </c>
    </row>
    <row r="17" spans="1:6" ht="14.65" customHeight="1">
      <c r="A17" s="768" t="s">
        <v>260</v>
      </c>
      <c r="B17" s="773">
        <v>3594</v>
      </c>
      <c r="C17" s="773">
        <v>3292</v>
      </c>
      <c r="D17" s="773">
        <v>840041</v>
      </c>
      <c r="E17" s="774">
        <v>0.77506969034882844</v>
      </c>
      <c r="F17" s="774">
        <v>19.577715308233749</v>
      </c>
    </row>
    <row r="18" spans="1:6" ht="14.65" customHeight="1">
      <c r="A18" s="768" t="s">
        <v>256</v>
      </c>
      <c r="B18" s="773">
        <v>825</v>
      </c>
      <c r="C18" s="773">
        <v>776</v>
      </c>
      <c r="D18" s="773">
        <v>205274</v>
      </c>
      <c r="E18" s="774">
        <v>0.97319939300450231</v>
      </c>
      <c r="F18" s="774">
        <v>21.563255676171948</v>
      </c>
    </row>
    <row r="19" spans="1:6" ht="14.65" customHeight="1">
      <c r="A19" s="768" t="s">
        <v>255</v>
      </c>
      <c r="B19" s="773">
        <v>511</v>
      </c>
      <c r="C19" s="773">
        <v>1125</v>
      </c>
      <c r="D19" s="773">
        <v>196705</v>
      </c>
      <c r="E19" s="774">
        <v>1.3974113730653615</v>
      </c>
      <c r="F19" s="774">
        <v>21.225386946125361</v>
      </c>
    </row>
    <row r="20" spans="1:6" ht="14.65" customHeight="1">
      <c r="A20" s="768" t="s">
        <v>426</v>
      </c>
      <c r="B20" s="773">
        <v>100</v>
      </c>
      <c r="C20" s="773">
        <v>106</v>
      </c>
      <c r="D20" s="773">
        <v>117054</v>
      </c>
      <c r="E20" s="774">
        <v>0.15067947916074373</v>
      </c>
      <c r="F20" s="774">
        <v>19.309277704278742</v>
      </c>
    </row>
    <row r="21" spans="1:6" ht="14.65" customHeight="1">
      <c r="A21" s="768" t="s">
        <v>254</v>
      </c>
      <c r="B21" s="773">
        <v>274</v>
      </c>
      <c r="C21" s="773">
        <v>301</v>
      </c>
      <c r="D21" s="773">
        <v>127769</v>
      </c>
      <c r="E21" s="774">
        <v>0.51364311189228851</v>
      </c>
      <c r="F21" s="774">
        <v>25.062475235483578</v>
      </c>
    </row>
    <row r="22" spans="1:6" ht="14.65" customHeight="1">
      <c r="A22" s="768" t="s">
        <v>257</v>
      </c>
      <c r="B22" s="773">
        <v>88</v>
      </c>
      <c r="C22" s="773">
        <v>73</v>
      </c>
      <c r="D22" s="773">
        <v>52089</v>
      </c>
      <c r="E22" s="774">
        <v>0.17863260412078499</v>
      </c>
      <c r="F22" s="774">
        <v>16.85897290666701</v>
      </c>
    </row>
    <row r="23" spans="1:6" ht="14.65" customHeight="1">
      <c r="A23" s="768" t="s">
        <v>425</v>
      </c>
      <c r="B23" s="773">
        <v>90</v>
      </c>
      <c r="C23" s="773">
        <v>44</v>
      </c>
      <c r="D23" s="773">
        <v>121817</v>
      </c>
      <c r="E23" s="774">
        <v>0.1601630751310425</v>
      </c>
      <c r="F23" s="774">
        <v>53.449607301127635</v>
      </c>
    </row>
    <row r="24" spans="1:6" ht="14.65" customHeight="1">
      <c r="A24" s="768" t="s">
        <v>424</v>
      </c>
      <c r="B24" s="773">
        <v>98</v>
      </c>
      <c r="C24" s="773">
        <v>62</v>
      </c>
      <c r="D24" s="773">
        <v>37437</v>
      </c>
      <c r="E24" s="774">
        <v>0.41391281126911011</v>
      </c>
      <c r="F24" s="774">
        <v>20.892348903398627</v>
      </c>
    </row>
    <row r="25" spans="1:6" ht="14.65" customHeight="1">
      <c r="A25" s="768" t="s">
        <v>423</v>
      </c>
      <c r="B25" s="773">
        <v>1056</v>
      </c>
      <c r="C25" s="773">
        <v>1468</v>
      </c>
      <c r="D25" s="773">
        <v>49716</v>
      </c>
      <c r="E25" s="774">
        <v>18.878600823045268</v>
      </c>
      <c r="F25" s="774">
        <v>50.477196117451165</v>
      </c>
    </row>
    <row r="26" spans="1:6" ht="14.65" customHeight="1">
      <c r="A26" s="768" t="s">
        <v>422</v>
      </c>
      <c r="B26" s="773">
        <v>25</v>
      </c>
      <c r="C26" s="773">
        <v>43</v>
      </c>
      <c r="D26" s="773">
        <v>21669</v>
      </c>
      <c r="E26" s="774">
        <v>0.45468964787987731</v>
      </c>
      <c r="F26" s="774">
        <v>20.310625374925014</v>
      </c>
    </row>
    <row r="27" spans="1:6" ht="14.65" customHeight="1">
      <c r="A27" s="768" t="s">
        <v>259</v>
      </c>
      <c r="B27" s="773"/>
      <c r="C27" s="773"/>
      <c r="D27" s="773">
        <v>3780</v>
      </c>
      <c r="E27" s="774"/>
      <c r="F27" s="774">
        <v>10.271180914080755</v>
      </c>
    </row>
    <row r="28" spans="1:6" ht="14.65" customHeight="1">
      <c r="A28" s="768" t="s">
        <v>421</v>
      </c>
      <c r="B28" s="773">
        <v>451</v>
      </c>
      <c r="C28" s="773">
        <v>578</v>
      </c>
      <c r="D28" s="773">
        <v>81025</v>
      </c>
      <c r="E28" s="774">
        <v>1.7372486549848216</v>
      </c>
      <c r="F28" s="774">
        <v>24.091209124480415</v>
      </c>
    </row>
    <row r="29" spans="1:6" ht="14.65" customHeight="1">
      <c r="A29" s="767" t="s">
        <v>420</v>
      </c>
      <c r="B29" s="769">
        <f>+B30+B31+B32</f>
        <v>462</v>
      </c>
      <c r="C29" s="769">
        <f t="shared" ref="C29:D29" si="0">+C30+C31+C32</f>
        <v>408</v>
      </c>
      <c r="D29" s="769">
        <f t="shared" si="0"/>
        <v>236467</v>
      </c>
      <c r="E29" s="770">
        <v>0.5</v>
      </c>
      <c r="F29" s="770">
        <v>24.3</v>
      </c>
    </row>
    <row r="30" spans="1:6" ht="14.65" customHeight="1">
      <c r="A30" s="768" t="s">
        <v>251</v>
      </c>
      <c r="B30" s="773">
        <v>311</v>
      </c>
      <c r="C30" s="773">
        <v>253</v>
      </c>
      <c r="D30" s="773">
        <v>174080</v>
      </c>
      <c r="E30" s="774">
        <v>0.40613211333172805</v>
      </c>
      <c r="F30" s="774">
        <v>23.329772934086154</v>
      </c>
    </row>
    <row r="31" spans="1:6" ht="14.65" customHeight="1">
      <c r="A31" s="768" t="s">
        <v>419</v>
      </c>
      <c r="B31" s="773">
        <v>68</v>
      </c>
      <c r="C31" s="773">
        <v>73</v>
      </c>
      <c r="D31" s="773">
        <v>42200</v>
      </c>
      <c r="E31" s="774">
        <v>0.52814353928519753</v>
      </c>
      <c r="F31" s="774">
        <v>26.520698085105042</v>
      </c>
    </row>
    <row r="32" spans="1:6" ht="14.65" customHeight="1">
      <c r="A32" s="768" t="s">
        <v>418</v>
      </c>
      <c r="B32" s="773">
        <v>83</v>
      </c>
      <c r="C32" s="773">
        <v>82</v>
      </c>
      <c r="D32" s="773">
        <v>20187</v>
      </c>
      <c r="E32" s="774">
        <v>1.4036288942143103</v>
      </c>
      <c r="F32" s="774">
        <v>29.469212577734954</v>
      </c>
    </row>
    <row r="33" spans="1:8" ht="14.65" customHeight="1">
      <c r="A33" s="767" t="s">
        <v>417</v>
      </c>
      <c r="B33" s="769">
        <v>1206</v>
      </c>
      <c r="C33" s="769">
        <v>1155</v>
      </c>
      <c r="D33" s="769">
        <v>671845</v>
      </c>
      <c r="E33" s="770">
        <v>0.63148571366086759</v>
      </c>
      <c r="F33" s="770">
        <v>30.986987997151495</v>
      </c>
    </row>
    <row r="34" spans="1:8" ht="14.65" customHeight="1">
      <c r="A34" s="768" t="s">
        <v>416</v>
      </c>
      <c r="B34" s="773">
        <v>168</v>
      </c>
      <c r="C34" s="773">
        <v>155</v>
      </c>
      <c r="D34" s="773">
        <v>246320</v>
      </c>
      <c r="E34" s="774">
        <v>0.25461175813525633</v>
      </c>
      <c r="F34" s="774">
        <v>38.099127023900117</v>
      </c>
    </row>
    <row r="35" spans="1:8" ht="14.65" customHeight="1">
      <c r="A35" s="768" t="s">
        <v>250</v>
      </c>
      <c r="B35" s="773">
        <v>151</v>
      </c>
      <c r="C35" s="773">
        <v>135</v>
      </c>
      <c r="D35" s="773">
        <v>82375</v>
      </c>
      <c r="E35" s="774">
        <v>0.59845731004521674</v>
      </c>
      <c r="F35" s="774">
        <v>26.143821964936336</v>
      </c>
    </row>
    <row r="36" spans="1:8" ht="14.65" customHeight="1">
      <c r="A36" s="768" t="s">
        <v>415</v>
      </c>
      <c r="B36" s="773">
        <v>134</v>
      </c>
      <c r="C36" s="773">
        <v>126</v>
      </c>
      <c r="D36" s="773">
        <v>75223</v>
      </c>
      <c r="E36" s="774">
        <v>0.57544757033248084</v>
      </c>
      <c r="F36" s="774">
        <v>26.150423250073874</v>
      </c>
    </row>
    <row r="37" spans="1:8" ht="14.65" customHeight="1">
      <c r="A37" s="768" t="s">
        <v>414</v>
      </c>
      <c r="B37" s="773">
        <v>99</v>
      </c>
      <c r="C37" s="773">
        <v>65</v>
      </c>
      <c r="D37" s="773">
        <v>61971</v>
      </c>
      <c r="E37" s="774">
        <v>0.34653729274404221</v>
      </c>
      <c r="F37" s="774">
        <v>27.325037920208828</v>
      </c>
    </row>
    <row r="38" spans="1:8" ht="14.65" customHeight="1">
      <c r="A38" s="768" t="s">
        <v>413</v>
      </c>
      <c r="B38" s="773">
        <v>58</v>
      </c>
      <c r="C38" s="773">
        <v>41</v>
      </c>
      <c r="D38" s="773">
        <v>12045</v>
      </c>
      <c r="E38" s="774">
        <v>0.80565926508154839</v>
      </c>
      <c r="F38" s="774">
        <v>14.408411785111905</v>
      </c>
    </row>
    <row r="39" spans="1:8" ht="14.65" customHeight="1">
      <c r="A39" s="768" t="s">
        <v>252</v>
      </c>
      <c r="B39" s="773">
        <v>56</v>
      </c>
      <c r="C39" s="773">
        <v>32</v>
      </c>
      <c r="D39" s="773">
        <v>18509</v>
      </c>
      <c r="E39" s="774">
        <v>0.53999325008437393</v>
      </c>
      <c r="F39" s="774">
        <v>22.824692941350566</v>
      </c>
      <c r="H39" s="296"/>
    </row>
    <row r="40" spans="1:8" ht="14.65" customHeight="1">
      <c r="A40" s="768" t="s">
        <v>412</v>
      </c>
      <c r="B40" s="773">
        <v>78</v>
      </c>
      <c r="C40" s="773">
        <v>63</v>
      </c>
      <c r="D40" s="773">
        <v>18138</v>
      </c>
      <c r="E40" s="774">
        <v>1.238694455367676</v>
      </c>
      <c r="F40" s="774">
        <v>25.619367778750814</v>
      </c>
    </row>
    <row r="41" spans="1:8" ht="14.65" customHeight="1">
      <c r="A41" s="768" t="s">
        <v>411</v>
      </c>
      <c r="B41" s="773">
        <v>19</v>
      </c>
      <c r="C41" s="773">
        <v>19</v>
      </c>
      <c r="D41" s="773">
        <v>21961</v>
      </c>
      <c r="E41" s="774">
        <v>0.42297417631344614</v>
      </c>
      <c r="F41" s="774">
        <v>43.312164720732092</v>
      </c>
    </row>
    <row r="42" spans="1:8" ht="14.65" customHeight="1">
      <c r="A42" s="768" t="s">
        <v>410</v>
      </c>
      <c r="B42" s="773">
        <v>29</v>
      </c>
      <c r="C42" s="773">
        <v>22</v>
      </c>
      <c r="D42" s="773">
        <v>14623</v>
      </c>
      <c r="E42" s="774">
        <v>0.81330868761552677</v>
      </c>
      <c r="F42" s="774">
        <v>34.781057488761505</v>
      </c>
    </row>
    <row r="43" spans="1:8" ht="14.65" customHeight="1">
      <c r="A43" s="768" t="s">
        <v>409</v>
      </c>
      <c r="B43" s="773">
        <v>13</v>
      </c>
      <c r="C43" s="773">
        <v>10</v>
      </c>
      <c r="D43" s="773">
        <v>10901</v>
      </c>
      <c r="E43" s="774">
        <v>0.27487630566245191</v>
      </c>
      <c r="F43" s="774">
        <v>29.802881592257428</v>
      </c>
      <c r="H43" s="296"/>
    </row>
    <row r="44" spans="1:8" ht="14.65" customHeight="1">
      <c r="A44" s="768" t="s">
        <v>408</v>
      </c>
      <c r="B44" s="773">
        <v>26</v>
      </c>
      <c r="C44" s="773">
        <v>17</v>
      </c>
      <c r="D44" s="773">
        <v>7585</v>
      </c>
      <c r="E44" s="774">
        <v>0.63220528077352167</v>
      </c>
      <c r="F44" s="774">
        <v>22.186796150583554</v>
      </c>
    </row>
    <row r="45" spans="1:8" ht="14.65" customHeight="1">
      <c r="A45" s="768" t="s">
        <v>407</v>
      </c>
      <c r="B45" s="773">
        <v>7</v>
      </c>
      <c r="C45" s="773">
        <v>4</v>
      </c>
      <c r="D45" s="773">
        <v>8998</v>
      </c>
      <c r="E45" s="774">
        <v>0.17801513128615931</v>
      </c>
      <c r="F45" s="774">
        <v>32.093305275172099</v>
      </c>
    </row>
    <row r="46" spans="1:8" ht="14.65" customHeight="1">
      <c r="A46" s="768" t="s">
        <v>406</v>
      </c>
      <c r="B46" s="773">
        <v>7</v>
      </c>
      <c r="C46" s="773">
        <v>18</v>
      </c>
      <c r="D46" s="773">
        <v>10055</v>
      </c>
      <c r="E46" s="774">
        <v>0.67822155237377535</v>
      </c>
      <c r="F46" s="774">
        <v>46.810986964618252</v>
      </c>
    </row>
    <row r="47" spans="1:8" ht="14.65" customHeight="1">
      <c r="A47" s="768" t="s">
        <v>405</v>
      </c>
      <c r="B47" s="773">
        <v>361</v>
      </c>
      <c r="C47" s="773">
        <v>448</v>
      </c>
      <c r="D47" s="773">
        <v>83141</v>
      </c>
      <c r="E47" s="774">
        <v>1.8445322793148879</v>
      </c>
      <c r="F47" s="774">
        <v>34.13265348014221</v>
      </c>
    </row>
    <row r="48" spans="1:8" ht="14.65" customHeight="1">
      <c r="A48" s="767" t="s">
        <v>404</v>
      </c>
      <c r="B48" s="769">
        <v>132</v>
      </c>
      <c r="C48" s="769">
        <v>89</v>
      </c>
      <c r="D48" s="769">
        <v>102845</v>
      </c>
      <c r="E48" s="770">
        <v>0.27199657712172609</v>
      </c>
      <c r="F48" s="770">
        <v>23.786340402895668</v>
      </c>
    </row>
    <row r="49" spans="1:6" ht="14.65" customHeight="1">
      <c r="A49" s="768" t="s">
        <v>403</v>
      </c>
      <c r="B49" s="773">
        <v>117</v>
      </c>
      <c r="C49" s="773">
        <v>78</v>
      </c>
      <c r="D49" s="773">
        <v>92769</v>
      </c>
      <c r="E49" s="774">
        <v>0.26289180990899896</v>
      </c>
      <c r="F49" s="774">
        <v>24.189397435797147</v>
      </c>
    </row>
    <row r="50" spans="1:6" ht="14.65" customHeight="1">
      <c r="A50" s="768" t="s">
        <v>402</v>
      </c>
      <c r="B50" s="773">
        <v>14</v>
      </c>
      <c r="C50" s="773">
        <v>11</v>
      </c>
      <c r="D50" s="773">
        <v>9585</v>
      </c>
      <c r="E50" s="774">
        <v>0.37593984962406013</v>
      </c>
      <c r="F50" s="774">
        <v>20.355504587155963</v>
      </c>
    </row>
    <row r="51" spans="1:6" ht="14.65" customHeight="1">
      <c r="A51" s="768" t="s">
        <v>401</v>
      </c>
      <c r="B51" s="773">
        <v>1</v>
      </c>
      <c r="C51" s="773"/>
      <c r="D51" s="773">
        <v>491</v>
      </c>
      <c r="E51" s="774">
        <v>0</v>
      </c>
      <c r="F51" s="774">
        <v>27.724449463579898</v>
      </c>
    </row>
    <row r="52" spans="1:6" ht="14.65" customHeight="1">
      <c r="A52" s="767" t="s">
        <v>400</v>
      </c>
      <c r="B52" s="769">
        <v>108</v>
      </c>
      <c r="C52" s="769">
        <v>118</v>
      </c>
      <c r="D52" s="769">
        <v>12527</v>
      </c>
      <c r="E52" s="770">
        <v>2.3370964547435138</v>
      </c>
      <c r="F52" s="770">
        <v>26.121317013157618</v>
      </c>
    </row>
    <row r="53" spans="1:6" ht="18" customHeight="1"/>
    <row r="54" spans="1:6" ht="18" customHeight="1">
      <c r="A54" s="258"/>
      <c r="B54" s="258"/>
      <c r="C54" s="258"/>
      <c r="D54" s="257"/>
      <c r="E54" s="257"/>
      <c r="F54" s="258"/>
    </row>
    <row r="55" spans="1:6" ht="18" customHeight="1"/>
    <row r="56" spans="1:6" ht="18" customHeight="1">
      <c r="A56" s="258"/>
      <c r="B56" s="258"/>
      <c r="C56" s="258"/>
      <c r="D56" s="257"/>
      <c r="E56" s="257"/>
      <c r="F56" s="258"/>
    </row>
    <row r="57" spans="1:6" ht="18" customHeight="1">
      <c r="A57" s="258"/>
      <c r="B57" s="258"/>
      <c r="C57" s="258"/>
      <c r="D57" s="257"/>
      <c r="E57" s="257"/>
      <c r="F57" s="258"/>
    </row>
    <row r="58" spans="1:6" ht="18" customHeight="1">
      <c r="A58" s="258"/>
      <c r="B58" s="258"/>
      <c r="C58" s="258"/>
      <c r="D58" s="257"/>
      <c r="E58" s="257"/>
      <c r="F58" s="258"/>
    </row>
    <row r="59" spans="1:6" ht="18" customHeight="1">
      <c r="A59" s="258"/>
      <c r="B59" s="258"/>
      <c r="C59" s="258"/>
      <c r="D59" s="257"/>
      <c r="E59" s="257"/>
      <c r="F59" s="258"/>
    </row>
    <row r="60" spans="1:6" ht="18" customHeight="1">
      <c r="A60" s="258"/>
      <c r="B60" s="258"/>
      <c r="C60" s="258"/>
      <c r="D60" s="257"/>
      <c r="E60" s="257"/>
      <c r="F60" s="258"/>
    </row>
    <row r="61" spans="1:6">
      <c r="A61" s="258"/>
      <c r="B61" s="258"/>
      <c r="C61" s="258"/>
      <c r="D61" s="257"/>
      <c r="E61" s="257"/>
      <c r="F61" s="258"/>
    </row>
    <row r="62" spans="1:6">
      <c r="A62" s="258"/>
      <c r="B62" s="258"/>
      <c r="C62" s="258"/>
      <c r="D62" s="257"/>
      <c r="E62" s="257"/>
      <c r="F62" s="258"/>
    </row>
    <row r="63" spans="1:6">
      <c r="A63" s="258"/>
      <c r="B63" s="258"/>
      <c r="C63" s="258"/>
      <c r="D63" s="257"/>
      <c r="E63" s="257"/>
      <c r="F63" s="258"/>
    </row>
    <row r="64" spans="1:6">
      <c r="A64" s="258"/>
      <c r="B64" s="258"/>
      <c r="C64" s="258"/>
      <c r="D64" s="257"/>
      <c r="E64" s="257"/>
      <c r="F64" s="258"/>
    </row>
    <row r="65" spans="1:6">
      <c r="A65" s="258"/>
      <c r="B65" s="258"/>
      <c r="C65" s="258"/>
      <c r="D65" s="257"/>
      <c r="E65" s="257"/>
      <c r="F65" s="258"/>
    </row>
    <row r="66" spans="1:6">
      <c r="A66" s="258"/>
      <c r="B66" s="258"/>
      <c r="C66" s="258"/>
      <c r="D66" s="257"/>
      <c r="E66" s="257"/>
      <c r="F66" s="258"/>
    </row>
    <row r="67" spans="1:6">
      <c r="A67" s="258"/>
      <c r="B67" s="258"/>
      <c r="C67" s="258"/>
      <c r="D67" s="257"/>
      <c r="E67" s="257"/>
      <c r="F67" s="258"/>
    </row>
    <row r="68" spans="1:6">
      <c r="A68" s="258"/>
      <c r="B68" s="258"/>
      <c r="C68" s="258"/>
      <c r="D68" s="257"/>
      <c r="E68" s="257"/>
      <c r="F68" s="258"/>
    </row>
    <row r="69" spans="1:6">
      <c r="A69" s="258"/>
      <c r="B69" s="258"/>
      <c r="C69" s="258"/>
      <c r="D69" s="257"/>
      <c r="E69" s="257"/>
      <c r="F69" s="258"/>
    </row>
    <row r="70" spans="1:6">
      <c r="A70" s="258"/>
      <c r="B70" s="258"/>
      <c r="C70" s="258"/>
      <c r="D70" s="257"/>
      <c r="E70" s="257"/>
      <c r="F70" s="258"/>
    </row>
    <row r="71" spans="1:6">
      <c r="A71" s="258"/>
      <c r="B71" s="258"/>
      <c r="C71" s="258"/>
      <c r="D71" s="257"/>
      <c r="E71" s="257"/>
      <c r="F71" s="258"/>
    </row>
    <row r="72" spans="1:6">
      <c r="A72" s="258"/>
      <c r="B72" s="258"/>
      <c r="C72" s="258"/>
      <c r="D72" s="257"/>
      <c r="E72" s="257"/>
      <c r="F72" s="258"/>
    </row>
    <row r="73" spans="1:6">
      <c r="A73" s="258"/>
      <c r="B73" s="258"/>
      <c r="C73" s="258"/>
      <c r="D73" s="257"/>
      <c r="E73" s="257"/>
      <c r="F73" s="258"/>
    </row>
    <row r="74" spans="1:6">
      <c r="A74" s="258"/>
      <c r="B74" s="258"/>
      <c r="C74" s="258"/>
      <c r="D74" s="257"/>
      <c r="E74" s="257"/>
      <c r="F74" s="258"/>
    </row>
    <row r="75" spans="1:6">
      <c r="A75" s="258"/>
      <c r="B75" s="258"/>
      <c r="C75" s="258"/>
      <c r="D75" s="257"/>
      <c r="E75" s="257"/>
      <c r="F75" s="258"/>
    </row>
    <row r="76" spans="1:6">
      <c r="A76" s="258"/>
      <c r="B76" s="258"/>
      <c r="C76" s="258"/>
      <c r="D76" s="257"/>
      <c r="E76" s="257"/>
      <c r="F76" s="258"/>
    </row>
    <row r="77" spans="1:6">
      <c r="A77" s="258"/>
      <c r="B77" s="258"/>
      <c r="C77" s="258"/>
      <c r="D77" s="257"/>
      <c r="E77" s="257"/>
      <c r="F77" s="258"/>
    </row>
    <row r="78" spans="1:6">
      <c r="A78" s="258"/>
      <c r="B78" s="258"/>
      <c r="C78" s="258"/>
      <c r="D78" s="257"/>
      <c r="E78" s="257"/>
      <c r="F78" s="258"/>
    </row>
    <row r="79" spans="1:6">
      <c r="A79" s="258"/>
      <c r="B79" s="258"/>
      <c r="C79" s="258"/>
      <c r="D79" s="257"/>
      <c r="E79" s="257"/>
      <c r="F79" s="258"/>
    </row>
    <row r="80" spans="1:6">
      <c r="A80" s="258"/>
      <c r="B80" s="258"/>
      <c r="C80" s="258"/>
      <c r="D80" s="257"/>
      <c r="E80" s="257"/>
      <c r="F80" s="258"/>
    </row>
    <row r="81" spans="1:6">
      <c r="A81" s="258"/>
      <c r="B81" s="258"/>
      <c r="C81" s="258"/>
      <c r="D81" s="257"/>
      <c r="E81" s="257"/>
      <c r="F81" s="258"/>
    </row>
    <row r="82" spans="1:6">
      <c r="A82" s="258"/>
      <c r="B82" s="258"/>
      <c r="C82" s="258"/>
      <c r="D82" s="257"/>
      <c r="E82" s="257"/>
      <c r="F82" s="258"/>
    </row>
    <row r="83" spans="1:6">
      <c r="A83" s="258"/>
      <c r="B83" s="258"/>
      <c r="C83" s="258"/>
      <c r="D83" s="257"/>
      <c r="E83" s="257"/>
      <c r="F83" s="258"/>
    </row>
    <row r="84" spans="1:6">
      <c r="A84" s="258"/>
      <c r="B84" s="258"/>
      <c r="C84" s="258"/>
      <c r="D84" s="257"/>
      <c r="E84" s="257"/>
      <c r="F84" s="258"/>
    </row>
    <row r="85" spans="1:6">
      <c r="A85" s="258"/>
      <c r="B85" s="258"/>
      <c r="C85" s="258"/>
      <c r="D85" s="257"/>
      <c r="E85" s="257"/>
      <c r="F85" s="258"/>
    </row>
    <row r="86" spans="1:6">
      <c r="A86" s="258"/>
      <c r="B86" s="258"/>
      <c r="C86" s="258"/>
      <c r="D86" s="257"/>
      <c r="E86" s="257"/>
      <c r="F86" s="258"/>
    </row>
    <row r="87" spans="1:6">
      <c r="A87" s="258"/>
      <c r="B87" s="258"/>
      <c r="C87" s="258"/>
      <c r="D87" s="257"/>
      <c r="E87" s="257"/>
      <c r="F87" s="258"/>
    </row>
    <row r="88" spans="1:6">
      <c r="A88" s="258"/>
      <c r="B88" s="258"/>
      <c r="C88" s="258"/>
      <c r="D88" s="257"/>
      <c r="E88" s="257"/>
      <c r="F88" s="258"/>
    </row>
    <row r="89" spans="1:6">
      <c r="A89" s="258"/>
      <c r="B89" s="258"/>
      <c r="C89" s="258"/>
      <c r="D89" s="257"/>
      <c r="E89" s="257"/>
      <c r="F89" s="258"/>
    </row>
    <row r="90" spans="1:6">
      <c r="A90" s="258"/>
      <c r="B90" s="258"/>
      <c r="C90" s="258"/>
      <c r="D90" s="257"/>
      <c r="E90" s="257"/>
      <c r="F90" s="258"/>
    </row>
    <row r="91" spans="1:6">
      <c r="A91" s="258"/>
      <c r="B91" s="258"/>
      <c r="C91" s="258"/>
      <c r="D91" s="257"/>
      <c r="E91" s="257"/>
      <c r="F91" s="258"/>
    </row>
    <row r="92" spans="1:6">
      <c r="A92" s="258"/>
      <c r="B92" s="258"/>
      <c r="C92" s="258"/>
      <c r="D92" s="257"/>
      <c r="E92" s="257"/>
      <c r="F92" s="258"/>
    </row>
    <row r="93" spans="1:6">
      <c r="A93" s="258"/>
      <c r="B93" s="258"/>
      <c r="C93" s="258"/>
      <c r="D93" s="257"/>
      <c r="E93" s="257"/>
      <c r="F93" s="258"/>
    </row>
    <row r="94" spans="1:6">
      <c r="A94" s="258"/>
      <c r="B94" s="258"/>
      <c r="C94" s="258"/>
      <c r="D94" s="257"/>
      <c r="E94" s="257"/>
      <c r="F94" s="258"/>
    </row>
    <row r="95" spans="1:6">
      <c r="A95" s="258"/>
      <c r="B95" s="258"/>
      <c r="C95" s="258"/>
      <c r="D95" s="257"/>
      <c r="E95" s="257"/>
      <c r="F95" s="258"/>
    </row>
    <row r="96" spans="1:6">
      <c r="A96" s="258"/>
      <c r="B96" s="258"/>
      <c r="C96" s="258"/>
      <c r="D96" s="257"/>
      <c r="E96" s="257"/>
      <c r="F96" s="258"/>
    </row>
    <row r="97" spans="1:6">
      <c r="A97" s="258"/>
      <c r="B97" s="258"/>
      <c r="C97" s="258"/>
      <c r="D97" s="257"/>
      <c r="E97" s="257"/>
      <c r="F97" s="258"/>
    </row>
    <row r="98" spans="1:6">
      <c r="A98" s="258"/>
      <c r="B98" s="258"/>
      <c r="C98" s="258"/>
      <c r="D98" s="257"/>
      <c r="E98" s="257"/>
      <c r="F98" s="258"/>
    </row>
    <row r="99" spans="1:6">
      <c r="A99" s="258"/>
      <c r="B99" s="258"/>
      <c r="C99" s="258"/>
      <c r="D99" s="257"/>
      <c r="E99" s="257"/>
      <c r="F99" s="258"/>
    </row>
    <row r="100" spans="1:6">
      <c r="A100" s="258"/>
      <c r="B100" s="258"/>
      <c r="C100" s="258"/>
      <c r="D100" s="257"/>
      <c r="E100" s="257"/>
      <c r="F100" s="258"/>
    </row>
    <row r="101" spans="1:6">
      <c r="A101" s="258"/>
      <c r="B101" s="258"/>
      <c r="C101" s="258"/>
      <c r="D101" s="257"/>
      <c r="E101" s="257"/>
      <c r="F101" s="258"/>
    </row>
    <row r="102" spans="1:6">
      <c r="A102" s="258"/>
      <c r="B102" s="258"/>
      <c r="C102" s="258"/>
      <c r="D102" s="257"/>
      <c r="E102" s="257"/>
      <c r="F102" s="258"/>
    </row>
    <row r="103" spans="1:6">
      <c r="A103" s="258"/>
      <c r="B103" s="258"/>
      <c r="C103" s="258"/>
      <c r="D103" s="257"/>
      <c r="E103" s="257"/>
      <c r="F103" s="258"/>
    </row>
    <row r="104" spans="1:6">
      <c r="A104" s="258"/>
      <c r="B104" s="258"/>
      <c r="C104" s="258"/>
      <c r="D104" s="257"/>
      <c r="E104" s="257"/>
      <c r="F104" s="258"/>
    </row>
    <row r="105" spans="1:6">
      <c r="A105" s="258"/>
      <c r="B105" s="258"/>
      <c r="C105" s="258"/>
      <c r="D105" s="257"/>
      <c r="E105" s="257"/>
      <c r="F105" s="258"/>
    </row>
    <row r="106" spans="1:6">
      <c r="A106" s="258"/>
      <c r="B106" s="258"/>
      <c r="C106" s="258"/>
      <c r="D106" s="257"/>
      <c r="E106" s="257"/>
      <c r="F106" s="258"/>
    </row>
    <row r="107" spans="1:6">
      <c r="A107" s="258"/>
      <c r="B107" s="258"/>
      <c r="C107" s="258"/>
      <c r="D107" s="257"/>
      <c r="E107" s="257"/>
      <c r="F107" s="258"/>
    </row>
    <row r="108" spans="1:6">
      <c r="A108" s="258"/>
      <c r="B108" s="258"/>
      <c r="C108" s="258"/>
      <c r="D108" s="257"/>
      <c r="E108" s="257"/>
      <c r="F108" s="258"/>
    </row>
    <row r="109" spans="1:6">
      <c r="A109" s="258"/>
      <c r="B109" s="258"/>
      <c r="C109" s="258"/>
      <c r="D109" s="257"/>
      <c r="E109" s="257"/>
      <c r="F109" s="258"/>
    </row>
    <row r="110" spans="1:6">
      <c r="A110" s="258"/>
      <c r="B110" s="258"/>
      <c r="C110" s="258"/>
      <c r="D110" s="257"/>
      <c r="E110" s="257"/>
      <c r="F110" s="258"/>
    </row>
    <row r="111" spans="1:6">
      <c r="A111" s="258"/>
      <c r="B111" s="258"/>
      <c r="C111" s="258"/>
      <c r="D111" s="257"/>
      <c r="E111" s="257"/>
      <c r="F111" s="258"/>
    </row>
    <row r="112" spans="1:6">
      <c r="A112" s="258"/>
      <c r="B112" s="258"/>
      <c r="C112" s="258"/>
      <c r="D112" s="257"/>
      <c r="E112" s="257"/>
      <c r="F112" s="258"/>
    </row>
    <row r="113" spans="1:6">
      <c r="A113" s="258"/>
      <c r="B113" s="258"/>
      <c r="C113" s="258"/>
      <c r="D113" s="257"/>
      <c r="E113" s="257"/>
      <c r="F113" s="258"/>
    </row>
    <row r="114" spans="1:6">
      <c r="A114" s="258"/>
      <c r="B114" s="258"/>
      <c r="C114" s="258"/>
      <c r="D114" s="257"/>
      <c r="E114" s="257"/>
      <c r="F114" s="258"/>
    </row>
    <row r="115" spans="1:6">
      <c r="A115" s="258"/>
      <c r="B115" s="258"/>
      <c r="C115" s="258"/>
      <c r="D115" s="257"/>
      <c r="E115" s="257"/>
      <c r="F115" s="258"/>
    </row>
    <row r="116" spans="1:6">
      <c r="A116" s="258"/>
      <c r="B116" s="258"/>
      <c r="C116" s="258"/>
      <c r="D116" s="257"/>
      <c r="E116" s="257"/>
      <c r="F116" s="258"/>
    </row>
    <row r="117" spans="1:6">
      <c r="A117" s="258"/>
      <c r="B117" s="258"/>
      <c r="C117" s="258"/>
      <c r="D117" s="257"/>
      <c r="E117" s="257"/>
      <c r="F117" s="258"/>
    </row>
    <row r="118" spans="1:6">
      <c r="A118" s="258"/>
      <c r="B118" s="258"/>
      <c r="C118" s="258"/>
      <c r="D118" s="257"/>
      <c r="E118" s="257"/>
      <c r="F118" s="258"/>
    </row>
    <row r="119" spans="1:6">
      <c r="A119" s="258"/>
      <c r="B119" s="258"/>
      <c r="C119" s="258"/>
      <c r="D119" s="257"/>
      <c r="E119" s="257"/>
      <c r="F119" s="258"/>
    </row>
    <row r="120" spans="1:6">
      <c r="A120" s="258"/>
      <c r="B120" s="258"/>
      <c r="C120" s="258"/>
      <c r="D120" s="257"/>
      <c r="E120" s="257"/>
      <c r="F120" s="258"/>
    </row>
    <row r="121" spans="1:6">
      <c r="A121" s="258"/>
      <c r="B121" s="258"/>
      <c r="C121" s="258"/>
      <c r="D121" s="257"/>
      <c r="E121" s="257"/>
      <c r="F121" s="258"/>
    </row>
    <row r="122" spans="1:6">
      <c r="A122" s="258"/>
      <c r="B122" s="258"/>
      <c r="C122" s="258"/>
      <c r="D122" s="257"/>
      <c r="E122" s="257"/>
      <c r="F122" s="258"/>
    </row>
    <row r="123" spans="1:6">
      <c r="A123" s="258"/>
      <c r="B123" s="258"/>
      <c r="C123" s="258"/>
      <c r="D123" s="257"/>
      <c r="E123" s="257"/>
      <c r="F123" s="258"/>
    </row>
    <row r="124" spans="1:6">
      <c r="A124" s="258"/>
      <c r="B124" s="258"/>
      <c r="C124" s="258"/>
      <c r="D124" s="257"/>
      <c r="E124" s="257"/>
      <c r="F124" s="258"/>
    </row>
    <row r="125" spans="1:6">
      <c r="A125" s="258"/>
      <c r="B125" s="258"/>
      <c r="C125" s="258"/>
      <c r="D125" s="257"/>
      <c r="E125" s="257"/>
      <c r="F125" s="258"/>
    </row>
    <row r="126" spans="1:6">
      <c r="A126" s="258"/>
      <c r="B126" s="258"/>
      <c r="C126" s="258"/>
      <c r="D126" s="257"/>
      <c r="E126" s="257"/>
      <c r="F126" s="258"/>
    </row>
    <row r="127" spans="1:6">
      <c r="A127" s="258"/>
      <c r="B127" s="258"/>
      <c r="C127" s="258"/>
      <c r="D127" s="257"/>
      <c r="E127" s="257"/>
      <c r="F127" s="258"/>
    </row>
    <row r="128" spans="1:6">
      <c r="A128" s="258"/>
      <c r="B128" s="258"/>
      <c r="C128" s="258"/>
      <c r="D128" s="257"/>
      <c r="E128" s="257"/>
      <c r="F128" s="258"/>
    </row>
    <row r="129" spans="1:6">
      <c r="A129" s="258"/>
      <c r="B129" s="258"/>
      <c r="C129" s="258"/>
      <c r="D129" s="257"/>
      <c r="E129" s="257"/>
      <c r="F129" s="258"/>
    </row>
    <row r="130" spans="1:6">
      <c r="A130" s="258"/>
      <c r="B130" s="258"/>
      <c r="C130" s="258"/>
      <c r="D130" s="257"/>
      <c r="E130" s="257"/>
      <c r="F130" s="258"/>
    </row>
    <row r="131" spans="1:6">
      <c r="A131" s="258"/>
      <c r="B131" s="258"/>
      <c r="C131" s="258"/>
      <c r="D131" s="257"/>
      <c r="E131" s="257"/>
      <c r="F131" s="258"/>
    </row>
    <row r="132" spans="1:6">
      <c r="A132" s="258"/>
      <c r="B132" s="258"/>
      <c r="C132" s="258"/>
      <c r="D132" s="257"/>
      <c r="E132" s="257"/>
      <c r="F132" s="258"/>
    </row>
    <row r="133" spans="1:6">
      <c r="A133" s="258"/>
      <c r="B133" s="258"/>
      <c r="C133" s="258"/>
      <c r="D133" s="257"/>
      <c r="E133" s="257"/>
      <c r="F133" s="258"/>
    </row>
    <row r="134" spans="1:6">
      <c r="A134" s="258"/>
      <c r="B134" s="258"/>
      <c r="C134" s="258"/>
      <c r="D134" s="257"/>
      <c r="E134" s="257"/>
      <c r="F134" s="258"/>
    </row>
    <row r="135" spans="1:6">
      <c r="A135" s="258"/>
      <c r="B135" s="258"/>
      <c r="C135" s="258"/>
      <c r="D135" s="257"/>
      <c r="E135" s="257"/>
      <c r="F135" s="258"/>
    </row>
    <row r="136" spans="1:6">
      <c r="A136" s="258"/>
      <c r="B136" s="258"/>
      <c r="C136" s="258"/>
      <c r="D136" s="257"/>
      <c r="E136" s="257"/>
      <c r="F136" s="258"/>
    </row>
    <row r="137" spans="1:6">
      <c r="A137" s="258"/>
      <c r="B137" s="258"/>
      <c r="C137" s="258"/>
      <c r="D137" s="257"/>
      <c r="E137" s="257"/>
      <c r="F137" s="258"/>
    </row>
    <row r="138" spans="1:6">
      <c r="A138" s="258"/>
      <c r="B138" s="258"/>
      <c r="C138" s="258"/>
      <c r="D138" s="257"/>
      <c r="E138" s="257"/>
      <c r="F138" s="258"/>
    </row>
    <row r="139" spans="1:6">
      <c r="A139" s="258"/>
      <c r="B139" s="258"/>
      <c r="C139" s="258"/>
      <c r="D139" s="257"/>
      <c r="E139" s="257"/>
      <c r="F139" s="258"/>
    </row>
    <row r="140" spans="1:6">
      <c r="A140" s="258"/>
      <c r="B140" s="258"/>
      <c r="C140" s="258"/>
      <c r="D140" s="257"/>
      <c r="E140" s="257"/>
      <c r="F140" s="258"/>
    </row>
    <row r="141" spans="1:6">
      <c r="A141" s="258"/>
      <c r="B141" s="258"/>
      <c r="C141" s="258"/>
      <c r="D141" s="257"/>
      <c r="E141" s="257"/>
      <c r="F141" s="258"/>
    </row>
    <row r="142" spans="1:6">
      <c r="A142" s="258"/>
      <c r="B142" s="258"/>
      <c r="C142" s="258"/>
      <c r="D142" s="257"/>
      <c r="E142" s="257"/>
      <c r="F142" s="258"/>
    </row>
    <row r="143" spans="1:6">
      <c r="A143" s="258"/>
      <c r="B143" s="258"/>
      <c r="C143" s="258"/>
      <c r="D143" s="257"/>
      <c r="E143" s="257"/>
      <c r="F143" s="258"/>
    </row>
    <row r="144" spans="1:6">
      <c r="A144" s="258"/>
      <c r="B144" s="258"/>
      <c r="C144" s="258"/>
      <c r="D144" s="257"/>
      <c r="E144" s="257"/>
      <c r="F144" s="258"/>
    </row>
    <row r="145" spans="1:6">
      <c r="A145" s="258"/>
      <c r="B145" s="258"/>
      <c r="C145" s="258"/>
      <c r="D145" s="257"/>
      <c r="E145" s="257"/>
      <c r="F145" s="258"/>
    </row>
    <row r="146" spans="1:6">
      <c r="A146" s="258"/>
      <c r="B146" s="258"/>
      <c r="C146" s="258"/>
      <c r="D146" s="257"/>
      <c r="E146" s="257"/>
      <c r="F146" s="258"/>
    </row>
    <row r="147" spans="1:6">
      <c r="A147" s="258"/>
      <c r="B147" s="258"/>
      <c r="C147" s="258"/>
      <c r="D147" s="257"/>
      <c r="E147" s="257"/>
      <c r="F147" s="258"/>
    </row>
    <row r="148" spans="1:6">
      <c r="A148" s="258"/>
      <c r="B148" s="258"/>
      <c r="C148" s="258"/>
      <c r="D148" s="257"/>
      <c r="E148" s="257"/>
      <c r="F148" s="258"/>
    </row>
    <row r="149" spans="1:6">
      <c r="A149" s="258"/>
      <c r="B149" s="258"/>
      <c r="C149" s="258"/>
      <c r="D149" s="257"/>
      <c r="E149" s="257"/>
      <c r="F149" s="258"/>
    </row>
    <row r="150" spans="1:6">
      <c r="A150" s="258"/>
      <c r="B150" s="258"/>
      <c r="C150" s="258"/>
      <c r="D150" s="257"/>
      <c r="E150" s="257"/>
      <c r="F150" s="258"/>
    </row>
    <row r="151" spans="1:6" ht="18.75">
      <c r="A151" s="258"/>
      <c r="B151" s="258"/>
      <c r="C151" s="258"/>
      <c r="D151" s="257"/>
      <c r="E151" s="257"/>
      <c r="F151" s="256"/>
    </row>
    <row r="152" spans="1:6" ht="18.75">
      <c r="A152" s="256"/>
      <c r="B152" s="256"/>
      <c r="C152" s="256"/>
      <c r="D152" s="255"/>
      <c r="E152" s="255"/>
      <c r="F152" s="256"/>
    </row>
    <row r="153" spans="1:6" ht="18.75">
      <c r="A153" s="256"/>
      <c r="B153" s="256"/>
      <c r="C153" s="256"/>
      <c r="D153" s="255"/>
      <c r="E153" s="255"/>
      <c r="F153" s="256"/>
    </row>
    <row r="154" spans="1:6">
      <c r="D154" s="255"/>
      <c r="E154" s="255"/>
    </row>
    <row r="155" spans="1:6">
      <c r="D155" s="255"/>
      <c r="E155" s="255"/>
    </row>
    <row r="156" spans="1:6">
      <c r="D156" s="255"/>
      <c r="E156" s="255"/>
    </row>
    <row r="157" spans="1:6">
      <c r="D157" s="255"/>
      <c r="E157" s="255"/>
    </row>
    <row r="158" spans="1:6">
      <c r="D158" s="255"/>
      <c r="E158" s="255"/>
    </row>
    <row r="159" spans="1:6">
      <c r="D159" s="255"/>
      <c r="E159" s="255"/>
    </row>
    <row r="160" spans="1:6">
      <c r="D160" s="255"/>
      <c r="E160" s="255"/>
    </row>
    <row r="161" spans="4:5">
      <c r="D161" s="255"/>
      <c r="E161" s="255"/>
    </row>
    <row r="162" spans="4:5">
      <c r="D162" s="255"/>
      <c r="E162" s="255"/>
    </row>
    <row r="163" spans="4:5">
      <c r="D163" s="255"/>
      <c r="E163" s="255"/>
    </row>
    <row r="164" spans="4:5">
      <c r="D164" s="255"/>
      <c r="E164" s="255"/>
    </row>
    <row r="165" spans="4:5">
      <c r="D165" s="255"/>
      <c r="E165" s="255"/>
    </row>
    <row r="166" spans="4:5">
      <c r="D166" s="255"/>
      <c r="E166" s="255"/>
    </row>
    <row r="167" spans="4:5">
      <c r="D167" s="255"/>
      <c r="E167" s="255"/>
    </row>
    <row r="168" spans="4:5">
      <c r="D168" s="255"/>
      <c r="E168" s="255"/>
    </row>
    <row r="169" spans="4:5">
      <c r="D169" s="255"/>
      <c r="E169" s="255"/>
    </row>
    <row r="170" spans="4:5">
      <c r="D170" s="255"/>
      <c r="E170" s="255"/>
    </row>
    <row r="171" spans="4:5">
      <c r="D171" s="255"/>
      <c r="E171" s="255"/>
    </row>
    <row r="172" spans="4:5">
      <c r="D172" s="255"/>
      <c r="E172" s="255"/>
    </row>
    <row r="173" spans="4:5">
      <c r="D173" s="255"/>
      <c r="E173" s="255"/>
    </row>
    <row r="174" spans="4:5">
      <c r="D174" s="255"/>
      <c r="E174" s="255"/>
    </row>
    <row r="175" spans="4:5">
      <c r="D175" s="255"/>
      <c r="E175" s="255"/>
    </row>
    <row r="176" spans="4:5">
      <c r="D176" s="255"/>
      <c r="E176" s="255"/>
    </row>
    <row r="177" spans="4:5">
      <c r="D177" s="255"/>
      <c r="E177" s="255"/>
    </row>
    <row r="178" spans="4:5">
      <c r="D178" s="255"/>
      <c r="E178" s="255"/>
    </row>
    <row r="179" spans="4:5">
      <c r="D179" s="255"/>
      <c r="E179" s="255"/>
    </row>
    <row r="180" spans="4:5">
      <c r="D180" s="255"/>
      <c r="E180" s="255"/>
    </row>
    <row r="181" spans="4:5">
      <c r="D181" s="255"/>
      <c r="E181" s="255"/>
    </row>
    <row r="182" spans="4:5">
      <c r="D182" s="255"/>
      <c r="E182" s="255"/>
    </row>
    <row r="183" spans="4:5">
      <c r="D183" s="255"/>
      <c r="E183" s="255"/>
    </row>
    <row r="184" spans="4:5">
      <c r="D184" s="255"/>
      <c r="E184" s="255"/>
    </row>
    <row r="185" spans="4:5">
      <c r="D185" s="255"/>
      <c r="E185" s="255"/>
    </row>
    <row r="186" spans="4:5">
      <c r="D186" s="255"/>
      <c r="E186" s="255"/>
    </row>
    <row r="187" spans="4:5">
      <c r="D187" s="255"/>
      <c r="E187" s="255"/>
    </row>
    <row r="188" spans="4:5">
      <c r="D188" s="255"/>
      <c r="E188" s="255"/>
    </row>
    <row r="189" spans="4:5">
      <c r="D189" s="255"/>
      <c r="E189" s="255"/>
    </row>
    <row r="190" spans="4:5">
      <c r="D190" s="255"/>
      <c r="E190" s="255"/>
    </row>
    <row r="191" spans="4:5">
      <c r="D191" s="255"/>
      <c r="E191" s="255"/>
    </row>
    <row r="192" spans="4:5">
      <c r="D192" s="255"/>
      <c r="E192" s="255"/>
    </row>
    <row r="193" spans="4:5">
      <c r="D193" s="255"/>
      <c r="E193" s="255"/>
    </row>
    <row r="194" spans="4:5">
      <c r="D194" s="255"/>
      <c r="E194" s="255"/>
    </row>
    <row r="195" spans="4:5">
      <c r="D195" s="255"/>
      <c r="E195" s="255"/>
    </row>
    <row r="196" spans="4:5">
      <c r="D196" s="255"/>
      <c r="E196" s="255"/>
    </row>
    <row r="197" spans="4:5">
      <c r="D197" s="255"/>
      <c r="E197" s="255"/>
    </row>
    <row r="198" spans="4:5">
      <c r="D198" s="255"/>
      <c r="E198" s="255"/>
    </row>
    <row r="199" spans="4:5">
      <c r="D199" s="255"/>
      <c r="E199" s="25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H197"/>
  <sheetViews>
    <sheetView workbookViewId="0"/>
  </sheetViews>
  <sheetFormatPr defaultColWidth="9" defaultRowHeight="15"/>
  <cols>
    <col min="1" max="1" width="38.7109375" style="299" customWidth="1"/>
    <col min="2" max="2" width="11.85546875" style="299" customWidth="1"/>
    <col min="3" max="3" width="10.5703125" style="299" customWidth="1"/>
    <col min="4" max="4" width="13.42578125" style="299" customWidth="1"/>
    <col min="5" max="5" width="13.28515625" style="299" customWidth="1"/>
    <col min="6" max="16384" width="9" style="299"/>
  </cols>
  <sheetData>
    <row r="1" spans="1:5" ht="20.25" customHeight="1">
      <c r="A1" s="319" t="s">
        <v>712</v>
      </c>
      <c r="B1" s="318"/>
      <c r="C1" s="318"/>
      <c r="D1" s="318"/>
      <c r="E1" s="318"/>
    </row>
    <row r="2" spans="1:5" ht="15" customHeight="1">
      <c r="A2" s="317"/>
      <c r="B2" s="317"/>
      <c r="C2" s="317"/>
      <c r="D2" s="317"/>
      <c r="E2" s="316" t="s">
        <v>710</v>
      </c>
    </row>
    <row r="3" spans="1:5" ht="13.9" customHeight="1">
      <c r="A3" s="315"/>
      <c r="B3" s="314" t="s">
        <v>58</v>
      </c>
      <c r="C3" s="314" t="s">
        <v>59</v>
      </c>
      <c r="D3" s="128" t="s">
        <v>116</v>
      </c>
      <c r="E3" s="128" t="s">
        <v>117</v>
      </c>
    </row>
    <row r="4" spans="1:5" ht="13.9" customHeight="1">
      <c r="A4" s="312"/>
      <c r="B4" s="313" t="s">
        <v>114</v>
      </c>
      <c r="C4" s="313" t="s">
        <v>115</v>
      </c>
      <c r="D4" s="42" t="s">
        <v>696</v>
      </c>
      <c r="E4" s="42" t="s">
        <v>696</v>
      </c>
    </row>
    <row r="5" spans="1:5" ht="13.9" customHeight="1">
      <c r="A5" s="312"/>
      <c r="B5" s="42" t="s">
        <v>63</v>
      </c>
      <c r="C5" s="42" t="s">
        <v>63</v>
      </c>
      <c r="D5" s="42" t="s">
        <v>349</v>
      </c>
      <c r="E5" s="42" t="s">
        <v>349</v>
      </c>
    </row>
    <row r="6" spans="1:5" ht="13.9" customHeight="1">
      <c r="A6" s="312"/>
      <c r="B6" s="43">
        <v>2020</v>
      </c>
      <c r="C6" s="43">
        <v>2020</v>
      </c>
      <c r="D6" s="43" t="s">
        <v>65</v>
      </c>
      <c r="E6" s="43" t="s">
        <v>65</v>
      </c>
    </row>
    <row r="7" spans="1:5" ht="6" customHeight="1">
      <c r="A7" s="312"/>
      <c r="B7" s="311"/>
      <c r="C7" s="311"/>
      <c r="D7" s="271"/>
    </row>
    <row r="8" spans="1:5" ht="15" customHeight="1">
      <c r="A8" s="310" t="s">
        <v>222</v>
      </c>
      <c r="B8" s="775">
        <v>44010</v>
      </c>
      <c r="C8" s="775">
        <v>48812</v>
      </c>
      <c r="D8" s="776">
        <v>1.0026169190067327</v>
      </c>
      <c r="E8" s="776">
        <v>0.95000374653202502</v>
      </c>
    </row>
    <row r="9" spans="1:5" ht="15" customHeight="1">
      <c r="A9" s="309" t="s">
        <v>429</v>
      </c>
      <c r="B9" s="775"/>
      <c r="C9" s="775"/>
      <c r="D9" s="776"/>
      <c r="E9" s="776"/>
    </row>
    <row r="10" spans="1:5" ht="15" customHeight="1">
      <c r="A10" s="308" t="s">
        <v>428</v>
      </c>
      <c r="B10" s="777">
        <v>16426</v>
      </c>
      <c r="C10" s="777">
        <v>26297</v>
      </c>
      <c r="D10" s="778">
        <v>0.46522416775259567</v>
      </c>
      <c r="E10" s="778">
        <v>0.6278426251113175</v>
      </c>
    </row>
    <row r="11" spans="1:5" ht="15" customHeight="1">
      <c r="A11" s="308" t="s">
        <v>385</v>
      </c>
      <c r="B11" s="777">
        <v>200</v>
      </c>
      <c r="C11" s="777">
        <v>131</v>
      </c>
      <c r="D11" s="778">
        <v>0.39650284490791216</v>
      </c>
      <c r="E11" s="778">
        <v>0.17581532680177159</v>
      </c>
    </row>
    <row r="12" spans="1:5" ht="15" customHeight="1">
      <c r="A12" s="308" t="s">
        <v>383</v>
      </c>
      <c r="B12" s="777">
        <v>27384</v>
      </c>
      <c r="C12" s="777">
        <v>22384</v>
      </c>
      <c r="D12" s="778">
        <v>3.3878468540803488</v>
      </c>
      <c r="E12" s="778">
        <v>2.5578644848332486</v>
      </c>
    </row>
    <row r="13" spans="1:5" ht="15" customHeight="1">
      <c r="A13" s="307" t="s">
        <v>261</v>
      </c>
      <c r="B13" s="777"/>
      <c r="C13" s="777"/>
      <c r="D13" s="778"/>
      <c r="E13" s="778"/>
    </row>
    <row r="14" spans="1:5" ht="15" customHeight="1">
      <c r="A14" s="304" t="s">
        <v>427</v>
      </c>
      <c r="B14" s="775">
        <v>40548</v>
      </c>
      <c r="C14" s="775">
        <v>43418</v>
      </c>
      <c r="D14" s="776">
        <v>1.1298962729139219</v>
      </c>
      <c r="E14" s="776">
        <v>1.0263931351891999</v>
      </c>
    </row>
    <row r="15" spans="1:5" ht="15" customHeight="1">
      <c r="A15" s="305" t="s">
        <v>258</v>
      </c>
      <c r="B15" s="777">
        <v>18367</v>
      </c>
      <c r="C15" s="777">
        <v>21407</v>
      </c>
      <c r="D15" s="778">
        <v>1.2295060019332571</v>
      </c>
      <c r="E15" s="778">
        <v>1.170266153958853</v>
      </c>
    </row>
    <row r="16" spans="1:5" ht="15" customHeight="1">
      <c r="A16" s="305" t="s">
        <v>260</v>
      </c>
      <c r="B16" s="777">
        <v>7412</v>
      </c>
      <c r="C16" s="777">
        <v>9628</v>
      </c>
      <c r="D16" s="778">
        <v>0.69786863837467783</v>
      </c>
      <c r="E16" s="778">
        <v>0.83713804517658763</v>
      </c>
    </row>
    <row r="17" spans="1:8" ht="15" customHeight="1">
      <c r="A17" s="305" t="s">
        <v>256</v>
      </c>
      <c r="B17" s="777">
        <v>1589</v>
      </c>
      <c r="C17" s="777">
        <v>2279</v>
      </c>
      <c r="D17" s="778">
        <v>0.61868996585329761</v>
      </c>
      <c r="E17" s="778">
        <v>0.95184396274485239</v>
      </c>
    </row>
    <row r="18" spans="1:8" ht="15" customHeight="1">
      <c r="A18" s="305" t="s">
        <v>255</v>
      </c>
      <c r="B18" s="777">
        <v>1394</v>
      </c>
      <c r="C18" s="777">
        <v>2549</v>
      </c>
      <c r="D18" s="778">
        <v>0.57094410563694675</v>
      </c>
      <c r="E18" s="778">
        <v>1.0104133220756879</v>
      </c>
    </row>
    <row r="19" spans="1:8" ht="15" customHeight="1">
      <c r="A19" s="305" t="s">
        <v>426</v>
      </c>
      <c r="B19" s="777">
        <v>335</v>
      </c>
      <c r="C19" s="777">
        <v>279</v>
      </c>
      <c r="D19" s="778">
        <v>0.24851263334371892</v>
      </c>
      <c r="E19" s="778">
        <v>0.16134722037485758</v>
      </c>
    </row>
    <row r="20" spans="1:8" ht="15" customHeight="1">
      <c r="A20" s="305" t="s">
        <v>254</v>
      </c>
      <c r="B20" s="777">
        <v>686</v>
      </c>
      <c r="C20" s="777">
        <v>811</v>
      </c>
      <c r="D20" s="778">
        <v>0.68608919159490733</v>
      </c>
      <c r="E20" s="778">
        <v>0.49301810975276139</v>
      </c>
    </row>
    <row r="21" spans="1:8" ht="15" customHeight="1">
      <c r="A21" s="305" t="s">
        <v>257</v>
      </c>
      <c r="B21" s="777">
        <v>115</v>
      </c>
      <c r="C21" s="777">
        <v>222</v>
      </c>
      <c r="D21" s="778">
        <v>0.16233995398015219</v>
      </c>
      <c r="E21" s="778">
        <v>0.23657036902846304</v>
      </c>
    </row>
    <row r="22" spans="1:8" ht="15" customHeight="1">
      <c r="A22" s="305" t="s">
        <v>425</v>
      </c>
      <c r="B22" s="777">
        <v>892</v>
      </c>
      <c r="C22" s="777">
        <v>436</v>
      </c>
      <c r="D22" s="778">
        <v>1.7841070464227855</v>
      </c>
      <c r="E22" s="778">
        <v>0.36516524564900582</v>
      </c>
    </row>
    <row r="23" spans="1:8" ht="15" customHeight="1">
      <c r="A23" s="305" t="s">
        <v>424</v>
      </c>
      <c r="B23" s="777">
        <v>131</v>
      </c>
      <c r="C23" s="777">
        <v>217</v>
      </c>
      <c r="D23" s="778">
        <v>0.30557499416841616</v>
      </c>
      <c r="E23" s="778">
        <v>0.44826375260798612</v>
      </c>
    </row>
    <row r="24" spans="1:8" ht="15" customHeight="1">
      <c r="A24" s="305" t="s">
        <v>423</v>
      </c>
      <c r="B24" s="777">
        <v>8153</v>
      </c>
      <c r="C24" s="777">
        <v>4116</v>
      </c>
      <c r="D24" s="778">
        <v>32.210018963337546</v>
      </c>
      <c r="E24" s="778">
        <v>15.45103044408574</v>
      </c>
    </row>
    <row r="25" spans="1:8" ht="15" customHeight="1">
      <c r="A25" s="305" t="s">
        <v>422</v>
      </c>
      <c r="B25" s="777">
        <v>73</v>
      </c>
      <c r="C25" s="777">
        <v>103</v>
      </c>
      <c r="D25" s="778">
        <v>0.29142879955287637</v>
      </c>
      <c r="E25" s="778">
        <v>0.37771828816604935</v>
      </c>
    </row>
    <row r="26" spans="1:8" ht="15" customHeight="1">
      <c r="A26" s="305" t="s">
        <v>421</v>
      </c>
      <c r="B26" s="777">
        <v>1401</v>
      </c>
      <c r="C26" s="777">
        <v>1371</v>
      </c>
      <c r="D26" s="778">
        <v>1.8347061981901756</v>
      </c>
      <c r="E26" s="778">
        <v>1.3556942123426514</v>
      </c>
    </row>
    <row r="27" spans="1:8" ht="15" customHeight="1">
      <c r="A27" s="304" t="s">
        <v>420</v>
      </c>
      <c r="B27" s="779">
        <v>794</v>
      </c>
      <c r="C27" s="779">
        <v>1296</v>
      </c>
      <c r="D27" s="776">
        <v>0.36263655961123897</v>
      </c>
      <c r="E27" s="776">
        <v>0.54915021546518872</v>
      </c>
    </row>
    <row r="28" spans="1:8" ht="15" customHeight="1">
      <c r="A28" s="305" t="s">
        <v>251</v>
      </c>
      <c r="B28" s="777">
        <v>426</v>
      </c>
      <c r="C28" s="777">
        <v>867</v>
      </c>
      <c r="D28" s="778">
        <v>0.24200557862624908</v>
      </c>
      <c r="E28" s="778">
        <v>0.48967005162150257</v>
      </c>
    </row>
    <row r="29" spans="1:8" ht="15" customHeight="1">
      <c r="A29" s="305" t="s">
        <v>419</v>
      </c>
      <c r="B29" s="777">
        <v>158</v>
      </c>
      <c r="C29" s="777">
        <v>181</v>
      </c>
      <c r="D29" s="778">
        <v>0.54185671662265511</v>
      </c>
      <c r="E29" s="778">
        <v>0.44694668740894389</v>
      </c>
    </row>
    <row r="30" spans="1:8" ht="15" customHeight="1">
      <c r="A30" s="305" t="s">
        <v>418</v>
      </c>
      <c r="B30" s="777">
        <v>210</v>
      </c>
      <c r="C30" s="777">
        <v>248</v>
      </c>
      <c r="D30" s="778">
        <v>1.5257192676547515</v>
      </c>
      <c r="E30" s="778">
        <v>1.3444649246449094</v>
      </c>
    </row>
    <row r="31" spans="1:8" ht="15" customHeight="1">
      <c r="A31" s="304" t="s">
        <v>417</v>
      </c>
      <c r="B31" s="779">
        <v>2257</v>
      </c>
      <c r="C31" s="779">
        <v>3510</v>
      </c>
      <c r="D31" s="776">
        <v>0.48530746173661371</v>
      </c>
      <c r="E31" s="776">
        <v>0.63208848518463834</v>
      </c>
      <c r="F31" s="306"/>
      <c r="G31" s="306"/>
    </row>
    <row r="32" spans="1:8" s="254" customFormat="1" ht="15" customHeight="1">
      <c r="A32" s="296" t="s">
        <v>416</v>
      </c>
      <c r="B32" s="777">
        <v>267</v>
      </c>
      <c r="C32" s="777">
        <v>367</v>
      </c>
      <c r="D32" s="778">
        <v>0.22364244013167262</v>
      </c>
      <c r="E32" s="778">
        <v>0.21799044881085317</v>
      </c>
      <c r="G32" s="299"/>
      <c r="H32" s="299"/>
    </row>
    <row r="33" spans="1:5" ht="15" customHeight="1">
      <c r="A33" s="305" t="s">
        <v>250</v>
      </c>
      <c r="B33" s="777">
        <v>369</v>
      </c>
      <c r="C33" s="777">
        <v>426</v>
      </c>
      <c r="D33" s="778">
        <v>0.51035932615971891</v>
      </c>
      <c r="E33" s="778">
        <v>0.54805799637201047</v>
      </c>
    </row>
    <row r="34" spans="1:5" ht="15" customHeight="1">
      <c r="A34" s="305" t="s">
        <v>415</v>
      </c>
      <c r="B34" s="777">
        <v>208</v>
      </c>
      <c r="C34" s="777">
        <v>408</v>
      </c>
      <c r="D34" s="778">
        <v>0.34226288422299744</v>
      </c>
      <c r="E34" s="778">
        <v>0.5685301822640878</v>
      </c>
    </row>
    <row r="35" spans="1:5" ht="15" customHeight="1">
      <c r="A35" s="305" t="s">
        <v>414</v>
      </c>
      <c r="B35" s="777">
        <v>187</v>
      </c>
      <c r="C35" s="777">
        <v>301</v>
      </c>
      <c r="D35" s="778">
        <v>0.41645324365855285</v>
      </c>
      <c r="E35" s="778">
        <v>0.47457627118644063</v>
      </c>
    </row>
    <row r="36" spans="1:5" ht="15" customHeight="1">
      <c r="A36" s="305" t="s">
        <v>413</v>
      </c>
      <c r="B36" s="777">
        <v>70</v>
      </c>
      <c r="C36" s="777">
        <v>129</v>
      </c>
      <c r="D36" s="778">
        <v>0.1938521185267239</v>
      </c>
      <c r="E36" s="778">
        <v>0.62463683904706557</v>
      </c>
    </row>
    <row r="37" spans="1:5" ht="15" customHeight="1">
      <c r="A37" s="305" t="s">
        <v>252</v>
      </c>
      <c r="B37" s="777">
        <v>72</v>
      </c>
      <c r="C37" s="777">
        <v>124</v>
      </c>
      <c r="D37" s="778">
        <v>0.28321925890960586</v>
      </c>
      <c r="E37" s="778">
        <v>0.66713294237908216</v>
      </c>
    </row>
    <row r="38" spans="1:5" ht="15" customHeight="1">
      <c r="A38" s="296" t="s">
        <v>412</v>
      </c>
      <c r="B38" s="777">
        <v>125</v>
      </c>
      <c r="C38" s="777">
        <v>208</v>
      </c>
      <c r="D38" s="778">
        <v>0.72204251386321627</v>
      </c>
      <c r="E38" s="778">
        <v>1.2407539966595085</v>
      </c>
    </row>
    <row r="39" spans="1:5" ht="15" customHeight="1">
      <c r="A39" s="305" t="s">
        <v>411</v>
      </c>
      <c r="B39" s="777">
        <v>46</v>
      </c>
      <c r="C39" s="777">
        <v>49</v>
      </c>
      <c r="D39" s="778">
        <v>0.7928300586004825</v>
      </c>
      <c r="E39" s="778">
        <v>0.48907076554546358</v>
      </c>
    </row>
    <row r="40" spans="1:5" ht="15" customHeight="1">
      <c r="A40" s="305" t="s">
        <v>409</v>
      </c>
      <c r="B40" s="777">
        <v>13</v>
      </c>
      <c r="C40" s="777">
        <v>35</v>
      </c>
      <c r="D40" s="778">
        <v>0.18742791234140715</v>
      </c>
      <c r="E40" s="778">
        <v>0.34073208722741433</v>
      </c>
    </row>
    <row r="41" spans="1:5" ht="15" customHeight="1">
      <c r="A41" s="305" t="s">
        <v>410</v>
      </c>
      <c r="B41" s="777">
        <v>85</v>
      </c>
      <c r="C41" s="777">
        <v>77</v>
      </c>
      <c r="D41" s="778">
        <v>0.94245481760727357</v>
      </c>
      <c r="E41" s="778">
        <v>0.93639790830597103</v>
      </c>
    </row>
    <row r="42" spans="1:5" ht="15" customHeight="1">
      <c r="A42" s="305" t="s">
        <v>408</v>
      </c>
      <c r="B42" s="777">
        <v>40</v>
      </c>
      <c r="C42" s="777">
        <v>70</v>
      </c>
      <c r="D42" s="778">
        <v>0.35476718403547669</v>
      </c>
      <c r="E42" s="778">
        <v>0.82889283599763175</v>
      </c>
    </row>
    <row r="43" spans="1:5" ht="15" customHeight="1">
      <c r="A43" s="305" t="s">
        <v>407</v>
      </c>
      <c r="B43" s="780">
        <v>16</v>
      </c>
      <c r="C43" s="780">
        <v>19</v>
      </c>
      <c r="D43" s="781">
        <v>0.20806241872561768</v>
      </c>
      <c r="E43" s="781">
        <v>0.32545392257622474</v>
      </c>
    </row>
    <row r="44" spans="1:5" ht="15" customHeight="1">
      <c r="A44" s="305" t="s">
        <v>406</v>
      </c>
      <c r="B44" s="780">
        <v>31</v>
      </c>
      <c r="C44" s="780">
        <v>27</v>
      </c>
      <c r="D44" s="781">
        <v>1.5656565656565657</v>
      </c>
      <c r="E44" s="781">
        <v>0.54380664652567978</v>
      </c>
    </row>
    <row r="45" spans="1:5" ht="15" customHeight="1">
      <c r="A45" s="305" t="s">
        <v>405</v>
      </c>
      <c r="B45" s="780">
        <v>728</v>
      </c>
      <c r="C45" s="780">
        <v>1270</v>
      </c>
      <c r="D45" s="781">
        <v>1.5772597278793659</v>
      </c>
      <c r="E45" s="781">
        <v>1.8074946984899591</v>
      </c>
    </row>
    <row r="46" spans="1:5" ht="15" customHeight="1">
      <c r="A46" s="304" t="s">
        <v>404</v>
      </c>
      <c r="B46" s="782">
        <v>258</v>
      </c>
      <c r="C46" s="782">
        <v>294</v>
      </c>
      <c r="D46" s="783">
        <v>0.24569088658223026</v>
      </c>
      <c r="E46" s="783">
        <v>0.28509920288590213</v>
      </c>
    </row>
    <row r="47" spans="1:5" ht="15" customHeight="1">
      <c r="A47" s="305" t="s">
        <v>403</v>
      </c>
      <c r="B47" s="780">
        <v>191</v>
      </c>
      <c r="C47" s="780">
        <v>256</v>
      </c>
      <c r="D47" s="781">
        <v>0.20859726530077322</v>
      </c>
      <c r="E47" s="781">
        <v>0.279381432048106</v>
      </c>
    </row>
    <row r="48" spans="1:5" ht="15" customHeight="1">
      <c r="A48" s="305" t="s">
        <v>402</v>
      </c>
      <c r="B48" s="780">
        <v>64</v>
      </c>
      <c r="C48" s="780">
        <v>37</v>
      </c>
      <c r="D48" s="781">
        <v>0.48540007584376182</v>
      </c>
      <c r="E48" s="781">
        <v>0.34479545242754639</v>
      </c>
    </row>
    <row r="49" spans="1:5" ht="15" customHeight="1">
      <c r="A49" s="305" t="s">
        <v>401</v>
      </c>
      <c r="B49" s="780">
        <v>3</v>
      </c>
      <c r="C49" s="780">
        <v>1</v>
      </c>
      <c r="D49" s="781">
        <v>1.1494252873563218</v>
      </c>
      <c r="E49" s="781">
        <v>0.13157894736842105</v>
      </c>
    </row>
    <row r="50" spans="1:5" ht="15" customHeight="1">
      <c r="A50" s="304" t="s">
        <v>400</v>
      </c>
      <c r="B50" s="782">
        <v>153</v>
      </c>
      <c r="C50" s="782">
        <v>294</v>
      </c>
      <c r="D50" s="783">
        <v>1.2925572357860944</v>
      </c>
      <c r="E50" s="783">
        <v>2.1766491448878362</v>
      </c>
    </row>
    <row r="51" spans="1:5" ht="18" customHeight="1">
      <c r="B51" s="254"/>
    </row>
    <row r="52" spans="1:5" ht="18" customHeight="1">
      <c r="A52" s="303"/>
      <c r="B52" s="302"/>
      <c r="C52" s="302"/>
      <c r="D52" s="302"/>
    </row>
    <row r="53" spans="1:5" ht="18" customHeight="1"/>
    <row r="54" spans="1:5" ht="18" customHeight="1">
      <c r="A54" s="303"/>
      <c r="B54" s="302"/>
      <c r="C54" s="302"/>
      <c r="D54" s="302"/>
    </row>
    <row r="55" spans="1:5" ht="18" customHeight="1">
      <c r="A55" s="303"/>
      <c r="B55" s="302"/>
      <c r="C55" s="302"/>
      <c r="D55" s="302"/>
    </row>
    <row r="56" spans="1:5" ht="18" customHeight="1">
      <c r="A56" s="303"/>
      <c r="B56" s="302"/>
      <c r="C56" s="302"/>
      <c r="D56" s="302"/>
    </row>
    <row r="57" spans="1:5" ht="18" customHeight="1">
      <c r="A57" s="303"/>
      <c r="B57" s="302"/>
      <c r="C57" s="302"/>
      <c r="D57" s="302"/>
    </row>
    <row r="58" spans="1:5" ht="18" customHeight="1">
      <c r="A58" s="303"/>
      <c r="B58" s="302"/>
      <c r="C58" s="302"/>
      <c r="D58" s="302"/>
    </row>
    <row r="59" spans="1:5">
      <c r="A59" s="303"/>
      <c r="B59" s="302"/>
      <c r="C59" s="302"/>
      <c r="D59" s="302"/>
    </row>
    <row r="60" spans="1:5">
      <c r="A60" s="303"/>
      <c r="B60" s="302"/>
      <c r="C60" s="302"/>
      <c r="D60" s="302"/>
    </row>
    <row r="61" spans="1:5">
      <c r="A61" s="303"/>
      <c r="B61" s="302"/>
      <c r="C61" s="302"/>
      <c r="D61" s="302"/>
    </row>
    <row r="62" spans="1:5">
      <c r="A62" s="303"/>
      <c r="B62" s="302"/>
      <c r="C62" s="302"/>
      <c r="D62" s="302"/>
    </row>
    <row r="63" spans="1:5">
      <c r="A63" s="303"/>
      <c r="B63" s="302"/>
      <c r="C63" s="302"/>
      <c r="D63" s="302"/>
    </row>
    <row r="64" spans="1:5">
      <c r="A64" s="303"/>
      <c r="B64" s="302"/>
      <c r="C64" s="302"/>
      <c r="D64" s="302"/>
    </row>
    <row r="65" spans="1:4">
      <c r="A65" s="303"/>
      <c r="B65" s="302"/>
      <c r="C65" s="302"/>
      <c r="D65" s="302"/>
    </row>
    <row r="66" spans="1:4">
      <c r="A66" s="303"/>
      <c r="B66" s="302"/>
      <c r="C66" s="302"/>
      <c r="D66" s="302"/>
    </row>
    <row r="67" spans="1:4">
      <c r="A67" s="303"/>
      <c r="B67" s="302"/>
      <c r="C67" s="302"/>
      <c r="D67" s="302"/>
    </row>
    <row r="68" spans="1:4">
      <c r="A68" s="303"/>
      <c r="B68" s="302"/>
      <c r="C68" s="302"/>
      <c r="D68" s="302"/>
    </row>
    <row r="69" spans="1:4">
      <c r="A69" s="303"/>
      <c r="B69" s="302"/>
      <c r="C69" s="302"/>
      <c r="D69" s="302"/>
    </row>
    <row r="70" spans="1:4">
      <c r="A70" s="303"/>
      <c r="B70" s="302"/>
      <c r="C70" s="302"/>
      <c r="D70" s="302"/>
    </row>
    <row r="71" spans="1:4">
      <c r="A71" s="303"/>
      <c r="B71" s="302"/>
      <c r="C71" s="302"/>
      <c r="D71" s="302"/>
    </row>
    <row r="72" spans="1:4">
      <c r="A72" s="303"/>
      <c r="B72" s="302"/>
      <c r="C72" s="302"/>
      <c r="D72" s="302"/>
    </row>
    <row r="73" spans="1:4">
      <c r="A73" s="303"/>
      <c r="B73" s="302"/>
      <c r="C73" s="302"/>
      <c r="D73" s="302"/>
    </row>
    <row r="74" spans="1:4">
      <c r="A74" s="303"/>
      <c r="B74" s="302"/>
      <c r="C74" s="302"/>
      <c r="D74" s="302"/>
    </row>
    <row r="75" spans="1:4">
      <c r="A75" s="303"/>
      <c r="B75" s="302"/>
      <c r="C75" s="302"/>
      <c r="D75" s="302"/>
    </row>
    <row r="76" spans="1:4">
      <c r="A76" s="303"/>
      <c r="B76" s="302"/>
      <c r="C76" s="302"/>
      <c r="D76" s="302"/>
    </row>
    <row r="77" spans="1:4">
      <c r="A77" s="303"/>
      <c r="B77" s="302"/>
      <c r="C77" s="302"/>
      <c r="D77" s="302"/>
    </row>
    <row r="78" spans="1:4">
      <c r="A78" s="303"/>
      <c r="B78" s="302"/>
      <c r="C78" s="302"/>
      <c r="D78" s="302"/>
    </row>
    <row r="79" spans="1:4">
      <c r="A79" s="303"/>
      <c r="B79" s="302"/>
      <c r="C79" s="302"/>
      <c r="D79" s="302"/>
    </row>
    <row r="80" spans="1:4">
      <c r="A80" s="303"/>
      <c r="B80" s="302"/>
      <c r="C80" s="302"/>
      <c r="D80" s="302"/>
    </row>
    <row r="81" spans="1:4">
      <c r="A81" s="303"/>
      <c r="B81" s="302"/>
      <c r="C81" s="302"/>
      <c r="D81" s="302"/>
    </row>
    <row r="82" spans="1:4">
      <c r="A82" s="303"/>
      <c r="B82" s="302"/>
      <c r="C82" s="302"/>
      <c r="D82" s="302"/>
    </row>
    <row r="83" spans="1:4">
      <c r="A83" s="303"/>
      <c r="B83" s="302"/>
      <c r="C83" s="302"/>
      <c r="D83" s="302"/>
    </row>
    <row r="84" spans="1:4">
      <c r="A84" s="303"/>
      <c r="B84" s="302"/>
      <c r="C84" s="302"/>
      <c r="D84" s="302"/>
    </row>
    <row r="85" spans="1:4">
      <c r="A85" s="303"/>
      <c r="B85" s="302"/>
      <c r="C85" s="302"/>
      <c r="D85" s="302"/>
    </row>
    <row r="86" spans="1:4">
      <c r="A86" s="303"/>
      <c r="B86" s="302"/>
      <c r="C86" s="302"/>
      <c r="D86" s="302"/>
    </row>
    <row r="87" spans="1:4">
      <c r="A87" s="303"/>
      <c r="B87" s="302"/>
      <c r="C87" s="302"/>
      <c r="D87" s="302"/>
    </row>
    <row r="88" spans="1:4">
      <c r="A88" s="303"/>
      <c r="B88" s="302"/>
      <c r="C88" s="302"/>
      <c r="D88" s="302"/>
    </row>
    <row r="89" spans="1:4">
      <c r="A89" s="303"/>
      <c r="B89" s="302"/>
      <c r="C89" s="302"/>
      <c r="D89" s="302"/>
    </row>
    <row r="90" spans="1:4">
      <c r="A90" s="303"/>
      <c r="B90" s="302"/>
      <c r="C90" s="302"/>
      <c r="D90" s="302"/>
    </row>
    <row r="91" spans="1:4">
      <c r="A91" s="303"/>
      <c r="B91" s="302"/>
      <c r="C91" s="302"/>
      <c r="D91" s="302"/>
    </row>
    <row r="92" spans="1:4">
      <c r="A92" s="303"/>
      <c r="B92" s="302"/>
      <c r="C92" s="302"/>
      <c r="D92" s="302"/>
    </row>
    <row r="93" spans="1:4">
      <c r="A93" s="303"/>
      <c r="B93" s="302"/>
      <c r="C93" s="302"/>
      <c r="D93" s="302"/>
    </row>
    <row r="94" spans="1:4">
      <c r="A94" s="303"/>
      <c r="B94" s="302"/>
      <c r="C94" s="302"/>
      <c r="D94" s="302"/>
    </row>
    <row r="95" spans="1:4">
      <c r="A95" s="303"/>
      <c r="B95" s="302"/>
      <c r="C95" s="302"/>
      <c r="D95" s="302"/>
    </row>
    <row r="96" spans="1:4">
      <c r="A96" s="303"/>
      <c r="B96" s="302"/>
      <c r="C96" s="302"/>
      <c r="D96" s="302"/>
    </row>
    <row r="97" spans="1:4">
      <c r="A97" s="303"/>
      <c r="B97" s="302"/>
      <c r="C97" s="302"/>
      <c r="D97" s="302"/>
    </row>
    <row r="98" spans="1:4">
      <c r="A98" s="303"/>
      <c r="B98" s="302"/>
      <c r="C98" s="302"/>
      <c r="D98" s="302"/>
    </row>
    <row r="99" spans="1:4">
      <c r="A99" s="303"/>
      <c r="B99" s="302"/>
      <c r="C99" s="302"/>
      <c r="D99" s="302"/>
    </row>
    <row r="100" spans="1:4">
      <c r="A100" s="303"/>
      <c r="B100" s="302"/>
      <c r="C100" s="302"/>
      <c r="D100" s="302"/>
    </row>
    <row r="101" spans="1:4">
      <c r="A101" s="303"/>
      <c r="B101" s="302"/>
      <c r="C101" s="302"/>
      <c r="D101" s="302"/>
    </row>
    <row r="102" spans="1:4">
      <c r="A102" s="303"/>
      <c r="B102" s="302"/>
      <c r="C102" s="302"/>
      <c r="D102" s="302"/>
    </row>
    <row r="103" spans="1:4">
      <c r="A103" s="303"/>
      <c r="B103" s="302"/>
      <c r="C103" s="302"/>
      <c r="D103" s="302"/>
    </row>
    <row r="104" spans="1:4">
      <c r="A104" s="303"/>
      <c r="B104" s="302"/>
      <c r="C104" s="302"/>
      <c r="D104" s="302"/>
    </row>
    <row r="105" spans="1:4">
      <c r="A105" s="303"/>
      <c r="B105" s="302"/>
      <c r="C105" s="302"/>
      <c r="D105" s="302"/>
    </row>
    <row r="106" spans="1:4">
      <c r="A106" s="303"/>
      <c r="B106" s="302"/>
      <c r="C106" s="302"/>
      <c r="D106" s="302"/>
    </row>
    <row r="107" spans="1:4">
      <c r="A107" s="303"/>
      <c r="B107" s="302"/>
      <c r="C107" s="302"/>
      <c r="D107" s="302"/>
    </row>
    <row r="108" spans="1:4">
      <c r="A108" s="303"/>
      <c r="B108" s="302"/>
      <c r="C108" s="302"/>
      <c r="D108" s="302"/>
    </row>
    <row r="109" spans="1:4">
      <c r="A109" s="303"/>
      <c r="B109" s="302"/>
      <c r="C109" s="302"/>
      <c r="D109" s="302"/>
    </row>
    <row r="110" spans="1:4">
      <c r="A110" s="303"/>
      <c r="B110" s="302"/>
      <c r="C110" s="302"/>
      <c r="D110" s="302"/>
    </row>
    <row r="111" spans="1:4">
      <c r="A111" s="303"/>
      <c r="B111" s="302"/>
      <c r="C111" s="302"/>
      <c r="D111" s="302"/>
    </row>
    <row r="112" spans="1:4">
      <c r="A112" s="303"/>
      <c r="B112" s="302"/>
      <c r="C112" s="302"/>
      <c r="D112" s="302"/>
    </row>
    <row r="113" spans="1:4">
      <c r="A113" s="303"/>
      <c r="B113" s="302"/>
      <c r="C113" s="302"/>
      <c r="D113" s="302"/>
    </row>
    <row r="114" spans="1:4">
      <c r="A114" s="303"/>
      <c r="B114" s="302"/>
      <c r="C114" s="302"/>
      <c r="D114" s="302"/>
    </row>
    <row r="115" spans="1:4">
      <c r="A115" s="303"/>
      <c r="B115" s="302"/>
      <c r="C115" s="302"/>
      <c r="D115" s="302"/>
    </row>
    <row r="116" spans="1:4">
      <c r="A116" s="303"/>
      <c r="B116" s="302"/>
      <c r="C116" s="302"/>
      <c r="D116" s="302"/>
    </row>
    <row r="117" spans="1:4">
      <c r="A117" s="303"/>
      <c r="B117" s="302"/>
      <c r="C117" s="302"/>
      <c r="D117" s="302"/>
    </row>
    <row r="118" spans="1:4">
      <c r="A118" s="303"/>
      <c r="B118" s="302"/>
      <c r="C118" s="302"/>
      <c r="D118" s="302"/>
    </row>
    <row r="119" spans="1:4">
      <c r="A119" s="303"/>
      <c r="B119" s="302"/>
      <c r="C119" s="302"/>
      <c r="D119" s="302"/>
    </row>
    <row r="120" spans="1:4">
      <c r="A120" s="303"/>
      <c r="B120" s="302"/>
      <c r="C120" s="302"/>
      <c r="D120" s="302"/>
    </row>
    <row r="121" spans="1:4">
      <c r="A121" s="303"/>
      <c r="B121" s="302"/>
      <c r="C121" s="302"/>
      <c r="D121" s="302"/>
    </row>
    <row r="122" spans="1:4">
      <c r="A122" s="303"/>
      <c r="B122" s="302"/>
      <c r="C122" s="302"/>
      <c r="D122" s="302"/>
    </row>
    <row r="123" spans="1:4">
      <c r="A123" s="303"/>
      <c r="B123" s="302"/>
      <c r="C123" s="302"/>
      <c r="D123" s="302"/>
    </row>
    <row r="124" spans="1:4">
      <c r="A124" s="303"/>
      <c r="B124" s="302"/>
      <c r="C124" s="302"/>
      <c r="D124" s="302"/>
    </row>
    <row r="125" spans="1:4">
      <c r="A125" s="303"/>
      <c r="B125" s="302"/>
      <c r="C125" s="302"/>
      <c r="D125" s="302"/>
    </row>
    <row r="126" spans="1:4">
      <c r="A126" s="303"/>
      <c r="B126" s="302"/>
      <c r="C126" s="302"/>
      <c r="D126" s="302"/>
    </row>
    <row r="127" spans="1:4">
      <c r="A127" s="303"/>
      <c r="B127" s="302"/>
      <c r="C127" s="302"/>
      <c r="D127" s="302"/>
    </row>
    <row r="128" spans="1:4">
      <c r="A128" s="303"/>
      <c r="B128" s="302"/>
      <c r="C128" s="302"/>
      <c r="D128" s="302"/>
    </row>
    <row r="129" spans="1:4">
      <c r="A129" s="303"/>
      <c r="B129" s="302"/>
      <c r="C129" s="302"/>
      <c r="D129" s="302"/>
    </row>
    <row r="130" spans="1:4">
      <c r="A130" s="303"/>
      <c r="B130" s="302"/>
      <c r="C130" s="302"/>
      <c r="D130" s="302"/>
    </row>
    <row r="131" spans="1:4">
      <c r="A131" s="303"/>
      <c r="B131" s="302"/>
      <c r="C131" s="302"/>
      <c r="D131" s="302"/>
    </row>
    <row r="132" spans="1:4">
      <c r="A132" s="303"/>
      <c r="B132" s="302"/>
      <c r="C132" s="302"/>
      <c r="D132" s="302"/>
    </row>
    <row r="133" spans="1:4">
      <c r="A133" s="303"/>
      <c r="B133" s="302"/>
      <c r="C133" s="302"/>
      <c r="D133" s="302"/>
    </row>
    <row r="134" spans="1:4">
      <c r="A134" s="303"/>
      <c r="B134" s="302"/>
      <c r="C134" s="302"/>
      <c r="D134" s="302"/>
    </row>
    <row r="135" spans="1:4">
      <c r="A135" s="303"/>
      <c r="B135" s="302"/>
      <c r="C135" s="302"/>
      <c r="D135" s="302"/>
    </row>
    <row r="136" spans="1:4">
      <c r="A136" s="303"/>
      <c r="B136" s="302"/>
      <c r="C136" s="302"/>
      <c r="D136" s="302"/>
    </row>
    <row r="137" spans="1:4">
      <c r="A137" s="303"/>
      <c r="B137" s="302"/>
      <c r="C137" s="302"/>
      <c r="D137" s="302"/>
    </row>
    <row r="138" spans="1:4">
      <c r="A138" s="303"/>
      <c r="B138" s="302"/>
      <c r="C138" s="302"/>
      <c r="D138" s="302"/>
    </row>
    <row r="139" spans="1:4">
      <c r="A139" s="303"/>
      <c r="B139" s="302"/>
      <c r="C139" s="302"/>
      <c r="D139" s="302"/>
    </row>
    <row r="140" spans="1:4">
      <c r="A140" s="303"/>
      <c r="B140" s="302"/>
      <c r="C140" s="302"/>
      <c r="D140" s="302"/>
    </row>
    <row r="141" spans="1:4">
      <c r="A141" s="303"/>
      <c r="B141" s="302"/>
      <c r="C141" s="302"/>
      <c r="D141" s="302"/>
    </row>
    <row r="142" spans="1:4">
      <c r="A142" s="303"/>
      <c r="B142" s="302"/>
      <c r="C142" s="302"/>
      <c r="D142" s="302"/>
    </row>
    <row r="143" spans="1:4">
      <c r="A143" s="303"/>
      <c r="B143" s="302"/>
      <c r="C143" s="302"/>
      <c r="D143" s="302"/>
    </row>
    <row r="144" spans="1:4">
      <c r="A144" s="303"/>
      <c r="B144" s="302"/>
      <c r="C144" s="302"/>
      <c r="D144" s="302"/>
    </row>
    <row r="145" spans="1:4">
      <c r="A145" s="303"/>
      <c r="B145" s="302"/>
      <c r="C145" s="302"/>
      <c r="D145" s="302"/>
    </row>
    <row r="146" spans="1:4">
      <c r="A146" s="303"/>
      <c r="B146" s="302"/>
      <c r="C146" s="302"/>
      <c r="D146" s="302"/>
    </row>
    <row r="147" spans="1:4">
      <c r="A147" s="303"/>
      <c r="B147" s="302"/>
      <c r="C147" s="302"/>
      <c r="D147" s="302"/>
    </row>
    <row r="148" spans="1:4">
      <c r="A148" s="303"/>
      <c r="B148" s="302"/>
      <c r="C148" s="302"/>
      <c r="D148" s="302"/>
    </row>
    <row r="149" spans="1:4">
      <c r="A149" s="303"/>
      <c r="B149" s="302"/>
      <c r="C149" s="302"/>
      <c r="D149" s="302"/>
    </row>
    <row r="150" spans="1:4" ht="18.75">
      <c r="A150" s="301"/>
      <c r="B150" s="300"/>
      <c r="C150" s="300"/>
      <c r="D150" s="300"/>
    </row>
    <row r="151" spans="1:4" ht="18.75">
      <c r="A151" s="301"/>
      <c r="B151" s="300"/>
      <c r="C151" s="300"/>
      <c r="D151" s="300"/>
    </row>
    <row r="152" spans="1:4">
      <c r="B152" s="300"/>
      <c r="C152" s="300"/>
      <c r="D152" s="300"/>
    </row>
    <row r="153" spans="1:4">
      <c r="B153" s="300"/>
      <c r="C153" s="300"/>
      <c r="D153" s="300"/>
    </row>
    <row r="154" spans="1:4">
      <c r="B154" s="300"/>
      <c r="C154" s="300"/>
      <c r="D154" s="300"/>
    </row>
    <row r="155" spans="1:4">
      <c r="B155" s="300"/>
      <c r="C155" s="300"/>
      <c r="D155" s="300"/>
    </row>
    <row r="156" spans="1:4">
      <c r="B156" s="300"/>
      <c r="C156" s="300"/>
      <c r="D156" s="300"/>
    </row>
    <row r="157" spans="1:4">
      <c r="B157" s="300"/>
      <c r="C157" s="300"/>
      <c r="D157" s="300"/>
    </row>
    <row r="158" spans="1:4">
      <c r="B158" s="300"/>
      <c r="C158" s="300"/>
      <c r="D158" s="300"/>
    </row>
    <row r="159" spans="1:4">
      <c r="B159" s="300"/>
      <c r="C159" s="300"/>
      <c r="D159" s="300"/>
    </row>
    <row r="160" spans="1:4">
      <c r="B160" s="300"/>
      <c r="C160" s="300"/>
      <c r="D160" s="300"/>
    </row>
    <row r="161" spans="2:4">
      <c r="B161" s="300"/>
      <c r="C161" s="300"/>
      <c r="D161" s="300"/>
    </row>
    <row r="162" spans="2:4">
      <c r="B162" s="300"/>
      <c r="C162" s="300"/>
      <c r="D162" s="300"/>
    </row>
    <row r="163" spans="2:4">
      <c r="B163" s="300"/>
      <c r="C163" s="300"/>
      <c r="D163" s="300"/>
    </row>
    <row r="164" spans="2:4">
      <c r="B164" s="300"/>
      <c r="C164" s="300"/>
      <c r="D164" s="300"/>
    </row>
    <row r="165" spans="2:4">
      <c r="B165" s="300"/>
      <c r="C165" s="300"/>
      <c r="D165" s="300"/>
    </row>
    <row r="166" spans="2:4">
      <c r="B166" s="300"/>
      <c r="C166" s="300"/>
      <c r="D166" s="300"/>
    </row>
    <row r="167" spans="2:4">
      <c r="B167" s="300"/>
      <c r="C167" s="300"/>
      <c r="D167" s="300"/>
    </row>
    <row r="168" spans="2:4">
      <c r="B168" s="300"/>
      <c r="C168" s="300"/>
      <c r="D168" s="300"/>
    </row>
    <row r="169" spans="2:4">
      <c r="B169" s="300"/>
      <c r="C169" s="300"/>
      <c r="D169" s="300"/>
    </row>
    <row r="170" spans="2:4">
      <c r="B170" s="300"/>
      <c r="C170" s="300"/>
      <c r="D170" s="300"/>
    </row>
    <row r="171" spans="2:4">
      <c r="B171" s="300"/>
      <c r="C171" s="300"/>
      <c r="D171" s="300"/>
    </row>
    <row r="172" spans="2:4">
      <c r="B172" s="300"/>
      <c r="C172" s="300"/>
      <c r="D172" s="300"/>
    </row>
    <row r="173" spans="2:4">
      <c r="B173" s="300"/>
      <c r="C173" s="300"/>
      <c r="D173" s="300"/>
    </row>
    <row r="174" spans="2:4">
      <c r="B174" s="300"/>
      <c r="C174" s="300"/>
      <c r="D174" s="300"/>
    </row>
    <row r="175" spans="2:4">
      <c r="B175" s="300"/>
      <c r="C175" s="300"/>
      <c r="D175" s="300"/>
    </row>
    <row r="176" spans="2:4">
      <c r="B176" s="300"/>
      <c r="C176" s="300"/>
      <c r="D176" s="300"/>
    </row>
    <row r="177" spans="2:4">
      <c r="B177" s="300"/>
      <c r="C177" s="300"/>
      <c r="D177" s="300"/>
    </row>
    <row r="178" spans="2:4">
      <c r="B178" s="300"/>
      <c r="C178" s="300"/>
      <c r="D178" s="300"/>
    </row>
    <row r="179" spans="2:4">
      <c r="B179" s="300"/>
      <c r="C179" s="300"/>
      <c r="D179" s="300"/>
    </row>
    <row r="180" spans="2:4">
      <c r="B180" s="300"/>
      <c r="C180" s="300"/>
      <c r="D180" s="300"/>
    </row>
    <row r="181" spans="2:4">
      <c r="B181" s="300"/>
      <c r="C181" s="300"/>
      <c r="D181" s="300"/>
    </row>
    <row r="182" spans="2:4">
      <c r="B182" s="300"/>
      <c r="C182" s="300"/>
      <c r="D182" s="300"/>
    </row>
    <row r="183" spans="2:4">
      <c r="B183" s="300"/>
      <c r="C183" s="300"/>
      <c r="D183" s="300"/>
    </row>
    <row r="184" spans="2:4">
      <c r="B184" s="300"/>
      <c r="C184" s="300"/>
      <c r="D184" s="300"/>
    </row>
    <row r="185" spans="2:4">
      <c r="B185" s="300"/>
      <c r="C185" s="300"/>
      <c r="D185" s="300"/>
    </row>
    <row r="186" spans="2:4">
      <c r="B186" s="300"/>
      <c r="C186" s="300"/>
      <c r="D186" s="300"/>
    </row>
    <row r="187" spans="2:4">
      <c r="B187" s="300"/>
      <c r="C187" s="300"/>
      <c r="D187" s="300"/>
    </row>
    <row r="188" spans="2:4">
      <c r="B188" s="300"/>
      <c r="C188" s="300"/>
      <c r="D188" s="300"/>
    </row>
    <row r="189" spans="2:4">
      <c r="B189" s="300"/>
      <c r="C189" s="300"/>
      <c r="D189" s="300"/>
    </row>
    <row r="190" spans="2:4">
      <c r="B190" s="300"/>
      <c r="C190" s="300"/>
      <c r="D190" s="300"/>
    </row>
    <row r="191" spans="2:4">
      <c r="B191" s="300"/>
      <c r="C191" s="300"/>
      <c r="D191" s="300"/>
    </row>
    <row r="192" spans="2:4">
      <c r="B192" s="300"/>
      <c r="C192" s="300"/>
      <c r="D192" s="300"/>
    </row>
    <row r="193" spans="2:4">
      <c r="B193" s="300"/>
      <c r="C193" s="300"/>
      <c r="D193" s="300"/>
    </row>
    <row r="194" spans="2:4">
      <c r="B194" s="300"/>
      <c r="C194" s="300"/>
      <c r="D194" s="300"/>
    </row>
    <row r="195" spans="2:4">
      <c r="B195" s="300"/>
      <c r="C195" s="300"/>
      <c r="D195" s="300"/>
    </row>
    <row r="196" spans="2:4">
      <c r="B196" s="300"/>
      <c r="C196" s="300"/>
      <c r="D196" s="300"/>
    </row>
    <row r="197" spans="2:4">
      <c r="B197" s="300"/>
      <c r="C197" s="300"/>
      <c r="D197" s="30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J26"/>
  <sheetViews>
    <sheetView workbookViewId="0"/>
  </sheetViews>
  <sheetFormatPr defaultColWidth="9.140625" defaultRowHeight="12.75"/>
  <cols>
    <col min="1" max="1" width="49" style="320" customWidth="1"/>
    <col min="2" max="2" width="8.7109375" style="320" customWidth="1"/>
    <col min="3" max="3" width="9.85546875" style="320" customWidth="1"/>
    <col min="4" max="4" width="8.85546875" style="320" customWidth="1"/>
    <col min="5" max="5" width="10.7109375" style="320" customWidth="1"/>
    <col min="6" max="6" width="10.42578125" style="320" customWidth="1"/>
    <col min="7" max="7" width="9.5703125" style="320" bestFit="1" customWidth="1"/>
    <col min="8" max="16384" width="9.140625" style="320"/>
  </cols>
  <sheetData>
    <row r="1" spans="1:10" ht="20.100000000000001" customHeight="1">
      <c r="A1" s="337" t="s">
        <v>673</v>
      </c>
    </row>
    <row r="2" spans="1:10" ht="20.100000000000001" customHeight="1"/>
    <row r="3" spans="1:10" ht="20.100000000000001" customHeight="1"/>
    <row r="4" spans="1:10" ht="27" customHeight="1">
      <c r="A4" s="336"/>
      <c r="B4" s="335">
        <v>2017</v>
      </c>
      <c r="C4" s="335">
        <v>2018</v>
      </c>
      <c r="D4" s="335">
        <v>2019</v>
      </c>
      <c r="E4" s="335" t="s">
        <v>682</v>
      </c>
      <c r="F4" s="334"/>
    </row>
    <row r="5" spans="1:10" ht="21" customHeight="1">
      <c r="H5" s="323"/>
    </row>
    <row r="6" spans="1:10" ht="20.100000000000001" customHeight="1">
      <c r="A6" s="333" t="s">
        <v>756</v>
      </c>
      <c r="B6" s="332">
        <v>94286</v>
      </c>
      <c r="C6" s="332">
        <v>95385.2</v>
      </c>
      <c r="D6" s="332">
        <v>96484</v>
      </c>
      <c r="E6" s="332">
        <v>97582.7</v>
      </c>
      <c r="F6" s="331"/>
      <c r="G6" s="330"/>
      <c r="H6" s="330"/>
      <c r="I6" s="330"/>
      <c r="J6" s="330"/>
    </row>
    <row r="7" spans="1:10" ht="20.100000000000001" customHeight="1">
      <c r="A7" s="329" t="s">
        <v>447</v>
      </c>
      <c r="B7" s="324"/>
      <c r="C7" s="324"/>
      <c r="D7" s="324"/>
      <c r="E7" s="324"/>
      <c r="G7" s="330"/>
      <c r="H7" s="330"/>
      <c r="I7" s="330"/>
      <c r="J7" s="330"/>
    </row>
    <row r="8" spans="1:10" ht="20.100000000000001" customHeight="1">
      <c r="A8" s="328" t="s">
        <v>446</v>
      </c>
      <c r="B8" s="324">
        <v>46848</v>
      </c>
      <c r="C8" s="324">
        <v>47427.116000000002</v>
      </c>
      <c r="D8" s="324">
        <v>48017.699000000001</v>
      </c>
      <c r="E8" s="324">
        <v>48594</v>
      </c>
      <c r="H8" s="323"/>
    </row>
    <row r="9" spans="1:10" ht="20.100000000000001" customHeight="1">
      <c r="A9" s="328" t="s">
        <v>445</v>
      </c>
      <c r="B9" s="324">
        <v>47438.01</v>
      </c>
      <c r="C9" s="324">
        <v>47958.067999999999</v>
      </c>
      <c r="D9" s="324">
        <v>48466.281999999999</v>
      </c>
      <c r="E9" s="324">
        <v>48988.7</v>
      </c>
      <c r="H9" s="323"/>
    </row>
    <row r="10" spans="1:10" ht="20.100000000000001" customHeight="1">
      <c r="A10" s="329" t="s">
        <v>444</v>
      </c>
      <c r="B10" s="324"/>
      <c r="C10" s="324"/>
      <c r="D10" s="324"/>
      <c r="E10" s="324"/>
    </row>
    <row r="11" spans="1:10" ht="20.100000000000001" customHeight="1">
      <c r="A11" s="328" t="s">
        <v>443</v>
      </c>
      <c r="B11" s="324">
        <v>31928.276000000002</v>
      </c>
      <c r="C11" s="324">
        <v>32636.9</v>
      </c>
      <c r="D11" s="324">
        <v>33816.610999999997</v>
      </c>
      <c r="E11" s="324">
        <v>35932.699999999997</v>
      </c>
      <c r="F11" s="321"/>
    </row>
    <row r="12" spans="1:10" ht="20.100000000000001" customHeight="1">
      <c r="A12" s="328" t="s">
        <v>442</v>
      </c>
      <c r="B12" s="324">
        <v>62357.675000000003</v>
      </c>
      <c r="C12" s="324">
        <v>62748.341</v>
      </c>
      <c r="D12" s="324">
        <v>62667.37</v>
      </c>
      <c r="E12" s="324">
        <v>61650</v>
      </c>
      <c r="F12" s="321"/>
    </row>
    <row r="13" spans="1:10" ht="20.100000000000001" customHeight="1">
      <c r="A13" s="325" t="s">
        <v>441</v>
      </c>
      <c r="B13" s="326">
        <v>1.110176069019289</v>
      </c>
      <c r="C13" s="326">
        <v>1.165850254827447</v>
      </c>
      <c r="D13" s="326">
        <v>1.1519577296197383</v>
      </c>
      <c r="E13" s="326">
        <v>1.1399999999999999</v>
      </c>
      <c r="G13" s="327"/>
      <c r="H13" s="327"/>
      <c r="I13" s="327"/>
    </row>
    <row r="14" spans="1:10" ht="20.100000000000001" customHeight="1">
      <c r="A14" s="325" t="s">
        <v>440</v>
      </c>
      <c r="B14" s="324">
        <v>98.8</v>
      </c>
      <c r="C14" s="324">
        <v>98.9</v>
      </c>
      <c r="D14" s="324">
        <v>99.1</v>
      </c>
      <c r="E14" s="324">
        <v>99.2</v>
      </c>
      <c r="G14" s="327"/>
      <c r="H14" s="327"/>
      <c r="I14" s="327"/>
    </row>
    <row r="15" spans="1:10" ht="20.100000000000001" customHeight="1">
      <c r="A15" s="325" t="s">
        <v>439</v>
      </c>
      <c r="B15" s="324">
        <v>112.1</v>
      </c>
      <c r="C15" s="324">
        <v>114.8</v>
      </c>
      <c r="D15" s="324">
        <v>111.5</v>
      </c>
      <c r="E15" s="324">
        <v>112.1</v>
      </c>
      <c r="G15" s="327"/>
      <c r="H15" s="327"/>
      <c r="I15" s="327"/>
    </row>
    <row r="16" spans="1:10" ht="20.100000000000001" customHeight="1">
      <c r="A16" s="325" t="s">
        <v>438</v>
      </c>
      <c r="B16" s="324">
        <v>33.863238013052445</v>
      </c>
      <c r="C16" s="324">
        <v>34.215900867790964</v>
      </c>
      <c r="D16" s="324">
        <v>35.048938331016835</v>
      </c>
      <c r="E16" s="324">
        <v>36.799999999999997</v>
      </c>
      <c r="F16" s="327"/>
    </row>
    <row r="17" spans="1:8" ht="20.100000000000001" customHeight="1">
      <c r="A17" s="325" t="s">
        <v>437</v>
      </c>
      <c r="B17" s="326">
        <v>2.04</v>
      </c>
      <c r="C17" s="326">
        <v>2.0499999999999998</v>
      </c>
      <c r="D17" s="326">
        <v>2.09</v>
      </c>
      <c r="E17" s="326">
        <v>2.12</v>
      </c>
      <c r="F17" s="327"/>
    </row>
    <row r="18" spans="1:8" ht="20.100000000000001" customHeight="1">
      <c r="A18" s="325" t="s">
        <v>436</v>
      </c>
      <c r="B18" s="324">
        <v>14.9</v>
      </c>
      <c r="C18" s="324">
        <v>14.6</v>
      </c>
      <c r="D18" s="324">
        <v>16.3</v>
      </c>
      <c r="E18" s="324">
        <v>16.3</v>
      </c>
      <c r="F18" s="321"/>
    </row>
    <row r="19" spans="1:8" ht="20.100000000000001" customHeight="1">
      <c r="A19" s="325" t="s">
        <v>435</v>
      </c>
      <c r="B19" s="324">
        <v>6.84</v>
      </c>
      <c r="C19" s="324">
        <v>6.82</v>
      </c>
      <c r="D19" s="324">
        <v>6.32</v>
      </c>
      <c r="E19" s="324">
        <v>6.1</v>
      </c>
      <c r="F19" s="321"/>
    </row>
    <row r="20" spans="1:8" ht="20.100000000000001" customHeight="1">
      <c r="A20" s="325" t="s">
        <v>434</v>
      </c>
      <c r="B20" s="324">
        <v>14.4</v>
      </c>
      <c r="C20" s="324">
        <v>14.2</v>
      </c>
      <c r="D20" s="324">
        <v>14</v>
      </c>
      <c r="E20" s="324">
        <v>13.9</v>
      </c>
      <c r="F20" s="321"/>
    </row>
    <row r="21" spans="1:8" ht="20.100000000000001" customHeight="1">
      <c r="A21" s="325" t="s">
        <v>433</v>
      </c>
      <c r="B21" s="324">
        <v>21.5</v>
      </c>
      <c r="C21" s="324">
        <v>21.4</v>
      </c>
      <c r="D21" s="324">
        <v>21</v>
      </c>
      <c r="E21" s="324">
        <v>22.3</v>
      </c>
      <c r="F21" s="321"/>
    </row>
    <row r="22" spans="1:8" ht="18" customHeight="1">
      <c r="A22" s="325" t="s">
        <v>757</v>
      </c>
      <c r="B22" s="324">
        <v>73.5</v>
      </c>
      <c r="C22" s="324">
        <v>73.5</v>
      </c>
      <c r="D22" s="324">
        <v>73.599999999999994</v>
      </c>
      <c r="E22" s="324">
        <v>73.7</v>
      </c>
      <c r="F22" s="321"/>
    </row>
    <row r="23" spans="1:8" ht="18" customHeight="1">
      <c r="A23" s="323"/>
      <c r="E23" s="322"/>
    </row>
    <row r="24" spans="1:8" ht="18" customHeight="1">
      <c r="D24" s="321"/>
      <c r="E24" s="322"/>
      <c r="F24" s="322"/>
      <c r="G24" s="322"/>
      <c r="H24" s="322"/>
    </row>
    <row r="25" spans="1:8" ht="18" customHeight="1">
      <c r="D25" s="321"/>
      <c r="E25" s="322"/>
    </row>
    <row r="26" spans="1:8" ht="18" customHeight="1">
      <c r="D26" s="321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O47"/>
  <sheetViews>
    <sheetView tabSelected="1" workbookViewId="0">
      <selection activeCell="I13" sqref="I13"/>
    </sheetView>
  </sheetViews>
  <sheetFormatPr defaultColWidth="9.140625" defaultRowHeight="12.75"/>
  <cols>
    <col min="1" max="1" width="39.140625" style="320" customWidth="1"/>
    <col min="2" max="3" width="9.85546875" style="320" customWidth="1"/>
    <col min="4" max="4" width="8.28515625" style="320" customWidth="1"/>
    <col min="5" max="6" width="9.85546875" style="320" customWidth="1"/>
    <col min="7" max="7" width="10.42578125" style="320" customWidth="1"/>
    <col min="8" max="16384" width="9.140625" style="320"/>
  </cols>
  <sheetData>
    <row r="1" spans="1:15" ht="18" customHeight="1">
      <c r="A1" s="337" t="s">
        <v>674</v>
      </c>
      <c r="B1" s="337"/>
    </row>
    <row r="2" spans="1:15" ht="18" customHeight="1"/>
    <row r="3" spans="1:15" ht="18" customHeight="1"/>
    <row r="4" spans="1:15" ht="18" customHeight="1">
      <c r="A4" s="336"/>
      <c r="B4" s="353" t="s">
        <v>458</v>
      </c>
      <c r="C4" s="353" t="s">
        <v>248</v>
      </c>
      <c r="D4" s="353" t="s">
        <v>116</v>
      </c>
      <c r="E4" s="353" t="s">
        <v>117</v>
      </c>
      <c r="F4" s="353" t="s">
        <v>59</v>
      </c>
      <c r="G4" s="334"/>
    </row>
    <row r="5" spans="1:15" ht="18" customHeight="1">
      <c r="B5" s="352" t="s">
        <v>63</v>
      </c>
      <c r="C5" s="352" t="s">
        <v>63</v>
      </c>
      <c r="D5" s="352" t="s">
        <v>63</v>
      </c>
      <c r="E5" s="352" t="s">
        <v>63</v>
      </c>
      <c r="F5" s="352" t="s">
        <v>63</v>
      </c>
      <c r="G5" s="334"/>
    </row>
    <row r="6" spans="1:15" ht="18" customHeight="1">
      <c r="B6" s="351">
        <v>2020</v>
      </c>
      <c r="C6" s="351">
        <v>2020</v>
      </c>
      <c r="D6" s="351">
        <v>2020</v>
      </c>
      <c r="E6" s="351">
        <v>2020</v>
      </c>
      <c r="F6" s="351">
        <v>2020</v>
      </c>
      <c r="G6" s="334"/>
    </row>
    <row r="7" spans="1:15" ht="20.100000000000001" customHeight="1">
      <c r="I7" s="323"/>
    </row>
    <row r="8" spans="1:15" ht="20.100000000000001" customHeight="1">
      <c r="B8" s="1104" t="s">
        <v>457</v>
      </c>
      <c r="C8" s="1104"/>
      <c r="D8" s="1104"/>
      <c r="E8" s="1104"/>
      <c r="F8" s="1104"/>
      <c r="I8" s="341"/>
      <c r="K8" s="341"/>
      <c r="L8" s="342"/>
      <c r="M8" s="321"/>
      <c r="N8" s="341"/>
      <c r="O8" s="340"/>
    </row>
    <row r="9" spans="1:15" ht="20.100000000000001" customHeight="1">
      <c r="A9" s="344" t="s">
        <v>455</v>
      </c>
      <c r="B9" s="347">
        <v>55331.5</v>
      </c>
      <c r="C9" s="343">
        <v>53147.4</v>
      </c>
      <c r="D9" s="343">
        <v>54580.4</v>
      </c>
      <c r="E9" s="343">
        <v>55144.2</v>
      </c>
      <c r="F9" s="343">
        <v>54606.5</v>
      </c>
      <c r="G9" s="321"/>
      <c r="I9" s="341"/>
      <c r="K9" s="341"/>
      <c r="L9" s="342"/>
      <c r="M9" s="321"/>
      <c r="N9" s="341"/>
      <c r="O9" s="340"/>
    </row>
    <row r="10" spans="1:15" ht="20.100000000000001" customHeight="1">
      <c r="A10" s="329" t="s">
        <v>447</v>
      </c>
      <c r="B10" s="350"/>
      <c r="C10" s="324"/>
      <c r="D10" s="324"/>
      <c r="E10" s="324"/>
      <c r="F10" s="324"/>
      <c r="G10" s="321"/>
      <c r="I10" s="341"/>
      <c r="K10" s="341"/>
      <c r="L10" s="342"/>
      <c r="M10" s="321"/>
      <c r="N10" s="341"/>
      <c r="O10" s="340"/>
    </row>
    <row r="11" spans="1:15" ht="20.100000000000001" customHeight="1">
      <c r="A11" s="339" t="s">
        <v>454</v>
      </c>
      <c r="B11" s="324">
        <v>29254.799999999999</v>
      </c>
      <c r="C11" s="324">
        <v>28222.2</v>
      </c>
      <c r="D11" s="324">
        <v>28641.599999999999</v>
      </c>
      <c r="E11" s="324">
        <v>28939</v>
      </c>
      <c r="F11" s="324">
        <v>28713.1</v>
      </c>
      <c r="G11" s="321"/>
      <c r="I11" s="341"/>
      <c r="K11" s="341"/>
      <c r="L11" s="342"/>
      <c r="M11" s="321"/>
      <c r="N11" s="341"/>
      <c r="O11" s="340"/>
    </row>
    <row r="12" spans="1:15" ht="20.100000000000001" customHeight="1">
      <c r="A12" s="339" t="s">
        <v>453</v>
      </c>
      <c r="B12" s="324">
        <v>26076.7</v>
      </c>
      <c r="C12" s="324">
        <v>24925.200000000001</v>
      </c>
      <c r="D12" s="324">
        <v>25938.799999999999</v>
      </c>
      <c r="E12" s="324">
        <v>26205.200000000001</v>
      </c>
      <c r="F12" s="324">
        <v>25893.4</v>
      </c>
      <c r="G12" s="321"/>
      <c r="I12" s="341"/>
      <c r="K12" s="341"/>
      <c r="L12" s="342"/>
      <c r="M12" s="321"/>
      <c r="N12" s="341"/>
      <c r="O12" s="340"/>
    </row>
    <row r="13" spans="1:15" ht="20.100000000000001" customHeight="1">
      <c r="A13" s="329" t="s">
        <v>452</v>
      </c>
      <c r="B13" s="345"/>
      <c r="C13" s="324"/>
      <c r="D13" s="324"/>
      <c r="E13" s="324"/>
      <c r="F13" s="324"/>
      <c r="G13" s="321"/>
      <c r="I13" s="341"/>
      <c r="K13" s="341"/>
      <c r="L13" s="342"/>
      <c r="M13" s="321"/>
      <c r="N13" s="341"/>
      <c r="O13" s="340"/>
    </row>
    <row r="14" spans="1:15" ht="20.100000000000001" customHeight="1">
      <c r="A14" s="339" t="s">
        <v>451</v>
      </c>
      <c r="B14" s="324">
        <v>18175.3</v>
      </c>
      <c r="C14" s="324">
        <v>17807.2</v>
      </c>
      <c r="D14" s="324">
        <v>18191.400000000001</v>
      </c>
      <c r="E14" s="324">
        <v>18245.400000000001</v>
      </c>
      <c r="F14" s="324">
        <v>18128.3</v>
      </c>
      <c r="G14" s="321"/>
      <c r="I14" s="341"/>
      <c r="K14" s="341"/>
      <c r="L14" s="342"/>
      <c r="M14" s="321"/>
      <c r="N14" s="341"/>
      <c r="O14" s="340"/>
    </row>
    <row r="15" spans="1:15" ht="20.100000000000001" customHeight="1">
      <c r="A15" s="339" t="s">
        <v>450</v>
      </c>
      <c r="B15" s="324">
        <v>37156.199999999997</v>
      </c>
      <c r="C15" s="349">
        <v>35340.199999999997</v>
      </c>
      <c r="D15" s="349">
        <v>36389</v>
      </c>
      <c r="E15" s="349">
        <v>36898.800000000003</v>
      </c>
      <c r="F15" s="349">
        <v>36478.199999999997</v>
      </c>
      <c r="I15" s="341"/>
      <c r="K15" s="341"/>
      <c r="L15" s="342"/>
      <c r="M15" s="321"/>
      <c r="N15" s="341"/>
      <c r="O15" s="340"/>
    </row>
    <row r="16" spans="1:15" ht="29.25" customHeight="1">
      <c r="A16" s="344" t="s">
        <v>449</v>
      </c>
      <c r="B16" s="348">
        <v>54213.3</v>
      </c>
      <c r="C16" s="343">
        <v>51811.199999999997</v>
      </c>
      <c r="D16" s="343">
        <v>53328</v>
      </c>
      <c r="E16" s="343">
        <v>53951.199999999997</v>
      </c>
      <c r="F16" s="343">
        <v>53371.6</v>
      </c>
      <c r="G16" s="321"/>
      <c r="I16" s="341"/>
      <c r="K16" s="341"/>
      <c r="L16" s="342"/>
      <c r="M16" s="321"/>
      <c r="N16" s="341"/>
      <c r="O16" s="340"/>
    </row>
    <row r="17" spans="1:15" ht="20.100000000000001" customHeight="1">
      <c r="A17" s="339" t="s">
        <v>291</v>
      </c>
      <c r="B17" s="325">
        <v>18170.099999999999</v>
      </c>
      <c r="C17" s="324">
        <v>17044.400000000001</v>
      </c>
      <c r="D17" s="324">
        <v>17302.2</v>
      </c>
      <c r="E17" s="324">
        <v>17051</v>
      </c>
      <c r="F17" s="324">
        <v>17481</v>
      </c>
      <c r="G17" s="321"/>
      <c r="I17" s="341"/>
      <c r="K17" s="341"/>
      <c r="L17" s="342"/>
      <c r="M17" s="321"/>
      <c r="N17" s="341"/>
      <c r="O17" s="340"/>
    </row>
    <row r="18" spans="1:15" ht="20.100000000000001" customHeight="1">
      <c r="A18" s="339" t="s">
        <v>448</v>
      </c>
      <c r="B18" s="324">
        <v>16528.5</v>
      </c>
      <c r="C18" s="324">
        <v>16030.2</v>
      </c>
      <c r="D18" s="324">
        <v>16625.8</v>
      </c>
      <c r="E18" s="324">
        <v>17085.7</v>
      </c>
      <c r="F18" s="324">
        <v>16505.8</v>
      </c>
      <c r="G18" s="321"/>
      <c r="I18" s="341"/>
      <c r="K18" s="341"/>
      <c r="L18" s="342"/>
      <c r="M18" s="321"/>
      <c r="N18" s="341"/>
      <c r="O18" s="340"/>
    </row>
    <row r="19" spans="1:15" ht="20.100000000000001" customHeight="1">
      <c r="A19" s="339" t="s">
        <v>287</v>
      </c>
      <c r="B19" s="325">
        <v>19514.7</v>
      </c>
      <c r="C19" s="324">
        <v>18736.599999999999</v>
      </c>
      <c r="D19" s="324">
        <v>19400</v>
      </c>
      <c r="E19" s="324">
        <v>19814.5</v>
      </c>
      <c r="F19" s="324">
        <v>19384.8</v>
      </c>
      <c r="G19" s="321"/>
      <c r="I19" s="341"/>
      <c r="K19" s="341"/>
      <c r="L19" s="342"/>
      <c r="M19" s="321"/>
      <c r="N19" s="341"/>
      <c r="O19" s="340"/>
    </row>
    <row r="20" spans="1:15" ht="20.100000000000001" customHeight="1">
      <c r="A20" s="339"/>
      <c r="B20" s="339"/>
      <c r="C20" s="324"/>
      <c r="D20" s="324"/>
      <c r="E20" s="324"/>
      <c r="F20" s="324"/>
      <c r="G20" s="321"/>
      <c r="I20" s="341"/>
      <c r="K20" s="341"/>
      <c r="L20" s="342"/>
      <c r="M20" s="321"/>
      <c r="N20" s="341"/>
      <c r="O20" s="340"/>
    </row>
    <row r="21" spans="1:15" ht="20.100000000000001" customHeight="1">
      <c r="A21" s="339"/>
      <c r="B21" s="1104" t="s">
        <v>456</v>
      </c>
      <c r="C21" s="1104"/>
      <c r="D21" s="1104"/>
      <c r="E21" s="1104"/>
      <c r="F21" s="1104"/>
      <c r="I21" s="341"/>
      <c r="K21" s="341"/>
      <c r="L21" s="342"/>
      <c r="M21" s="321"/>
      <c r="N21" s="341"/>
      <c r="O21" s="340"/>
    </row>
    <row r="22" spans="1:15" ht="20.100000000000001" customHeight="1">
      <c r="A22" s="339"/>
      <c r="B22" s="339"/>
      <c r="C22" s="324"/>
      <c r="D22" s="324"/>
      <c r="E22" s="324"/>
      <c r="F22" s="324"/>
      <c r="G22" s="321"/>
      <c r="I22" s="341"/>
      <c r="K22" s="341"/>
      <c r="L22" s="342"/>
      <c r="M22" s="321"/>
      <c r="N22" s="341"/>
      <c r="O22" s="340"/>
    </row>
    <row r="23" spans="1:15" ht="20.100000000000001" customHeight="1">
      <c r="A23" s="344" t="s">
        <v>455</v>
      </c>
      <c r="B23" s="347">
        <v>100</v>
      </c>
      <c r="C23" s="343">
        <v>100</v>
      </c>
      <c r="D23" s="343">
        <v>100</v>
      </c>
      <c r="E23" s="343">
        <v>100</v>
      </c>
      <c r="F23" s="343">
        <v>100</v>
      </c>
      <c r="G23" s="321"/>
      <c r="I23" s="341"/>
      <c r="K23" s="341"/>
      <c r="L23" s="342"/>
      <c r="M23" s="321"/>
      <c r="N23" s="341"/>
      <c r="O23" s="340"/>
    </row>
    <row r="24" spans="1:15" ht="20.100000000000001" customHeight="1">
      <c r="A24" s="346" t="s">
        <v>447</v>
      </c>
      <c r="B24" s="345"/>
      <c r="C24" s="324"/>
      <c r="D24" s="324"/>
      <c r="E24" s="324"/>
      <c r="F24" s="324"/>
      <c r="G24" s="321"/>
      <c r="I24" s="341"/>
      <c r="K24" s="341"/>
      <c r="L24" s="342"/>
      <c r="M24" s="321"/>
      <c r="N24" s="341"/>
      <c r="O24" s="340"/>
    </row>
    <row r="25" spans="1:15" ht="20.100000000000001" customHeight="1">
      <c r="A25" s="339" t="s">
        <v>454</v>
      </c>
      <c r="B25" s="324">
        <f>+B11/B9*100</f>
        <v>52.871872260827914</v>
      </c>
      <c r="C25" s="324">
        <f>+C11/C9*100</f>
        <v>53.10175097935177</v>
      </c>
      <c r="D25" s="324">
        <f>+D11/D9*100</f>
        <v>52.475980388564395</v>
      </c>
      <c r="E25" s="324">
        <f>+E11/E9*100</f>
        <v>52.478773832968841</v>
      </c>
      <c r="F25" s="324">
        <f>+F11/F9*100</f>
        <v>52.581835495774307</v>
      </c>
      <c r="G25" s="321"/>
      <c r="I25" s="341"/>
      <c r="K25" s="341"/>
      <c r="L25" s="342"/>
      <c r="M25" s="321"/>
      <c r="N25" s="341"/>
      <c r="O25" s="340"/>
    </row>
    <row r="26" spans="1:15" ht="20.100000000000001" customHeight="1">
      <c r="A26" s="339" t="s">
        <v>453</v>
      </c>
      <c r="B26" s="324">
        <f>+B12/B9*100</f>
        <v>47.128127739172079</v>
      </c>
      <c r="C26" s="324">
        <f>+C12/C9*100</f>
        <v>46.898249020648237</v>
      </c>
      <c r="D26" s="324">
        <f>+D12/D9*100</f>
        <v>47.524019611435605</v>
      </c>
      <c r="E26" s="324">
        <f>+E12/E9*100</f>
        <v>47.521226167031173</v>
      </c>
      <c r="F26" s="324">
        <f>+F12/F9*100</f>
        <v>47.418164504225693</v>
      </c>
      <c r="G26" s="321"/>
      <c r="I26" s="341"/>
      <c r="K26" s="341"/>
      <c r="L26" s="342"/>
      <c r="M26" s="321"/>
      <c r="N26" s="341"/>
      <c r="O26" s="340"/>
    </row>
    <row r="27" spans="1:15" ht="20.100000000000001" customHeight="1">
      <c r="A27" s="346" t="s">
        <v>452</v>
      </c>
      <c r="B27" s="345"/>
      <c r="C27" s="345"/>
      <c r="D27" s="345"/>
      <c r="E27" s="345"/>
      <c r="F27" s="345"/>
      <c r="G27" s="321"/>
      <c r="I27" s="341"/>
      <c r="K27" s="341"/>
      <c r="L27" s="342"/>
      <c r="M27" s="321"/>
      <c r="N27" s="341"/>
      <c r="O27" s="340"/>
    </row>
    <row r="28" spans="1:15" ht="20.100000000000001" customHeight="1">
      <c r="A28" s="339" t="s">
        <v>451</v>
      </c>
      <c r="B28" s="324">
        <f>+B14/B9*100</f>
        <v>32.848016048724503</v>
      </c>
      <c r="C28" s="324">
        <f>+C14/C9*100</f>
        <v>33.505307879595243</v>
      </c>
      <c r="D28" s="324">
        <f>+D14/D9*100</f>
        <v>33.329546870305094</v>
      </c>
      <c r="E28" s="324">
        <f>+E14/E9*100</f>
        <v>33.08670721490202</v>
      </c>
      <c r="F28" s="324">
        <f>+F14/F9*100</f>
        <v>33.198062501716826</v>
      </c>
      <c r="I28" s="341"/>
      <c r="K28" s="341"/>
      <c r="L28" s="342"/>
      <c r="M28" s="321"/>
      <c r="N28" s="341"/>
      <c r="O28" s="340"/>
    </row>
    <row r="29" spans="1:15" ht="20.100000000000001" customHeight="1">
      <c r="A29" s="339" t="s">
        <v>450</v>
      </c>
      <c r="B29" s="324">
        <f>+B15/B9*100</f>
        <v>67.151983951275483</v>
      </c>
      <c r="C29" s="324">
        <f>+C15/C9*100</f>
        <v>66.49469212040475</v>
      </c>
      <c r="D29" s="324">
        <f>+D15/D9*100</f>
        <v>66.670453129694906</v>
      </c>
      <c r="E29" s="324">
        <f>+E15/E9*100</f>
        <v>66.913292785097994</v>
      </c>
      <c r="F29" s="324">
        <f>+F15/F9*100</f>
        <v>66.801937498283166</v>
      </c>
      <c r="G29" s="321"/>
      <c r="I29" s="341"/>
      <c r="K29" s="341"/>
      <c r="L29" s="342"/>
      <c r="M29" s="321"/>
      <c r="N29" s="341"/>
      <c r="O29" s="340"/>
    </row>
    <row r="30" spans="1:15" ht="30.75" customHeight="1">
      <c r="A30" s="344" t="s">
        <v>449</v>
      </c>
      <c r="B30" s="332">
        <v>100</v>
      </c>
      <c r="C30" s="343">
        <v>100</v>
      </c>
      <c r="D30" s="343">
        <v>100</v>
      </c>
      <c r="E30" s="343">
        <v>100</v>
      </c>
      <c r="F30" s="343">
        <v>100</v>
      </c>
      <c r="G30" s="321"/>
      <c r="I30" s="341"/>
      <c r="K30" s="341"/>
      <c r="L30" s="342"/>
      <c r="M30" s="321"/>
      <c r="N30" s="341"/>
      <c r="O30" s="340"/>
    </row>
    <row r="31" spans="1:15" ht="20.100000000000001" customHeight="1">
      <c r="A31" s="339" t="s">
        <v>291</v>
      </c>
      <c r="B31" s="338">
        <f>+B17/B16*100</f>
        <v>33.515945349203975</v>
      </c>
      <c r="C31" s="338">
        <f>+C17/C16*100</f>
        <v>32.897134210363788</v>
      </c>
      <c r="D31" s="338">
        <f>+D17/D16*100</f>
        <v>32.444869486948697</v>
      </c>
      <c r="E31" s="338">
        <f>+E17/E16*100</f>
        <v>31.604487017897657</v>
      </c>
      <c r="F31" s="338">
        <f>+F17/F16*100</f>
        <v>32.753374453829373</v>
      </c>
      <c r="G31" s="321"/>
      <c r="H31" s="321"/>
      <c r="I31" s="341"/>
      <c r="K31" s="341"/>
      <c r="L31" s="342"/>
      <c r="M31" s="321"/>
      <c r="N31" s="341"/>
      <c r="O31" s="340"/>
    </row>
    <row r="32" spans="1:15" ht="20.100000000000001" customHeight="1">
      <c r="A32" s="339" t="s">
        <v>448</v>
      </c>
      <c r="B32" s="338">
        <f>+B18/B16*100</f>
        <v>30.487906104221658</v>
      </c>
      <c r="C32" s="338">
        <f>+C18/C16*100</f>
        <v>30.939642393922551</v>
      </c>
      <c r="D32" s="338">
        <f>+D18/D16*100</f>
        <v>31.176492649264926</v>
      </c>
      <c r="E32" s="338">
        <f>+E18/E16*100</f>
        <v>31.668804401014256</v>
      </c>
      <c r="F32" s="338">
        <f>+F18/F16*100</f>
        <v>30.926185461931066</v>
      </c>
    </row>
    <row r="33" spans="1:6" ht="20.100000000000001" customHeight="1">
      <c r="A33" s="339" t="s">
        <v>287</v>
      </c>
      <c r="B33" s="338">
        <f>+B19/B16*100</f>
        <v>35.996148546574361</v>
      </c>
      <c r="C33" s="338">
        <f>+C19/C16*100</f>
        <v>36.163223395713665</v>
      </c>
      <c r="D33" s="338">
        <f>+D19/D16*100</f>
        <v>36.378637863786381</v>
      </c>
      <c r="E33" s="338">
        <f>+E19/E16*100</f>
        <v>36.726708581088097</v>
      </c>
      <c r="F33" s="338">
        <f>+F19/F16*100</f>
        <v>36.320440084239557</v>
      </c>
    </row>
    <row r="34" spans="1:6" ht="20.100000000000001" customHeight="1"/>
    <row r="35" spans="1:6" ht="18" customHeight="1"/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</sheetData>
  <mergeCells count="2">
    <mergeCell ref="B8:F8"/>
    <mergeCell ref="B21:F2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ColWidth="9.140625" defaultRowHeight="12.75"/>
  <cols>
    <col min="1" max="1" width="48.42578125" style="354" customWidth="1"/>
    <col min="2" max="3" width="11.5703125" style="354" customWidth="1"/>
    <col min="4" max="4" width="14.42578125" style="354" customWidth="1"/>
    <col min="5" max="16384" width="9.140625" style="354"/>
  </cols>
  <sheetData>
    <row r="1" spans="1:4" ht="20.100000000000001" customHeight="1">
      <c r="A1" s="363" t="s">
        <v>675</v>
      </c>
    </row>
    <row r="2" spans="1:4" ht="18" customHeight="1"/>
    <row r="3" spans="1:4" ht="20.100000000000001" customHeight="1">
      <c r="D3" s="362" t="s">
        <v>0</v>
      </c>
    </row>
    <row r="4" spans="1:4" ht="20.100000000000001" customHeight="1">
      <c r="A4" s="361"/>
      <c r="B4" s="1105" t="s">
        <v>464</v>
      </c>
      <c r="C4" s="1107" t="s">
        <v>463</v>
      </c>
      <c r="D4" s="1107"/>
    </row>
    <row r="5" spans="1:4" ht="20.100000000000001" customHeight="1">
      <c r="A5" s="360"/>
      <c r="B5" s="1106"/>
      <c r="C5" s="900" t="s">
        <v>462</v>
      </c>
      <c r="D5" s="900" t="s">
        <v>450</v>
      </c>
    </row>
    <row r="6" spans="1:4" ht="20.100000000000001" customHeight="1">
      <c r="A6" s="360"/>
      <c r="B6" s="360"/>
      <c r="C6" s="360"/>
      <c r="D6" s="360"/>
    </row>
    <row r="7" spans="1:4" ht="20.100000000000001" customHeight="1">
      <c r="A7" s="358" t="s">
        <v>461</v>
      </c>
      <c r="B7" s="359"/>
      <c r="C7" s="359"/>
      <c r="D7" s="359"/>
    </row>
    <row r="8" spans="1:4" ht="20.100000000000001" customHeight="1">
      <c r="A8" s="356" t="s">
        <v>758</v>
      </c>
      <c r="B8" s="355">
        <v>2.2200000000000002</v>
      </c>
      <c r="C8" s="355">
        <v>3.18</v>
      </c>
      <c r="D8" s="355">
        <v>1.73</v>
      </c>
    </row>
    <row r="9" spans="1:4" ht="20.100000000000001" customHeight="1">
      <c r="A9" s="356" t="s">
        <v>759</v>
      </c>
      <c r="B9" s="355">
        <v>2.73</v>
      </c>
      <c r="C9" s="355">
        <v>4.46</v>
      </c>
      <c r="D9" s="355">
        <v>1.8</v>
      </c>
    </row>
    <row r="10" spans="1:4" ht="20.100000000000001" customHeight="1">
      <c r="A10" s="356" t="s">
        <v>722</v>
      </c>
      <c r="B10" s="355">
        <v>2.5</v>
      </c>
      <c r="C10" s="355">
        <v>4</v>
      </c>
      <c r="D10" s="355">
        <v>1.73</v>
      </c>
    </row>
    <row r="11" spans="1:4" ht="20.100000000000001" customHeight="1">
      <c r="A11" s="356" t="s">
        <v>723</v>
      </c>
      <c r="B11" s="355">
        <v>2.3665174028505502</v>
      </c>
      <c r="C11" s="355">
        <v>3.6833647479580498</v>
      </c>
      <c r="D11" s="355">
        <v>1.6910883361363278</v>
      </c>
    </row>
    <row r="12" spans="1:4" ht="20.100000000000001" customHeight="1">
      <c r="A12" s="356" t="s">
        <v>677</v>
      </c>
      <c r="B12" s="355">
        <v>2.4786935495562727</v>
      </c>
      <c r="C12" s="355">
        <v>3.8819875776397623</v>
      </c>
      <c r="D12" s="355">
        <v>1.7511030880174587</v>
      </c>
    </row>
    <row r="13" spans="1:4" ht="20.100000000000001" customHeight="1">
      <c r="B13" s="355"/>
      <c r="C13" s="355"/>
      <c r="D13" s="355"/>
    </row>
    <row r="14" spans="1:4" ht="20.100000000000001" customHeight="1">
      <c r="A14" s="358" t="s">
        <v>460</v>
      </c>
      <c r="B14" s="355"/>
      <c r="C14" s="355"/>
      <c r="D14" s="355"/>
    </row>
    <row r="15" spans="1:4" ht="20.100000000000001" customHeight="1">
      <c r="A15" s="356" t="s">
        <v>758</v>
      </c>
      <c r="B15" s="355">
        <v>7.01</v>
      </c>
      <c r="C15" s="355">
        <v>9.91</v>
      </c>
      <c r="D15" s="355">
        <v>5.77</v>
      </c>
    </row>
    <row r="16" spans="1:4" ht="20.100000000000001" customHeight="1">
      <c r="A16" s="356" t="s">
        <v>759</v>
      </c>
      <c r="B16" s="355">
        <v>6.98</v>
      </c>
      <c r="C16" s="355">
        <v>11.09</v>
      </c>
      <c r="D16" s="355">
        <v>5.18</v>
      </c>
    </row>
    <row r="17" spans="1:4" ht="20.100000000000001" customHeight="1">
      <c r="A17" s="356" t="s">
        <v>722</v>
      </c>
      <c r="B17" s="355">
        <v>7.24</v>
      </c>
      <c r="C17" s="355">
        <v>11.29</v>
      </c>
      <c r="D17" s="355">
        <v>5.58</v>
      </c>
    </row>
    <row r="18" spans="1:4" ht="20.100000000000001" customHeight="1">
      <c r="A18" s="356" t="s">
        <v>723</v>
      </c>
      <c r="B18" s="355">
        <v>7.0523572094157068</v>
      </c>
      <c r="C18" s="355">
        <v>10.834559035304567</v>
      </c>
      <c r="D18" s="355">
        <v>5.5358783542945167</v>
      </c>
    </row>
    <row r="19" spans="1:4" ht="20.100000000000001" customHeight="1">
      <c r="A19" s="356" t="s">
        <v>677</v>
      </c>
      <c r="B19" s="355">
        <v>7.0951942673065522</v>
      </c>
      <c r="C19" s="355">
        <v>10.63222861884757</v>
      </c>
      <c r="D19" s="355">
        <v>5.4543704737386678</v>
      </c>
    </row>
    <row r="20" spans="1:4" ht="20.100000000000001" customHeight="1">
      <c r="A20" s="356"/>
      <c r="B20" s="355"/>
      <c r="C20" s="355"/>
      <c r="D20" s="355"/>
    </row>
    <row r="21" spans="1:4" ht="20.100000000000001" customHeight="1">
      <c r="A21" s="358" t="s">
        <v>459</v>
      </c>
      <c r="B21" s="357"/>
      <c r="C21" s="357"/>
      <c r="D21" s="357"/>
    </row>
    <row r="22" spans="1:4" ht="20.100000000000001" customHeight="1">
      <c r="A22" s="356" t="s">
        <v>758</v>
      </c>
      <c r="B22" s="355">
        <v>2.21</v>
      </c>
      <c r="C22" s="355">
        <v>1.1299999999999999</v>
      </c>
      <c r="D22" s="355">
        <v>2.76</v>
      </c>
    </row>
    <row r="23" spans="1:4" ht="20.100000000000001" customHeight="1">
      <c r="A23" s="356" t="s">
        <v>759</v>
      </c>
      <c r="B23" s="355">
        <v>3.08</v>
      </c>
      <c r="C23" s="355">
        <v>2.41</v>
      </c>
      <c r="D23" s="355">
        <v>3.44</v>
      </c>
    </row>
    <row r="24" spans="1:4" ht="20.100000000000001" customHeight="1">
      <c r="A24" s="356" t="s">
        <v>722</v>
      </c>
      <c r="B24" s="355">
        <v>2.79</v>
      </c>
      <c r="C24" s="355">
        <v>1.99</v>
      </c>
      <c r="D24" s="355">
        <v>3.2</v>
      </c>
    </row>
    <row r="25" spans="1:4" ht="20.100000000000001" customHeight="1">
      <c r="A25" s="356" t="s">
        <v>723</v>
      </c>
      <c r="B25" s="355">
        <v>1.8919720435601972</v>
      </c>
      <c r="C25" s="355">
        <v>1.1172173686670022</v>
      </c>
      <c r="D25" s="355">
        <v>2.2811227258489186</v>
      </c>
    </row>
    <row r="26" spans="1:4" ht="20.100000000000001" customHeight="1">
      <c r="A26" s="356" t="s">
        <v>677</v>
      </c>
      <c r="B26" s="355">
        <v>2.5058421222816851</v>
      </c>
      <c r="C26" s="355">
        <v>1.6753781894350961</v>
      </c>
      <c r="D26" s="355">
        <v>2.9270885224527308</v>
      </c>
    </row>
  </sheetData>
  <mergeCells count="2">
    <mergeCell ref="B4:B5"/>
    <mergeCell ref="C4:D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K60"/>
  <sheetViews>
    <sheetView topLeftCell="A13" workbookViewId="0"/>
  </sheetViews>
  <sheetFormatPr defaultColWidth="9.140625" defaultRowHeight="15"/>
  <cols>
    <col min="1" max="1" width="2.28515625" style="364" customWidth="1"/>
    <col min="2" max="2" width="31" style="364" customWidth="1"/>
    <col min="3" max="3" width="14.5703125" style="364" customWidth="1"/>
    <col min="4" max="7" width="8.7109375" style="364" customWidth="1"/>
    <col min="8" max="16384" width="9.140625" style="364"/>
  </cols>
  <sheetData>
    <row r="1" spans="1:11" s="372" customFormat="1" ht="21.75" customHeight="1">
      <c r="A1" s="197" t="s">
        <v>778</v>
      </c>
      <c r="C1" s="197"/>
      <c r="D1" s="197"/>
      <c r="E1" s="197"/>
      <c r="F1" s="197"/>
      <c r="G1" s="197"/>
    </row>
    <row r="2" spans="1:11" s="372" customFormat="1" ht="21.75" customHeight="1">
      <c r="A2" s="197"/>
      <c r="C2" s="197"/>
      <c r="D2" s="197"/>
      <c r="E2" s="197"/>
      <c r="F2" s="197"/>
      <c r="G2" s="197"/>
    </row>
    <row r="3" spans="1:11">
      <c r="A3" s="371"/>
      <c r="B3" s="164"/>
      <c r="C3" s="164"/>
      <c r="D3" s="164"/>
      <c r="E3" s="164"/>
      <c r="F3" s="164"/>
      <c r="G3" s="164"/>
    </row>
    <row r="4" spans="1:11" ht="19.5" customHeight="1">
      <c r="A4" s="370"/>
      <c r="B4" s="167"/>
      <c r="C4" s="369" t="s">
        <v>57</v>
      </c>
      <c r="D4" s="1108" t="s">
        <v>695</v>
      </c>
      <c r="E4" s="1108"/>
      <c r="F4" s="1108"/>
      <c r="G4" s="1108"/>
      <c r="H4" s="365"/>
    </row>
    <row r="5" spans="1:11" ht="19.5" customHeight="1">
      <c r="A5" s="367"/>
      <c r="B5" s="165"/>
      <c r="C5" s="368" t="s">
        <v>60</v>
      </c>
      <c r="D5" s="368" t="s">
        <v>248</v>
      </c>
      <c r="E5" s="368" t="s">
        <v>116</v>
      </c>
      <c r="F5" s="368" t="s">
        <v>117</v>
      </c>
      <c r="G5" s="970" t="s">
        <v>762</v>
      </c>
      <c r="H5" s="365"/>
    </row>
    <row r="6" spans="1:11" ht="19.5" customHeight="1">
      <c r="A6" s="367"/>
      <c r="B6" s="165"/>
      <c r="C6" s="366"/>
      <c r="D6" s="366"/>
      <c r="E6" s="366"/>
      <c r="F6" s="366"/>
      <c r="G6" s="352"/>
      <c r="H6" s="365"/>
    </row>
    <row r="7" spans="1:11" ht="19.5" customHeight="1">
      <c r="A7" s="971" t="s">
        <v>487</v>
      </c>
      <c r="B7" s="971"/>
      <c r="C7" s="972"/>
      <c r="D7" s="972"/>
      <c r="E7" s="972"/>
      <c r="F7" s="972"/>
      <c r="G7" s="973"/>
      <c r="H7" s="365"/>
    </row>
    <row r="8" spans="1:11" ht="18" customHeight="1">
      <c r="A8" s="971"/>
      <c r="B8" s="971" t="s">
        <v>486</v>
      </c>
      <c r="C8" s="972" t="s">
        <v>763</v>
      </c>
      <c r="D8" s="981">
        <v>4086</v>
      </c>
      <c r="E8" s="972"/>
      <c r="F8" s="972"/>
      <c r="G8" s="981">
        <v>16512</v>
      </c>
      <c r="H8" s="365"/>
    </row>
    <row r="9" spans="1:11" ht="18" customHeight="1">
      <c r="A9" s="974"/>
      <c r="B9" s="975" t="s">
        <v>485</v>
      </c>
      <c r="C9" s="976" t="s">
        <v>710</v>
      </c>
      <c r="D9" s="981">
        <v>16892</v>
      </c>
      <c r="E9" s="972"/>
      <c r="F9" s="972"/>
      <c r="G9" s="981">
        <v>66545</v>
      </c>
      <c r="H9" s="365"/>
    </row>
    <row r="10" spans="1:11" ht="18" customHeight="1">
      <c r="A10" s="975"/>
      <c r="B10" s="977" t="s">
        <v>484</v>
      </c>
      <c r="C10" s="976" t="s">
        <v>68</v>
      </c>
      <c r="D10" s="978">
        <v>0.5</v>
      </c>
      <c r="E10" s="978"/>
      <c r="F10" s="978"/>
      <c r="G10" s="982">
        <v>0.7</v>
      </c>
      <c r="H10" s="365"/>
      <c r="J10" s="686"/>
      <c r="K10" s="686"/>
    </row>
    <row r="11" spans="1:11" ht="18" customHeight="1">
      <c r="A11" s="975" t="s">
        <v>764</v>
      </c>
      <c r="B11" s="977"/>
      <c r="C11" s="976"/>
      <c r="D11" s="978"/>
      <c r="E11" s="978"/>
      <c r="F11" s="978"/>
      <c r="G11" s="982"/>
      <c r="H11" s="365"/>
      <c r="J11" s="686"/>
      <c r="K11" s="686"/>
    </row>
    <row r="12" spans="1:11" ht="18" customHeight="1">
      <c r="A12" s="975"/>
      <c r="B12" s="977" t="s">
        <v>765</v>
      </c>
      <c r="C12" s="976" t="s">
        <v>469</v>
      </c>
      <c r="D12" s="978">
        <v>3174</v>
      </c>
      <c r="E12" s="978">
        <v>3564</v>
      </c>
      <c r="F12" s="978">
        <v>4156</v>
      </c>
      <c r="G12" s="982">
        <v>14510</v>
      </c>
      <c r="H12" s="365"/>
      <c r="J12" s="686"/>
      <c r="K12" s="686"/>
    </row>
    <row r="13" spans="1:11" ht="18" customHeight="1">
      <c r="A13" s="974"/>
      <c r="B13" s="975" t="s">
        <v>766</v>
      </c>
      <c r="C13" s="976" t="s">
        <v>70</v>
      </c>
      <c r="D13" s="977">
        <v>1832</v>
      </c>
      <c r="E13" s="977">
        <v>2116</v>
      </c>
      <c r="F13" s="977">
        <v>2364</v>
      </c>
      <c r="G13" s="982">
        <v>8344</v>
      </c>
      <c r="H13" s="365"/>
      <c r="J13" s="686"/>
      <c r="K13" s="686"/>
    </row>
    <row r="14" spans="1:11" ht="18" customHeight="1">
      <c r="A14" s="975"/>
      <c r="B14" s="977" t="s">
        <v>767</v>
      </c>
      <c r="C14" s="976" t="s">
        <v>70</v>
      </c>
      <c r="D14" s="977">
        <v>1342</v>
      </c>
      <c r="E14" s="977">
        <v>1448</v>
      </c>
      <c r="F14" s="977">
        <v>1792</v>
      </c>
      <c r="G14" s="983">
        <v>6166</v>
      </c>
      <c r="H14" s="365"/>
      <c r="J14" s="686"/>
      <c r="K14" s="686"/>
    </row>
    <row r="15" spans="1:11" ht="18" customHeight="1">
      <c r="A15" s="975"/>
      <c r="B15" s="977" t="s">
        <v>468</v>
      </c>
      <c r="C15" s="976" t="s">
        <v>467</v>
      </c>
      <c r="D15" s="977">
        <v>1517</v>
      </c>
      <c r="E15" s="977">
        <v>1634</v>
      </c>
      <c r="F15" s="977">
        <v>1824</v>
      </c>
      <c r="G15" s="983">
        <v>6700</v>
      </c>
      <c r="H15" s="365"/>
      <c r="J15" s="686"/>
      <c r="K15" s="686"/>
    </row>
    <row r="16" spans="1:11" ht="18" customHeight="1">
      <c r="A16" s="975"/>
      <c r="B16" s="977" t="s">
        <v>466</v>
      </c>
      <c r="C16" s="976" t="s">
        <v>70</v>
      </c>
      <c r="D16" s="979">
        <v>887</v>
      </c>
      <c r="E16" s="979">
        <v>1196</v>
      </c>
      <c r="F16" s="979">
        <v>1257</v>
      </c>
      <c r="G16" s="983">
        <v>4384</v>
      </c>
      <c r="H16" s="365"/>
      <c r="J16" s="686"/>
      <c r="K16" s="686"/>
    </row>
    <row r="17" spans="1:11" ht="18" customHeight="1">
      <c r="A17" s="975"/>
      <c r="B17" s="977" t="s">
        <v>768</v>
      </c>
      <c r="C17" s="976" t="s">
        <v>70</v>
      </c>
      <c r="D17" s="979">
        <v>1380</v>
      </c>
      <c r="E17" s="979">
        <v>1474</v>
      </c>
      <c r="F17" s="979">
        <v>1938</v>
      </c>
      <c r="G17" s="983">
        <v>6420</v>
      </c>
      <c r="H17" s="365"/>
      <c r="J17" s="686"/>
      <c r="K17" s="686"/>
    </row>
    <row r="18" spans="1:11" ht="18" customHeight="1">
      <c r="A18" s="975" t="s">
        <v>483</v>
      </c>
      <c r="B18" s="977"/>
      <c r="C18" s="976"/>
      <c r="D18" s="977"/>
      <c r="E18" s="977"/>
      <c r="F18" s="977"/>
      <c r="G18" s="983"/>
      <c r="H18" s="365"/>
      <c r="J18" s="686"/>
      <c r="K18" s="686"/>
    </row>
    <row r="19" spans="1:11" ht="18" customHeight="1">
      <c r="A19" s="975"/>
      <c r="B19" s="977" t="s">
        <v>482</v>
      </c>
      <c r="C19" s="976" t="s">
        <v>467</v>
      </c>
      <c r="D19" s="977">
        <v>42</v>
      </c>
      <c r="E19" s="977">
        <v>42</v>
      </c>
      <c r="F19" s="977">
        <v>286</v>
      </c>
      <c r="G19" s="983">
        <v>379</v>
      </c>
      <c r="H19" s="365"/>
      <c r="J19" s="686"/>
      <c r="K19" s="686"/>
    </row>
    <row r="20" spans="1:11" ht="18" customHeight="1">
      <c r="A20" s="975"/>
      <c r="B20" s="977" t="s">
        <v>466</v>
      </c>
      <c r="C20" s="976" t="s">
        <v>70</v>
      </c>
      <c r="D20" s="979">
        <v>126</v>
      </c>
      <c r="E20" s="979">
        <v>60</v>
      </c>
      <c r="F20" s="979">
        <v>856</v>
      </c>
      <c r="G20" s="983">
        <v>1060</v>
      </c>
      <c r="H20" s="365"/>
      <c r="J20" s="686"/>
      <c r="K20" s="686"/>
    </row>
    <row r="21" spans="1:11" ht="18" customHeight="1">
      <c r="A21" s="974"/>
      <c r="B21" s="975" t="s">
        <v>481</v>
      </c>
      <c r="C21" s="976" t="s">
        <v>480</v>
      </c>
      <c r="D21" s="1065">
        <v>79940.164000000004</v>
      </c>
      <c r="E21" s="1065">
        <v>23512.144</v>
      </c>
      <c r="F21" s="1065">
        <v>126180.86800000002</v>
      </c>
      <c r="G21" s="982">
        <v>268984.01100000006</v>
      </c>
      <c r="H21" s="365"/>
      <c r="J21" s="686"/>
      <c r="K21" s="686"/>
    </row>
    <row r="22" spans="1:11" ht="18" customHeight="1">
      <c r="A22" s="975"/>
      <c r="B22" s="977" t="s">
        <v>479</v>
      </c>
      <c r="C22" s="976" t="s">
        <v>70</v>
      </c>
      <c r="D22" s="1065">
        <v>29462.554999999993</v>
      </c>
      <c r="E22" s="1065">
        <v>30968.532030000002</v>
      </c>
      <c r="F22" s="1065">
        <v>67534.10500000001</v>
      </c>
      <c r="G22" s="982">
        <v>134932.64202999999</v>
      </c>
      <c r="H22" s="365"/>
      <c r="J22" s="686"/>
      <c r="K22" s="686"/>
    </row>
    <row r="23" spans="1:11" ht="18" customHeight="1">
      <c r="A23" s="975"/>
      <c r="B23" s="977" t="s">
        <v>478</v>
      </c>
      <c r="C23" s="976" t="s">
        <v>477</v>
      </c>
      <c r="D23" s="977">
        <v>1208</v>
      </c>
      <c r="E23" s="977">
        <v>564</v>
      </c>
      <c r="F23" s="977">
        <v>2458</v>
      </c>
      <c r="G23" s="983">
        <v>4254</v>
      </c>
      <c r="H23" s="365"/>
      <c r="J23" s="686"/>
      <c r="K23" s="686"/>
    </row>
    <row r="24" spans="1:11" ht="18" customHeight="1">
      <c r="A24" s="975"/>
      <c r="B24" s="977" t="s">
        <v>476</v>
      </c>
      <c r="C24" s="976" t="s">
        <v>70</v>
      </c>
      <c r="D24" s="979">
        <v>47300</v>
      </c>
      <c r="E24" s="979">
        <v>9977</v>
      </c>
      <c r="F24" s="979">
        <v>514569</v>
      </c>
      <c r="G24" s="983">
        <v>594931</v>
      </c>
      <c r="H24" s="365"/>
      <c r="J24" s="686"/>
      <c r="K24" s="686"/>
    </row>
    <row r="25" spans="1:11" ht="18" customHeight="1">
      <c r="A25" s="974"/>
      <c r="B25" s="975" t="s">
        <v>465</v>
      </c>
      <c r="C25" s="976" t="s">
        <v>246</v>
      </c>
      <c r="D25" s="977">
        <v>3917.6735960000001</v>
      </c>
      <c r="E25" s="977">
        <v>2768.1563000000001</v>
      </c>
      <c r="F25" s="977">
        <v>31306.850180999994</v>
      </c>
      <c r="G25" s="982">
        <v>39063.733846999996</v>
      </c>
      <c r="H25" s="365"/>
      <c r="J25" s="686"/>
      <c r="K25" s="686"/>
    </row>
    <row r="26" spans="1:11" ht="18" customHeight="1">
      <c r="A26" s="975" t="s">
        <v>475</v>
      </c>
      <c r="B26" s="977"/>
      <c r="C26" s="976"/>
      <c r="D26" s="977"/>
      <c r="E26" s="977"/>
      <c r="F26" s="977"/>
      <c r="G26" s="983"/>
      <c r="H26" s="365"/>
      <c r="J26" s="686"/>
      <c r="K26" s="686"/>
    </row>
    <row r="27" spans="1:11" ht="18" customHeight="1">
      <c r="A27" s="975"/>
      <c r="B27" s="977" t="s">
        <v>474</v>
      </c>
      <c r="C27" s="976" t="s">
        <v>469</v>
      </c>
      <c r="D27" s="977">
        <v>2483</v>
      </c>
      <c r="E27" s="977">
        <v>4009</v>
      </c>
      <c r="F27" s="977">
        <v>2844</v>
      </c>
      <c r="G27" s="983">
        <v>14332</v>
      </c>
      <c r="H27" s="365"/>
      <c r="J27" s="686"/>
      <c r="K27" s="686"/>
    </row>
    <row r="28" spans="1:11" ht="18" customHeight="1">
      <c r="A28" s="975"/>
      <c r="B28" s="977" t="s">
        <v>473</v>
      </c>
      <c r="C28" s="976" t="s">
        <v>70</v>
      </c>
      <c r="D28" s="977">
        <v>2212</v>
      </c>
      <c r="E28" s="977">
        <v>3661</v>
      </c>
      <c r="F28" s="977">
        <v>2611</v>
      </c>
      <c r="G28" s="983">
        <v>12820</v>
      </c>
      <c r="H28" s="365"/>
      <c r="J28" s="686"/>
      <c r="K28" s="686"/>
    </row>
    <row r="29" spans="1:11" ht="18" customHeight="1">
      <c r="A29" s="975"/>
      <c r="B29" s="977" t="s">
        <v>472</v>
      </c>
      <c r="C29" s="976" t="s">
        <v>246</v>
      </c>
      <c r="D29" s="1065">
        <v>31.3</v>
      </c>
      <c r="E29" s="1065">
        <v>39.5</v>
      </c>
      <c r="F29" s="1065">
        <v>47.55</v>
      </c>
      <c r="G29" s="982">
        <v>176.8</v>
      </c>
      <c r="H29" s="365"/>
      <c r="J29" s="686"/>
      <c r="K29" s="686"/>
    </row>
    <row r="30" spans="1:11" ht="18" customHeight="1">
      <c r="A30" s="975" t="s">
        <v>471</v>
      </c>
      <c r="B30" s="975"/>
      <c r="C30" s="976"/>
      <c r="D30" s="977"/>
      <c r="E30" s="977"/>
      <c r="F30" s="977"/>
      <c r="G30" s="984"/>
      <c r="H30" s="365"/>
    </row>
    <row r="31" spans="1:11" ht="18" customHeight="1">
      <c r="A31" s="975"/>
      <c r="B31" s="975" t="s">
        <v>470</v>
      </c>
      <c r="C31" s="976" t="s">
        <v>469</v>
      </c>
      <c r="D31" s="975">
        <v>707</v>
      </c>
      <c r="E31" s="975">
        <v>745</v>
      </c>
      <c r="F31" s="975">
        <v>599</v>
      </c>
      <c r="G31" s="984">
        <v>2853</v>
      </c>
      <c r="H31" s="365"/>
    </row>
    <row r="32" spans="1:11" ht="18" customHeight="1">
      <c r="A32" s="975"/>
      <c r="B32" s="975" t="s">
        <v>468</v>
      </c>
      <c r="C32" s="976" t="s">
        <v>467</v>
      </c>
      <c r="D32" s="975">
        <v>21</v>
      </c>
      <c r="E32" s="975">
        <v>31</v>
      </c>
      <c r="F32" s="975">
        <v>24</v>
      </c>
      <c r="G32" s="984">
        <v>103</v>
      </c>
      <c r="H32" s="365"/>
    </row>
    <row r="33" spans="1:8" ht="18" customHeight="1">
      <c r="A33" s="975"/>
      <c r="B33" s="975" t="s">
        <v>466</v>
      </c>
      <c r="C33" s="976" t="s">
        <v>70</v>
      </c>
      <c r="D33" s="975">
        <v>49</v>
      </c>
      <c r="E33" s="975">
        <v>20</v>
      </c>
      <c r="F33" s="975">
        <v>42</v>
      </c>
      <c r="G33" s="984">
        <v>173</v>
      </c>
      <c r="H33" s="365"/>
    </row>
    <row r="34" spans="1:8" ht="18" customHeight="1">
      <c r="A34" s="975"/>
      <c r="B34" s="975" t="s">
        <v>465</v>
      </c>
      <c r="C34" s="976" t="s">
        <v>246</v>
      </c>
      <c r="D34" s="980">
        <v>134.63999999999999</v>
      </c>
      <c r="E34" s="980">
        <v>79.52</v>
      </c>
      <c r="F34" s="980">
        <v>198.01</v>
      </c>
      <c r="G34" s="985">
        <v>614.17877799999997</v>
      </c>
      <c r="H34" s="365"/>
    </row>
    <row r="35" spans="1:8">
      <c r="A35" s="365"/>
      <c r="B35" s="365"/>
      <c r="C35" s="365"/>
      <c r="D35" s="365"/>
      <c r="E35" s="365"/>
      <c r="F35" s="365"/>
      <c r="G35" s="365"/>
      <c r="H35" s="365"/>
    </row>
    <row r="36" spans="1:8">
      <c r="A36" s="365"/>
      <c r="B36" s="365"/>
      <c r="C36" s="365"/>
      <c r="D36" s="365"/>
      <c r="E36" s="365"/>
      <c r="F36" s="365"/>
      <c r="G36" s="365"/>
      <c r="H36" s="365"/>
    </row>
    <row r="37" spans="1:8">
      <c r="A37" s="365"/>
      <c r="B37" s="365"/>
      <c r="C37" s="365"/>
      <c r="D37" s="365"/>
      <c r="E37" s="365"/>
      <c r="F37" s="365"/>
      <c r="G37" s="365"/>
      <c r="H37" s="365"/>
    </row>
    <row r="38" spans="1:8">
      <c r="A38" s="365"/>
      <c r="B38" s="365"/>
      <c r="C38" s="365"/>
      <c r="D38" s="365"/>
      <c r="E38" s="365"/>
      <c r="F38" s="365"/>
      <c r="G38" s="365"/>
      <c r="H38" s="365"/>
    </row>
    <row r="39" spans="1:8">
      <c r="A39" s="365"/>
      <c r="B39" s="365"/>
      <c r="C39" s="365"/>
      <c r="D39" s="365"/>
      <c r="E39" s="365"/>
      <c r="F39" s="365"/>
      <c r="G39" s="365"/>
      <c r="H39" s="365"/>
    </row>
    <row r="40" spans="1:8">
      <c r="A40" s="365"/>
      <c r="B40" s="365"/>
      <c r="C40" s="365"/>
      <c r="D40" s="365"/>
      <c r="E40" s="365"/>
      <c r="F40" s="365"/>
      <c r="G40" s="365"/>
      <c r="H40" s="365"/>
    </row>
    <row r="41" spans="1:8">
      <c r="A41" s="365"/>
      <c r="B41" s="365"/>
      <c r="C41" s="365"/>
      <c r="D41" s="365"/>
      <c r="E41" s="365"/>
      <c r="F41" s="365"/>
      <c r="G41" s="365"/>
      <c r="H41" s="365"/>
    </row>
    <row r="42" spans="1:8">
      <c r="A42" s="365"/>
      <c r="B42" s="365"/>
      <c r="C42" s="365"/>
      <c r="D42" s="365"/>
      <c r="E42" s="365"/>
      <c r="F42" s="365"/>
      <c r="G42" s="365"/>
      <c r="H42" s="365"/>
    </row>
    <row r="43" spans="1:8">
      <c r="A43" s="365"/>
      <c r="B43" s="365"/>
      <c r="C43" s="365"/>
      <c r="D43" s="365"/>
      <c r="E43" s="365"/>
      <c r="F43" s="365"/>
      <c r="G43" s="365"/>
      <c r="H43" s="365"/>
    </row>
    <row r="44" spans="1:8">
      <c r="A44" s="365"/>
      <c r="B44" s="365"/>
      <c r="C44" s="365"/>
      <c r="D44" s="365"/>
      <c r="E44" s="365"/>
      <c r="F44" s="365"/>
      <c r="G44" s="365"/>
      <c r="H44" s="365"/>
    </row>
    <row r="45" spans="1:8">
      <c r="A45" s="365"/>
      <c r="B45" s="365"/>
      <c r="C45" s="365"/>
      <c r="D45" s="365"/>
      <c r="E45" s="365"/>
      <c r="F45" s="365"/>
      <c r="G45" s="365"/>
      <c r="H45" s="365"/>
    </row>
    <row r="46" spans="1:8">
      <c r="A46" s="365"/>
      <c r="B46" s="365"/>
      <c r="C46" s="365"/>
      <c r="D46" s="365"/>
      <c r="E46" s="365"/>
      <c r="F46" s="365"/>
      <c r="G46" s="365"/>
      <c r="H46" s="365"/>
    </row>
    <row r="47" spans="1:8">
      <c r="A47" s="365"/>
      <c r="B47" s="365"/>
      <c r="C47" s="365"/>
      <c r="D47" s="365"/>
      <c r="E47" s="365"/>
      <c r="F47" s="365"/>
      <c r="G47" s="365"/>
      <c r="H47" s="365"/>
    </row>
    <row r="48" spans="1:8">
      <c r="A48" s="365"/>
      <c r="B48" s="365"/>
      <c r="C48" s="365"/>
      <c r="D48" s="365"/>
      <c r="E48" s="365"/>
      <c r="F48" s="365"/>
      <c r="G48" s="365"/>
      <c r="H48" s="365"/>
    </row>
    <row r="49" spans="1:8">
      <c r="A49" s="365"/>
      <c r="B49" s="365"/>
      <c r="C49" s="365"/>
      <c r="D49" s="365"/>
      <c r="E49" s="365"/>
      <c r="F49" s="365"/>
      <c r="G49" s="365"/>
      <c r="H49" s="365"/>
    </row>
    <row r="50" spans="1:8">
      <c r="A50" s="365"/>
      <c r="B50" s="365"/>
      <c r="C50" s="365"/>
      <c r="D50" s="365"/>
      <c r="E50" s="365"/>
      <c r="F50" s="365"/>
      <c r="G50" s="365"/>
      <c r="H50" s="365"/>
    </row>
    <row r="51" spans="1:8">
      <c r="A51" s="365"/>
      <c r="B51" s="365"/>
      <c r="C51" s="365"/>
      <c r="D51" s="365"/>
      <c r="E51" s="365"/>
      <c r="F51" s="365"/>
      <c r="G51" s="365"/>
      <c r="H51" s="365"/>
    </row>
    <row r="52" spans="1:8">
      <c r="A52" s="365"/>
      <c r="B52" s="365"/>
      <c r="C52" s="365"/>
      <c r="D52" s="365"/>
      <c r="E52" s="365"/>
      <c r="F52" s="365"/>
      <c r="G52" s="365"/>
      <c r="H52" s="365"/>
    </row>
    <row r="53" spans="1:8">
      <c r="A53" s="365"/>
      <c r="B53" s="365"/>
      <c r="C53" s="365"/>
      <c r="D53" s="365"/>
      <c r="E53" s="365"/>
      <c r="F53" s="365"/>
      <c r="G53" s="365"/>
      <c r="H53" s="365"/>
    </row>
    <row r="54" spans="1:8">
      <c r="A54" s="365"/>
      <c r="B54" s="365"/>
      <c r="C54" s="365"/>
      <c r="D54" s="365"/>
      <c r="E54" s="365"/>
      <c r="F54" s="365"/>
      <c r="G54" s="365"/>
      <c r="H54" s="365"/>
    </row>
    <row r="55" spans="1:8">
      <c r="A55" s="365"/>
      <c r="B55" s="365"/>
      <c r="C55" s="365"/>
      <c r="D55" s="365"/>
      <c r="E55" s="365"/>
      <c r="F55" s="365"/>
      <c r="G55" s="365"/>
      <c r="H55" s="365"/>
    </row>
    <row r="56" spans="1:8">
      <c r="A56" s="365"/>
      <c r="B56" s="365"/>
      <c r="C56" s="365"/>
      <c r="D56" s="365"/>
      <c r="E56" s="365"/>
      <c r="F56" s="365"/>
      <c r="G56" s="365"/>
      <c r="H56" s="365"/>
    </row>
    <row r="57" spans="1:8">
      <c r="A57" s="365"/>
      <c r="B57" s="365"/>
      <c r="C57" s="365"/>
      <c r="D57" s="365"/>
      <c r="E57" s="365"/>
      <c r="F57" s="365"/>
      <c r="G57" s="365"/>
      <c r="H57" s="365"/>
    </row>
    <row r="58" spans="1:8">
      <c r="A58" s="365"/>
      <c r="B58" s="365"/>
      <c r="C58" s="365"/>
      <c r="D58" s="365"/>
      <c r="E58" s="365"/>
      <c r="F58" s="365"/>
      <c r="G58" s="365"/>
      <c r="H58" s="365"/>
    </row>
    <row r="59" spans="1:8">
      <c r="A59" s="365"/>
      <c r="B59" s="365"/>
      <c r="C59" s="365"/>
      <c r="D59" s="365"/>
      <c r="E59" s="365"/>
      <c r="F59" s="365"/>
      <c r="G59" s="365"/>
      <c r="H59" s="365"/>
    </row>
    <row r="60" spans="1:8">
      <c r="A60" s="365"/>
      <c r="B60" s="365"/>
      <c r="C60" s="365"/>
      <c r="D60" s="365"/>
      <c r="E60" s="365"/>
      <c r="F60" s="365"/>
      <c r="G60" s="365"/>
      <c r="H60" s="365"/>
    </row>
  </sheetData>
  <mergeCells count="1">
    <mergeCell ref="D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ColWidth="10.28515625" defaultRowHeight="12.75"/>
  <cols>
    <col min="1" max="1" width="34.85546875" style="507" customWidth="1"/>
    <col min="2" max="2" width="15.7109375" style="507" customWidth="1"/>
    <col min="3" max="3" width="18.7109375" style="507" customWidth="1"/>
    <col min="4" max="4" width="17.7109375" style="507" customWidth="1"/>
    <col min="5" max="5" width="14.85546875" style="507" hidden="1" customWidth="1"/>
    <col min="6" max="8" width="10.28515625" style="507" hidden="1" customWidth="1"/>
    <col min="9" max="16" width="0" style="507" hidden="1" customWidth="1"/>
    <col min="17" max="16384" width="10.28515625" style="507"/>
  </cols>
  <sheetData>
    <row r="1" spans="1:15" ht="20.100000000000001" customHeight="1">
      <c r="A1" s="552" t="s">
        <v>594</v>
      </c>
      <c r="B1" s="551"/>
      <c r="C1" s="551"/>
      <c r="D1" s="551"/>
    </row>
    <row r="2" spans="1:15" ht="20.100000000000001" customHeight="1">
      <c r="A2" s="533" t="s">
        <v>593</v>
      </c>
      <c r="B2" s="532"/>
      <c r="C2" s="532"/>
      <c r="D2" s="532"/>
    </row>
    <row r="3" spans="1:15" ht="20.100000000000001" customHeight="1">
      <c r="A3" s="550"/>
      <c r="B3" s="550"/>
      <c r="C3" s="550"/>
      <c r="D3" s="550"/>
    </row>
    <row r="4" spans="1:15" ht="20.100000000000001" customHeight="1">
      <c r="A4" s="550"/>
      <c r="B4" s="531"/>
      <c r="C4" s="550"/>
      <c r="D4" s="550"/>
    </row>
    <row r="5" spans="1:15" ht="27" customHeight="1">
      <c r="A5" s="549"/>
      <c r="B5" s="548" t="s">
        <v>139</v>
      </c>
      <c r="C5" s="547" t="s">
        <v>680</v>
      </c>
      <c r="D5" s="546" t="s">
        <v>681</v>
      </c>
    </row>
    <row r="6" spans="1:15" ht="13.5" customHeight="1">
      <c r="A6" s="545"/>
      <c r="B6" s="544"/>
      <c r="C6" s="544"/>
      <c r="D6" s="544"/>
    </row>
    <row r="7" spans="1:15" s="508" customFormat="1" ht="20.100000000000001" customHeight="1">
      <c r="A7" s="540" t="s">
        <v>592</v>
      </c>
      <c r="B7" s="543"/>
      <c r="C7" s="543"/>
      <c r="D7" s="505"/>
    </row>
    <row r="8" spans="1:15" ht="20.100000000000001" customHeight="1" thickBot="1">
      <c r="A8" s="538" t="s">
        <v>573</v>
      </c>
      <c r="B8" s="501">
        <v>232.4</v>
      </c>
      <c r="C8" s="501">
        <v>187.10000000000002</v>
      </c>
      <c r="D8" s="536">
        <v>80.5</v>
      </c>
      <c r="F8" s="673"/>
      <c r="G8" s="672"/>
      <c r="H8" s="672"/>
      <c r="I8" s="673"/>
      <c r="J8" s="672"/>
      <c r="K8" s="672"/>
      <c r="L8" s="672"/>
      <c r="M8" s="673"/>
      <c r="N8" s="672"/>
      <c r="O8" s="672"/>
    </row>
    <row r="9" spans="1:15" ht="20.100000000000001" customHeight="1" thickBot="1">
      <c r="A9" s="538" t="s">
        <v>572</v>
      </c>
      <c r="B9" s="501">
        <v>659.5</v>
      </c>
      <c r="C9" s="501">
        <v>634.79999999999995</v>
      </c>
      <c r="D9" s="536">
        <v>96.3</v>
      </c>
      <c r="F9" s="673">
        <v>269.3</v>
      </c>
      <c r="G9" s="672">
        <v>88.8</v>
      </c>
      <c r="H9" s="672">
        <v>180.5</v>
      </c>
      <c r="I9" s="673">
        <v>233.6</v>
      </c>
      <c r="J9" s="672">
        <v>78.3</v>
      </c>
      <c r="K9" s="672">
        <v>155.30000000000001</v>
      </c>
      <c r="L9" s="672"/>
      <c r="M9" s="673">
        <v>86.7</v>
      </c>
      <c r="N9" s="672">
        <v>88.2</v>
      </c>
      <c r="O9" s="672">
        <v>86</v>
      </c>
    </row>
    <row r="10" spans="1:15" ht="20.100000000000001" customHeight="1" thickBot="1">
      <c r="A10" s="537" t="s">
        <v>571</v>
      </c>
      <c r="B10" s="501">
        <v>15326.6</v>
      </c>
      <c r="C10" s="501">
        <v>11877.5</v>
      </c>
      <c r="D10" s="536">
        <v>77.5</v>
      </c>
      <c r="F10" s="673">
        <v>666.4</v>
      </c>
      <c r="G10" s="672">
        <v>613.5</v>
      </c>
      <c r="H10" s="672">
        <v>692.4</v>
      </c>
      <c r="I10" s="673">
        <v>653.5</v>
      </c>
      <c r="J10" s="672">
        <v>606.6</v>
      </c>
      <c r="K10" s="672">
        <v>677.2</v>
      </c>
      <c r="L10" s="672"/>
      <c r="M10" s="673">
        <v>98.1</v>
      </c>
      <c r="N10" s="672">
        <v>98.9</v>
      </c>
      <c r="O10" s="672">
        <v>97.8</v>
      </c>
    </row>
    <row r="11" spans="1:15" s="508" customFormat="1" ht="20.100000000000001" customHeight="1" thickBot="1">
      <c r="A11" s="540" t="s">
        <v>561</v>
      </c>
      <c r="B11" s="501"/>
      <c r="C11" s="539"/>
      <c r="D11" s="536"/>
      <c r="F11" s="679">
        <v>17945.5</v>
      </c>
      <c r="G11" s="678">
        <v>5448.1</v>
      </c>
      <c r="H11" s="678">
        <v>12497.4</v>
      </c>
      <c r="I11" s="679">
        <v>15265.7</v>
      </c>
      <c r="J11" s="678">
        <v>4749.5</v>
      </c>
      <c r="K11" s="678">
        <v>10516.2</v>
      </c>
      <c r="L11" s="678"/>
      <c r="M11" s="673">
        <v>85.1</v>
      </c>
      <c r="N11" s="672">
        <v>87.2</v>
      </c>
      <c r="O11" s="672">
        <v>84.1</v>
      </c>
    </row>
    <row r="12" spans="1:15" ht="20.100000000000001" customHeight="1" thickBot="1">
      <c r="A12" s="538" t="s">
        <v>573</v>
      </c>
      <c r="B12" s="501">
        <v>176.8</v>
      </c>
      <c r="C12" s="501">
        <v>169.5</v>
      </c>
      <c r="D12" s="536">
        <v>95.9</v>
      </c>
      <c r="F12" s="680"/>
      <c r="G12" s="680"/>
      <c r="H12" s="676"/>
      <c r="I12" s="680"/>
      <c r="J12" s="680"/>
      <c r="K12" s="676"/>
      <c r="L12" s="676"/>
      <c r="M12" s="673"/>
      <c r="N12" s="672"/>
      <c r="O12" s="672"/>
    </row>
    <row r="13" spans="1:15" ht="20.100000000000001" customHeight="1" thickBot="1">
      <c r="A13" s="538" t="s">
        <v>572</v>
      </c>
      <c r="B13" s="501">
        <v>25</v>
      </c>
      <c r="C13" s="501">
        <v>25.1</v>
      </c>
      <c r="D13" s="536">
        <v>100.4</v>
      </c>
      <c r="F13" s="673">
        <v>17.399999999999999</v>
      </c>
      <c r="G13" s="672">
        <v>10.199999999999999</v>
      </c>
      <c r="H13" s="672">
        <v>7.2</v>
      </c>
      <c r="I13" s="673">
        <v>16.3</v>
      </c>
      <c r="J13" s="672">
        <v>10.1</v>
      </c>
      <c r="K13" s="672">
        <v>6.2</v>
      </c>
      <c r="L13" s="672"/>
      <c r="M13" s="673">
        <v>93.7</v>
      </c>
      <c r="N13" s="672">
        <v>99</v>
      </c>
      <c r="O13" s="672">
        <v>86.1</v>
      </c>
    </row>
    <row r="14" spans="1:15" ht="20.100000000000001" customHeight="1" thickBot="1">
      <c r="A14" s="537" t="s">
        <v>571</v>
      </c>
      <c r="B14" s="501">
        <v>442.59999999999997</v>
      </c>
      <c r="C14" s="501">
        <v>425.5</v>
      </c>
      <c r="D14" s="536">
        <v>96.1</v>
      </c>
      <c r="F14" s="673">
        <v>22</v>
      </c>
      <c r="G14" s="672">
        <v>20.5</v>
      </c>
      <c r="H14" s="672">
        <v>24</v>
      </c>
      <c r="I14" s="673">
        <v>22.3</v>
      </c>
      <c r="J14" s="672">
        <v>20.8</v>
      </c>
      <c r="K14" s="672">
        <v>24.8</v>
      </c>
      <c r="L14" s="672"/>
      <c r="M14" s="675">
        <v>101.4</v>
      </c>
      <c r="N14" s="672">
        <v>101.5</v>
      </c>
      <c r="O14" s="672">
        <v>103.3</v>
      </c>
    </row>
    <row r="15" spans="1:15" s="508" customFormat="1" ht="20.100000000000001" customHeight="1" thickBot="1">
      <c r="A15" s="540" t="s">
        <v>562</v>
      </c>
      <c r="B15" s="501"/>
      <c r="D15" s="542"/>
      <c r="F15" s="673">
        <v>38.200000000000003</v>
      </c>
      <c r="G15" s="672">
        <v>20.9</v>
      </c>
      <c r="H15" s="672">
        <v>17.3</v>
      </c>
      <c r="I15" s="673">
        <v>36.4</v>
      </c>
      <c r="J15" s="672">
        <v>21</v>
      </c>
      <c r="K15" s="672">
        <v>15.4</v>
      </c>
      <c r="L15" s="672"/>
      <c r="M15" s="673">
        <v>95.3</v>
      </c>
      <c r="N15" s="672">
        <v>100.5</v>
      </c>
      <c r="O15" s="672">
        <v>89</v>
      </c>
    </row>
    <row r="16" spans="1:15" ht="20.100000000000001" customHeight="1" thickBot="1">
      <c r="A16" s="538" t="s">
        <v>573</v>
      </c>
      <c r="B16" s="501">
        <v>49.5</v>
      </c>
      <c r="C16" s="539">
        <v>41.7</v>
      </c>
      <c r="D16" s="536">
        <v>84.2</v>
      </c>
      <c r="F16" s="673"/>
      <c r="G16" s="672"/>
      <c r="H16" s="672"/>
      <c r="I16" s="673"/>
      <c r="J16" s="672"/>
      <c r="K16" s="672"/>
      <c r="L16" s="672"/>
      <c r="M16" s="673"/>
      <c r="N16" s="672"/>
      <c r="O16" s="672"/>
    </row>
    <row r="17" spans="1:15" ht="20.100000000000001" customHeight="1" thickBot="1">
      <c r="A17" s="538" t="s">
        <v>572</v>
      </c>
      <c r="B17" s="501">
        <v>15.6</v>
      </c>
      <c r="C17" s="501">
        <v>15.8</v>
      </c>
      <c r="D17" s="536">
        <v>101.3</v>
      </c>
      <c r="F17" s="673">
        <v>185.7</v>
      </c>
      <c r="G17" s="672">
        <v>119.9</v>
      </c>
      <c r="H17" s="672">
        <v>65.8</v>
      </c>
      <c r="I17" s="673">
        <v>176.8</v>
      </c>
      <c r="J17" s="672">
        <v>115.3</v>
      </c>
      <c r="K17" s="672">
        <v>61.5</v>
      </c>
      <c r="L17" s="672"/>
      <c r="M17" s="673">
        <v>95.2</v>
      </c>
      <c r="N17" s="672">
        <v>96.2</v>
      </c>
      <c r="O17" s="672">
        <v>93.5</v>
      </c>
    </row>
    <row r="18" spans="1:15" ht="20.100000000000001" customHeight="1" thickBot="1">
      <c r="A18" s="537" t="s">
        <v>571</v>
      </c>
      <c r="B18" s="501">
        <v>77.3</v>
      </c>
      <c r="C18" s="501">
        <v>65.699999999999989</v>
      </c>
      <c r="D18" s="536">
        <v>85</v>
      </c>
      <c r="F18" s="673">
        <v>24.6</v>
      </c>
      <c r="G18" s="672">
        <v>23.8</v>
      </c>
      <c r="H18" s="672">
        <v>26.1</v>
      </c>
      <c r="I18" s="673">
        <v>24.8</v>
      </c>
      <c r="J18" s="672">
        <v>24.2</v>
      </c>
      <c r="K18" s="672">
        <v>26</v>
      </c>
      <c r="L18" s="672"/>
      <c r="M18" s="675">
        <v>100.8</v>
      </c>
      <c r="N18" s="674">
        <v>101.7</v>
      </c>
      <c r="O18" s="674">
        <v>99.6</v>
      </c>
    </row>
    <row r="19" spans="1:15" s="508" customFormat="1" ht="20.100000000000001" customHeight="1" thickBot="1">
      <c r="A19" s="540" t="s">
        <v>591</v>
      </c>
      <c r="B19" s="501"/>
      <c r="C19" s="501"/>
      <c r="D19" s="536"/>
      <c r="F19" s="673">
        <v>457.3</v>
      </c>
      <c r="G19" s="672">
        <v>285.39999999999998</v>
      </c>
      <c r="H19" s="672">
        <v>171.9</v>
      </c>
      <c r="I19" s="673">
        <v>438.8</v>
      </c>
      <c r="J19" s="672">
        <v>278.60000000000002</v>
      </c>
      <c r="K19" s="672">
        <v>160.19999999999999</v>
      </c>
      <c r="L19" s="672"/>
      <c r="M19" s="675">
        <v>96</v>
      </c>
      <c r="N19" s="674">
        <v>97.6</v>
      </c>
      <c r="O19" s="672">
        <v>93.2</v>
      </c>
    </row>
    <row r="20" spans="1:15" ht="20.100000000000001" customHeight="1" thickBot="1">
      <c r="A20" s="538" t="s">
        <v>573</v>
      </c>
      <c r="B20" s="501">
        <v>28.700000000000003</v>
      </c>
      <c r="C20" s="541">
        <v>33.4</v>
      </c>
      <c r="D20" s="536">
        <v>116.4</v>
      </c>
      <c r="F20" s="673"/>
      <c r="G20" s="672"/>
      <c r="H20" s="672"/>
      <c r="I20" s="673"/>
      <c r="J20" s="672"/>
      <c r="K20" s="672"/>
      <c r="L20" s="672"/>
      <c r="M20" s="673"/>
      <c r="N20" s="672"/>
      <c r="O20" s="672"/>
    </row>
    <row r="21" spans="1:15" ht="20.100000000000001" customHeight="1" thickBot="1">
      <c r="A21" s="538" t="s">
        <v>572</v>
      </c>
      <c r="B21" s="501">
        <v>8.4</v>
      </c>
      <c r="C21" s="501">
        <v>8.3000000000000007</v>
      </c>
      <c r="D21" s="536">
        <v>98.8</v>
      </c>
      <c r="F21" s="673">
        <v>53.3</v>
      </c>
      <c r="G21" s="672">
        <v>44.5</v>
      </c>
      <c r="H21" s="672">
        <v>8.8000000000000007</v>
      </c>
      <c r="I21" s="673">
        <v>49.5</v>
      </c>
      <c r="J21" s="672">
        <v>41</v>
      </c>
      <c r="K21" s="672">
        <v>8.5</v>
      </c>
      <c r="L21" s="672"/>
      <c r="M21" s="673">
        <v>92.9</v>
      </c>
      <c r="N21" s="672">
        <v>92.1</v>
      </c>
      <c r="O21" s="672">
        <v>96.6</v>
      </c>
    </row>
    <row r="22" spans="1:15" ht="20.100000000000001" customHeight="1" thickBot="1">
      <c r="A22" s="537" t="s">
        <v>571</v>
      </c>
      <c r="B22" s="501">
        <v>24.1</v>
      </c>
      <c r="C22" s="501">
        <v>27.599999999999998</v>
      </c>
      <c r="D22" s="536">
        <v>114.5</v>
      </c>
      <c r="F22" s="673">
        <v>15.2</v>
      </c>
      <c r="G22" s="672">
        <v>14.9</v>
      </c>
      <c r="H22" s="672">
        <v>16.7</v>
      </c>
      <c r="I22" s="673">
        <v>15.3</v>
      </c>
      <c r="J22" s="672">
        <v>15</v>
      </c>
      <c r="K22" s="672">
        <v>16.899999999999999</v>
      </c>
      <c r="L22" s="672"/>
      <c r="M22" s="675">
        <v>100.7</v>
      </c>
      <c r="N22" s="672">
        <v>100.7</v>
      </c>
      <c r="O22" s="674">
        <v>101.2</v>
      </c>
    </row>
    <row r="23" spans="1:15" s="508" customFormat="1" ht="20.100000000000001" customHeight="1" thickBot="1">
      <c r="A23" s="540" t="s">
        <v>651</v>
      </c>
      <c r="B23" s="501"/>
      <c r="C23" s="539"/>
      <c r="D23" s="536"/>
      <c r="F23" s="673">
        <v>80.8</v>
      </c>
      <c r="G23" s="672">
        <v>66.099999999999994</v>
      </c>
      <c r="H23" s="672">
        <v>14.7</v>
      </c>
      <c r="I23" s="673">
        <v>75.900000000000006</v>
      </c>
      <c r="J23" s="672">
        <v>61.5</v>
      </c>
      <c r="K23" s="672">
        <v>14.4</v>
      </c>
      <c r="L23" s="672"/>
      <c r="M23" s="673">
        <v>93.9</v>
      </c>
      <c r="N23" s="672">
        <v>93</v>
      </c>
      <c r="O23" s="672">
        <v>98</v>
      </c>
    </row>
    <row r="24" spans="1:15" ht="20.100000000000001" customHeight="1" thickBot="1">
      <c r="A24" s="538" t="s">
        <v>573</v>
      </c>
      <c r="B24" s="501">
        <v>986</v>
      </c>
      <c r="C24" s="501">
        <v>993.8</v>
      </c>
      <c r="D24" s="536">
        <v>100.8</v>
      </c>
      <c r="F24" s="673"/>
      <c r="G24" s="672"/>
      <c r="H24" s="672"/>
      <c r="I24" s="673"/>
      <c r="J24" s="672"/>
      <c r="K24" s="672"/>
      <c r="L24" s="672"/>
      <c r="M24" s="673"/>
      <c r="N24" s="672"/>
      <c r="O24" s="672"/>
    </row>
    <row r="25" spans="1:15" ht="20.100000000000001" customHeight="1" thickBot="1">
      <c r="A25" s="538" t="s">
        <v>572</v>
      </c>
      <c r="B25" s="501">
        <v>182.6</v>
      </c>
      <c r="C25" s="501">
        <v>184.5</v>
      </c>
      <c r="D25" s="536">
        <v>101</v>
      </c>
      <c r="F25" s="673">
        <v>29</v>
      </c>
      <c r="G25" s="672">
        <v>7.2</v>
      </c>
      <c r="H25" s="672">
        <v>21.8</v>
      </c>
      <c r="I25" s="673">
        <v>28.9</v>
      </c>
      <c r="J25" s="672">
        <v>6.5</v>
      </c>
      <c r="K25" s="672">
        <v>22.4</v>
      </c>
      <c r="L25" s="672"/>
      <c r="M25" s="673">
        <v>99.7</v>
      </c>
      <c r="N25" s="672">
        <v>90.3</v>
      </c>
      <c r="O25" s="672">
        <v>102.8</v>
      </c>
    </row>
    <row r="26" spans="1:15" ht="20.100000000000001" customHeight="1" thickBot="1">
      <c r="A26" s="537" t="s">
        <v>571</v>
      </c>
      <c r="B26" s="501">
        <v>18000.400000000001</v>
      </c>
      <c r="C26" s="501">
        <v>18339.499999999996</v>
      </c>
      <c r="D26" s="536">
        <v>101.9</v>
      </c>
      <c r="F26" s="673">
        <v>7.1</v>
      </c>
      <c r="G26" s="672">
        <v>4.2</v>
      </c>
      <c r="H26" s="672">
        <v>8.1</v>
      </c>
      <c r="I26" s="673">
        <v>8</v>
      </c>
      <c r="J26" s="672">
        <v>6.5</v>
      </c>
      <c r="K26" s="672">
        <v>8.4</v>
      </c>
      <c r="L26" s="672"/>
      <c r="M26" s="675">
        <v>112.7</v>
      </c>
      <c r="N26" s="674">
        <v>154.80000000000001</v>
      </c>
      <c r="O26" s="674">
        <v>103.7</v>
      </c>
    </row>
    <row r="27" spans="1:15" ht="20.100000000000001" customHeight="1" thickBot="1">
      <c r="B27" s="526"/>
      <c r="C27" s="526"/>
      <c r="D27" s="526"/>
      <c r="F27" s="673">
        <v>20.6</v>
      </c>
      <c r="G27" s="672">
        <v>3</v>
      </c>
      <c r="H27" s="672">
        <v>17.600000000000001</v>
      </c>
      <c r="I27" s="673">
        <v>23.1</v>
      </c>
      <c r="J27" s="672">
        <v>4.2</v>
      </c>
      <c r="K27" s="672">
        <v>18.899999999999999</v>
      </c>
      <c r="L27" s="672"/>
      <c r="M27" s="673">
        <v>112.1</v>
      </c>
      <c r="N27" s="672">
        <v>140</v>
      </c>
      <c r="O27" s="672">
        <v>107.4</v>
      </c>
    </row>
    <row r="28" spans="1:15" ht="20.100000000000001" customHeight="1" thickBot="1">
      <c r="F28" s="673"/>
      <c r="G28" s="672"/>
      <c r="H28" s="672"/>
      <c r="I28" s="673"/>
      <c r="J28" s="672"/>
      <c r="K28" s="672"/>
      <c r="L28" s="672"/>
      <c r="M28" s="673"/>
      <c r="N28" s="672"/>
      <c r="O28" s="672"/>
    </row>
    <row r="29" spans="1:15" ht="20.100000000000001" customHeight="1" thickBot="1">
      <c r="F29" s="673">
        <v>961.8</v>
      </c>
      <c r="G29" s="672">
        <v>442.9</v>
      </c>
      <c r="H29" s="672">
        <v>518.9</v>
      </c>
      <c r="I29" s="673">
        <v>987.9</v>
      </c>
      <c r="J29" s="672">
        <v>456.4</v>
      </c>
      <c r="K29" s="672">
        <v>531.5</v>
      </c>
      <c r="L29" s="672"/>
      <c r="M29" s="673">
        <v>102.7</v>
      </c>
      <c r="N29" s="672">
        <v>103</v>
      </c>
      <c r="O29" s="672">
        <v>102.4</v>
      </c>
    </row>
    <row r="30" spans="1:15" ht="20.100000000000001" customHeight="1" thickBot="1">
      <c r="F30" s="673">
        <v>177.7</v>
      </c>
      <c r="G30" s="672">
        <v>163.30000000000001</v>
      </c>
      <c r="H30" s="672">
        <v>190.1</v>
      </c>
      <c r="I30" s="673">
        <v>181.7</v>
      </c>
      <c r="J30" s="672">
        <v>165.9</v>
      </c>
      <c r="K30" s="672">
        <v>195.3</v>
      </c>
      <c r="L30" s="672"/>
      <c r="M30" s="675">
        <v>102.3</v>
      </c>
      <c r="N30" s="672">
        <v>101.6</v>
      </c>
      <c r="O30" s="672">
        <v>102.7</v>
      </c>
    </row>
    <row r="31" spans="1:15" ht="20.100000000000001" customHeight="1" thickBot="1">
      <c r="F31" s="679">
        <v>17094.099999999999</v>
      </c>
      <c r="G31" s="678">
        <v>7231.9</v>
      </c>
      <c r="H31" s="678">
        <v>9862.2000000000007</v>
      </c>
      <c r="I31" s="679">
        <v>17949.400000000001</v>
      </c>
      <c r="J31" s="678">
        <v>7571.1</v>
      </c>
      <c r="K31" s="678">
        <v>10378.299999999999</v>
      </c>
      <c r="L31" s="678"/>
      <c r="M31" s="673">
        <v>105</v>
      </c>
      <c r="N31" s="672">
        <v>104.7</v>
      </c>
      <c r="O31" s="672">
        <v>105.2</v>
      </c>
    </row>
    <row r="32" spans="1:15" ht="20.100000000000001" customHeight="1" thickBot="1">
      <c r="F32" s="677"/>
      <c r="G32" s="676"/>
      <c r="H32" s="676"/>
      <c r="I32" s="677"/>
      <c r="J32" s="676"/>
      <c r="K32" s="676"/>
      <c r="L32" s="676"/>
      <c r="M32" s="673"/>
      <c r="N32" s="672"/>
      <c r="O32" s="672"/>
    </row>
    <row r="33" spans="6:15" ht="20.100000000000001" customHeight="1" thickBot="1">
      <c r="F33" s="673">
        <v>142.5</v>
      </c>
      <c r="G33" s="672">
        <v>36.799999999999997</v>
      </c>
      <c r="H33" s="672">
        <v>105.7</v>
      </c>
      <c r="I33" s="673">
        <v>137.19999999999999</v>
      </c>
      <c r="J33" s="672">
        <v>34.799999999999997</v>
      </c>
      <c r="K33" s="672">
        <v>102.4</v>
      </c>
      <c r="L33" s="672"/>
      <c r="M33" s="673">
        <v>96.3</v>
      </c>
      <c r="N33" s="672">
        <v>94.6</v>
      </c>
      <c r="O33" s="672">
        <v>96.9</v>
      </c>
    </row>
    <row r="34" spans="6:15" ht="20.100000000000001" customHeight="1" thickBot="1">
      <c r="F34" s="673">
        <v>11.1</v>
      </c>
      <c r="G34" s="672">
        <v>10.5</v>
      </c>
      <c r="H34" s="672">
        <v>11.3</v>
      </c>
      <c r="I34" s="673">
        <v>11.8</v>
      </c>
      <c r="J34" s="672">
        <v>11.1</v>
      </c>
      <c r="K34" s="672">
        <v>12</v>
      </c>
      <c r="L34" s="672"/>
      <c r="M34" s="675">
        <v>106.3</v>
      </c>
      <c r="N34" s="674">
        <v>105.7</v>
      </c>
      <c r="O34" s="674">
        <v>106.2</v>
      </c>
    </row>
    <row r="35" spans="6:15" ht="17.25" thickBot="1">
      <c r="F35" s="673">
        <v>158.4</v>
      </c>
      <c r="G35" s="672">
        <v>38.700000000000003</v>
      </c>
      <c r="H35" s="672">
        <v>119.7</v>
      </c>
      <c r="I35" s="673">
        <v>161.9</v>
      </c>
      <c r="J35" s="672">
        <v>38.700000000000003</v>
      </c>
      <c r="K35" s="672">
        <v>123.2</v>
      </c>
      <c r="L35" s="672"/>
      <c r="M35" s="673">
        <v>102.2</v>
      </c>
      <c r="N35" s="672">
        <v>100</v>
      </c>
      <c r="O35" s="672">
        <v>102.9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ColWidth="9.140625" defaultRowHeight="12.75"/>
  <cols>
    <col min="1" max="1" width="34.85546875" style="553" customWidth="1"/>
    <col min="2" max="2" width="15.7109375" style="553" customWidth="1"/>
    <col min="3" max="3" width="18.7109375" style="553" customWidth="1"/>
    <col min="4" max="4" width="17.7109375" style="553" customWidth="1"/>
    <col min="5" max="5" width="5.140625" style="553" hidden="1" customWidth="1"/>
    <col min="6" max="10" width="0" style="553" hidden="1" customWidth="1"/>
    <col min="11" max="16384" width="9.140625" style="553"/>
  </cols>
  <sheetData>
    <row r="1" spans="1:9" ht="20.100000000000001" customHeight="1">
      <c r="A1" s="552" t="s">
        <v>603</v>
      </c>
      <c r="B1" s="551"/>
      <c r="C1" s="551"/>
      <c r="D1" s="551"/>
      <c r="E1" s="551"/>
    </row>
    <row r="2" spans="1:9" ht="20.100000000000001" customHeight="1">
      <c r="A2" s="532"/>
      <c r="B2" s="532"/>
      <c r="C2" s="532"/>
      <c r="D2" s="532"/>
    </row>
    <row r="3" spans="1:9" ht="20.100000000000001" customHeight="1">
      <c r="A3" s="525"/>
      <c r="B3" s="525"/>
      <c r="C3" s="576"/>
      <c r="D3" s="575"/>
    </row>
    <row r="4" spans="1:9" ht="31.5" customHeight="1">
      <c r="A4" s="517"/>
      <c r="B4" s="556" t="s">
        <v>139</v>
      </c>
      <c r="C4" s="556" t="s">
        <v>682</v>
      </c>
      <c r="D4" s="556" t="s">
        <v>683</v>
      </c>
      <c r="E4" s="562"/>
    </row>
    <row r="5" spans="1:9" ht="18" customHeight="1">
      <c r="A5" s="555"/>
      <c r="B5" s="574"/>
      <c r="C5" s="574"/>
      <c r="D5" s="574"/>
      <c r="E5" s="562"/>
    </row>
    <row r="6" spans="1:9" s="557" customFormat="1" ht="18" customHeight="1">
      <c r="A6" s="572" t="s">
        <v>602</v>
      </c>
      <c r="B6" s="573"/>
      <c r="C6" s="573"/>
      <c r="D6" s="572"/>
      <c r="E6" s="572"/>
      <c r="F6" s="566"/>
    </row>
    <row r="7" spans="1:9" ht="18" customHeight="1">
      <c r="A7" s="571" t="s">
        <v>336</v>
      </c>
      <c r="B7" s="563">
        <v>123.2</v>
      </c>
      <c r="C7" s="563">
        <v>124</v>
      </c>
      <c r="D7" s="554">
        <v>100.6</v>
      </c>
      <c r="E7" s="562"/>
      <c r="F7" s="553">
        <v>123001.25999999998</v>
      </c>
      <c r="G7" s="553">
        <v>122977.04</v>
      </c>
      <c r="H7" s="683">
        <f t="shared" ref="H7:H12" si="0">D7-100</f>
        <v>0.59999999999999432</v>
      </c>
    </row>
    <row r="8" spans="1:9" ht="18" customHeight="1">
      <c r="A8" s="571" t="s">
        <v>337</v>
      </c>
      <c r="B8" s="563">
        <v>690.1</v>
      </c>
      <c r="C8" s="563">
        <v>695.5</v>
      </c>
      <c r="D8" s="554">
        <v>100.8</v>
      </c>
      <c r="E8" s="562"/>
      <c r="F8" s="553">
        <v>680739.4800000001</v>
      </c>
      <c r="G8" s="553">
        <v>688394.46</v>
      </c>
      <c r="H8" s="683">
        <f t="shared" si="0"/>
        <v>0.79999999999999716</v>
      </c>
    </row>
    <row r="9" spans="1:9" ht="18" customHeight="1">
      <c r="A9" s="570" t="s">
        <v>326</v>
      </c>
      <c r="B9" s="563">
        <v>941.8</v>
      </c>
      <c r="C9" s="685">
        <v>926</v>
      </c>
      <c r="D9" s="554">
        <v>98.3</v>
      </c>
      <c r="E9" s="562"/>
      <c r="F9" s="553">
        <v>961782.32000000007</v>
      </c>
      <c r="G9" s="553">
        <v>947549.11999999988</v>
      </c>
      <c r="H9" s="684">
        <f t="shared" si="0"/>
        <v>-1.7000000000000028</v>
      </c>
    </row>
    <row r="10" spans="1:9" ht="18" customHeight="1">
      <c r="A10" s="564" t="s">
        <v>597</v>
      </c>
      <c r="B10" s="563">
        <v>178.1</v>
      </c>
      <c r="C10" s="563">
        <v>182.4</v>
      </c>
      <c r="D10" s="554">
        <v>102.4</v>
      </c>
      <c r="E10" s="562"/>
      <c r="F10" s="553">
        <v>175304.06470000002</v>
      </c>
      <c r="G10" s="553">
        <v>177618.25999999998</v>
      </c>
      <c r="H10" s="683">
        <f t="shared" si="0"/>
        <v>2.4000000000000057</v>
      </c>
    </row>
    <row r="11" spans="1:9" ht="18" customHeight="1">
      <c r="A11" s="564" t="s">
        <v>596</v>
      </c>
      <c r="B11" s="563">
        <v>140.19999999999999</v>
      </c>
      <c r="C11" s="563">
        <v>131.80000000000001</v>
      </c>
      <c r="D11" s="681">
        <v>94</v>
      </c>
      <c r="E11" s="562"/>
      <c r="F11" s="553">
        <v>147505.59</v>
      </c>
      <c r="G11" s="553">
        <v>137736.71729729729</v>
      </c>
      <c r="H11" s="684">
        <f t="shared" si="0"/>
        <v>-6</v>
      </c>
      <c r="I11" s="553">
        <f>137.7/147.5*100-100</f>
        <v>-6.6440677966101731</v>
      </c>
    </row>
    <row r="12" spans="1:9" ht="18" customHeight="1">
      <c r="A12" s="564" t="s">
        <v>595</v>
      </c>
      <c r="B12" s="563">
        <v>296.89999999999998</v>
      </c>
      <c r="C12" s="563">
        <v>302.39999999999998</v>
      </c>
      <c r="D12" s="554">
        <v>101.9</v>
      </c>
      <c r="E12" s="562"/>
      <c r="F12" s="553">
        <v>299490.96999999997</v>
      </c>
      <c r="G12" s="553">
        <v>297211.97000000003</v>
      </c>
      <c r="H12" s="683">
        <f t="shared" si="0"/>
        <v>1.9000000000000057</v>
      </c>
    </row>
    <row r="13" spans="1:9" ht="18" customHeight="1">
      <c r="A13" s="555"/>
      <c r="B13" s="568"/>
      <c r="C13" s="568"/>
      <c r="D13" s="554"/>
      <c r="E13" s="562"/>
    </row>
    <row r="14" spans="1:9" s="557" customFormat="1" ht="18" customHeight="1">
      <c r="A14" s="569" t="s">
        <v>601</v>
      </c>
      <c r="B14" s="568"/>
      <c r="C14" s="568"/>
      <c r="D14" s="554"/>
      <c r="E14" s="567"/>
      <c r="F14" s="566"/>
    </row>
    <row r="15" spans="1:9" ht="18" customHeight="1">
      <c r="A15" s="564" t="s">
        <v>600</v>
      </c>
      <c r="B15" s="565">
        <v>1017.5</v>
      </c>
      <c r="C15" s="565">
        <v>1043.4000000000001</v>
      </c>
      <c r="D15" s="554">
        <f>C15/B15*100</f>
        <v>102.54545454545456</v>
      </c>
      <c r="E15" s="562"/>
      <c r="F15" s="553">
        <v>994215.19706300006</v>
      </c>
      <c r="G15" s="553">
        <v>1019878.2281152381</v>
      </c>
    </row>
    <row r="16" spans="1:9" ht="18" customHeight="1">
      <c r="A16" s="564" t="s">
        <v>599</v>
      </c>
      <c r="B16" s="565">
        <v>1686.8</v>
      </c>
      <c r="C16" s="565">
        <v>1742.8</v>
      </c>
      <c r="D16" s="554">
        <f t="shared" ref="D16:D20" si="1">C16/B16*100</f>
        <v>103.31989566042211</v>
      </c>
      <c r="E16" s="562"/>
      <c r="F16" s="553">
        <v>1616306.5043200001</v>
      </c>
      <c r="G16" s="553">
        <v>1656939.9415331231</v>
      </c>
    </row>
    <row r="17" spans="1:7" ht="18" customHeight="1">
      <c r="A17" s="564" t="s">
        <v>598</v>
      </c>
      <c r="B17" s="565">
        <v>1182.5</v>
      </c>
      <c r="C17" s="682">
        <v>1221.5999999999999</v>
      </c>
      <c r="D17" s="554">
        <f t="shared" si="1"/>
        <v>103.30655391120507</v>
      </c>
      <c r="E17" s="562"/>
      <c r="F17" s="553">
        <v>1137703.77112064</v>
      </c>
      <c r="G17" s="553">
        <v>1177096.4520700001</v>
      </c>
    </row>
    <row r="18" spans="1:7" ht="18" customHeight="1">
      <c r="A18" s="564" t="s">
        <v>597</v>
      </c>
      <c r="B18" s="565">
        <v>1672.9</v>
      </c>
      <c r="C18" s="565">
        <v>1722.8</v>
      </c>
      <c r="D18" s="554">
        <f t="shared" si="1"/>
        <v>102.98284416283101</v>
      </c>
      <c r="E18" s="562"/>
      <c r="F18" s="553">
        <v>1570556.7273650172</v>
      </c>
      <c r="G18" s="553">
        <v>1642630.8494026554</v>
      </c>
    </row>
    <row r="19" spans="1:7" ht="18" customHeight="1">
      <c r="A19" s="564" t="s">
        <v>596</v>
      </c>
      <c r="B19" s="565">
        <v>264.8</v>
      </c>
      <c r="C19" s="565">
        <v>268.5</v>
      </c>
      <c r="D19" s="554">
        <f t="shared" si="1"/>
        <v>101.39728096676737</v>
      </c>
      <c r="E19" s="562"/>
      <c r="F19" s="553">
        <v>262738.72452918033</v>
      </c>
      <c r="G19" s="553">
        <v>263601.34443</v>
      </c>
    </row>
    <row r="20" spans="1:7" ht="18" customHeight="1">
      <c r="A20" s="564" t="s">
        <v>595</v>
      </c>
      <c r="B20" s="565">
        <v>286</v>
      </c>
      <c r="C20" s="565">
        <v>339.7</v>
      </c>
      <c r="D20" s="554">
        <f t="shared" si="1"/>
        <v>118.77622377622376</v>
      </c>
      <c r="E20" s="562"/>
      <c r="F20" s="553">
        <v>266423.45783235657</v>
      </c>
      <c r="G20" s="553">
        <v>286314.93185208266</v>
      </c>
    </row>
    <row r="21" spans="1:7" ht="18" customHeight="1">
      <c r="A21" s="561"/>
      <c r="B21" s="560"/>
      <c r="C21" s="560"/>
      <c r="D21" s="559"/>
      <c r="E21" s="558"/>
    </row>
    <row r="22" spans="1:7" ht="30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1" max="1" width="41" customWidth="1"/>
    <col min="2" max="4" width="7.7109375" customWidth="1"/>
    <col min="5" max="7" width="7.42578125" customWidth="1"/>
  </cols>
  <sheetData>
    <row r="1" spans="1:7" ht="20.100000000000001" customHeight="1">
      <c r="A1" s="703" t="s">
        <v>653</v>
      </c>
    </row>
    <row r="2" spans="1:7" ht="20.100000000000001" customHeight="1"/>
    <row r="3" spans="1:7" s="577" customFormat="1" ht="15.95" customHeight="1">
      <c r="A3" s="581"/>
      <c r="B3" s="221" t="s">
        <v>684</v>
      </c>
      <c r="C3" s="221" t="s">
        <v>350</v>
      </c>
      <c r="D3" s="1074" t="s">
        <v>685</v>
      </c>
      <c r="E3" s="1072" t="s">
        <v>313</v>
      </c>
      <c r="F3" s="1072"/>
      <c r="G3" s="1072"/>
    </row>
    <row r="4" spans="1:7" s="577" customFormat="1" ht="15.95" customHeight="1">
      <c r="A4" s="580"/>
      <c r="B4" s="42" t="s">
        <v>606</v>
      </c>
      <c r="C4" s="42" t="s">
        <v>605</v>
      </c>
      <c r="D4" s="1075"/>
      <c r="E4" s="1073" t="s">
        <v>65</v>
      </c>
      <c r="F4" s="1073"/>
      <c r="G4" s="1073"/>
    </row>
    <row r="5" spans="1:7" s="577" customFormat="1" ht="15.95" customHeight="1">
      <c r="A5" s="579"/>
      <c r="B5" s="42" t="s">
        <v>114</v>
      </c>
      <c r="C5" s="42" t="s">
        <v>604</v>
      </c>
      <c r="D5" s="1075"/>
      <c r="E5" s="42" t="s">
        <v>116</v>
      </c>
      <c r="F5" s="42" t="s">
        <v>117</v>
      </c>
      <c r="G5" s="42" t="s">
        <v>380</v>
      </c>
    </row>
    <row r="6" spans="1:7" s="577" customFormat="1" ht="15.95" customHeight="1">
      <c r="A6" s="578"/>
      <c r="B6" s="42" t="s">
        <v>63</v>
      </c>
      <c r="C6" s="42" t="s">
        <v>63</v>
      </c>
      <c r="D6" s="42" t="s">
        <v>63</v>
      </c>
      <c r="E6" s="42" t="s">
        <v>63</v>
      </c>
      <c r="F6" s="42" t="s">
        <v>63</v>
      </c>
      <c r="G6" s="42" t="s">
        <v>63</v>
      </c>
    </row>
    <row r="7" spans="1:7" s="577" customFormat="1" ht="15.95" customHeight="1">
      <c r="A7" s="545"/>
      <c r="B7" s="43">
        <v>2020</v>
      </c>
      <c r="C7" s="43">
        <v>2020</v>
      </c>
      <c r="D7" s="43">
        <v>2020</v>
      </c>
      <c r="E7" s="43">
        <v>2020</v>
      </c>
      <c r="F7" s="43">
        <v>2020</v>
      </c>
      <c r="G7" s="43">
        <v>2020</v>
      </c>
    </row>
    <row r="8" spans="1:7" s="577" customFormat="1" ht="20.100000000000001" customHeight="1"/>
    <row r="9" spans="1:7" s="577" customFormat="1" ht="21.95" customHeight="1">
      <c r="A9" s="704" t="s">
        <v>686</v>
      </c>
    </row>
    <row r="10" spans="1:7" s="577" customFormat="1" ht="21.95" customHeight="1">
      <c r="A10" s="705" t="s">
        <v>687</v>
      </c>
      <c r="B10" s="708">
        <v>20</v>
      </c>
      <c r="C10" s="708">
        <v>26.8</v>
      </c>
      <c r="D10" s="709">
        <v>95.847817677199984</v>
      </c>
      <c r="E10" s="710">
        <v>103.46611484738747</v>
      </c>
      <c r="F10" s="710">
        <v>100.374531835206</v>
      </c>
      <c r="G10" s="710">
        <v>101.42626209227512</v>
      </c>
    </row>
    <row r="11" spans="1:7" s="577" customFormat="1" ht="21.95" customHeight="1">
      <c r="A11" s="705" t="s">
        <v>688</v>
      </c>
      <c r="B11" s="708">
        <v>85.055882164843041</v>
      </c>
      <c r="C11" s="708">
        <v>98.9</v>
      </c>
      <c r="D11" s="708">
        <v>371.48176432968614</v>
      </c>
      <c r="E11" s="711">
        <v>109.57985334300832</v>
      </c>
      <c r="F11" s="711">
        <v>101.47752924276622</v>
      </c>
      <c r="G11" s="711">
        <v>104.55439468890688</v>
      </c>
    </row>
    <row r="12" spans="1:7" s="577" customFormat="1" ht="21.95" customHeight="1">
      <c r="A12" s="706" t="s">
        <v>689</v>
      </c>
      <c r="B12" s="708">
        <v>846.2111609452802</v>
      </c>
      <c r="C12" s="708">
        <v>991.81116094528022</v>
      </c>
      <c r="D12" s="708">
        <v>3474.9334828358406</v>
      </c>
      <c r="E12" s="711">
        <v>109.65119419295353</v>
      </c>
      <c r="F12" s="711">
        <v>130.00190446600303</v>
      </c>
      <c r="G12" s="711">
        <v>104.38997485087241</v>
      </c>
    </row>
    <row r="13" spans="1:7" s="577" customFormat="1" ht="21.95" customHeight="1">
      <c r="A13" s="705" t="s">
        <v>690</v>
      </c>
      <c r="B13" s="708">
        <v>371.58061815785601</v>
      </c>
      <c r="C13" s="708">
        <v>379</v>
      </c>
      <c r="D13" s="708">
        <v>1453.6992363157119</v>
      </c>
      <c r="E13" s="711">
        <v>114.84133334091237</v>
      </c>
      <c r="F13" s="711">
        <v>107.14596746633987</v>
      </c>
      <c r="G13" s="711">
        <v>111.60838666531379</v>
      </c>
    </row>
    <row r="14" spans="1:7" s="577" customFormat="1" ht="21.95" customHeight="1">
      <c r="A14" s="704" t="s">
        <v>691</v>
      </c>
      <c r="B14" s="712"/>
      <c r="C14" s="712"/>
      <c r="D14" s="712"/>
      <c r="E14" s="713"/>
      <c r="F14" s="713"/>
      <c r="G14" s="713"/>
    </row>
    <row r="15" spans="1:7" ht="20.100000000000001" customHeight="1">
      <c r="A15" s="707" t="s">
        <v>692</v>
      </c>
      <c r="B15" s="708">
        <v>3571.6377606945798</v>
      </c>
      <c r="C15" s="708">
        <v>3845.6</v>
      </c>
      <c r="D15" s="708">
        <v>14669.62552138916</v>
      </c>
      <c r="E15" s="711">
        <v>112.09287707118494</v>
      </c>
      <c r="F15" s="711">
        <v>107.2415258721354</v>
      </c>
      <c r="G15" s="711">
        <v>110.47319824224266</v>
      </c>
    </row>
    <row r="16" spans="1:7" ht="20.100000000000001" customHeight="1">
      <c r="A16" s="707" t="s">
        <v>693</v>
      </c>
      <c r="B16" s="708">
        <v>277.05179536700001</v>
      </c>
      <c r="C16" s="708">
        <v>287.05179536700001</v>
      </c>
      <c r="D16" s="708">
        <v>1086.2953861010001</v>
      </c>
      <c r="E16" s="711">
        <v>113.55047148120828</v>
      </c>
      <c r="F16" s="711">
        <v>110.86925237878349</v>
      </c>
      <c r="G16" s="711">
        <v>110.16077335980124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</sheetData>
  <mergeCells count="3">
    <mergeCell ref="E3:G3"/>
    <mergeCell ref="E4:G4"/>
    <mergeCell ref="D3:D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40"/>
  <sheetViews>
    <sheetView workbookViewId="0"/>
  </sheetViews>
  <sheetFormatPr defaultColWidth="9.140625" defaultRowHeight="15"/>
  <cols>
    <col min="1" max="1" width="41.85546875" style="553" customWidth="1"/>
    <col min="2" max="7" width="7.7109375" style="582" customWidth="1"/>
    <col min="8" max="16384" width="9.140625" style="553"/>
  </cols>
  <sheetData>
    <row r="1" spans="1:7" ht="20.100000000000001" customHeight="1">
      <c r="A1" s="552" t="s">
        <v>654</v>
      </c>
      <c r="B1" s="599"/>
      <c r="C1" s="599"/>
      <c r="D1" s="598"/>
      <c r="E1" s="598"/>
      <c r="F1" s="598"/>
      <c r="G1" s="598"/>
    </row>
    <row r="2" spans="1:7" ht="15" customHeight="1">
      <c r="A2" s="550"/>
      <c r="B2" s="599"/>
      <c r="C2" s="599"/>
      <c r="D2" s="598"/>
      <c r="E2" s="598"/>
      <c r="F2" s="598"/>
      <c r="G2" s="598"/>
    </row>
    <row r="3" spans="1:7" ht="15" customHeight="1">
      <c r="A3" s="607"/>
      <c r="B3" s="606"/>
      <c r="C3" s="606"/>
      <c r="D3" s="598"/>
      <c r="E3" s="598"/>
      <c r="F3" s="598"/>
      <c r="G3" s="605"/>
    </row>
    <row r="4" spans="1:7" ht="15.95" customHeight="1">
      <c r="A4" s="581"/>
      <c r="B4" s="898" t="s">
        <v>607</v>
      </c>
      <c r="C4" s="898" t="s">
        <v>350</v>
      </c>
      <c r="D4" s="898" t="s">
        <v>350</v>
      </c>
      <c r="E4" s="1072" t="s">
        <v>313</v>
      </c>
      <c r="F4" s="1072"/>
      <c r="G4" s="1072"/>
    </row>
    <row r="5" spans="1:7" ht="15.95" customHeight="1">
      <c r="A5" s="580"/>
      <c r="B5" s="899" t="s">
        <v>606</v>
      </c>
      <c r="C5" s="899" t="s">
        <v>605</v>
      </c>
      <c r="D5" s="899" t="s">
        <v>60</v>
      </c>
      <c r="E5" s="1073" t="s">
        <v>65</v>
      </c>
      <c r="F5" s="1073"/>
      <c r="G5" s="1073"/>
    </row>
    <row r="6" spans="1:7" ht="15.95" customHeight="1">
      <c r="A6" s="579"/>
      <c r="B6" s="899" t="s">
        <v>114</v>
      </c>
      <c r="C6" s="899" t="s">
        <v>604</v>
      </c>
      <c r="D6" s="899" t="s">
        <v>63</v>
      </c>
      <c r="E6" s="899" t="s">
        <v>116</v>
      </c>
      <c r="F6" s="899" t="s">
        <v>117</v>
      </c>
      <c r="G6" s="899" t="s">
        <v>380</v>
      </c>
    </row>
    <row r="7" spans="1:7" ht="15.95" customHeight="1">
      <c r="A7" s="578"/>
      <c r="B7" s="899" t="s">
        <v>63</v>
      </c>
      <c r="C7" s="899" t="s">
        <v>63</v>
      </c>
      <c r="D7" s="899">
        <v>2020</v>
      </c>
      <c r="E7" s="899" t="s">
        <v>63</v>
      </c>
      <c r="F7" s="899" t="s">
        <v>63</v>
      </c>
      <c r="G7" s="899" t="s">
        <v>63</v>
      </c>
    </row>
    <row r="8" spans="1:7" ht="15.95" customHeight="1">
      <c r="A8" s="545"/>
      <c r="B8" s="43">
        <v>2020</v>
      </c>
      <c r="C8" s="43">
        <v>2020</v>
      </c>
      <c r="D8" s="43"/>
      <c r="E8" s="43">
        <v>2020</v>
      </c>
      <c r="F8" s="43">
        <v>2020</v>
      </c>
      <c r="G8" s="43">
        <v>2020</v>
      </c>
    </row>
    <row r="9" spans="1:7" ht="20.100000000000001" customHeight="1">
      <c r="A9" s="607"/>
      <c r="B9" s="606"/>
      <c r="C9" s="606"/>
      <c r="D9" s="598"/>
      <c r="E9" s="598"/>
      <c r="F9" s="598"/>
      <c r="G9" s="605"/>
    </row>
    <row r="10" spans="1:7" ht="20.100000000000001" customHeight="1">
      <c r="A10" s="603" t="s">
        <v>621</v>
      </c>
      <c r="B10" s="601">
        <v>63.2</v>
      </c>
      <c r="C10" s="601">
        <v>91</v>
      </c>
      <c r="D10" s="601">
        <v>260.5</v>
      </c>
      <c r="E10" s="601">
        <v>93.08</v>
      </c>
      <c r="F10" s="601">
        <v>95.79</v>
      </c>
      <c r="G10" s="601">
        <v>96.84</v>
      </c>
    </row>
    <row r="11" spans="1:7" ht="20.100000000000001" customHeight="1">
      <c r="A11" s="604" t="s">
        <v>620</v>
      </c>
      <c r="B11" s="601">
        <v>22</v>
      </c>
      <c r="C11" s="601">
        <v>28.1</v>
      </c>
      <c r="D11" s="601">
        <v>94.6</v>
      </c>
      <c r="E11" s="601">
        <v>100.46</v>
      </c>
      <c r="F11" s="601">
        <v>97.91</v>
      </c>
      <c r="G11" s="601">
        <v>98.44</v>
      </c>
    </row>
    <row r="12" spans="1:7" ht="20.100000000000001" customHeight="1">
      <c r="A12" s="604" t="s">
        <v>619</v>
      </c>
      <c r="B12" s="601">
        <v>4589</v>
      </c>
      <c r="C12" s="601">
        <v>4800</v>
      </c>
      <c r="D12" s="601">
        <v>16910</v>
      </c>
      <c r="E12" s="601">
        <v>102.82</v>
      </c>
      <c r="F12" s="601">
        <v>107.29</v>
      </c>
      <c r="G12" s="601">
        <v>103.65</v>
      </c>
    </row>
    <row r="13" spans="1:7" ht="20.100000000000001" customHeight="1">
      <c r="A13" s="604" t="s">
        <v>618</v>
      </c>
      <c r="B13" s="601">
        <v>4.5999999999999996</v>
      </c>
      <c r="C13" s="601">
        <v>4.5</v>
      </c>
      <c r="D13" s="601">
        <v>18.899999999999999</v>
      </c>
      <c r="E13" s="601">
        <v>102.22</v>
      </c>
      <c r="F13" s="601">
        <v>95.74</v>
      </c>
      <c r="G13" s="601">
        <v>98.95</v>
      </c>
    </row>
    <row r="14" spans="1:7" ht="20.100000000000001" customHeight="1">
      <c r="A14" s="603" t="s">
        <v>617</v>
      </c>
      <c r="B14" s="601">
        <v>536.29999999999995</v>
      </c>
      <c r="C14" s="601">
        <v>199</v>
      </c>
      <c r="D14" s="601">
        <v>1464.3</v>
      </c>
      <c r="E14" s="601">
        <v>39.5</v>
      </c>
      <c r="F14" s="601">
        <v>91</v>
      </c>
      <c r="G14" s="601">
        <v>54.4</v>
      </c>
    </row>
    <row r="15" spans="1:7" ht="20.100000000000001" customHeight="1">
      <c r="A15" s="602" t="s">
        <v>616</v>
      </c>
      <c r="B15" s="601">
        <v>323.10000000000002</v>
      </c>
      <c r="C15" s="601">
        <v>41.7</v>
      </c>
      <c r="D15" s="601">
        <v>645.29999999999995</v>
      </c>
      <c r="E15" s="601">
        <v>28.25</v>
      </c>
      <c r="F15" s="601">
        <v>73.42</v>
      </c>
      <c r="G15" s="601">
        <v>32.21</v>
      </c>
    </row>
    <row r="16" spans="1:7" ht="20.100000000000001" customHeight="1">
      <c r="A16" s="602" t="s">
        <v>615</v>
      </c>
      <c r="B16" s="601">
        <v>213.2</v>
      </c>
      <c r="C16" s="601">
        <v>157.30000000000001</v>
      </c>
      <c r="D16" s="601">
        <v>819</v>
      </c>
      <c r="E16" s="601">
        <v>99.2</v>
      </c>
      <c r="F16" s="601">
        <v>97.2</v>
      </c>
      <c r="G16" s="601">
        <v>119.4</v>
      </c>
    </row>
    <row r="17" spans="1:11" ht="20.100000000000001" customHeight="1">
      <c r="A17" s="507"/>
      <c r="B17" s="601"/>
      <c r="C17" s="601"/>
      <c r="D17" s="601"/>
      <c r="E17" s="601"/>
      <c r="F17" s="601"/>
      <c r="G17" s="601"/>
    </row>
    <row r="18" spans="1:11" ht="20.100000000000001" customHeight="1">
      <c r="A18" s="507"/>
      <c r="G18" s="600"/>
    </row>
    <row r="19" spans="1:11" ht="20.100000000000001" customHeight="1">
      <c r="A19" s="552" t="s">
        <v>655</v>
      </c>
    </row>
    <row r="20" spans="1:11" ht="15" customHeight="1">
      <c r="A20" s="550"/>
      <c r="B20" s="599"/>
      <c r="C20" s="599"/>
      <c r="D20" s="598"/>
      <c r="E20" s="598"/>
      <c r="F20" s="598"/>
      <c r="G20" s="598"/>
    </row>
    <row r="21" spans="1:11" s="584" customFormat="1" ht="15" customHeight="1">
      <c r="A21" s="597"/>
      <c r="B21" s="596"/>
      <c r="C21" s="596"/>
      <c r="D21" s="596"/>
      <c r="E21" s="595"/>
      <c r="F21" s="590"/>
      <c r="G21" s="595" t="s">
        <v>68</v>
      </c>
      <c r="I21" s="590"/>
    </row>
    <row r="22" spans="1:11" s="593" customFormat="1" ht="18" customHeight="1">
      <c r="A22" s="581"/>
      <c r="B22" s="898" t="s">
        <v>614</v>
      </c>
      <c r="C22" s="898" t="s">
        <v>350</v>
      </c>
      <c r="D22" s="898" t="s">
        <v>350</v>
      </c>
      <c r="E22" s="1072" t="s">
        <v>313</v>
      </c>
      <c r="F22" s="1072"/>
      <c r="G22" s="1072"/>
      <c r="I22" s="594"/>
    </row>
    <row r="23" spans="1:11" s="593" customFormat="1" ht="18" customHeight="1">
      <c r="A23" s="580"/>
      <c r="B23" s="899" t="s">
        <v>613</v>
      </c>
      <c r="C23" s="899" t="s">
        <v>605</v>
      </c>
      <c r="D23" s="899" t="s">
        <v>60</v>
      </c>
      <c r="E23" s="1073" t="s">
        <v>65</v>
      </c>
      <c r="F23" s="1073"/>
      <c r="G23" s="1073"/>
      <c r="I23" s="594"/>
    </row>
    <row r="24" spans="1:11" s="584" customFormat="1" ht="18" customHeight="1">
      <c r="A24" s="579"/>
      <c r="B24" s="899" t="s">
        <v>114</v>
      </c>
      <c r="C24" s="899" t="s">
        <v>604</v>
      </c>
      <c r="D24" s="899" t="s">
        <v>63</v>
      </c>
      <c r="E24" s="899" t="s">
        <v>116</v>
      </c>
      <c r="F24" s="899" t="s">
        <v>117</v>
      </c>
      <c r="G24" s="899" t="s">
        <v>380</v>
      </c>
      <c r="I24" s="590"/>
    </row>
    <row r="25" spans="1:11" s="584" customFormat="1" ht="20.100000000000001" customHeight="1">
      <c r="A25" s="578"/>
      <c r="B25" s="899" t="s">
        <v>63</v>
      </c>
      <c r="C25" s="899" t="s">
        <v>63</v>
      </c>
      <c r="D25" s="899">
        <v>2020</v>
      </c>
      <c r="E25" s="899" t="s">
        <v>63</v>
      </c>
      <c r="F25" s="899" t="s">
        <v>63</v>
      </c>
      <c r="G25" s="899" t="s">
        <v>63</v>
      </c>
      <c r="I25" s="590"/>
    </row>
    <row r="26" spans="1:11" s="584" customFormat="1" ht="20.100000000000001" customHeight="1">
      <c r="A26" s="545"/>
      <c r="B26" s="43">
        <v>2020</v>
      </c>
      <c r="C26" s="43">
        <v>2020</v>
      </c>
      <c r="D26" s="43"/>
      <c r="E26" s="43">
        <v>2020</v>
      </c>
      <c r="F26" s="43">
        <v>2020</v>
      </c>
      <c r="G26" s="43">
        <v>2020</v>
      </c>
      <c r="I26" s="590"/>
    </row>
    <row r="27" spans="1:11" s="584" customFormat="1" ht="20.100000000000001" customHeight="1">
      <c r="A27" s="592"/>
      <c r="B27" s="899"/>
      <c r="C27" s="899"/>
      <c r="D27" s="899"/>
      <c r="E27" s="899"/>
      <c r="F27" s="899"/>
      <c r="G27" s="899"/>
      <c r="I27" s="590"/>
    </row>
    <row r="28" spans="1:11" s="584" customFormat="1" ht="20.100000000000001" customHeight="1">
      <c r="A28" s="591" t="s">
        <v>377</v>
      </c>
      <c r="B28" s="588">
        <v>2266.5</v>
      </c>
      <c r="C28" s="588">
        <v>2286.6</v>
      </c>
      <c r="D28" s="588">
        <v>8423.1</v>
      </c>
      <c r="E28" s="588">
        <v>101.64588752354472</v>
      </c>
      <c r="F28" s="588">
        <v>102.2309652613225</v>
      </c>
      <c r="G28" s="588">
        <v>101.8488065584871</v>
      </c>
      <c r="I28" s="590"/>
    </row>
    <row r="29" spans="1:11" s="584" customFormat="1" ht="20.100000000000001" customHeight="1">
      <c r="A29" s="587" t="s">
        <v>610</v>
      </c>
      <c r="B29" s="586">
        <v>1539.5</v>
      </c>
      <c r="C29" s="586">
        <v>1638.6999999999998</v>
      </c>
      <c r="D29" s="586">
        <v>6070.7</v>
      </c>
      <c r="E29" s="586">
        <v>100.82520138843407</v>
      </c>
      <c r="F29" s="586">
        <v>101.56182212581344</v>
      </c>
      <c r="G29" s="586">
        <v>101.17496083463884</v>
      </c>
      <c r="I29" s="585"/>
      <c r="J29" s="585"/>
      <c r="K29" s="585"/>
    </row>
    <row r="30" spans="1:11" s="584" customFormat="1" ht="20.100000000000001" customHeight="1">
      <c r="A30" s="587" t="s">
        <v>609</v>
      </c>
      <c r="B30" s="586">
        <v>342.5</v>
      </c>
      <c r="C30" s="586">
        <v>343.5</v>
      </c>
      <c r="D30" s="586">
        <v>1108.8</v>
      </c>
      <c r="E30" s="586">
        <v>104.996934396076</v>
      </c>
      <c r="F30" s="586">
        <v>105.78995996304282</v>
      </c>
      <c r="G30" s="586">
        <v>104.87089756928026</v>
      </c>
      <c r="I30" s="585"/>
      <c r="J30" s="585"/>
      <c r="K30" s="585"/>
    </row>
    <row r="31" spans="1:11" s="584" customFormat="1" ht="20.100000000000001" customHeight="1">
      <c r="A31" s="587" t="s">
        <v>608</v>
      </c>
      <c r="B31" s="586">
        <v>384.5</v>
      </c>
      <c r="C31" s="586">
        <v>304.39999999999998</v>
      </c>
      <c r="D31" s="586">
        <v>1243.5999999999999</v>
      </c>
      <c r="E31" s="586">
        <v>102.07061322006903</v>
      </c>
      <c r="F31" s="586">
        <v>101.97654941373533</v>
      </c>
      <c r="G31" s="586">
        <v>102.54803331409252</v>
      </c>
      <c r="I31" s="585"/>
      <c r="J31" s="585"/>
      <c r="K31" s="585"/>
    </row>
    <row r="32" spans="1:11" s="584" customFormat="1" ht="20.100000000000001" customHeight="1">
      <c r="A32" s="589" t="s">
        <v>612</v>
      </c>
      <c r="B32" s="588">
        <v>1241</v>
      </c>
      <c r="C32" s="588">
        <v>1343.1</v>
      </c>
      <c r="D32" s="588">
        <v>4559.2000000000007</v>
      </c>
      <c r="E32" s="588">
        <v>100.77141697117335</v>
      </c>
      <c r="F32" s="588">
        <v>101.82714177407126</v>
      </c>
      <c r="G32" s="588">
        <v>101.48469671675018</v>
      </c>
      <c r="I32" s="585"/>
      <c r="J32" s="585"/>
      <c r="K32" s="585"/>
    </row>
    <row r="33" spans="1:11" s="584" customFormat="1" ht="20.100000000000001" customHeight="1">
      <c r="A33" s="587" t="s">
        <v>610</v>
      </c>
      <c r="B33" s="586">
        <v>816.4</v>
      </c>
      <c r="C33" s="586">
        <v>900.59999999999991</v>
      </c>
      <c r="D33" s="586">
        <v>3130.8</v>
      </c>
      <c r="E33" s="586">
        <v>98.909619578386227</v>
      </c>
      <c r="F33" s="586">
        <v>100.07778642071341</v>
      </c>
      <c r="G33" s="586">
        <v>99.741947816113935</v>
      </c>
      <c r="I33" s="585"/>
      <c r="J33" s="585"/>
      <c r="K33" s="585"/>
    </row>
    <row r="34" spans="1:11" s="584" customFormat="1" ht="20.100000000000001" customHeight="1">
      <c r="A34" s="587" t="s">
        <v>609</v>
      </c>
      <c r="B34" s="586">
        <v>290.7</v>
      </c>
      <c r="C34" s="586">
        <v>311.89999999999998</v>
      </c>
      <c r="D34" s="586">
        <v>949.9</v>
      </c>
      <c r="E34" s="586">
        <v>105.09761388286334</v>
      </c>
      <c r="F34" s="586">
        <v>106.08843537414965</v>
      </c>
      <c r="G34" s="586">
        <v>105.57963765699678</v>
      </c>
      <c r="I34" s="585"/>
      <c r="J34" s="585"/>
      <c r="K34" s="585"/>
    </row>
    <row r="35" spans="1:11" s="584" customFormat="1" ht="20.100000000000001" customHeight="1">
      <c r="A35" s="587" t="s">
        <v>608</v>
      </c>
      <c r="B35" s="586">
        <v>133.9</v>
      </c>
      <c r="C35" s="586">
        <v>130.6</v>
      </c>
      <c r="D35" s="586">
        <v>478.5</v>
      </c>
      <c r="E35" s="586">
        <v>103.39768339768341</v>
      </c>
      <c r="F35" s="586">
        <v>104.396482813749</v>
      </c>
      <c r="G35" s="586">
        <v>105.41969596827497</v>
      </c>
      <c r="I35" s="585"/>
      <c r="J35" s="585"/>
      <c r="K35" s="585"/>
    </row>
    <row r="36" spans="1:11" s="584" customFormat="1" ht="20.100000000000001" customHeight="1">
      <c r="A36" s="589" t="s">
        <v>611</v>
      </c>
      <c r="B36" s="588">
        <v>1025.5</v>
      </c>
      <c r="C36" s="588">
        <v>943.5</v>
      </c>
      <c r="D36" s="588">
        <v>3863.8999999999996</v>
      </c>
      <c r="E36" s="588">
        <v>102.7246318741861</v>
      </c>
      <c r="F36" s="588">
        <v>102.81137626675383</v>
      </c>
      <c r="G36" s="588">
        <v>102.28181168435819</v>
      </c>
      <c r="I36" s="585"/>
      <c r="J36" s="585"/>
      <c r="K36" s="585"/>
    </row>
    <row r="37" spans="1:11" s="584" customFormat="1" ht="20.100000000000001" customHeight="1">
      <c r="A37" s="587" t="s">
        <v>610</v>
      </c>
      <c r="B37" s="586">
        <v>723.1</v>
      </c>
      <c r="C37" s="586">
        <v>738.1</v>
      </c>
      <c r="D37" s="586">
        <v>2939.8999999999996</v>
      </c>
      <c r="E37" s="586">
        <v>103.0791161796151</v>
      </c>
      <c r="F37" s="586">
        <v>103.43329596412556</v>
      </c>
      <c r="G37" s="586">
        <v>102.74700311047424</v>
      </c>
      <c r="I37" s="585"/>
      <c r="J37" s="585"/>
      <c r="K37" s="585"/>
    </row>
    <row r="38" spans="1:11" s="584" customFormat="1" ht="20.100000000000001" customHeight="1">
      <c r="A38" s="587" t="s">
        <v>609</v>
      </c>
      <c r="B38" s="586">
        <v>51.8</v>
      </c>
      <c r="C38" s="586">
        <v>31.6</v>
      </c>
      <c r="D38" s="586">
        <v>158.9</v>
      </c>
      <c r="E38" s="586">
        <v>104.43548387096773</v>
      </c>
      <c r="F38" s="586">
        <v>102.93159609120521</v>
      </c>
      <c r="G38" s="586">
        <v>100.82487309644669</v>
      </c>
      <c r="I38" s="585"/>
      <c r="J38" s="585"/>
      <c r="K38" s="585"/>
    </row>
    <row r="39" spans="1:11" s="584" customFormat="1" ht="20.100000000000001" customHeight="1">
      <c r="A39" s="587" t="s">
        <v>608</v>
      </c>
      <c r="B39" s="586">
        <v>250.6</v>
      </c>
      <c r="C39" s="586">
        <v>173.8</v>
      </c>
      <c r="D39" s="586">
        <v>765.1</v>
      </c>
      <c r="E39" s="586">
        <v>101.37540453074433</v>
      </c>
      <c r="F39" s="586">
        <v>100.23068050749713</v>
      </c>
      <c r="G39" s="586">
        <v>100.83025830258303</v>
      </c>
      <c r="I39" s="585"/>
      <c r="J39" s="585"/>
      <c r="K39" s="585"/>
    </row>
    <row r="40" spans="1:11">
      <c r="A40" s="583"/>
    </row>
  </sheetData>
  <mergeCells count="4">
    <mergeCell ref="E4:G4"/>
    <mergeCell ref="E5:G5"/>
    <mergeCell ref="E22:G22"/>
    <mergeCell ref="E23:G2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K47"/>
  <sheetViews>
    <sheetView workbookViewId="0"/>
  </sheetViews>
  <sheetFormatPr defaultColWidth="14.7109375" defaultRowHeight="16.5" customHeight="1"/>
  <cols>
    <col min="1" max="1" width="46" style="1" customWidth="1"/>
    <col min="2" max="2" width="10.7109375" style="1" customWidth="1"/>
    <col min="3" max="4" width="9.85546875" style="1" customWidth="1"/>
    <col min="5" max="5" width="10.28515625" style="1" customWidth="1"/>
    <col min="6" max="16384" width="14.7109375" style="1"/>
  </cols>
  <sheetData>
    <row r="1" spans="1:115" ht="18" customHeight="1">
      <c r="A1" s="1076" t="s">
        <v>694</v>
      </c>
      <c r="B1" s="1076"/>
      <c r="C1" s="1076"/>
      <c r="D1" s="1076"/>
      <c r="E1" s="1076"/>
    </row>
    <row r="2" spans="1:115" ht="15" customHeight="1">
      <c r="A2" s="2"/>
      <c r="C2" s="3"/>
      <c r="D2" s="3"/>
      <c r="E2" s="4" t="s">
        <v>0</v>
      </c>
    </row>
    <row r="3" spans="1:115" s="8" customFormat="1" ht="13.9" customHeight="1">
      <c r="A3" s="5"/>
      <c r="B3" s="6" t="s">
        <v>1</v>
      </c>
      <c r="C3" s="6" t="s">
        <v>2</v>
      </c>
      <c r="D3" s="6" t="s">
        <v>3</v>
      </c>
      <c r="E3" s="7" t="s">
        <v>695</v>
      </c>
    </row>
    <row r="4" spans="1:115" s="8" customFormat="1" ht="13.9" customHeight="1">
      <c r="A4" s="9"/>
      <c r="B4" s="7" t="s">
        <v>696</v>
      </c>
      <c r="C4" s="7" t="s">
        <v>696</v>
      </c>
      <c r="D4" s="7" t="s">
        <v>696</v>
      </c>
      <c r="E4" s="7" t="s">
        <v>4</v>
      </c>
    </row>
    <row r="5" spans="1:115" s="8" customFormat="1" ht="13.9" customHeight="1">
      <c r="A5" s="9"/>
      <c r="B5" s="7" t="s">
        <v>4</v>
      </c>
      <c r="C5" s="7" t="s">
        <v>4</v>
      </c>
      <c r="D5" s="7" t="s">
        <v>4</v>
      </c>
      <c r="E5" s="7" t="s">
        <v>138</v>
      </c>
    </row>
    <row r="6" spans="1:115" s="8" customFormat="1" ht="13.9" customHeight="1">
      <c r="A6" s="9"/>
      <c r="B6" s="7" t="s">
        <v>5</v>
      </c>
      <c r="C6" s="7" t="s">
        <v>6</v>
      </c>
      <c r="D6" s="7" t="s">
        <v>5</v>
      </c>
      <c r="E6" s="7"/>
    </row>
    <row r="7" spans="1:115" s="8" customFormat="1" ht="13.9" customHeight="1">
      <c r="A7" s="9"/>
      <c r="B7" s="10" t="s">
        <v>7</v>
      </c>
      <c r="C7" s="10" t="s">
        <v>8</v>
      </c>
      <c r="D7" s="10" t="s">
        <v>7</v>
      </c>
      <c r="E7" s="10"/>
    </row>
    <row r="8" spans="1:115" s="8" customFormat="1" ht="6" customHeight="1">
      <c r="A8" s="9"/>
      <c r="B8" s="7"/>
      <c r="C8" s="7"/>
      <c r="D8" s="7"/>
      <c r="E8" s="7"/>
    </row>
    <row r="9" spans="1:115" s="12" customFormat="1" ht="15.6" customHeight="1">
      <c r="A9" s="11" t="s">
        <v>9</v>
      </c>
      <c r="B9" s="714">
        <v>105.97</v>
      </c>
      <c r="C9" s="715">
        <v>101.64263411009577</v>
      </c>
      <c r="D9" s="715">
        <v>109.52424277217489</v>
      </c>
      <c r="E9" s="715">
        <v>103.35426803843583</v>
      </c>
    </row>
    <row r="10" spans="1:115" s="15" customFormat="1" ht="15" customHeight="1">
      <c r="A10" s="13" t="s">
        <v>10</v>
      </c>
      <c r="B10" s="714">
        <v>88.55</v>
      </c>
      <c r="C10" s="716">
        <v>106.27</v>
      </c>
      <c r="D10" s="716">
        <v>89.59</v>
      </c>
      <c r="E10" s="716">
        <v>92.19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</row>
    <row r="11" spans="1:115" ht="15" customHeight="1">
      <c r="A11" s="16" t="s">
        <v>11</v>
      </c>
      <c r="B11" s="717">
        <v>99.33</v>
      </c>
      <c r="C11" s="718">
        <v>95.13</v>
      </c>
      <c r="D11" s="718">
        <v>90.63</v>
      </c>
      <c r="E11" s="718">
        <v>105.03</v>
      </c>
    </row>
    <row r="12" spans="1:115" ht="15" customHeight="1">
      <c r="A12" s="16" t="s">
        <v>12</v>
      </c>
      <c r="B12" s="717">
        <v>83.6</v>
      </c>
      <c r="C12" s="718">
        <v>111.35</v>
      </c>
      <c r="D12" s="718">
        <v>89.32</v>
      </c>
      <c r="E12" s="718">
        <v>88.01</v>
      </c>
    </row>
    <row r="13" spans="1:115" ht="15" customHeight="1">
      <c r="A13" s="16" t="s">
        <v>13</v>
      </c>
      <c r="B13" s="717">
        <v>102.82</v>
      </c>
      <c r="C13" s="718">
        <v>98.27</v>
      </c>
      <c r="D13" s="718">
        <v>116.92</v>
      </c>
      <c r="E13" s="718">
        <v>113.13</v>
      </c>
    </row>
    <row r="14" spans="1:115" s="18" customFormat="1" ht="15" customHeight="1">
      <c r="A14" s="16" t="s">
        <v>14</v>
      </c>
      <c r="B14" s="717">
        <v>97.42</v>
      </c>
      <c r="C14" s="718">
        <v>103.83</v>
      </c>
      <c r="D14" s="718">
        <v>94.93</v>
      </c>
      <c r="E14" s="718">
        <v>99</v>
      </c>
    </row>
    <row r="15" spans="1:115" s="18" customFormat="1" ht="15" customHeight="1">
      <c r="A15" s="16" t="s">
        <v>15</v>
      </c>
      <c r="B15" s="717">
        <v>71.209999999999994</v>
      </c>
      <c r="C15" s="718">
        <v>114.72</v>
      </c>
      <c r="D15" s="718">
        <v>63.62</v>
      </c>
      <c r="E15" s="718">
        <v>66.52</v>
      </c>
    </row>
    <row r="16" spans="1:115" ht="15" customHeight="1">
      <c r="A16" s="19" t="s">
        <v>16</v>
      </c>
      <c r="B16" s="719">
        <v>108.37</v>
      </c>
      <c r="C16" s="716">
        <v>101.57</v>
      </c>
      <c r="D16" s="716">
        <v>113.13</v>
      </c>
      <c r="E16" s="716">
        <v>104.93</v>
      </c>
    </row>
    <row r="17" spans="1:115" ht="15" customHeight="1">
      <c r="A17" s="16" t="s">
        <v>17</v>
      </c>
      <c r="B17" s="720">
        <v>103.25</v>
      </c>
      <c r="C17" s="718">
        <v>105.83</v>
      </c>
      <c r="D17" s="718">
        <v>116.89</v>
      </c>
      <c r="E17" s="718">
        <v>105.27</v>
      </c>
    </row>
    <row r="18" spans="1:115" ht="15" customHeight="1">
      <c r="A18" s="16" t="s">
        <v>18</v>
      </c>
      <c r="B18" s="720">
        <v>97.48</v>
      </c>
      <c r="C18" s="718">
        <v>104.69</v>
      </c>
      <c r="D18" s="718">
        <v>98.83</v>
      </c>
      <c r="E18" s="718">
        <v>94.83</v>
      </c>
    </row>
    <row r="19" spans="1:115" ht="15" customHeight="1">
      <c r="A19" s="16" t="s">
        <v>19</v>
      </c>
      <c r="B19" s="720">
        <v>88.28</v>
      </c>
      <c r="C19" s="718">
        <v>107.25</v>
      </c>
      <c r="D19" s="718">
        <v>95.9</v>
      </c>
      <c r="E19" s="718">
        <v>102.74</v>
      </c>
    </row>
    <row r="20" spans="1:115" ht="15" customHeight="1">
      <c r="A20" s="16" t="s">
        <v>20</v>
      </c>
      <c r="B20" s="720">
        <v>98.44</v>
      </c>
      <c r="C20" s="718">
        <v>101.77</v>
      </c>
      <c r="D20" s="718">
        <v>102.38</v>
      </c>
      <c r="E20" s="718">
        <v>99.53</v>
      </c>
    </row>
    <row r="21" spans="1:115" ht="15" customHeight="1">
      <c r="A21" s="16" t="s">
        <v>21</v>
      </c>
      <c r="B21" s="720">
        <v>99.73</v>
      </c>
      <c r="C21" s="718">
        <v>105.38</v>
      </c>
      <c r="D21" s="718">
        <v>102.08</v>
      </c>
      <c r="E21" s="718">
        <v>95.77</v>
      </c>
    </row>
    <row r="22" spans="1:115" ht="15" customHeight="1">
      <c r="A22" s="16" t="s">
        <v>22</v>
      </c>
      <c r="B22" s="720">
        <v>100.56</v>
      </c>
      <c r="C22" s="718">
        <v>100.84</v>
      </c>
      <c r="D22" s="718">
        <v>98.09</v>
      </c>
      <c r="E22" s="718">
        <v>97.55</v>
      </c>
    </row>
    <row r="23" spans="1:115" ht="39" customHeight="1">
      <c r="A23" s="16" t="s">
        <v>23</v>
      </c>
      <c r="B23" s="720">
        <v>107.74</v>
      </c>
      <c r="C23" s="718">
        <v>94.41</v>
      </c>
      <c r="D23" s="718">
        <v>99.71</v>
      </c>
      <c r="E23" s="718">
        <v>95</v>
      </c>
    </row>
    <row r="24" spans="1:115" ht="15" customHeight="1">
      <c r="A24" s="16" t="s">
        <v>24</v>
      </c>
      <c r="B24" s="720">
        <v>107.92</v>
      </c>
      <c r="C24" s="718">
        <v>101.2</v>
      </c>
      <c r="D24" s="718">
        <v>113.18</v>
      </c>
      <c r="E24" s="718">
        <v>107.91</v>
      </c>
    </row>
    <row r="25" spans="1:115" ht="15" customHeight="1">
      <c r="A25" s="16" t="s">
        <v>25</v>
      </c>
      <c r="B25" s="720">
        <v>96.44</v>
      </c>
      <c r="C25" s="718">
        <v>104.73</v>
      </c>
      <c r="D25" s="718">
        <v>100.57</v>
      </c>
      <c r="E25" s="718">
        <v>97.9</v>
      </c>
    </row>
    <row r="26" spans="1:115" ht="15" customHeight="1">
      <c r="A26" s="16" t="s">
        <v>26</v>
      </c>
      <c r="B26" s="720">
        <v>189.2</v>
      </c>
      <c r="C26" s="718">
        <v>102.97</v>
      </c>
      <c r="D26" s="718">
        <v>135.68</v>
      </c>
      <c r="E26" s="718">
        <v>111.41</v>
      </c>
    </row>
    <row r="27" spans="1:115" ht="15" customHeight="1">
      <c r="A27" s="16" t="s">
        <v>27</v>
      </c>
      <c r="B27" s="720">
        <v>104.81</v>
      </c>
      <c r="C27" s="718">
        <v>103.95</v>
      </c>
      <c r="D27" s="718">
        <v>107.93</v>
      </c>
      <c r="E27" s="718">
        <v>107.28</v>
      </c>
    </row>
    <row r="28" spans="1:115" ht="15" customHeight="1">
      <c r="A28" s="16" t="s">
        <v>28</v>
      </c>
      <c r="B28" s="720">
        <v>117.12</v>
      </c>
      <c r="C28" s="718">
        <v>100.65</v>
      </c>
      <c r="D28" s="718">
        <v>110.43</v>
      </c>
      <c r="E28" s="718">
        <v>127.13</v>
      </c>
    </row>
    <row r="29" spans="1:115" s="20" customFormat="1" ht="15" customHeight="1">
      <c r="A29" s="16" t="s">
        <v>29</v>
      </c>
      <c r="B29" s="720">
        <v>107.05</v>
      </c>
      <c r="C29" s="718">
        <v>103.37</v>
      </c>
      <c r="D29" s="718">
        <v>110.3</v>
      </c>
      <c r="E29" s="718">
        <v>105.1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ht="15" customHeight="1">
      <c r="A30" s="16" t="s">
        <v>30</v>
      </c>
      <c r="B30" s="720">
        <v>102.51</v>
      </c>
      <c r="C30" s="718">
        <v>104.58</v>
      </c>
      <c r="D30" s="718">
        <v>104.97</v>
      </c>
      <c r="E30" s="718">
        <v>101.7</v>
      </c>
    </row>
    <row r="31" spans="1:115" ht="15" customHeight="1">
      <c r="A31" s="16" t="s">
        <v>31</v>
      </c>
      <c r="B31" s="720">
        <v>130.62</v>
      </c>
      <c r="C31" s="718">
        <v>102.37</v>
      </c>
      <c r="D31" s="718">
        <v>129.38</v>
      </c>
      <c r="E31" s="718">
        <v>114.37</v>
      </c>
    </row>
    <row r="32" spans="1:115" ht="25.15" customHeight="1">
      <c r="A32" s="16" t="s">
        <v>32</v>
      </c>
      <c r="B32" s="720">
        <v>105.37</v>
      </c>
      <c r="C32" s="718">
        <v>102.98</v>
      </c>
      <c r="D32" s="718">
        <v>108.34</v>
      </c>
      <c r="E32" s="718">
        <v>104.47</v>
      </c>
    </row>
    <row r="33" spans="1:5" ht="25.15" customHeight="1">
      <c r="A33" s="16" t="s">
        <v>33</v>
      </c>
      <c r="B33" s="720">
        <v>115.26</v>
      </c>
      <c r="C33" s="718">
        <v>95.89</v>
      </c>
      <c r="D33" s="718">
        <v>128.63999999999999</v>
      </c>
      <c r="E33" s="718">
        <v>111.31</v>
      </c>
    </row>
    <row r="34" spans="1:5" ht="15" customHeight="1">
      <c r="A34" s="16" t="s">
        <v>34</v>
      </c>
      <c r="B34" s="720">
        <v>109.15</v>
      </c>
      <c r="C34" s="718">
        <v>106.27</v>
      </c>
      <c r="D34" s="718">
        <v>114.83</v>
      </c>
      <c r="E34" s="718">
        <v>103.33</v>
      </c>
    </row>
    <row r="35" spans="1:5" ht="15" customHeight="1">
      <c r="A35" s="16" t="s">
        <v>35</v>
      </c>
      <c r="B35" s="720">
        <v>102.7</v>
      </c>
      <c r="C35" s="718">
        <v>117.23</v>
      </c>
      <c r="D35" s="718">
        <v>117.17</v>
      </c>
      <c r="E35" s="718">
        <v>101.78</v>
      </c>
    </row>
    <row r="36" spans="1:5" ht="15" customHeight="1">
      <c r="A36" s="16" t="s">
        <v>36</v>
      </c>
      <c r="B36" s="720">
        <v>110.31</v>
      </c>
      <c r="C36" s="718">
        <v>104.86</v>
      </c>
      <c r="D36" s="718">
        <v>112.75</v>
      </c>
      <c r="E36" s="718">
        <v>93.31</v>
      </c>
    </row>
    <row r="37" spans="1:5" ht="15" customHeight="1">
      <c r="A37" s="16" t="s">
        <v>37</v>
      </c>
      <c r="B37" s="720">
        <v>90.72</v>
      </c>
      <c r="C37" s="718">
        <v>103.15</v>
      </c>
      <c r="D37" s="718">
        <v>91.1</v>
      </c>
      <c r="E37" s="718">
        <v>90.29</v>
      </c>
    </row>
    <row r="38" spans="1:5" ht="15" customHeight="1">
      <c r="A38" s="16" t="s">
        <v>38</v>
      </c>
      <c r="B38" s="720">
        <v>108.85</v>
      </c>
      <c r="C38" s="718">
        <v>105.41</v>
      </c>
      <c r="D38" s="718">
        <v>108.36</v>
      </c>
      <c r="E38" s="718">
        <v>107.01</v>
      </c>
    </row>
    <row r="39" spans="1:5" ht="15" customHeight="1">
      <c r="A39" s="16" t="s">
        <v>39</v>
      </c>
      <c r="B39" s="720">
        <v>56.72</v>
      </c>
      <c r="C39" s="718">
        <v>105.56</v>
      </c>
      <c r="D39" s="718">
        <v>52.29</v>
      </c>
      <c r="E39" s="718">
        <v>66.52</v>
      </c>
    </row>
    <row r="40" spans="1:5" ht="15" customHeight="1">
      <c r="A40" s="16" t="s">
        <v>40</v>
      </c>
      <c r="B40" s="720">
        <v>89.45</v>
      </c>
      <c r="C40" s="718">
        <v>128.57</v>
      </c>
      <c r="D40" s="718">
        <v>82.77</v>
      </c>
      <c r="E40" s="718">
        <v>90.56</v>
      </c>
    </row>
    <row r="41" spans="1:5" s="18" customFormat="1" ht="27" customHeight="1">
      <c r="A41" s="721" t="s">
        <v>697</v>
      </c>
      <c r="B41" s="722">
        <v>103.52</v>
      </c>
      <c r="C41" s="723">
        <v>98.87</v>
      </c>
      <c r="D41" s="723">
        <v>102.12</v>
      </c>
      <c r="E41" s="723">
        <v>103.07</v>
      </c>
    </row>
    <row r="42" spans="1:5" s="18" customFormat="1" ht="27" customHeight="1">
      <c r="A42" s="721" t="s">
        <v>698</v>
      </c>
      <c r="B42" s="722">
        <v>104.38</v>
      </c>
      <c r="C42" s="723">
        <v>102.17</v>
      </c>
      <c r="D42" s="723">
        <v>107.95</v>
      </c>
      <c r="E42" s="723">
        <v>104.25</v>
      </c>
    </row>
    <row r="43" spans="1:5" s="18" customFormat="1" ht="15" customHeight="1">
      <c r="A43" s="16" t="s">
        <v>44</v>
      </c>
      <c r="B43" s="720">
        <v>103.07</v>
      </c>
      <c r="C43" s="718">
        <v>100.69</v>
      </c>
      <c r="D43" s="718">
        <v>107.18</v>
      </c>
      <c r="E43" s="718">
        <v>104.44</v>
      </c>
    </row>
    <row r="44" spans="1:5" s="18" customFormat="1" ht="15" customHeight="1">
      <c r="A44" s="16" t="s">
        <v>45</v>
      </c>
      <c r="B44" s="720">
        <v>91.95</v>
      </c>
      <c r="C44" s="718">
        <v>112.29</v>
      </c>
      <c r="D44" s="718">
        <v>81.819999999999993</v>
      </c>
      <c r="E44" s="718">
        <v>94.83</v>
      </c>
    </row>
    <row r="45" spans="1:5" ht="25.15" customHeight="1">
      <c r="A45" s="16" t="s">
        <v>46</v>
      </c>
      <c r="B45" s="724">
        <v>108.88</v>
      </c>
      <c r="C45" s="725">
        <v>102.3</v>
      </c>
      <c r="D45" s="725">
        <v>116.45</v>
      </c>
      <c r="E45" s="725">
        <v>105.97</v>
      </c>
    </row>
    <row r="46" spans="1:5" ht="27" customHeight="1">
      <c r="A46" s="16"/>
      <c r="B46" s="17"/>
      <c r="C46" s="17"/>
      <c r="D46" s="17"/>
      <c r="E46" s="17"/>
    </row>
    <row r="47" spans="1:5" ht="15" customHeight="1"/>
  </sheetData>
  <mergeCells count="1">
    <mergeCell ref="A1:E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 HH</vt:lpstr>
      <vt:lpstr>2. GDP SS</vt:lpstr>
      <vt:lpstr>3NN1</vt:lpstr>
      <vt:lpstr>4NN </vt:lpstr>
      <vt:lpstr>5NN</vt:lpstr>
      <vt:lpstr>6NN</vt:lpstr>
      <vt:lpstr>7 NN</vt:lpstr>
      <vt:lpstr>8-9NN</vt:lpstr>
      <vt:lpstr>11.IIPthang</vt:lpstr>
      <vt:lpstr>12.IIPquy</vt:lpstr>
      <vt:lpstr>13.SPCNthang</vt:lpstr>
      <vt:lpstr>14.SPCNquy</vt:lpstr>
      <vt:lpstr>15.CS TT TK</vt:lpstr>
      <vt:lpstr>16.LĐCN</vt:lpstr>
      <vt:lpstr>6. LĐCN_DP</vt:lpstr>
      <vt:lpstr>6</vt:lpstr>
      <vt:lpstr>DN1</vt:lpstr>
      <vt:lpstr>14. DN quay lai hoat dong</vt:lpstr>
      <vt:lpstr>15. DN Ngừng có thời hạn</vt:lpstr>
      <vt:lpstr>16.DN giải thể</vt:lpstr>
      <vt:lpstr>18.VĐTTXH</vt:lpstr>
      <vt:lpstr>19.VonNSNNthang</vt:lpstr>
      <vt:lpstr>20.VonNSNNquy</vt:lpstr>
      <vt:lpstr>21.DTNN </vt:lpstr>
      <vt:lpstr>26.Tongmuc</vt:lpstr>
      <vt:lpstr>27</vt:lpstr>
      <vt:lpstr>xuat khau thang</vt:lpstr>
      <vt:lpstr>XK Quy</vt:lpstr>
      <vt:lpstr>nhập khẩu tháng</vt:lpstr>
      <vt:lpstr>NK Quy</vt:lpstr>
      <vt:lpstr>XNKdichvu</vt:lpstr>
      <vt:lpstr>33.CPI</vt:lpstr>
      <vt:lpstr>30.Gia SX</vt:lpstr>
      <vt:lpstr>31.Gia NVL</vt:lpstr>
      <vt:lpstr>32.Gia Van tai</vt:lpstr>
      <vt:lpstr>33.Gia XK</vt:lpstr>
      <vt:lpstr>34.Gia NK</vt:lpstr>
      <vt:lpstr>35.TygiaTM</vt:lpstr>
      <vt:lpstr>40.Vantaithang</vt:lpstr>
      <vt:lpstr>41.Vantaiquy</vt:lpstr>
      <vt:lpstr>42.KQTthang</vt:lpstr>
      <vt:lpstr>43.KQTquy</vt:lpstr>
      <vt:lpstr>44DS</vt:lpstr>
      <vt:lpstr>45.Laodong</vt:lpstr>
      <vt:lpstr>46.thatnghiep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huyenntt</cp:lastModifiedBy>
  <cp:lastPrinted>2020-12-27T02:39:42Z</cp:lastPrinted>
  <dcterms:created xsi:type="dcterms:W3CDTF">2019-12-24T02:23:11Z</dcterms:created>
  <dcterms:modified xsi:type="dcterms:W3CDTF">2020-12-27T06:00:40Z</dcterms:modified>
</cp:coreProperties>
</file>