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01 Bao cao thang\2022\Thang 08\Tổng hợp\"/>
    </mc:Choice>
  </mc:AlternateContent>
  <bookViews>
    <workbookView xWindow="-120" yWindow="-120" windowWidth="24240" windowHeight="13140" activeTab="2"/>
  </bookViews>
  <sheets>
    <sheet name="01NN" sheetId="4" r:id="rId1"/>
    <sheet name="7.IIPthang" sheetId="5" r:id="rId2"/>
    <sheet name="9.SPCNthang" sheetId="6" r:id="rId3"/>
    <sheet name="12.LĐCN" sheetId="7" r:id="rId4"/>
    <sheet name="5. LĐCN_DP" sheetId="21" r:id="rId5"/>
    <sheet name="Sheet2" sheetId="22" r:id="rId6"/>
    <sheet name="DN1 (2)" sheetId="23" r:id="rId7"/>
    <sheet name="14. DN quay lai hoat dong (2)" sheetId="24" r:id="rId8"/>
    <sheet name="15. DN Ngừng có thời hạn (2)" sheetId="25" r:id="rId9"/>
    <sheet name="16.DN giải thể (2)" sheetId="26" r:id="rId10"/>
    <sheet name="VonDT" sheetId="8" r:id="rId11"/>
    <sheet name="4.DTNN" sheetId="15" r:id="rId12"/>
    <sheet name="Tongmuc" sheetId="27" r:id="rId13"/>
    <sheet name="XK" sheetId="28" r:id="rId14"/>
    <sheet name="NK" sheetId="11" r:id="rId15"/>
    <sheet name="CPI" sheetId="20" r:id="rId16"/>
    <sheet name="VT HK" sheetId="12" r:id="rId17"/>
    <sheet name="VT HH" sheetId="13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1">'[3]PNT-QUOT-#3'!#REF!</definedName>
    <definedName name="\0" localSheetId="4">'[4]PNT-QUOT-#3'!#REF!</definedName>
    <definedName name="\0" localSheetId="15">'[1]PNT-QUOT-#3'!#REF!</definedName>
    <definedName name="\0" localSheetId="6">'[2]PNT-QUOT-#3'!#REF!</definedName>
    <definedName name="\0" localSheetId="12">'[2]PNT-QUOT-#3'!#REF!</definedName>
    <definedName name="\0" localSheetId="10">'[1]PNT-QUOT-#3'!#REF!</definedName>
    <definedName name="\0">'[3]PNT-QUOT-#3'!#REF!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4">'[4]COAT&amp;WRAP-QIOT-#3'!#REF!</definedName>
    <definedName name="\z" localSheetId="15">'[1]COAT&amp;WRAP-QIOT-#3'!#REF!</definedName>
    <definedName name="\z" localSheetId="6">'[2]COAT&amp;WRAP-QIOT-#3'!#REF!</definedName>
    <definedName name="\z" localSheetId="12">'[2]COAT&amp;WRAP-QIOT-#3'!#REF!</definedName>
    <definedName name="\z" localSheetId="10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(2)'!$A$6:$D$6</definedName>
    <definedName name="_xlnm._FilterDatabase" localSheetId="8" hidden="1">'15. DN Ngừng có thời hạn (2)'!$A$8:$D$8</definedName>
    <definedName name="_xlnm._FilterDatabase" localSheetId="9" hidden="1">'16.DN giải thể (2)'!$A$8:$G$8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1">'[3]PNT-QUOT-#3'!#REF!</definedName>
    <definedName name="A" localSheetId="4">'[4]PNT-QUOT-#3'!#REF!</definedName>
    <definedName name="A" localSheetId="15">'[1]PNT-QUOT-#3'!#REF!</definedName>
    <definedName name="A" localSheetId="6">'[2]PNT-QUOT-#3'!#REF!</definedName>
    <definedName name="A" localSheetId="12">'[2]PNT-QUOT-#3'!#REF!</definedName>
    <definedName name="A" localSheetId="10">'[1]PNT-QUOT-#3'!#REF!</definedName>
    <definedName name="A">'[3]PNT-QUOT-#3'!#REF!</definedName>
    <definedName name="AAA" localSheetId="0">'[5]MTL$-INTER'!#REF!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4">'[7]MTL$-INTER'!#REF!</definedName>
    <definedName name="AAA" localSheetId="15">'[7]MTL$-INTER'!#REF!</definedName>
    <definedName name="AAA" localSheetId="6">'[6]MTL$-INTER'!#REF!</definedName>
    <definedName name="AAA" localSheetId="12">'[6]MTL$-INTER'!#REF!</definedName>
    <definedName name="AAA" localSheetId="10">'[8]MTL$-INTER'!#REF!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1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1">'[3]PNT-QUOT-#3'!#REF!</definedName>
    <definedName name="B" localSheetId="4">'[4]PNT-QUOT-#3'!#REF!</definedName>
    <definedName name="B" localSheetId="15">'[1]PNT-QUOT-#3'!#REF!</definedName>
    <definedName name="B" localSheetId="6">'[2]PNT-QUOT-#3'!#REF!</definedName>
    <definedName name="B" localSheetId="12">'[2]PNT-QUOT-#3'!#REF!</definedName>
    <definedName name="B" localSheetId="10">'[1]PNT-QUOT-#3'!#REF!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1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1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0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1">'[3]PNT-QUOT-#3'!#REF!</definedName>
    <definedName name="COAT" localSheetId="4">'[4]PNT-QUOT-#3'!#REF!</definedName>
    <definedName name="COAT" localSheetId="15">'[1]PNT-QUOT-#3'!#REF!</definedName>
    <definedName name="COAT" localSheetId="6">'[2]PNT-QUOT-#3'!#REF!</definedName>
    <definedName name="COAT" localSheetId="12">'[2]PNT-QUOT-#3'!#REF!</definedName>
    <definedName name="COAT" localSheetId="10">'[1]PNT-QUOT-#3'!#REF!</definedName>
    <definedName name="COAT">'[3]PNT-QUOT-#3'!#REF!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1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1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1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1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1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1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1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1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1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1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1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1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1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1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1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1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1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1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1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1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0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1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1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0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1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1">'[3]COAT&amp;WRAP-QIOT-#3'!#REF!</definedName>
    <definedName name="FP" localSheetId="4">'[4]COAT&amp;WRAP-QIOT-#3'!#REF!</definedName>
    <definedName name="FP" localSheetId="15">'[1]COAT&amp;WRAP-QIOT-#3'!#REF!</definedName>
    <definedName name="FP" localSheetId="6">'[2]COAT&amp;WRAP-QIOT-#3'!#REF!</definedName>
    <definedName name="FP" localSheetId="12">'[2]COAT&amp;WRAP-QIOT-#3'!#REF!</definedName>
    <definedName name="FP" localSheetId="10">'[1]COAT&amp;WRAP-QIOT-#3'!#REF!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1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1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1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1">'[3]COAT&amp;WRAP-QIOT-#3'!#REF!</definedName>
    <definedName name="IO" localSheetId="4">'[4]COAT&amp;WRAP-QIOT-#3'!#REF!</definedName>
    <definedName name="IO" localSheetId="15">'[1]COAT&amp;WRAP-QIOT-#3'!#REF!</definedName>
    <definedName name="IO" localSheetId="6">'[2]COAT&amp;WRAP-QIOT-#3'!#REF!</definedName>
    <definedName name="IO" localSheetId="12">'[2]COAT&amp;WRAP-QIOT-#3'!#REF!</definedName>
    <definedName name="IO" localSheetId="10">'[1]COAT&amp;WRAP-QIOT-#3'!#REF!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1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1">'[3]COAT&amp;WRAP-QIOT-#3'!#REF!</definedName>
    <definedName name="MAT" localSheetId="4">'[4]COAT&amp;WRAP-QIOT-#3'!#REF!</definedName>
    <definedName name="MAT" localSheetId="15">'[1]COAT&amp;WRAP-QIOT-#3'!#REF!</definedName>
    <definedName name="MAT" localSheetId="6">'[2]COAT&amp;WRAP-QIOT-#3'!#REF!</definedName>
    <definedName name="MAT" localSheetId="12">'[2]COAT&amp;WRAP-QIOT-#3'!#REF!</definedName>
    <definedName name="MAT" localSheetId="10">'[1]COAT&amp;WRAP-QIOT-#3'!#REF!</definedName>
    <definedName name="MAT">'[3]COAT&amp;WRAP-QIOT-#3'!#REF!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1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1">'[3]COAT&amp;WRAP-QIOT-#3'!#REF!</definedName>
    <definedName name="MF" localSheetId="4">'[4]COAT&amp;WRAP-QIOT-#3'!#REF!</definedName>
    <definedName name="MF" localSheetId="15">'[1]COAT&amp;WRAP-QIOT-#3'!#REF!</definedName>
    <definedName name="MF" localSheetId="6">'[2]COAT&amp;WRAP-QIOT-#3'!#REF!</definedName>
    <definedName name="MF" localSheetId="12">'[2]COAT&amp;WRAP-QIOT-#3'!#REF!</definedName>
    <definedName name="MF" localSheetId="10">'[1]COAT&amp;WRAP-QIOT-#3'!#REF!</definedName>
    <definedName name="MF">'[3]COAT&amp;WRAP-QIOT-#3'!#REF!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6">'[11]2.74'!#REF!</definedName>
    <definedName name="mnh" localSheetId="12">'[12]2.74'!#REF!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2">'[12]2.74'!#REF!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1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1">'[3]PNT-QUOT-#3'!#REF!</definedName>
    <definedName name="P" localSheetId="4">'[4]PNT-QUOT-#3'!#REF!</definedName>
    <definedName name="P" localSheetId="15">'[1]PNT-QUOT-#3'!#REF!</definedName>
    <definedName name="P" localSheetId="6">'[2]PNT-QUOT-#3'!#REF!</definedName>
    <definedName name="P" localSheetId="12">'[2]PNT-QUOT-#3'!#REF!</definedName>
    <definedName name="P" localSheetId="10">'[1]PNT-QUOT-#3'!#REF!</definedName>
    <definedName name="P">'[3]PNT-QUOT-#3'!#REF!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4">'[4]COAT&amp;WRAP-QIOT-#3'!#REF!</definedName>
    <definedName name="PEJM" localSheetId="15">'[1]COAT&amp;WRAP-QIOT-#3'!#REF!</definedName>
    <definedName name="PEJM" localSheetId="6">'[2]COAT&amp;WRAP-QIOT-#3'!#REF!</definedName>
    <definedName name="PEJM" localSheetId="12">'[2]COAT&amp;WRAP-QIOT-#3'!#REF!</definedName>
    <definedName name="PEJM" localSheetId="10">'[1]COAT&amp;WRAP-QIOT-#3'!#REF!</definedName>
    <definedName name="PEJM">'[3]COAT&amp;WRAP-QIOT-#3'!#REF!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4">'[4]PNT-QUOT-#3'!#REF!</definedName>
    <definedName name="PF" localSheetId="15">'[1]PNT-QUOT-#3'!#REF!</definedName>
    <definedName name="PF" localSheetId="6">'[2]PNT-QUOT-#3'!#REF!</definedName>
    <definedName name="PF" localSheetId="12">'[2]PNT-QUOT-#3'!#REF!</definedName>
    <definedName name="PF" localSheetId="10">'[1]PNT-QUOT-#3'!#REF!</definedName>
    <definedName name="PF">'[3]PNT-QUOT-#3'!#REF!</definedName>
    <definedName name="PM" localSheetId="0">[13]IBASE!$AH$16:$AV$110</definedName>
    <definedName name="PM" localSheetId="9">[14]IBASE!$AH$16:$AV$110</definedName>
    <definedName name="PM" localSheetId="4">[15]IBASE!$AH$16:$AV$110</definedName>
    <definedName name="PM" localSheetId="15">[13]IBASE!$AH$16:$AV$110</definedName>
    <definedName name="PM" localSheetId="6">[14]IBASE!$AH$16:$AV$110</definedName>
    <definedName name="PM" localSheetId="12">[14]IBASE!$AH$16:$AV$110</definedName>
    <definedName name="PM" localSheetId="10">[13]IBASE!$AH$16:$AV$110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4">[19]ESTI.!$A$1:$U$52</definedName>
    <definedName name="Print_Area_MI" localSheetId="15">[19]ESTI.!$A$1:$U$52</definedName>
    <definedName name="Print_Area_MI" localSheetId="6">[18]ESTI.!$A$1:$U$52</definedName>
    <definedName name="Print_Area_MI" localSheetId="12">[18]ESTI.!$A$1:$U$52</definedName>
    <definedName name="Print_Area_MI" localSheetId="10">[20]ESTI.!$A$1:$U$52</definedName>
    <definedName name="Print_Area_MI">[20]ESTI.!$A$1:$U$52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 localSheetId="9">'[21]TiÕn ®é thùc hiÖn KC'!#REF!</definedName>
    <definedName name="_xlnm.Print_Titles" localSheetId="11">'[21]TiÕn ®é thùc hiÖn KC'!#REF!</definedName>
    <definedName name="_xlnm.Print_Titles" localSheetId="4">'[21]TiÕn ®é thùc hiÖn KC'!#REF!</definedName>
    <definedName name="_xlnm.Print_Titles" localSheetId="15">'[21]TiÕn ®é thùc hiÖn KC'!#REF!</definedName>
    <definedName name="_xlnm.Print_Titles" localSheetId="12">'[21]TiÕn ®é thùc hiÖn KC'!#REF!</definedName>
    <definedName name="_xlnm.Print_Titles">'[21]TiÕn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1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1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1">'[3]COAT&amp;WRAP-QIOT-#3'!#REF!</definedName>
    <definedName name="RT" localSheetId="4">'[4]COAT&amp;WRAP-QIOT-#3'!#REF!</definedName>
    <definedName name="RT" localSheetId="15">'[1]COAT&amp;WRAP-QIOT-#3'!#REF!</definedName>
    <definedName name="RT" localSheetId="6">'[2]COAT&amp;WRAP-QIOT-#3'!#REF!</definedName>
    <definedName name="RT" localSheetId="12">'[2]COAT&amp;WRAP-QIOT-#3'!#REF!</definedName>
    <definedName name="RT" localSheetId="10">'[1]COAT&amp;WRAP-QIOT-#3'!#REF!</definedName>
    <definedName name="RT">'[3]COAT&amp;WRAP-QIOT-#3'!#REF!</definedName>
    <definedName name="SB" localSheetId="0">[13]IBASE!$AH$7:$AL$14</definedName>
    <definedName name="SB" localSheetId="9">[14]IBASE!$AH$7:$AL$14</definedName>
    <definedName name="SB" localSheetId="4">[15]IBASE!$AH$7:$AL$14</definedName>
    <definedName name="SB" localSheetId="15">[13]IBASE!$AH$7:$AL$14</definedName>
    <definedName name="SB" localSheetId="6">[14]IBASE!$AH$7:$AL$14</definedName>
    <definedName name="SB" localSheetId="12">[14]IBASE!$AH$7:$AL$14</definedName>
    <definedName name="SB" localSheetId="10">[13]IBASE!$AH$7:$AL$14</definedName>
    <definedName name="SB">[16]IBASE!$AH$7:$AL$14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1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4">'[19]DI-ESTI'!$A$8:$R$489</definedName>
    <definedName name="SORT_AREA" localSheetId="15">'[19]DI-ESTI'!$A$8:$R$489</definedName>
    <definedName name="SORT_AREA" localSheetId="6">'[18]DI-ESTI'!$A$8:$R$489</definedName>
    <definedName name="SORT_AREA" localSheetId="12">'[18]DI-ESTI'!$A$8:$R$489</definedName>
    <definedName name="SORT_AREA" localSheetId="10">'[20]DI-ESTI'!$A$8:$R$489</definedName>
    <definedName name="SORT_AREA">'[20]DI-ESTI'!$A$8:$R$489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1">'[3]PNT-QUOT-#3'!#REF!</definedName>
    <definedName name="SP" localSheetId="4">'[4]PNT-QUOT-#3'!#REF!</definedName>
    <definedName name="SP" localSheetId="15">'[1]PNT-QUOT-#3'!#REF!</definedName>
    <definedName name="SP" localSheetId="6">'[2]PNT-QUOT-#3'!#REF!</definedName>
    <definedName name="SP" localSheetId="12">'[2]PNT-QUOT-#3'!#REF!</definedName>
    <definedName name="SP" localSheetId="10">'[1]PNT-QUOT-#3'!#REF!</definedName>
    <definedName name="SP">'[3]PNT-QUOT-#3'!#REF!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1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1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1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0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1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1">'[3]COAT&amp;WRAP-QIOT-#3'!#REF!</definedName>
    <definedName name="THK" localSheetId="4">'[4]COAT&amp;WRAP-QIOT-#3'!#REF!</definedName>
    <definedName name="THK" localSheetId="15">'[1]COAT&amp;WRAP-QIOT-#3'!#REF!</definedName>
    <definedName name="THK" localSheetId="6">'[2]COAT&amp;WRAP-QIOT-#3'!#REF!</definedName>
    <definedName name="THK" localSheetId="12">'[2]COAT&amp;WRAP-QIOT-#3'!#REF!</definedName>
    <definedName name="THK" localSheetId="10">'[1]COAT&amp;WRAP-QIOT-#3'!#REF!</definedName>
    <definedName name="THK">'[3]COAT&amp;WRAP-QIOT-#3'!#REF!</definedName>
    <definedName name="TMBLCSG" localSheetId="11">#REF!</definedName>
    <definedName name="TMBLCSG" localSheetId="4">#REF!</definedName>
    <definedName name="TMBLCSG" localSheetId="15">#REF!</definedName>
    <definedName name="TMBLCSG" localSheetId="12">#REF!</definedName>
    <definedName name="TMBLCSG" localSheetId="10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1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>#REF!</definedName>
    <definedName name="vn" localSheetId="11">#REF!</definedName>
    <definedName name="vn" localSheetId="4">#REF!</definedName>
    <definedName name="vn" localSheetId="15">#REF!</definedName>
    <definedName name="vn" localSheetId="12">#REF!</definedName>
    <definedName name="vn" localSheetId="10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4">'[25]7 THAI NGUYEN'!$A$11</definedName>
    <definedName name="xd" localSheetId="15">'[26]7 THAI NGUYEN'!$A$11</definedName>
    <definedName name="xd" localSheetId="12">'[24]7 THAI NGUYEN'!$A$11</definedName>
    <definedName name="xd">'[23]7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1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1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6" l="1"/>
  <c r="D25" i="26"/>
  <c r="D24" i="26"/>
  <c r="D23" i="26"/>
  <c r="D22" i="26"/>
  <c r="D21" i="26"/>
  <c r="D20" i="26"/>
  <c r="D19" i="26"/>
  <c r="D18" i="26"/>
  <c r="D17" i="26"/>
  <c r="D16" i="26"/>
  <c r="D15" i="26"/>
  <c r="C14" i="26"/>
  <c r="D14" i="26" s="1"/>
  <c r="D13" i="26"/>
  <c r="D12" i="26"/>
  <c r="D11" i="26"/>
  <c r="D10" i="26"/>
  <c r="C9" i="26"/>
  <c r="D9" i="26" s="1"/>
  <c r="D8" i="26"/>
  <c r="D26" i="25"/>
  <c r="D25" i="25"/>
  <c r="D24" i="25"/>
  <c r="D23" i="25"/>
  <c r="D22" i="25"/>
  <c r="D21" i="25"/>
  <c r="D20" i="25"/>
  <c r="D19" i="25"/>
  <c r="D18" i="25"/>
  <c r="D17" i="25"/>
  <c r="D16" i="25"/>
  <c r="D15" i="25"/>
  <c r="C14" i="25"/>
  <c r="D14" i="25" s="1"/>
  <c r="D13" i="25"/>
  <c r="D12" i="25"/>
  <c r="D11" i="25"/>
  <c r="D10" i="25"/>
  <c r="C9" i="25"/>
  <c r="D9" i="25" s="1"/>
  <c r="D8" i="25"/>
  <c r="D26" i="24"/>
  <c r="D25" i="24"/>
  <c r="D24" i="24"/>
  <c r="D23" i="24"/>
  <c r="D22" i="24"/>
  <c r="D21" i="24"/>
  <c r="D20" i="24"/>
  <c r="D19" i="24"/>
  <c r="D18" i="24"/>
  <c r="D17" i="24"/>
  <c r="D16" i="24"/>
  <c r="D15" i="24"/>
  <c r="C14" i="24"/>
  <c r="D14" i="24" s="1"/>
  <c r="D13" i="24"/>
  <c r="D12" i="24"/>
  <c r="D11" i="24"/>
  <c r="D10" i="24"/>
  <c r="C9" i="24"/>
  <c r="C7" i="24" s="1"/>
  <c r="D7" i="24" s="1"/>
  <c r="D8" i="24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M20" i="23"/>
  <c r="L20" i="23"/>
  <c r="K20" i="23"/>
  <c r="M19" i="23"/>
  <c r="L19" i="23"/>
  <c r="K19" i="23"/>
  <c r="M18" i="23"/>
  <c r="L18" i="23"/>
  <c r="I18" i="23"/>
  <c r="H18" i="23"/>
  <c r="H10" i="23" s="1"/>
  <c r="L10" i="23" s="1"/>
  <c r="G18" i="23"/>
  <c r="K18" i="23" s="1"/>
  <c r="M17" i="23"/>
  <c r="L17" i="23"/>
  <c r="K17" i="23"/>
  <c r="M16" i="23"/>
  <c r="L16" i="23"/>
  <c r="K16" i="23"/>
  <c r="M15" i="23"/>
  <c r="L15" i="23"/>
  <c r="K15" i="23"/>
  <c r="M14" i="23"/>
  <c r="L14" i="23"/>
  <c r="K14" i="23"/>
  <c r="L13" i="23"/>
  <c r="K13" i="23"/>
  <c r="I13" i="23"/>
  <c r="M13" i="23" s="1"/>
  <c r="H13" i="23"/>
  <c r="G13" i="23"/>
  <c r="M12" i="23"/>
  <c r="L12" i="23"/>
  <c r="K12" i="23"/>
  <c r="I17" i="22"/>
  <c r="H17" i="22"/>
  <c r="G17" i="22"/>
  <c r="I16" i="22"/>
  <c r="H16" i="22"/>
  <c r="G16" i="22"/>
  <c r="I15" i="22"/>
  <c r="H15" i="22"/>
  <c r="G15" i="22"/>
  <c r="I14" i="22"/>
  <c r="H14" i="22"/>
  <c r="G14" i="22"/>
  <c r="F13" i="22"/>
  <c r="I13" i="22" s="1"/>
  <c r="E13" i="22"/>
  <c r="H13" i="22" s="1"/>
  <c r="C13" i="22"/>
  <c r="B13" i="22"/>
  <c r="I12" i="22"/>
  <c r="H12" i="22"/>
  <c r="G12" i="22"/>
  <c r="I11" i="22"/>
  <c r="H11" i="22"/>
  <c r="G11" i="22"/>
  <c r="I10" i="22"/>
  <c r="H10" i="22"/>
  <c r="G10" i="22"/>
  <c r="C7" i="26" l="1"/>
  <c r="D7" i="26" s="1"/>
  <c r="C7" i="25"/>
  <c r="D7" i="25" s="1"/>
  <c r="D9" i="24"/>
  <c r="G10" i="23"/>
  <c r="K10" i="23" s="1"/>
  <c r="I10" i="23"/>
  <c r="M10" i="23" s="1"/>
  <c r="G13" i="22"/>
  <c r="E15" i="27"/>
  <c r="E14" i="27"/>
  <c r="E13" i="27"/>
  <c r="E12" i="27"/>
  <c r="E11" i="27" s="1"/>
</calcChain>
</file>

<file path=xl/sharedStrings.xml><?xml version="1.0" encoding="utf-8"?>
<sst xmlns="http://schemas.openxmlformats.org/spreadsheetml/2006/main" count="907" uniqueCount="480">
  <si>
    <t>Rau, đậu</t>
  </si>
  <si>
    <t>Đậu tương</t>
  </si>
  <si>
    <t>Lạc</t>
  </si>
  <si>
    <t>Khoai lang</t>
  </si>
  <si>
    <t>Ngô</t>
  </si>
  <si>
    <t>Miền Nam</t>
  </si>
  <si>
    <t>Miền Bắc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</si>
  <si>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</si>
  <si>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</si>
  <si>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</si>
  <si>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</si>
  <si>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</si>
  <si>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</si>
  <si>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</si>
  <si>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</si>
  <si>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</si>
  <si>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</si>
  <si>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</si>
  <si>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</si>
  <si>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</si>
  <si>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</si>
  <si>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</si>
  <si>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</si>
  <si>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</si>
  <si>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</si>
  <si>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</si>
  <si>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</si>
  <si>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</si>
  <si>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</si>
  <si>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</si>
  <si>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</si>
  <si>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</si>
  <si>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</si>
  <si>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</si>
  <si>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</si>
  <si>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</si>
  <si>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</si>
  <si>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</si>
  <si>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</si>
  <si>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</si>
  <si>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</si>
  <si>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</si>
  <si>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</si>
  <si>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</si>
  <si>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</si>
  <si>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</si>
  <si>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</si>
  <si>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</si>
  <si>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</si>
  <si>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</si>
  <si>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</si>
  <si>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</si>
  <si>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</si>
  <si>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</si>
  <si>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</si>
  <si>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</si>
  <si>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Tháng 7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</si>
  <si>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</si>
  <si>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</si>
  <si>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</si>
  <si>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</si>
  <si>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</si>
  <si>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</si>
  <si>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</si>
  <si>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</si>
  <si>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</si>
  <si>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</si>
  <si>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</si>
  <si>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</si>
  <si>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</si>
  <si>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</si>
  <si>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</si>
  <si>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</si>
  <si>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</si>
  <si>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</si>
  <si>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</si>
  <si>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</si>
  <si>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</si>
  <si>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</si>
  <si>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</si>
  <si>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</si>
  <si>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</si>
  <si>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</si>
  <si>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</si>
  <si>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</si>
  <si>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</si>
  <si>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</si>
  <si>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</si>
  <si>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</si>
  <si>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</si>
  <si>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</si>
  <si>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</si>
  <si>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</si>
  <si>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</si>
  <si>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</si>
  <si>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</si>
  <si>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</si>
  <si>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</si>
  <si>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</si>
  <si>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</si>
  <si>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</si>
  <si>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</si>
  <si>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</si>
  <si>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</si>
  <si>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</si>
  <si>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</si>
  <si>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tháng 7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</si>
  <si>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</si>
  <si>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</si>
  <si>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</si>
  <si>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</si>
  <si>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</si>
  <si>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</si>
  <si>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</si>
  <si>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</si>
  <si>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</si>
  <si>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</si>
  <si>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</si>
  <si>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</si>
  <si>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</si>
  <si>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</si>
  <si>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</si>
  <si>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</si>
  <si>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</si>
  <si>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</si>
  <si>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</si>
  <si>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</si>
  <si>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</si>
  <si>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</si>
  <si>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</si>
  <si>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</si>
  <si>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</si>
  <si>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</si>
  <si>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</si>
  <si>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</si>
  <si>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</si>
  <si>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</si>
  <si>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</si>
  <si>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</si>
  <si>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</si>
  <si>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</si>
  <si>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</si>
  <si>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</si>
  <si>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</si>
  <si>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</si>
  <si>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</si>
  <si>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</si>
  <si>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</si>
  <si>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</si>
  <si>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</si>
  <si>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</si>
  <si>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</si>
  <si>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</si>
  <si>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</si>
  <si>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</si>
  <si>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</si>
  <si>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</si>
  <si>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TỔNG SỐ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</si>
  <si>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</si>
  <si>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</si>
  <si>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</si>
  <si>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</si>
  <si>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</si>
  <si>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</si>
  <si>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</si>
  <si>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</si>
  <si>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</si>
  <si>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</si>
  <si>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Tỷ đồng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</si>
  <si>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</si>
  <si>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</si>
  <si>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</si>
  <si>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</si>
  <si>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</si>
  <si>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</si>
  <si>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</si>
  <si>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</si>
  <si>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</si>
  <si>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</si>
  <si>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</si>
  <si>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</si>
  <si>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</si>
  <si>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</si>
  <si>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</si>
  <si>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</si>
  <si>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</si>
  <si>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</si>
  <si>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</si>
  <si>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</si>
  <si>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</si>
  <si>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</si>
  <si>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</si>
  <si>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</si>
  <si>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</si>
  <si>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</si>
  <si>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</si>
  <si>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</si>
  <si>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</si>
  <si>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</si>
  <si>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</si>
  <si>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</si>
  <si>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</si>
  <si>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</si>
  <si>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</si>
  <si>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</si>
  <si>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</si>
  <si>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</si>
  <si>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</si>
  <si>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</si>
  <si>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</si>
  <si>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</si>
  <si>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</si>
  <si>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</si>
  <si>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</si>
  <si>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</si>
  <si>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</si>
  <si>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</si>
  <si>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</si>
  <si>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</si>
  <si>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</si>
  <si>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</si>
  <si>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</si>
  <si>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</si>
  <si>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</si>
  <si>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</si>
  <si>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</si>
  <si>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I. Vận chuyển (Nghìn HK)</t>
  </si>
  <si>
    <t>trước (%)</t>
  </si>
  <si>
    <t>cùng kỳ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</si>
  <si>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</si>
  <si>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</si>
  <si>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</si>
  <si>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</si>
  <si>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</si>
  <si>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</si>
  <si>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</si>
  <si>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</si>
  <si>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</si>
  <si>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</si>
  <si>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</si>
  <si>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</si>
  <si>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</si>
  <si>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</si>
  <si>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</si>
  <si>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</si>
  <si>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</si>
  <si>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</si>
  <si>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</si>
  <si>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</si>
  <si>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</si>
  <si>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</si>
  <si>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</si>
  <si>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</si>
  <si>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</si>
  <si>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</si>
  <si>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</si>
  <si>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</si>
  <si>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</si>
  <si>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</si>
  <si>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</si>
  <si>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</si>
  <si>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</si>
  <si>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</si>
  <si>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</si>
  <si>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</si>
  <si>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</si>
  <si>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</si>
  <si>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</si>
  <si>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</si>
  <si>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</si>
  <si>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</si>
  <si>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Tây Ninh</t>
  </si>
  <si>
    <t>Hải Dương</t>
  </si>
  <si>
    <t>Hà Nam</t>
  </si>
  <si>
    <t>Hưng Yên</t>
  </si>
  <si>
    <t>Long An</t>
  </si>
  <si>
    <t>Thái Nguyên</t>
  </si>
  <si>
    <t xml:space="preserve">Ti vi 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</si>
  <si>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</si>
  <si>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</si>
  <si>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</si>
  <si>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</si>
  <si>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</si>
  <si>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</si>
  <si>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</si>
  <si>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</si>
  <si>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</si>
  <si>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</si>
  <si>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</si>
  <si>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</si>
  <si>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</si>
  <si>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</si>
  <si>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</si>
  <si>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</si>
  <si>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</si>
  <si>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</si>
  <si>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</si>
  <si>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</si>
  <si>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</si>
  <si>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</si>
  <si>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</si>
  <si>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</si>
  <si>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</si>
  <si>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</si>
  <si>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</si>
  <si>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</si>
  <si>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</si>
  <si>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</si>
  <si>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</si>
  <si>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</si>
  <si>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</si>
  <si>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</si>
  <si>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</si>
  <si>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</si>
  <si>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</si>
  <si>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</si>
  <si>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</si>
  <si>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</si>
  <si>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</si>
  <si>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</si>
  <si>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</si>
  <si>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</si>
  <si>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</si>
  <si>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</si>
  <si>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17. Vận tải hành khách</t>
  </si>
  <si>
    <t>18. Vận tải hàng hoá</t>
  </si>
  <si>
    <t>19. Khách quốc tế đến Việt Nam</t>
  </si>
  <si>
    <t xml:space="preserve">     </t>
  </si>
  <si>
    <t>Lượt người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</si>
  <si>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</si>
  <si>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</si>
  <si>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</si>
  <si>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</si>
  <si>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</si>
  <si>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</si>
  <si>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</si>
  <si>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Đồ chơi, dụng cụ thể thao và bộ phận</t>
  </si>
  <si>
    <t>Phế liệu sắt thép</t>
  </si>
  <si>
    <t>13. Tổng mức bán lẻ hàng hóa và doanh thu dịch vụ tiêu dùng</t>
  </si>
  <si>
    <t>Bộ Giao thông vận tải</t>
  </si>
  <si>
    <t>Bộ Văn hóa, Thể thao và Du lịch</t>
  </si>
  <si>
    <t xml:space="preserve">16. Chỉ số giá tiêu dùng, chỉ số giá vàng, chỉ số giá đô la Mỹ 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</si>
  <si>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</si>
  <si>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</si>
  <si>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</si>
  <si>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</si>
  <si>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</si>
  <si>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</si>
  <si>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</si>
  <si>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</si>
  <si>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</si>
  <si>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</si>
  <si>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</si>
  <si>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</si>
  <si>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</si>
  <si>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</si>
  <si>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</si>
  <si>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</si>
  <si>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</si>
  <si>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</si>
  <si>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</si>
  <si>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</si>
  <si>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</si>
  <si>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</si>
  <si>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</si>
  <si>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(%)</t>
  </si>
  <si>
    <t>năm 2021</t>
  </si>
  <si>
    <t>Phân theo khu vực vận tải</t>
  </si>
  <si>
    <t>Phân theo ngành vận tải</t>
  </si>
  <si>
    <t>II. Luân chuyển (Triệu HK.km)</t>
  </si>
  <si>
    <t>SP nội thất từ chất liệu khác gỗ</t>
  </si>
  <si>
    <t>Quặng và khoáng sản khác</t>
  </si>
  <si>
    <t>SP từ kim loại thường khác</t>
  </si>
  <si>
    <t>Máy móc thiết bị, DC PT khác</t>
  </si>
  <si>
    <t>(2019)</t>
  </si>
  <si>
    <t>11. Vốn đầu tư thực hiện từ nguồn ngân sách Nhà nước</t>
  </si>
  <si>
    <t>năm 2022</t>
  </si>
  <si>
    <t>2022 so với</t>
  </si>
  <si>
    <t>năm 2022 (%)</t>
  </si>
  <si>
    <t>Ô-xtrây-li-a</t>
  </si>
  <si>
    <t>Khí đốt hóa lỏng</t>
  </si>
  <si>
    <t>Thủy tinh và các SP từ thủy tinh</t>
  </si>
  <si>
    <t>Điện tử, máy tính và LK</t>
  </si>
  <si>
    <t>Hàng điện gia dụng và LK</t>
  </si>
  <si>
    <t xml:space="preserve"> năm 2022 so với</t>
  </si>
  <si>
    <t>cùng kỳ năm 2021</t>
  </si>
  <si>
    <t>1. Sản xuất nông nghiệp đến ngày 15 tháng 8 năm 2022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</si>
  <si>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</si>
  <si>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</si>
  <si>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</si>
  <si>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Gieo trồng các loại cây khác</t>
  </si>
  <si>
    <t>Tháng 8</t>
  </si>
  <si>
    <t>8 tháng</t>
  </si>
  <si>
    <t xml:space="preserve">năm 2022 </t>
  </si>
  <si>
    <t>tháng 8</t>
  </si>
  <si>
    <t>1/8/2022 so với</t>
  </si>
  <si>
    <t>Cung cấp nước; hoạt động quản lý và xử lý rác thải, nước thải</t>
  </si>
  <si>
    <t xml:space="preserve"> thời điểm 1/8/2022 so với</t>
  </si>
  <si>
    <t>8 tháng năm</t>
  </si>
  <si>
    <t>Bộ Giáo dục - Đào tạo</t>
  </si>
  <si>
    <t>Bộ Công thương</t>
  </si>
  <si>
    <t>Sơ bộ</t>
  </si>
  <si>
    <t>Cộng dồn 8 tháng</t>
  </si>
  <si>
    <t xml:space="preserve">Tháng 8 </t>
  </si>
  <si>
    <t>Tháng 8 năm</t>
  </si>
  <si>
    <t>Tháng 8 năm 2022</t>
  </si>
  <si>
    <t>8 tháng năm 2022</t>
  </si>
  <si>
    <r>
      <t xml:space="preserve"> Trong đó: Nguyên chiếc</t>
    </r>
    <r>
      <rPr>
        <vertAlign val="superscript"/>
        <sz val="9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</si>
  <si>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</si>
  <si>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14. Hàng hóa xuất khẩu</t>
  </si>
  <si>
    <t>15. Hàng hóa nhập khẩu</t>
  </si>
  <si>
    <t xml:space="preserve">6. Một số chỉ tiêu về doanh nghiệp </t>
  </si>
  <si>
    <t>so với (%)</t>
  </si>
  <si>
    <t>2021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</si>
  <si>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</si>
  <si>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</si>
  <si>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</si>
  <si>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</si>
  <si>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</si>
  <si>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</si>
  <si>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</si>
  <si>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</si>
  <si>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</si>
  <si>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8 tháng năm 2021</t>
  </si>
  <si>
    <t xml:space="preserve">8 tháng năm 2022 so với </t>
  </si>
  <si>
    <t xml:space="preserve"> cùng kỳ năm 2021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</si>
  <si>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</si>
  <si>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</si>
  <si>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</si>
  <si>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</si>
  <si>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</si>
  <si>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</si>
  <si>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</si>
  <si>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</si>
  <si>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</si>
  <si>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</si>
  <si>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</si>
  <si>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</si>
  <si>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</si>
  <si>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</si>
  <si>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</si>
  <si>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</si>
  <si>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</si>
  <si>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</si>
  <si>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</si>
  <si>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</si>
  <si>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</si>
  <si>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</si>
  <si>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</si>
  <si>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</si>
  <si>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</si>
  <si>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</si>
  <si>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</si>
  <si>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</si>
  <si>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</si>
  <si>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</si>
  <si>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</si>
  <si>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2021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</si>
  <si>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</si>
  <si>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</si>
  <si>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</si>
  <si>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</si>
  <si>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nước ngoài vào Việt Nam được cấp phép từ 01/01- 20/8/2022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</si>
  <si>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</si>
  <si>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</si>
  <si>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</si>
  <si>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</si>
  <si>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</si>
  <si>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</si>
  <si>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</si>
  <si>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</si>
  <si>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Trung Quốc</t>
  </si>
  <si>
    <t>Đặc khu HC Hồng Công (TQ)</t>
  </si>
  <si>
    <t>Quần đảo Virgin thuộc Anh</t>
  </si>
  <si>
    <t>Xa-Moa</t>
  </si>
  <si>
    <t>Xây-Sen</t>
  </si>
  <si>
    <t>Quần đảo Mác- san</t>
  </si>
  <si>
    <t>Tháng 8 năm 2022 so với:</t>
  </si>
  <si>
    <t>Bình quân 8 tháng</t>
  </si>
  <si>
    <t xml:space="preserve">      và lạm phát cơ bản tháng 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</si>
</sst>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_(* #,##0.0_);_(* \(#,##0.0\);_(* &quot;-&quot;??_);_(@_)"/>
    <numFmt numFmtId="201" formatCode="#,##0.0;\-#,##0.0"/>
    <numFmt numFmtId="202" formatCode="_(* #,##0_);_(* \(#,##0\);_(* &quot;-&quot;??_);_(@_)"/>
    <numFmt numFmtId="203" formatCode="0.0%"/>
  </numFmts>
  <fonts count="1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9.5"/>
      <name val="Arial"/>
      <family val="2"/>
    </font>
    <font>
      <sz val="11.5"/>
      <name val=".VnTime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Times New Roman"/>
      <family val="1"/>
    </font>
    <font>
      <sz val="13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3"/>
      <name val=".VnArial"/>
      <family val="2"/>
    </font>
    <font>
      <sz val="12"/>
      <name val=".VnArial Narrow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2"/>
      <color theme="1"/>
      <name val="Arial"/>
      <family val="2"/>
    </font>
    <font>
      <b/>
      <sz val="9"/>
      <name val="Times New Roman"/>
      <family val="1"/>
    </font>
    <font>
      <b/>
      <sz val="11"/>
      <color theme="1"/>
      <name val="Arial"/>
      <family val="2"/>
    </font>
    <font>
      <b/>
      <i/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3">
    <xf numFmtId="0" fontId="0" fillId="0" borderId="0"/>
    <xf numFmtId="0" fontId="3" fillId="0" borderId="0"/>
    <xf numFmtId="0" fontId="14" fillId="0" borderId="0"/>
    <xf numFmtId="177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9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6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5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7" fillId="0" borderId="0" applyBorder="0" applyAlignment="0" applyProtection="0"/>
    <xf numFmtId="0" fontId="28" fillId="3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3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8" fontId="9" fillId="0" borderId="0" applyFill="0" applyBorder="0" applyAlignment="0"/>
    <xf numFmtId="178" fontId="14" fillId="0" borderId="0" applyFill="0" applyBorder="0" applyAlignment="0"/>
    <xf numFmtId="178" fontId="14" fillId="0" borderId="0" applyFill="0" applyBorder="0" applyAlignment="0"/>
    <xf numFmtId="0" fontId="38" fillId="22" borderId="3" applyNumberFormat="0" applyAlignment="0" applyProtection="0"/>
    <xf numFmtId="0" fontId="39" fillId="0" borderId="0"/>
    <xf numFmtId="179" fontId="23" fillId="0" borderId="0" applyFont="0" applyFill="0" applyBorder="0" applyAlignment="0" applyProtection="0"/>
    <xf numFmtId="0" fontId="40" fillId="23" borderId="4" applyNumberFormat="0" applyAlignment="0" applyProtection="0"/>
    <xf numFmtId="41" fontId="41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186" fontId="35" fillId="0" borderId="0"/>
    <xf numFmtId="3" fontId="9" fillId="0" borderId="0" applyFont="0" applyFill="0" applyBorder="0" applyAlignment="0" applyProtection="0"/>
    <xf numFmtId="0" fontId="47" fillId="0" borderId="0">
      <alignment horizontal="center"/>
    </xf>
    <xf numFmtId="187" fontId="14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9" fillId="0" borderId="0"/>
    <xf numFmtId="0" fontId="9" fillId="0" borderId="0" applyFont="0" applyFill="0" applyBorder="0" applyAlignment="0" applyProtection="0"/>
    <xf numFmtId="3" fontId="48" fillId="0" borderId="5">
      <alignment horizontal="left" vertical="top" wrapText="1"/>
    </xf>
    <xf numFmtId="190" fontId="9" fillId="0" borderId="0"/>
    <xf numFmtId="191" fontId="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13" fillId="24" borderId="0" applyNumberFormat="0" applyBorder="0" applyAlignment="0" applyProtection="0"/>
    <xf numFmtId="0" fontId="52" fillId="0" borderId="0">
      <alignment horizontal="left"/>
    </xf>
    <xf numFmtId="0" fontId="5" fillId="0" borderId="6" applyNumberFormat="0" applyAlignment="0" applyProtection="0">
      <alignment horizontal="left" vertical="center"/>
    </xf>
    <xf numFmtId="0" fontId="5" fillId="0" borderId="7">
      <alignment horizontal="left" vertical="center"/>
    </xf>
    <xf numFmtId="0" fontId="53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0" applyNumberFormat="0" applyFill="0" applyBorder="0" applyAlignment="0" applyProtection="0"/>
    <xf numFmtId="0" fontId="54" fillId="0" borderId="0" applyProtection="0"/>
    <xf numFmtId="0" fontId="5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13" fillId="24" borderId="11" applyNumberFormat="0" applyBorder="0" applyAlignment="0" applyProtection="0"/>
    <xf numFmtId="0" fontId="58" fillId="9" borderId="3" applyNumberFormat="0" applyAlignment="0" applyProtection="0"/>
    <xf numFmtId="0" fontId="9" fillId="0" borderId="0"/>
    <xf numFmtId="0" fontId="59" fillId="0" borderId="12" applyNumberFormat="0" applyFill="0" applyAlignment="0" applyProtection="0"/>
    <xf numFmtId="0" fontId="60" fillId="0" borderId="13"/>
    <xf numFmtId="164" fontId="9" fillId="0" borderId="14"/>
    <xf numFmtId="164" fontId="14" fillId="0" borderId="14"/>
    <xf numFmtId="164" fontId="14" fillId="0" borderId="14"/>
    <xf numFmtId="192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0" fontId="11" fillId="0" borderId="0" applyNumberFormat="0" applyFont="0" applyFill="0" applyAlignment="0"/>
    <xf numFmtId="0" fontId="61" fillId="25" borderId="0" applyNumberFormat="0" applyBorder="0" applyAlignment="0" applyProtection="0"/>
    <xf numFmtId="0" fontId="35" fillId="0" borderId="0"/>
    <xf numFmtId="0" fontId="12" fillId="0" borderId="0">
      <alignment horizontal="left"/>
    </xf>
    <xf numFmtId="37" fontId="62" fillId="0" borderId="0"/>
    <xf numFmtId="0" fontId="12" fillId="0" borderId="0">
      <alignment horizontal="left"/>
    </xf>
    <xf numFmtId="0" fontId="9" fillId="0" borderId="0"/>
    <xf numFmtId="194" fontId="63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64" fillId="0" borderId="0"/>
    <xf numFmtId="0" fontId="4" fillId="0" borderId="0"/>
    <xf numFmtId="0" fontId="16" fillId="0" borderId="0"/>
    <xf numFmtId="0" fontId="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5" fillId="0" borderId="0"/>
    <xf numFmtId="0" fontId="3" fillId="0" borderId="0"/>
    <xf numFmtId="0" fontId="9" fillId="0" borderId="0"/>
    <xf numFmtId="0" fontId="3" fillId="0" borderId="0"/>
    <xf numFmtId="0" fontId="26" fillId="2" borderId="0" applyNumberFormat="0"/>
    <xf numFmtId="0" fontId="9" fillId="0" borderId="0"/>
    <xf numFmtId="0" fontId="12" fillId="0" borderId="0"/>
    <xf numFmtId="0" fontId="1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65" fillId="0" borderId="0"/>
    <xf numFmtId="0" fontId="66" fillId="0" borderId="0"/>
    <xf numFmtId="0" fontId="67" fillId="0" borderId="0"/>
    <xf numFmtId="0" fontId="67" fillId="0" borderId="0"/>
    <xf numFmtId="0" fontId="9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9" fillId="0" borderId="0"/>
    <xf numFmtId="0" fontId="67" fillId="0" borderId="0"/>
    <xf numFmtId="0" fontId="6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6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14" fillId="0" borderId="0"/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9" fillId="0" borderId="0"/>
    <xf numFmtId="0" fontId="16" fillId="0" borderId="0"/>
    <xf numFmtId="0" fontId="3" fillId="0" borderId="0"/>
    <xf numFmtId="0" fontId="70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71" fillId="0" borderId="0"/>
    <xf numFmtId="0" fontId="9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9" fillId="26" borderId="15" applyNumberFormat="0" applyFont="0" applyAlignment="0" applyProtection="0"/>
    <xf numFmtId="0" fontId="72" fillId="22" borderId="16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95" fontId="9" fillId="0" borderId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74" fillId="0" borderId="0"/>
    <xf numFmtId="0" fontId="75" fillId="0" borderId="0">
      <alignment horizontal="center"/>
    </xf>
    <xf numFmtId="0" fontId="76" fillId="0" borderId="2">
      <alignment horizontal="center" vertical="center"/>
    </xf>
    <xf numFmtId="0" fontId="77" fillId="0" borderId="11" applyAlignment="0">
      <alignment horizontal="center" vertical="center" wrapText="1"/>
    </xf>
    <xf numFmtId="0" fontId="78" fillId="0" borderId="11">
      <alignment horizontal="center" vertical="center" wrapText="1"/>
    </xf>
    <xf numFmtId="3" fontId="15" fillId="0" borderId="0"/>
    <xf numFmtId="0" fontId="79" fillId="0" borderId="17"/>
    <xf numFmtId="0" fontId="60" fillId="0" borderId="0"/>
    <xf numFmtId="0" fontId="80" fillId="0" borderId="0" applyFont="0">
      <alignment horizontal="centerContinuous"/>
    </xf>
    <xf numFmtId="0" fontId="81" fillId="0" borderId="18" applyNumberForma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82" fillId="0" borderId="0" applyNumberFormat="0" applyFill="0" applyBorder="0" applyAlignment="0" applyProtection="0"/>
    <xf numFmtId="0" fontId="70" fillId="0" borderId="5">
      <alignment horizontal="right"/>
    </xf>
    <xf numFmtId="0" fontId="64" fillId="0" borderId="0" applyNumberForma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196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0" fontId="90" fillId="0" borderId="0"/>
    <xf numFmtId="0" fontId="11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2" fillId="0" borderId="0"/>
    <xf numFmtId="168" fontId="6" fillId="0" borderId="0" applyFont="0" applyFill="0" applyBorder="0" applyAlignment="0" applyProtection="0"/>
    <xf numFmtId="199" fontId="91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12" fillId="0" borderId="0"/>
    <xf numFmtId="0" fontId="8" fillId="0" borderId="0"/>
    <xf numFmtId="0" fontId="4" fillId="0" borderId="0"/>
    <xf numFmtId="0" fontId="9" fillId="0" borderId="0"/>
    <xf numFmtId="0" fontId="97" fillId="0" borderId="0"/>
    <xf numFmtId="0" fontId="8" fillId="0" borderId="0"/>
    <xf numFmtId="0" fontId="105" fillId="0" borderId="0"/>
    <xf numFmtId="0" fontId="10" fillId="0" borderId="0"/>
    <xf numFmtId="0" fontId="12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12" fillId="0" borderId="0"/>
    <xf numFmtId="0" fontId="110" fillId="0" borderId="0"/>
    <xf numFmtId="0" fontId="9" fillId="0" borderId="0"/>
    <xf numFmtId="0" fontId="7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5" fillId="0" borderId="0"/>
    <xf numFmtId="0" fontId="12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165" fontId="12" fillId="0" borderId="0" applyFont="0" applyFill="0" applyBorder="0" applyAlignment="0" applyProtection="0"/>
    <xf numFmtId="0" fontId="4" fillId="0" borderId="0"/>
    <xf numFmtId="0" fontId="10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9" fillId="0" borderId="0"/>
    <xf numFmtId="0" fontId="4" fillId="0" borderId="0"/>
    <xf numFmtId="0" fontId="12" fillId="0" borderId="0"/>
    <xf numFmtId="0" fontId="3" fillId="0" borderId="0"/>
    <xf numFmtId="200" fontId="12" fillId="0" borderId="0" applyFont="0" applyFill="0" applyBorder="0" applyAlignment="0" applyProtection="0"/>
    <xf numFmtId="0" fontId="3" fillId="0" borderId="0"/>
    <xf numFmtId="0" fontId="116" fillId="0" borderId="0"/>
    <xf numFmtId="0" fontId="9" fillId="0" borderId="0"/>
    <xf numFmtId="0" fontId="12" fillId="0" borderId="0"/>
    <xf numFmtId="0" fontId="24" fillId="0" borderId="0"/>
    <xf numFmtId="0" fontId="3" fillId="0" borderId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5" fillId="0" borderId="0"/>
    <xf numFmtId="179" fontId="12" fillId="0" borderId="0" applyFont="0" applyFill="0" applyBorder="0" applyAlignment="0" applyProtection="0"/>
    <xf numFmtId="0" fontId="14" fillId="0" borderId="0"/>
    <xf numFmtId="0" fontId="3" fillId="0" borderId="0"/>
    <xf numFmtId="0" fontId="3" fillId="0" borderId="0"/>
    <xf numFmtId="0" fontId="12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</cellStyleXfs>
  <cellXfs count="495">
    <xf numFmtId="0" fontId="0" fillId="0" borderId="0" xfId="0"/>
    <xf numFmtId="0" fontId="12" fillId="0" borderId="0" xfId="2662" applyBorder="1"/>
    <xf numFmtId="0" fontId="9" fillId="0" borderId="2" xfId="2662" applyFont="1" applyBorder="1" applyAlignment="1">
      <alignment horizontal="center" vertical="center"/>
    </xf>
    <xf numFmtId="0" fontId="9" fillId="0" borderId="1" xfId="2662" applyFont="1" applyBorder="1" applyAlignment="1">
      <alignment horizontal="center" vertical="center"/>
    </xf>
    <xf numFmtId="0" fontId="9" fillId="0" borderId="0" xfId="2537"/>
    <xf numFmtId="0" fontId="6" fillId="0" borderId="0" xfId="2664" applyFont="1" applyFill="1"/>
    <xf numFmtId="0" fontId="99" fillId="0" borderId="0" xfId="2664" applyFont="1" applyFill="1"/>
    <xf numFmtId="0" fontId="101" fillId="0" borderId="0" xfId="2666" applyNumberFormat="1" applyFont="1" applyFill="1" applyBorder="1" applyAlignment="1">
      <alignment horizontal="left" wrapText="1"/>
    </xf>
    <xf numFmtId="0" fontId="102" fillId="0" borderId="0" xfId="2664" applyFont="1" applyFill="1"/>
    <xf numFmtId="0" fontId="7" fillId="0" borderId="0" xfId="2664" applyNumberFormat="1" applyFont="1" applyFill="1" applyBorder="1" applyAlignment="1">
      <alignment horizontal="left" wrapText="1"/>
    </xf>
    <xf numFmtId="0" fontId="103" fillId="0" borderId="0" xfId="2664" applyFont="1" applyFill="1" applyAlignment="1">
      <alignment horizontal="center" vertical="center" wrapText="1"/>
    </xf>
    <xf numFmtId="0" fontId="99" fillId="0" borderId="0" xfId="2664" applyFont="1" applyFill="1" applyAlignment="1">
      <alignment horizontal="center" vertical="center" wrapText="1"/>
    </xf>
    <xf numFmtId="0" fontId="7" fillId="0" borderId="0" xfId="2667" applyFont="1" applyFill="1" applyBorder="1" applyAlignment="1">
      <alignment horizontal="left"/>
    </xf>
    <xf numFmtId="0" fontId="6" fillId="0" borderId="0" xfId="2664" applyFont="1" applyFill="1" applyAlignment="1">
      <alignment horizontal="center" vertical="center" wrapText="1"/>
    </xf>
    <xf numFmtId="0" fontId="104" fillId="0" borderId="0" xfId="2664" applyFont="1" applyFill="1" applyBorder="1" applyAlignment="1" applyProtection="1">
      <alignment wrapText="1"/>
    </xf>
    <xf numFmtId="0" fontId="99" fillId="0" borderId="0" xfId="2664" applyNumberFormat="1" applyFont="1" applyFill="1" applyBorder="1" applyAlignment="1">
      <alignment vertical="center" wrapText="1"/>
    </xf>
    <xf numFmtId="0" fontId="6" fillId="0" borderId="2" xfId="2664" applyNumberFormat="1" applyFont="1" applyFill="1" applyBorder="1" applyAlignment="1">
      <alignment horizontal="center" vertical="center" wrapText="1"/>
    </xf>
    <xf numFmtId="0" fontId="6" fillId="0" borderId="0" xfId="2664" applyNumberFormat="1" applyFont="1" applyFill="1" applyBorder="1" applyAlignment="1">
      <alignment horizontal="center" vertical="center" wrapText="1"/>
    </xf>
    <xf numFmtId="0" fontId="6" fillId="0" borderId="1" xfId="2664" applyNumberFormat="1" applyFont="1" applyFill="1" applyBorder="1" applyAlignment="1">
      <alignment horizontal="center" vertical="center" wrapText="1"/>
    </xf>
    <xf numFmtId="0" fontId="99" fillId="0" borderId="1" xfId="2664" applyNumberFormat="1" applyFont="1" applyFill="1" applyBorder="1" applyAlignment="1">
      <alignment vertical="center" wrapText="1"/>
    </xf>
    <xf numFmtId="0" fontId="103" fillId="0" borderId="0" xfId="2664" applyFont="1" applyFill="1" applyAlignment="1">
      <alignment horizontal="right"/>
    </xf>
    <xf numFmtId="0" fontId="6" fillId="0" borderId="0" xfId="2664" applyFont="1" applyFill="1" applyAlignment="1">
      <alignment horizontal="center"/>
    </xf>
    <xf numFmtId="0" fontId="6" fillId="0" borderId="0" xfId="2664" applyFont="1" applyFill="1" applyAlignment="1">
      <alignment horizontal="right"/>
    </xf>
    <xf numFmtId="0" fontId="99" fillId="0" borderId="0" xfId="2664" applyNumberFormat="1" applyFont="1" applyFill="1" applyAlignment="1">
      <alignment horizontal="left"/>
    </xf>
    <xf numFmtId="0" fontId="11" fillId="0" borderId="0" xfId="2667" applyFont="1" applyFill="1" applyBorder="1"/>
    <xf numFmtId="0" fontId="11" fillId="0" borderId="0" xfId="2667" applyFont="1" applyBorder="1"/>
    <xf numFmtId="0" fontId="9" fillId="0" borderId="0" xfId="2667" applyFont="1" applyBorder="1"/>
    <xf numFmtId="0" fontId="6" fillId="0" borderId="0" xfId="2667" applyNumberFormat="1" applyFont="1" applyBorder="1" applyAlignment="1">
      <alignment horizontal="center"/>
    </xf>
    <xf numFmtId="0" fontId="6" fillId="0" borderId="0" xfId="2664" applyNumberFormat="1" applyFont="1" applyBorder="1" applyAlignment="1">
      <alignment horizontal="left"/>
    </xf>
    <xf numFmtId="0" fontId="6" fillId="0" borderId="0" xfId="2667" applyNumberFormat="1" applyFont="1" applyBorder="1" applyAlignment="1">
      <alignment horizontal="center" vertical="center" wrapText="1"/>
    </xf>
    <xf numFmtId="0" fontId="6" fillId="0" borderId="0" xfId="2664" applyNumberFormat="1" applyFont="1" applyBorder="1" applyAlignment="1">
      <alignment horizontal="left" vertical="center"/>
    </xf>
    <xf numFmtId="0" fontId="6" fillId="0" borderId="0" xfId="2664" applyNumberFormat="1" applyFont="1" applyBorder="1" applyAlignment="1"/>
    <xf numFmtId="0" fontId="108" fillId="0" borderId="0" xfId="2664" applyNumberFormat="1" applyFont="1" applyBorder="1" applyAlignment="1">
      <alignment horizontal="left" wrapText="1"/>
    </xf>
    <xf numFmtId="0" fontId="6" fillId="0" borderId="0" xfId="2669" applyFont="1" applyFill="1" applyBorder="1" applyAlignment="1">
      <alignment horizontal="center" vertical="center"/>
    </xf>
    <xf numFmtId="0" fontId="13" fillId="0" borderId="0" xfId="2669" applyFont="1" applyBorder="1" applyAlignment="1">
      <alignment horizontal="center" vertical="center"/>
    </xf>
    <xf numFmtId="0" fontId="9" fillId="0" borderId="0" xfId="2669" applyFont="1" applyFill="1" applyBorder="1" applyAlignment="1">
      <alignment horizontal="centerContinuous"/>
    </xf>
    <xf numFmtId="0" fontId="13" fillId="0" borderId="2" xfId="2669" applyFont="1" applyBorder="1" applyAlignment="1">
      <alignment horizontal="center" vertical="center"/>
    </xf>
    <xf numFmtId="0" fontId="6" fillId="0" borderId="0" xfId="2669" applyFont="1" applyBorder="1" applyAlignment="1">
      <alignment horizontal="center" vertical="center"/>
    </xf>
    <xf numFmtId="0" fontId="6" fillId="0" borderId="0" xfId="2667" applyFont="1" applyBorder="1" applyAlignment="1">
      <alignment horizontal="center" vertical="center"/>
    </xf>
    <xf numFmtId="0" fontId="6" fillId="0" borderId="0" xfId="2669" quotePrefix="1" applyFont="1" applyFill="1" applyBorder="1" applyAlignment="1">
      <alignment horizontal="center" vertical="center"/>
    </xf>
    <xf numFmtId="0" fontId="9" fillId="0" borderId="1" xfId="2669" applyFont="1" applyFill="1" applyBorder="1" applyAlignment="1">
      <alignment horizontal="centerContinuous"/>
    </xf>
    <xf numFmtId="0" fontId="9" fillId="0" borderId="0" xfId="2667" applyFont="1" applyFill="1" applyBorder="1"/>
    <xf numFmtId="0" fontId="9" fillId="0" borderId="0" xfId="2669" applyFont="1" applyFill="1" applyBorder="1" applyAlignment="1">
      <alignment horizontal="center"/>
    </xf>
    <xf numFmtId="0" fontId="5" fillId="0" borderId="0" xfId="2670" applyFont="1" applyFill="1" applyBorder="1" applyAlignment="1">
      <alignment horizontal="left"/>
    </xf>
    <xf numFmtId="0" fontId="9" fillId="0" borderId="0" xfId="2669" applyFont="1" applyFill="1" applyBorder="1" applyAlignment="1"/>
    <xf numFmtId="0" fontId="5" fillId="0" borderId="0" xfId="2669" applyNumberFormat="1" applyFont="1" applyFill="1" applyBorder="1" applyAlignment="1">
      <alignment horizontal="left"/>
    </xf>
    <xf numFmtId="0" fontId="6" fillId="0" borderId="0" xfId="2671" applyFont="1"/>
    <xf numFmtId="0" fontId="6" fillId="0" borderId="0" xfId="2671" applyFont="1" applyFill="1"/>
    <xf numFmtId="0" fontId="9" fillId="0" borderId="0" xfId="2671" applyFont="1"/>
    <xf numFmtId="0" fontId="109" fillId="0" borderId="0" xfId="2666" applyNumberFormat="1" applyFont="1" applyFill="1" applyBorder="1" applyAlignment="1">
      <alignment horizontal="left" wrapText="1"/>
    </xf>
    <xf numFmtId="0" fontId="99" fillId="0" borderId="0" xfId="2671" applyFont="1" applyFill="1"/>
    <xf numFmtId="0" fontId="102" fillId="0" borderId="0" xfId="2671" applyFont="1" applyFill="1"/>
    <xf numFmtId="0" fontId="99" fillId="0" borderId="0" xfId="2664" applyNumberFormat="1" applyFont="1" applyBorder="1" applyAlignment="1">
      <alignment horizontal="left" wrapText="1"/>
    </xf>
    <xf numFmtId="0" fontId="103" fillId="0" borderId="0" xfId="2671" applyFont="1" applyFill="1" applyAlignment="1">
      <alignment horizontal="center" vertical="center" wrapText="1"/>
    </xf>
    <xf numFmtId="0" fontId="99" fillId="0" borderId="0" xfId="2671" applyFont="1" applyFill="1" applyAlignment="1">
      <alignment horizontal="center" vertical="center" wrapText="1"/>
    </xf>
    <xf numFmtId="0" fontId="6" fillId="0" borderId="0" xfId="2671" applyFont="1" applyFill="1" applyAlignment="1">
      <alignment horizontal="center" vertical="center" wrapText="1"/>
    </xf>
    <xf numFmtId="0" fontId="99" fillId="0" borderId="0" xfId="2667" applyFont="1" applyBorder="1" applyAlignment="1">
      <alignment horizontal="left"/>
    </xf>
    <xf numFmtId="0" fontId="16" fillId="0" borderId="0" xfId="2349"/>
    <xf numFmtId="0" fontId="6" fillId="0" borderId="0" xfId="2672" applyFont="1" applyFill="1" applyBorder="1" applyAlignment="1">
      <alignment horizontal="center" vertical="center" wrapText="1"/>
      <protection locked="0"/>
    </xf>
    <xf numFmtId="0" fontId="99" fillId="0" borderId="0" xfId="2672" applyFont="1" applyFill="1" applyBorder="1" applyAlignment="1">
      <alignment horizontal="center" vertical="center" wrapText="1"/>
      <protection locked="0"/>
    </xf>
    <xf numFmtId="0" fontId="6" fillId="0" borderId="2" xfId="2672" applyFont="1" applyFill="1" applyBorder="1" applyAlignment="1">
      <alignment horizontal="center" vertical="center" wrapText="1"/>
      <protection locked="0"/>
    </xf>
    <xf numFmtId="14" fontId="6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6" fillId="0" borderId="1" xfId="2672" applyFont="1" applyFill="1" applyBorder="1" applyAlignment="1">
      <alignment horizontal="center" vertical="center" wrapText="1"/>
      <protection locked="0"/>
    </xf>
    <xf numFmtId="0" fontId="99" fillId="0" borderId="1" xfId="2672" applyFont="1" applyFill="1" applyBorder="1" applyAlignment="1">
      <alignment horizontal="center" vertical="center" wrapText="1"/>
      <protection locked="0"/>
    </xf>
    <xf numFmtId="0" fontId="103" fillId="0" borderId="0" xfId="2671" applyFont="1" applyFill="1" applyAlignment="1">
      <alignment horizontal="right"/>
    </xf>
    <xf numFmtId="0" fontId="99" fillId="0" borderId="0" xfId="2671" applyNumberFormat="1" applyFont="1" applyFill="1" applyAlignment="1">
      <alignment horizontal="left"/>
    </xf>
    <xf numFmtId="0" fontId="5" fillId="0" borderId="0" xfId="2671" applyNumberFormat="1" applyFont="1" applyAlignment="1">
      <alignment wrapText="1"/>
    </xf>
    <xf numFmtId="0" fontId="5" fillId="0" borderId="0" xfId="2671" applyNumberFormat="1" applyFont="1" applyAlignment="1"/>
    <xf numFmtId="0" fontId="12" fillId="0" borderId="0" xfId="2673"/>
    <xf numFmtId="0" fontId="15" fillId="0" borderId="0" xfId="2673" applyFont="1"/>
    <xf numFmtId="0" fontId="9" fillId="0" borderId="1" xfId="2673" applyFont="1" applyBorder="1"/>
    <xf numFmtId="0" fontId="6" fillId="0" borderId="0" xfId="2673" applyFont="1"/>
    <xf numFmtId="0" fontId="113" fillId="0" borderId="0" xfId="2679" applyFont="1" applyBorder="1" applyAlignment="1">
      <alignment wrapText="1"/>
    </xf>
    <xf numFmtId="0" fontId="9" fillId="0" borderId="0" xfId="2684"/>
    <xf numFmtId="49" fontId="99" fillId="0" borderId="0" xfId="2687" applyNumberFormat="1" applyFont="1" applyFill="1" applyBorder="1" applyAlignment="1"/>
    <xf numFmtId="0" fontId="3" fillId="0" borderId="0" xfId="1"/>
    <xf numFmtId="0" fontId="114" fillId="0" borderId="0" xfId="2688" applyFont="1"/>
    <xf numFmtId="0" fontId="105" fillId="0" borderId="0" xfId="2681"/>
    <xf numFmtId="0" fontId="16" fillId="0" borderId="0" xfId="2436"/>
    <xf numFmtId="0" fontId="120" fillId="0" borderId="0" xfId="2688" applyFont="1"/>
    <xf numFmtId="0" fontId="106" fillId="0" borderId="0" xfId="2688" applyFont="1"/>
    <xf numFmtId="0" fontId="6" fillId="0" borderId="0" xfId="2680" applyFont="1" applyAlignment="1">
      <alignment horizontal="center" vertical="top" wrapText="1"/>
    </xf>
    <xf numFmtId="0" fontId="6" fillId="0" borderId="0" xfId="2688" applyFont="1" applyAlignment="1">
      <alignment horizontal="center" vertical="top" wrapText="1"/>
    </xf>
    <xf numFmtId="0" fontId="9" fillId="0" borderId="0" xfId="2688" applyFont="1" applyAlignment="1">
      <alignment vertical="center" wrapText="1"/>
    </xf>
    <xf numFmtId="0" fontId="6" fillId="0" borderId="2" xfId="2691" applyFont="1" applyBorder="1" applyAlignment="1">
      <alignment horizontal="center" vertical="center" wrapText="1"/>
    </xf>
    <xf numFmtId="0" fontId="6" fillId="0" borderId="0" xfId="2691" applyFont="1" applyAlignment="1">
      <alignment horizontal="center" vertical="center" wrapText="1"/>
    </xf>
    <xf numFmtId="0" fontId="117" fillId="0" borderId="0" xfId="2692" applyFont="1" applyAlignment="1">
      <alignment horizontal="center" vertical="center" wrapText="1"/>
    </xf>
    <xf numFmtId="0" fontId="117" fillId="0" borderId="1" xfId="2692" applyFont="1" applyBorder="1" applyAlignment="1">
      <alignment horizontal="center" vertical="center" wrapText="1"/>
    </xf>
    <xf numFmtId="0" fontId="9" fillId="0" borderId="1" xfId="2688" applyFont="1" applyBorder="1" applyAlignment="1">
      <alignment vertical="center" wrapText="1"/>
    </xf>
    <xf numFmtId="0" fontId="111" fillId="0" borderId="0" xfId="2688" applyFont="1" applyAlignment="1">
      <alignment horizontal="right"/>
    </xf>
    <xf numFmtId="0" fontId="9" fillId="0" borderId="0" xfId="2688" applyFont="1" applyAlignment="1">
      <alignment horizontal="center"/>
    </xf>
    <xf numFmtId="0" fontId="9" fillId="0" borderId="0" xfId="2688" applyFont="1"/>
    <xf numFmtId="0" fontId="121" fillId="0" borderId="0" xfId="2688" applyFont="1"/>
    <xf numFmtId="0" fontId="5" fillId="0" borderId="0" xfId="2693" applyFont="1"/>
    <xf numFmtId="0" fontId="7" fillId="0" borderId="0" xfId="2694" applyFont="1"/>
    <xf numFmtId="0" fontId="9" fillId="0" borderId="0" xfId="2694" applyAlignment="1">
      <alignment horizontal="left" indent="1"/>
    </xf>
    <xf numFmtId="0" fontId="7" fillId="0" borderId="0" xfId="2688" applyFont="1"/>
    <xf numFmtId="0" fontId="7" fillId="0" borderId="0" xfId="2695" applyFont="1"/>
    <xf numFmtId="0" fontId="12" fillId="0" borderId="0" xfId="2696" applyFill="1"/>
    <xf numFmtId="0" fontId="12" fillId="0" borderId="0" xfId="2696"/>
    <xf numFmtId="0" fontId="9" fillId="0" borderId="0" xfId="2414"/>
    <xf numFmtId="0" fontId="16" fillId="0" borderId="0" xfId="2349" applyFill="1" applyAlignment="1">
      <alignment vertical="center" wrapText="1"/>
    </xf>
    <xf numFmtId="1" fontId="12" fillId="0" borderId="0" xfId="2696" applyNumberFormat="1" applyFill="1"/>
    <xf numFmtId="167" fontId="12" fillId="0" borderId="0" xfId="2696" applyNumberFormat="1" applyFill="1"/>
    <xf numFmtId="0" fontId="12" fillId="0" borderId="0" xfId="2696" applyFill="1" applyAlignment="1"/>
    <xf numFmtId="0" fontId="3" fillId="0" borderId="0" xfId="2697"/>
    <xf numFmtId="0" fontId="3" fillId="0" borderId="0" xfId="2401"/>
    <xf numFmtId="203" fontId="9" fillId="0" borderId="0" xfId="2602" applyNumberFormat="1" applyFont="1"/>
    <xf numFmtId="0" fontId="96" fillId="0" borderId="0" xfId="2699" applyFont="1"/>
    <xf numFmtId="0" fontId="96" fillId="0" borderId="0" xfId="2692" applyFont="1"/>
    <xf numFmtId="0" fontId="117" fillId="0" borderId="0" xfId="2699" applyFont="1"/>
    <xf numFmtId="0" fontId="127" fillId="0" borderId="0" xfId="2699" applyFont="1"/>
    <xf numFmtId="0" fontId="96" fillId="0" borderId="0" xfId="2692" applyFont="1" applyFill="1"/>
    <xf numFmtId="0" fontId="9" fillId="0" borderId="0" xfId="2701"/>
    <xf numFmtId="2" fontId="7" fillId="0" borderId="0" xfId="2702" applyNumberFormat="1" applyFont="1" applyBorder="1" applyAlignment="1">
      <alignment horizontal="right" indent="1"/>
    </xf>
    <xf numFmtId="0" fontId="113" fillId="0" borderId="0" xfId="2701" applyFont="1" applyBorder="1"/>
    <xf numFmtId="0" fontId="128" fillId="0" borderId="0" xfId="2703" applyFont="1" applyBorder="1" applyAlignment="1">
      <alignment horizontal="left"/>
    </xf>
    <xf numFmtId="2" fontId="9" fillId="0" borderId="0" xfId="2701" applyNumberFormat="1"/>
    <xf numFmtId="2" fontId="7" fillId="0" borderId="0" xfId="2701" applyNumberFormat="1" applyFont="1" applyAlignment="1">
      <alignment horizontal="right" indent="1"/>
    </xf>
    <xf numFmtId="167" fontId="128" fillId="0" borderId="0" xfId="2703" applyNumberFormat="1" applyFont="1" applyBorder="1" applyAlignment="1">
      <alignment horizontal="center"/>
    </xf>
    <xf numFmtId="2" fontId="9" fillId="0" borderId="0" xfId="2701" applyNumberFormat="1" applyFont="1" applyAlignment="1">
      <alignment horizontal="right" indent="1"/>
    </xf>
    <xf numFmtId="0" fontId="113" fillId="0" borderId="0" xfId="2703" applyFont="1" applyBorder="1" applyAlignment="1"/>
    <xf numFmtId="0" fontId="113" fillId="0" borderId="0" xfId="2703" applyFont="1" applyBorder="1"/>
    <xf numFmtId="0" fontId="128" fillId="0" borderId="0" xfId="2703" applyFont="1" applyBorder="1" applyAlignment="1"/>
    <xf numFmtId="0" fontId="11" fillId="0" borderId="0" xfId="2703" applyFont="1" applyBorder="1"/>
    <xf numFmtId="0" fontId="15" fillId="0" borderId="0" xfId="2703" applyFont="1" applyBorder="1" applyAlignment="1">
      <alignment horizontal="center"/>
    </xf>
    <xf numFmtId="0" fontId="15" fillId="0" borderId="0" xfId="2703" applyFont="1" applyBorder="1"/>
    <xf numFmtId="0" fontId="12" fillId="0" borderId="0" xfId="2703" applyFont="1" applyBorder="1"/>
    <xf numFmtId="0" fontId="6" fillId="0" borderId="2" xfId="2703" applyNumberFormat="1" applyFont="1" applyBorder="1" applyAlignment="1">
      <alignment horizontal="center" vertical="center"/>
    </xf>
    <xf numFmtId="0" fontId="6" fillId="0" borderId="2" xfId="2703" quotePrefix="1" applyFont="1" applyBorder="1" applyAlignment="1">
      <alignment horizontal="center" vertical="center"/>
    </xf>
    <xf numFmtId="0" fontId="9" fillId="0" borderId="0" xfId="2703" applyFont="1" applyBorder="1"/>
    <xf numFmtId="0" fontId="6" fillId="0" borderId="0" xfId="2703" applyNumberFormat="1" applyFont="1" applyBorder="1" applyAlignment="1">
      <alignment horizontal="center" vertical="center"/>
    </xf>
    <xf numFmtId="0" fontId="6" fillId="0" borderId="1" xfId="2703" applyNumberFormat="1" applyFont="1" applyBorder="1" applyAlignment="1">
      <alignment horizontal="center" vertical="center"/>
    </xf>
    <xf numFmtId="0" fontId="9" fillId="0" borderId="1" xfId="2703" applyFont="1" applyBorder="1"/>
    <xf numFmtId="0" fontId="11" fillId="0" borderId="1" xfId="2703" applyFont="1" applyBorder="1"/>
    <xf numFmtId="0" fontId="111" fillId="0" borderId="0" xfId="2703" applyFont="1" applyBorder="1" applyAlignment="1">
      <alignment horizontal="right"/>
    </xf>
    <xf numFmtId="0" fontId="11" fillId="0" borderId="0" xfId="2701" applyFont="1"/>
    <xf numFmtId="0" fontId="118" fillId="0" borderId="0" xfId="2703" applyFont="1" applyBorder="1" applyAlignment="1">
      <alignment horizontal="left"/>
    </xf>
    <xf numFmtId="2" fontId="9" fillId="0" borderId="0" xfId="2702" applyNumberFormat="1" applyFont="1" applyBorder="1" applyAlignment="1">
      <alignment horizontal="right" indent="1"/>
    </xf>
    <xf numFmtId="0" fontId="129" fillId="0" borderId="0" xfId="2703" applyFont="1" applyBorder="1" applyAlignment="1"/>
    <xf numFmtId="2" fontId="7" fillId="0" borderId="0" xfId="2702" applyNumberFormat="1" applyFont="1" applyBorder="1" applyAlignment="1"/>
    <xf numFmtId="2" fontId="9" fillId="0" borderId="0" xfId="2702" applyNumberFormat="1" applyFont="1" applyBorder="1" applyAlignment="1"/>
    <xf numFmtId="2" fontId="9" fillId="0" borderId="0" xfId="2701" applyNumberFormat="1" applyFont="1" applyAlignment="1"/>
    <xf numFmtId="2" fontId="7" fillId="0" borderId="0" xfId="2701" applyNumberFormat="1" applyFont="1" applyAlignment="1"/>
    <xf numFmtId="0" fontId="113" fillId="0" borderId="0" xfId="2701" applyFont="1" applyBorder="1" applyAlignment="1"/>
    <xf numFmtId="0" fontId="108" fillId="0" borderId="0" xfId="2666" applyNumberFormat="1" applyFont="1" applyFill="1" applyBorder="1" applyAlignment="1">
      <alignment horizontal="left" wrapText="1" indent="1"/>
    </xf>
    <xf numFmtId="0" fontId="6" fillId="0" borderId="0" xfId="2667" applyNumberFormat="1" applyFont="1" applyBorder="1" applyAlignment="1">
      <alignment horizontal="center" vertical="center"/>
    </xf>
    <xf numFmtId="0" fontId="3" fillId="0" borderId="0" xfId="2704"/>
    <xf numFmtId="14" fontId="6" fillId="0" borderId="0" xfId="2672" applyNumberFormat="1" applyFont="1" applyFill="1" applyBorder="1" applyAlignment="1">
      <alignment horizontal="center" vertical="center" wrapText="1"/>
      <protection locked="0"/>
    </xf>
    <xf numFmtId="0" fontId="5" fillId="0" borderId="0" xfId="2671" applyNumberFormat="1" applyFont="1" applyAlignment="1">
      <alignment horizontal="left"/>
    </xf>
    <xf numFmtId="0" fontId="100" fillId="0" borderId="0" xfId="2704" applyFont="1" applyBorder="1"/>
    <xf numFmtId="0" fontId="118" fillId="0" borderId="0" xfId="2688" applyFont="1" applyAlignment="1">
      <alignment horizontal="left"/>
    </xf>
    <xf numFmtId="0" fontId="131" fillId="0" borderId="0" xfId="2688" applyFont="1" applyAlignment="1">
      <alignment horizontal="left"/>
    </xf>
    <xf numFmtId="1" fontId="6" fillId="0" borderId="0" xfId="2686" applyNumberFormat="1" applyFont="1" applyAlignment="1">
      <alignment horizontal="center" vertical="top" wrapText="1"/>
    </xf>
    <xf numFmtId="0" fontId="35" fillId="0" borderId="0" xfId="2688" applyFont="1" applyAlignment="1"/>
    <xf numFmtId="0" fontId="9" fillId="0" borderId="0" xfId="2694" applyAlignment="1"/>
    <xf numFmtId="0" fontId="7" fillId="0" borderId="0" xfId="2694" applyFont="1" applyAlignment="1"/>
    <xf numFmtId="167" fontId="9" fillId="0" borderId="0" xfId="2688" applyNumberFormat="1" applyFont="1" applyFill="1" applyBorder="1" applyAlignment="1">
      <alignment horizontal="right" indent="2"/>
    </xf>
    <xf numFmtId="0" fontId="6" fillId="0" borderId="0" xfId="2683" applyFont="1"/>
    <xf numFmtId="0" fontId="6" fillId="0" borderId="0" xfId="2682" applyFont="1"/>
    <xf numFmtId="0" fontId="103" fillId="0" borderId="2" xfId="2682" applyFont="1" applyBorder="1"/>
    <xf numFmtId="0" fontId="6" fillId="0" borderId="2" xfId="2682" applyFont="1" applyBorder="1"/>
    <xf numFmtId="0" fontId="103" fillId="0" borderId="2" xfId="2682" applyFont="1" applyBorder="1" applyAlignment="1">
      <alignment horizontal="right"/>
    </xf>
    <xf numFmtId="0" fontId="6" fillId="0" borderId="1" xfId="2683" applyFont="1" applyBorder="1" applyAlignment="1">
      <alignment horizontal="center"/>
    </xf>
    <xf numFmtId="0" fontId="6" fillId="0" borderId="0" xfId="2683" applyFont="1" applyAlignment="1">
      <alignment horizontal="center"/>
    </xf>
    <xf numFmtId="0" fontId="115" fillId="0" borderId="0" xfId="2683" applyFont="1" applyAlignment="1">
      <alignment horizontal="center" wrapText="1"/>
    </xf>
    <xf numFmtId="167" fontId="6" fillId="0" borderId="0" xfId="2682" applyNumberFormat="1" applyFont="1"/>
    <xf numFmtId="1" fontId="6" fillId="0" borderId="2" xfId="2683" applyNumberFormat="1" applyFont="1" applyBorder="1" applyAlignment="1">
      <alignment horizontal="center" vertical="center"/>
    </xf>
    <xf numFmtId="167" fontId="6" fillId="0" borderId="2" xfId="2683" applyNumberFormat="1" applyFont="1" applyBorder="1" applyAlignment="1">
      <alignment horizontal="center" vertical="center"/>
    </xf>
    <xf numFmtId="0" fontId="119" fillId="0" borderId="0" xfId="2683" applyFont="1"/>
    <xf numFmtId="0" fontId="0" fillId="0" borderId="0" xfId="0"/>
    <xf numFmtId="0" fontId="5" fillId="0" borderId="0" xfId="2680" applyFont="1" applyBorder="1" applyAlignment="1"/>
    <xf numFmtId="0" fontId="9" fillId="0" borderId="0" xfId="2679" applyFont="1" applyBorder="1"/>
    <xf numFmtId="0" fontId="5" fillId="0" borderId="0" xfId="2680" applyFont="1" applyBorder="1" applyAlignment="1">
      <alignment horizontal="center"/>
    </xf>
    <xf numFmtId="0" fontId="11" fillId="0" borderId="0" xfId="2680" applyFont="1" applyBorder="1"/>
    <xf numFmtId="0" fontId="9" fillId="0" borderId="2" xfId="2680" applyFont="1" applyBorder="1"/>
    <xf numFmtId="0" fontId="111" fillId="0" borderId="0" xfId="2680" applyFont="1" applyBorder="1" applyAlignment="1">
      <alignment horizontal="right"/>
    </xf>
    <xf numFmtId="0" fontId="9" fillId="0" borderId="0" xfId="2680" applyFont="1" applyBorder="1" applyAlignment="1"/>
    <xf numFmtId="167" fontId="7" fillId="0" borderId="0" xfId="2680" applyNumberFormat="1" applyFont="1" applyBorder="1" applyAlignment="1">
      <alignment horizontal="right" indent="1"/>
    </xf>
    <xf numFmtId="167" fontId="9" fillId="0" borderId="0" xfId="2680" applyNumberFormat="1" applyFont="1" applyBorder="1" applyAlignment="1">
      <alignment horizontal="right" indent="1"/>
    </xf>
    <xf numFmtId="0" fontId="111" fillId="0" borderId="0" xfId="2680" applyFont="1" applyBorder="1" applyAlignment="1"/>
    <xf numFmtId="0" fontId="105" fillId="0" borderId="0" xfId="2681" applyBorder="1" applyAlignment="1">
      <alignment wrapText="1"/>
    </xf>
    <xf numFmtId="1" fontId="9" fillId="0" borderId="0" xfId="2680" applyNumberFormat="1" applyFont="1" applyBorder="1" applyAlignment="1">
      <alignment horizontal="right" indent="1"/>
    </xf>
    <xf numFmtId="1" fontId="9" fillId="0" borderId="0" xfId="2680" applyNumberFormat="1" applyFont="1" applyBorder="1" applyAlignment="1"/>
    <xf numFmtId="167" fontId="9" fillId="0" borderId="0" xfId="2680" applyNumberFormat="1" applyFont="1" applyBorder="1" applyAlignment="1"/>
    <xf numFmtId="0" fontId="5" fillId="0" borderId="0" xfId="2678" applyFont="1" applyAlignment="1">
      <alignment horizontal="left"/>
    </xf>
    <xf numFmtId="0" fontId="95" fillId="0" borderId="0" xfId="2677" applyFont="1"/>
    <xf numFmtId="0" fontId="111" fillId="0" borderId="2" xfId="2673" applyFont="1" applyBorder="1" applyAlignment="1">
      <alignment horizontal="right"/>
    </xf>
    <xf numFmtId="0" fontId="6" fillId="0" borderId="1" xfId="2673" applyFont="1" applyBorder="1" applyAlignment="1">
      <alignment horizontal="center" vertical="center" wrapText="1"/>
    </xf>
    <xf numFmtId="0" fontId="9" fillId="0" borderId="0" xfId="2673" applyFont="1"/>
    <xf numFmtId="0" fontId="6" fillId="0" borderId="0" xfId="2673" applyFont="1" applyAlignment="1">
      <alignment horizontal="center" vertical="center" wrapText="1"/>
    </xf>
    <xf numFmtId="0" fontId="6" fillId="0" borderId="2" xfId="2673" applyFont="1" applyBorder="1" applyAlignment="1">
      <alignment horizontal="center" vertical="center" wrapText="1"/>
    </xf>
    <xf numFmtId="0" fontId="7" fillId="0" borderId="0" xfId="2674" applyFont="1" applyAlignment="1">
      <alignment horizontal="left"/>
    </xf>
    <xf numFmtId="0" fontId="7" fillId="0" borderId="0" xfId="2674" applyFont="1"/>
    <xf numFmtId="0" fontId="9" fillId="0" borderId="0" xfId="2674" applyFont="1"/>
    <xf numFmtId="0" fontId="111" fillId="0" borderId="0" xfId="2674" applyFont="1" applyAlignment="1">
      <alignment horizontal="left"/>
    </xf>
    <xf numFmtId="0" fontId="94" fillId="0" borderId="0" xfId="2674" applyFont="1"/>
    <xf numFmtId="0" fontId="9" fillId="0" borderId="0" xfId="2674" applyFont="1" applyAlignment="1">
      <alignment horizontal="left" indent="1"/>
    </xf>
    <xf numFmtId="0" fontId="9" fillId="0" borderId="0" xfId="2676" applyFont="1" applyAlignment="1">
      <alignment horizontal="left" indent="1"/>
    </xf>
    <xf numFmtId="0" fontId="111" fillId="0" borderId="0" xfId="2674" applyFont="1"/>
    <xf numFmtId="0" fontId="9" fillId="0" borderId="0" xfId="2670" applyFont="1"/>
    <xf numFmtId="0" fontId="9" fillId="0" borderId="0" xfId="2670" applyFont="1" applyAlignment="1">
      <alignment horizontal="left" indent="1"/>
    </xf>
    <xf numFmtId="202" fontId="122" fillId="0" borderId="0" xfId="2698" applyNumberFormat="1" applyFont="1" applyAlignment="1">
      <alignment horizontal="center"/>
    </xf>
    <xf numFmtId="202" fontId="111" fillId="0" borderId="0" xfId="2698" applyNumberFormat="1" applyFont="1" applyAlignment="1">
      <alignment horizontal="right" indent="3"/>
    </xf>
    <xf numFmtId="0" fontId="3" fillId="0" borderId="0" xfId="2697" applyAlignment="1">
      <alignment horizontal="center"/>
    </xf>
    <xf numFmtId="0" fontId="9" fillId="0" borderId="0" xfId="2414" applyAlignment="1">
      <alignment horizontal="center"/>
    </xf>
    <xf numFmtId="0" fontId="9" fillId="0" borderId="0" xfId="2698" applyNumberFormat="1" applyFont="1" applyBorder="1" applyAlignment="1">
      <alignment horizontal="center"/>
    </xf>
    <xf numFmtId="202" fontId="132" fillId="0" borderId="0" xfId="2698" applyNumberFormat="1" applyFont="1" applyBorder="1" applyAlignment="1">
      <alignment horizontal="center"/>
    </xf>
    <xf numFmtId="2" fontId="7" fillId="0" borderId="0" xfId="2702" applyNumberFormat="1" applyFont="1" applyBorder="1" applyAlignment="1">
      <alignment horizontal="right" indent="2"/>
    </xf>
    <xf numFmtId="2" fontId="9" fillId="0" borderId="0" xfId="2702" applyNumberFormat="1" applyFont="1" applyBorder="1" applyAlignment="1">
      <alignment horizontal="right" indent="2"/>
    </xf>
    <xf numFmtId="0" fontId="9" fillId="0" borderId="0" xfId="2701" applyAlignment="1">
      <alignment horizontal="right" indent="1"/>
    </xf>
    <xf numFmtId="0" fontId="3" fillId="0" borderId="0" xfId="2692"/>
    <xf numFmtId="167" fontId="96" fillId="0" borderId="0" xfId="2692" applyNumberFormat="1" applyFont="1" applyFill="1"/>
    <xf numFmtId="167" fontId="3" fillId="0" borderId="0" xfId="2692" applyNumberFormat="1"/>
    <xf numFmtId="1" fontId="3" fillId="0" borderId="0" xfId="2692" applyNumberFormat="1"/>
    <xf numFmtId="0" fontId="133" fillId="0" borderId="2" xfId="2707" applyFont="1" applyBorder="1" applyAlignment="1">
      <alignment horizontal="center" vertical="center" wrapText="1"/>
    </xf>
    <xf numFmtId="0" fontId="133" fillId="0" borderId="1" xfId="2707" applyFont="1" applyBorder="1" applyAlignment="1">
      <alignment horizontal="center" vertical="center" wrapText="1"/>
    </xf>
    <xf numFmtId="0" fontId="117" fillId="0" borderId="0" xfId="2699" applyFont="1" applyFill="1"/>
    <xf numFmtId="0" fontId="96" fillId="0" borderId="0" xfId="2699" applyFont="1" applyFill="1"/>
    <xf numFmtId="0" fontId="127" fillId="0" borderId="0" xfId="2699" applyFont="1" applyFill="1"/>
    <xf numFmtId="167" fontId="125" fillId="0" borderId="0" xfId="2699" applyNumberFormat="1" applyFont="1" applyFill="1"/>
    <xf numFmtId="0" fontId="125" fillId="0" borderId="0" xfId="2699" applyFont="1" applyFill="1"/>
    <xf numFmtId="0" fontId="100" fillId="0" borderId="0" xfId="2692" applyNumberFormat="1" applyFont="1" applyFill="1" applyBorder="1" applyAlignment="1">
      <alignment horizontal="right" indent="1"/>
    </xf>
    <xf numFmtId="0" fontId="102" fillId="0" borderId="0" xfId="2671" applyFont="1" applyFill="1" applyAlignment="1">
      <alignment horizontal="right"/>
    </xf>
    <xf numFmtId="0" fontId="5" fillId="0" borderId="0" xfId="2688" applyFont="1"/>
    <xf numFmtId="0" fontId="5" fillId="0" borderId="0" xfId="2712" applyFont="1" applyAlignment="1">
      <alignment horizontal="left"/>
    </xf>
    <xf numFmtId="0" fontId="11" fillId="0" borderId="0" xfId="2712" applyFont="1" applyAlignment="1">
      <alignment horizontal="left"/>
    </xf>
    <xf numFmtId="0" fontId="11" fillId="0" borderId="0" xfId="2712" applyFont="1" applyAlignment="1">
      <alignment horizontal="center"/>
    </xf>
    <xf numFmtId="0" fontId="11" fillId="0" borderId="0" xfId="2712" applyFont="1"/>
    <xf numFmtId="0" fontId="15" fillId="0" borderId="0" xfId="2712" applyFont="1"/>
    <xf numFmtId="0" fontId="15" fillId="0" borderId="0" xfId="2712" applyFont="1" applyAlignment="1">
      <alignment horizontal="center"/>
    </xf>
    <xf numFmtId="0" fontId="111" fillId="0" borderId="0" xfId="2712" applyFont="1" applyAlignment="1">
      <alignment horizontal="right"/>
    </xf>
    <xf numFmtId="0" fontId="15" fillId="0" borderId="1" xfId="2712" applyFont="1" applyBorder="1"/>
    <xf numFmtId="0" fontId="15" fillId="0" borderId="1" xfId="2712" applyFont="1" applyBorder="1" applyAlignment="1">
      <alignment vertical="center"/>
    </xf>
    <xf numFmtId="0" fontId="9" fillId="0" borderId="1" xfId="2712" applyFont="1" applyBorder="1" applyAlignment="1">
      <alignment horizontal="center" vertical="center"/>
    </xf>
    <xf numFmtId="0" fontId="15" fillId="0" borderId="0" xfId="2712" applyFont="1" applyAlignment="1">
      <alignment vertical="center"/>
    </xf>
    <xf numFmtId="0" fontId="9" fillId="0" borderId="2" xfId="2712" applyFont="1" applyBorder="1" applyAlignment="1">
      <alignment horizontal="center" vertical="center"/>
    </xf>
    <xf numFmtId="0" fontId="7" fillId="0" borderId="0" xfId="2712" applyFont="1"/>
    <xf numFmtId="1" fontId="7" fillId="0" borderId="0" xfId="2712" applyNumberFormat="1" applyFont="1" applyAlignment="1">
      <alignment horizontal="right" indent="3"/>
    </xf>
    <xf numFmtId="1" fontId="9" fillId="0" borderId="0" xfId="2712" applyNumberFormat="1" applyFont="1" applyAlignment="1">
      <alignment horizontal="right" indent="3"/>
    </xf>
    <xf numFmtId="0" fontId="9" fillId="0" borderId="0" xfId="2698" applyNumberFormat="1" applyFont="1" applyAlignment="1">
      <alignment horizontal="right" indent="3"/>
    </xf>
    <xf numFmtId="0" fontId="9" fillId="0" borderId="0" xfId="2713"/>
    <xf numFmtId="167" fontId="9" fillId="0" borderId="0" xfId="2712" applyNumberFormat="1" applyFont="1" applyAlignment="1">
      <alignment horizontal="right" indent="3"/>
    </xf>
    <xf numFmtId="0" fontId="104" fillId="0" borderId="0" xfId="2689" applyNumberFormat="1" applyFont="1" applyFill="1" applyBorder="1" applyAlignment="1">
      <alignment horizontal="left"/>
    </xf>
    <xf numFmtId="0" fontId="111" fillId="0" borderId="0" xfId="2689" applyNumberFormat="1" applyFont="1" applyFill="1" applyBorder="1" applyAlignment="1"/>
    <xf numFmtId="0" fontId="9" fillId="0" borderId="0" xfId="2689" applyNumberFormat="1" applyFont="1" applyFill="1" applyBorder="1" applyAlignment="1">
      <alignment horizontal="left" indent="1"/>
    </xf>
    <xf numFmtId="167" fontId="9" fillId="0" borderId="0" xfId="2688" applyNumberFormat="1" applyFont="1" applyFill="1" applyBorder="1" applyAlignment="1"/>
    <xf numFmtId="0" fontId="12" fillId="0" borderId="0" xfId="2693" applyFont="1" applyFill="1"/>
    <xf numFmtId="0" fontId="12" fillId="0" borderId="0" xfId="2693" applyFont="1"/>
    <xf numFmtId="0" fontId="106" fillId="0" borderId="0" xfId="2688" applyFont="1" applyFill="1"/>
    <xf numFmtId="0" fontId="120" fillId="0" borderId="0" xfId="2688" applyFont="1" applyFill="1"/>
    <xf numFmtId="0" fontId="95" fillId="0" borderId="0" xfId="2688" applyFont="1"/>
    <xf numFmtId="0" fontId="117" fillId="0" borderId="1" xfId="2715" applyFont="1" applyBorder="1" applyAlignment="1">
      <alignment horizontal="center" vertical="center" wrapText="1"/>
    </xf>
    <xf numFmtId="0" fontId="117" fillId="0" borderId="0" xfId="2715" applyFont="1" applyAlignment="1">
      <alignment horizontal="center" vertical="center" wrapText="1"/>
    </xf>
    <xf numFmtId="0" fontId="3" fillId="0" borderId="0" xfId="2716"/>
    <xf numFmtId="1" fontId="106" fillId="0" borderId="0" xfId="2688" applyNumberFormat="1" applyFont="1"/>
    <xf numFmtId="0" fontId="113" fillId="0" borderId="1" xfId="2679" applyFont="1" applyBorder="1" applyAlignment="1">
      <alignment horizontal="center" vertical="center" wrapText="1"/>
    </xf>
    <xf numFmtId="0" fontId="136" fillId="0" borderId="0" xfId="2681" applyFont="1" applyBorder="1" applyAlignment="1">
      <alignment horizontal="center" vertical="center" wrapText="1"/>
    </xf>
    <xf numFmtId="0" fontId="113" fillId="0" borderId="0" xfId="2679" applyFont="1" applyBorder="1" applyAlignment="1">
      <alignment horizontal="center" vertical="center" wrapText="1"/>
    </xf>
    <xf numFmtId="0" fontId="113" fillId="0" borderId="0" xfId="2717" applyFont="1" applyBorder="1" applyAlignment="1">
      <alignment horizontal="center" vertical="center" wrapText="1"/>
    </xf>
    <xf numFmtId="167" fontId="113" fillId="0" borderId="0" xfId="2680" applyNumberFormat="1" applyFont="1" applyBorder="1" applyAlignment="1">
      <alignment horizontal="center" vertical="center"/>
    </xf>
    <xf numFmtId="0" fontId="105" fillId="0" borderId="2" xfId="2681" applyBorder="1" applyAlignment="1">
      <alignment wrapText="1"/>
    </xf>
    <xf numFmtId="0" fontId="9" fillId="0" borderId="2" xfId="2680" applyFont="1" applyBorder="1" applyAlignment="1"/>
    <xf numFmtId="167" fontId="113" fillId="0" borderId="2" xfId="2680" applyNumberFormat="1" applyFont="1" applyBorder="1" applyAlignment="1">
      <alignment horizontal="center" vertical="center"/>
    </xf>
    <xf numFmtId="1" fontId="95" fillId="0" borderId="0" xfId="2682" applyNumberFormat="1" applyFont="1"/>
    <xf numFmtId="2" fontId="9" fillId="0" borderId="0" xfId="2701" applyNumberFormat="1" applyFont="1" applyAlignment="1">
      <alignment horizontal="right" indent="2"/>
    </xf>
    <xf numFmtId="0" fontId="2" fillId="0" borderId="0" xfId="2719" applyFont="1" applyFill="1"/>
    <xf numFmtId="0" fontId="117" fillId="0" borderId="0" xfId="2719" applyFont="1" applyFill="1"/>
    <xf numFmtId="0" fontId="2" fillId="0" borderId="1" xfId="2718" applyFont="1" applyBorder="1"/>
    <xf numFmtId="0" fontId="117" fillId="0" borderId="1" xfId="2718" applyFont="1" applyBorder="1" applyAlignment="1">
      <alignment horizontal="center" vertical="center"/>
    </xf>
    <xf numFmtId="0" fontId="117" fillId="0" borderId="0" xfId="2718" applyFont="1" applyAlignment="1">
      <alignment horizontal="center" vertical="center"/>
    </xf>
    <xf numFmtId="0" fontId="117" fillId="0" borderId="2" xfId="2718" applyFont="1" applyBorder="1" applyAlignment="1">
      <alignment horizontal="center" vertical="center"/>
    </xf>
    <xf numFmtId="0" fontId="2" fillId="0" borderId="0" xfId="2718" applyFont="1"/>
    <xf numFmtId="0" fontId="136" fillId="0" borderId="0" xfId="2718" applyFont="1" applyAlignment="1">
      <alignment wrapText="1"/>
    </xf>
    <xf numFmtId="0" fontId="125" fillId="0" borderId="0" xfId="2719" applyFont="1" applyFill="1"/>
    <xf numFmtId="0" fontId="135" fillId="0" borderId="0" xfId="2718" applyFont="1"/>
    <xf numFmtId="0" fontId="123" fillId="0" borderId="0" xfId="2718" applyFont="1"/>
    <xf numFmtId="0" fontId="117" fillId="0" borderId="0" xfId="2718" applyFont="1"/>
    <xf numFmtId="0" fontId="112" fillId="0" borderId="0" xfId="2718" applyFont="1" applyAlignment="1">
      <alignment horizontal="right"/>
    </xf>
    <xf numFmtId="0" fontId="100" fillId="0" borderId="0" xfId="2718" applyFont="1"/>
    <xf numFmtId="0" fontId="127" fillId="0" borderId="0" xfId="2719" applyFont="1"/>
    <xf numFmtId="0" fontId="2" fillId="0" borderId="0" xfId="2719" applyFont="1"/>
    <xf numFmtId="0" fontId="117" fillId="0" borderId="0" xfId="2719" applyFont="1"/>
    <xf numFmtId="0" fontId="6" fillId="0" borderId="1" xfId="2669" quotePrefix="1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/>
    </xf>
    <xf numFmtId="0" fontId="6" fillId="0" borderId="2" xfId="2669" applyFont="1" applyFill="1" applyBorder="1" applyAlignment="1">
      <alignment horizontal="center" vertical="center"/>
    </xf>
    <xf numFmtId="0" fontId="2" fillId="0" borderId="0" xfId="2668" applyFont="1"/>
    <xf numFmtId="167" fontId="2" fillId="0" borderId="0" xfId="2668" applyNumberFormat="1" applyFont="1"/>
    <xf numFmtId="0" fontId="2" fillId="0" borderId="0" xfId="2704" applyFont="1" applyBorder="1" applyAlignment="1">
      <alignment horizontal="left" indent="2"/>
    </xf>
    <xf numFmtId="0" fontId="2" fillId="0" borderId="0" xfId="2704" applyFont="1" applyBorder="1" applyAlignment="1">
      <alignment horizontal="left" indent="1"/>
    </xf>
    <xf numFmtId="201" fontId="2" fillId="0" borderId="0" xfId="2704" applyNumberFormat="1" applyFont="1" applyFill="1" applyBorder="1" applyAlignment="1" applyProtection="1">
      <alignment horizontal="right" indent="4"/>
      <protection locked="0"/>
    </xf>
    <xf numFmtId="0" fontId="7" fillId="0" borderId="0" xfId="2680" applyFont="1" applyBorder="1" applyAlignment="1"/>
    <xf numFmtId="167" fontId="7" fillId="0" borderId="0" xfId="2209" applyNumberFormat="1" applyFont="1" applyFill="1" applyBorder="1" applyAlignment="1">
      <alignment horizontal="right"/>
    </xf>
    <xf numFmtId="167" fontId="7" fillId="0" borderId="0" xfId="2720" applyNumberFormat="1" applyFont="1" applyFill="1" applyBorder="1" applyAlignment="1">
      <alignment horizontal="right" indent="1"/>
    </xf>
    <xf numFmtId="0" fontId="9" fillId="0" borderId="0" xfId="2680" applyFont="1" applyBorder="1" applyAlignment="1">
      <alignment horizontal="left" indent="1"/>
    </xf>
    <xf numFmtId="167" fontId="9" fillId="0" borderId="0" xfId="2209" applyNumberFormat="1" applyFont="1" applyFill="1" applyBorder="1" applyAlignment="1">
      <alignment horizontal="right"/>
    </xf>
    <xf numFmtId="167" fontId="9" fillId="0" borderId="0" xfId="2720" applyNumberFormat="1" applyFont="1" applyFill="1" applyBorder="1" applyAlignment="1">
      <alignment horizontal="right" indent="1"/>
    </xf>
    <xf numFmtId="167" fontId="9" fillId="0" borderId="0" xfId="2209" applyNumberFormat="1" applyFont="1" applyFill="1" applyBorder="1" applyAlignment="1">
      <alignment horizontal="right" indent="1"/>
    </xf>
    <xf numFmtId="167" fontId="2" fillId="0" borderId="0" xfId="2209" applyNumberFormat="1" applyFont="1" applyFill="1" applyBorder="1" applyAlignment="1">
      <alignment horizontal="right" indent="1"/>
    </xf>
    <xf numFmtId="0" fontId="9" fillId="0" borderId="0" xfId="2680" applyFont="1" applyBorder="1"/>
    <xf numFmtId="167" fontId="9" fillId="0" borderId="0" xfId="2680" applyNumberFormat="1" applyFont="1" applyBorder="1" applyAlignment="1">
      <alignment horizontal="center"/>
    </xf>
    <xf numFmtId="2" fontId="9" fillId="0" borderId="0" xfId="2680" applyNumberFormat="1" applyFont="1" applyBorder="1" applyAlignment="1"/>
    <xf numFmtId="2" fontId="7" fillId="0" borderId="0" xfId="2680" applyNumberFormat="1" applyFont="1" applyBorder="1" applyAlignment="1"/>
    <xf numFmtId="167" fontId="9" fillId="0" borderId="0" xfId="2680" applyNumberFormat="1" applyFont="1" applyBorder="1" applyAlignment="1">
      <alignment horizontal="right" indent="3"/>
    </xf>
    <xf numFmtId="0" fontId="137" fillId="0" borderId="0" xfId="2683" applyFont="1"/>
    <xf numFmtId="0" fontId="137" fillId="0" borderId="0" xfId="2682" applyFont="1"/>
    <xf numFmtId="1" fontId="138" fillId="0" borderId="0" xfId="2682" applyNumberFormat="1" applyFont="1" applyAlignment="1">
      <alignment horizontal="center"/>
    </xf>
    <xf numFmtId="0" fontId="137" fillId="0" borderId="1" xfId="2682" applyFont="1" applyBorder="1"/>
    <xf numFmtId="0" fontId="138" fillId="0" borderId="0" xfId="2682" applyFont="1"/>
    <xf numFmtId="0" fontId="99" fillId="0" borderId="0" xfId="2682" applyFont="1"/>
    <xf numFmtId="1" fontId="99" fillId="0" borderId="0" xfId="2682" applyNumberFormat="1" applyFont="1"/>
    <xf numFmtId="49" fontId="99" fillId="0" borderId="0" xfId="2683" applyNumberFormat="1" applyFont="1" applyAlignment="1">
      <alignment horizontal="left"/>
    </xf>
    <xf numFmtId="49" fontId="6" fillId="0" borderId="0" xfId="2683" applyNumberFormat="1" applyFont="1" applyAlignment="1">
      <alignment horizontal="left"/>
    </xf>
    <xf numFmtId="1" fontId="6" fillId="0" borderId="0" xfId="2682" applyNumberFormat="1" applyFont="1"/>
    <xf numFmtId="0" fontId="6" fillId="0" borderId="0" xfId="2683" applyFont="1" applyAlignment="1">
      <alignment horizontal="left"/>
    </xf>
    <xf numFmtId="0" fontId="99" fillId="0" borderId="0" xfId="2683" applyFont="1"/>
    <xf numFmtId="0" fontId="9" fillId="0" borderId="0" xfId="2683" applyAlignment="1">
      <alignment horizontal="left"/>
    </xf>
    <xf numFmtId="0" fontId="9" fillId="0" borderId="0" xfId="2683" applyAlignment="1">
      <alignment horizontal="left" wrapText="1"/>
    </xf>
    <xf numFmtId="0" fontId="11" fillId="0" borderId="0" xfId="2682" applyFont="1"/>
    <xf numFmtId="1" fontId="6" fillId="0" borderId="0" xfId="2684" applyNumberFormat="1" applyFont="1"/>
    <xf numFmtId="1" fontId="99" fillId="0" borderId="0" xfId="2684" applyNumberFormat="1" applyFont="1"/>
    <xf numFmtId="0" fontId="25" fillId="0" borderId="0" xfId="2682" applyFont="1"/>
    <xf numFmtId="0" fontId="11" fillId="0" borderId="0" xfId="2683" applyFont="1"/>
    <xf numFmtId="0" fontId="102" fillId="0" borderId="1" xfId="2683" applyFont="1" applyBorder="1"/>
    <xf numFmtId="0" fontId="113" fillId="0" borderId="0" xfId="2682" applyFont="1"/>
    <xf numFmtId="0" fontId="113" fillId="0" borderId="0" xfId="2683" applyFont="1"/>
    <xf numFmtId="0" fontId="12" fillId="0" borderId="0" xfId="2712"/>
    <xf numFmtId="167" fontId="9" fillId="0" borderId="0" xfId="2712" applyNumberFormat="1" applyFont="1" applyAlignment="1">
      <alignment horizontal="center"/>
    </xf>
    <xf numFmtId="167" fontId="7" fillId="0" borderId="0" xfId="2712" applyNumberFormat="1" applyFont="1" applyAlignment="1">
      <alignment horizontal="right" indent="3"/>
    </xf>
    <xf numFmtId="167" fontId="111" fillId="0" borderId="0" xfId="2698" applyNumberFormat="1" applyFont="1" applyAlignment="1">
      <alignment horizontal="right" indent="3"/>
    </xf>
    <xf numFmtId="167" fontId="136" fillId="0" borderId="0" xfId="2718" applyNumberFormat="1" applyFont="1"/>
    <xf numFmtId="0" fontId="136" fillId="0" borderId="0" xfId="2718" applyFont="1"/>
    <xf numFmtId="0" fontId="133" fillId="0" borderId="0" xfId="2707" applyFont="1" applyAlignment="1">
      <alignment horizontal="center" vertical="center" wrapText="1"/>
    </xf>
    <xf numFmtId="0" fontId="6" fillId="0" borderId="0" xfId="2669" applyFont="1" applyAlignment="1">
      <alignment horizontal="center" vertical="center"/>
    </xf>
    <xf numFmtId="0" fontId="2" fillId="0" borderId="0" xfId="2719" applyFont="1" applyAlignment="1">
      <alignment horizontal="center" vertical="center" wrapText="1"/>
    </xf>
    <xf numFmtId="0" fontId="6" fillId="0" borderId="0" xfId="2669" applyFont="1" applyAlignment="1">
      <alignment horizontal="center" vertical="center" wrapText="1"/>
    </xf>
    <xf numFmtId="1" fontId="136" fillId="0" borderId="0" xfId="2718" applyNumberFormat="1" applyFont="1"/>
    <xf numFmtId="0" fontId="100" fillId="0" borderId="0" xfId="2718" applyFont="1" applyAlignment="1">
      <alignment horizontal="right" indent="1"/>
    </xf>
    <xf numFmtId="167" fontId="100" fillId="0" borderId="0" xfId="2718" applyNumberFormat="1" applyFont="1" applyAlignment="1">
      <alignment horizontal="right" indent="4"/>
    </xf>
    <xf numFmtId="0" fontId="2" fillId="0" borderId="0" xfId="2718" applyFont="1" applyAlignment="1">
      <alignment horizontal="right" indent="1"/>
    </xf>
    <xf numFmtId="167" fontId="2" fillId="0" borderId="0" xfId="2718" applyNumberFormat="1" applyFont="1" applyAlignment="1">
      <alignment horizontal="right" indent="4"/>
    </xf>
    <xf numFmtId="167" fontId="100" fillId="0" borderId="0" xfId="2718" applyNumberFormat="1" applyFont="1" applyAlignment="1">
      <alignment horizontal="center"/>
    </xf>
    <xf numFmtId="167" fontId="2" fillId="0" borderId="0" xfId="2718" applyNumberFormat="1" applyFont="1" applyAlignment="1">
      <alignment horizontal="center"/>
    </xf>
    <xf numFmtId="0" fontId="134" fillId="0" borderId="0" xfId="2719" applyFont="1"/>
    <xf numFmtId="0" fontId="134" fillId="0" borderId="0" xfId="2719" applyFont="1" applyAlignment="1">
      <alignment horizontal="right"/>
    </xf>
    <xf numFmtId="0" fontId="127" fillId="0" borderId="0" xfId="2718" applyFont="1"/>
    <xf numFmtId="0" fontId="126" fillId="0" borderId="1" xfId="2718" applyFont="1" applyBorder="1" applyAlignment="1">
      <alignment horizontal="center" wrapText="1"/>
    </xf>
    <xf numFmtId="0" fontId="126" fillId="0" borderId="1" xfId="2718" quotePrefix="1" applyFont="1" applyBorder="1" applyAlignment="1">
      <alignment horizontal="center" wrapText="1"/>
    </xf>
    <xf numFmtId="0" fontId="126" fillId="0" borderId="0" xfId="2718" applyFont="1" applyAlignment="1">
      <alignment horizontal="center" wrapText="1"/>
    </xf>
    <xf numFmtId="0" fontId="7" fillId="0" borderId="0" xfId="2691" applyFont="1"/>
    <xf numFmtId="1" fontId="100" fillId="0" borderId="0" xfId="2718" applyNumberFormat="1" applyFont="1"/>
    <xf numFmtId="0" fontId="125" fillId="0" borderId="0" xfId="2719" applyFont="1"/>
    <xf numFmtId="0" fontId="124" fillId="0" borderId="0" xfId="2718" applyFont="1" applyAlignment="1">
      <alignment horizontal="left" wrapText="1" indent="1"/>
    </xf>
    <xf numFmtId="1" fontId="2" fillId="0" borderId="0" xfId="2718" applyNumberFormat="1" applyFont="1"/>
    <xf numFmtId="167" fontId="2" fillId="0" borderId="0" xfId="2718" applyNumberFormat="1" applyFont="1" applyAlignment="1">
      <alignment horizontal="right" wrapText="1"/>
    </xf>
    <xf numFmtId="167" fontId="2" fillId="0" borderId="0" xfId="2719" applyNumberFormat="1" applyFont="1" applyAlignment="1">
      <alignment horizontal="right"/>
    </xf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applyFont="1" applyBorder="1" applyAlignment="1">
      <alignment horizontal="center" vertical="center"/>
    </xf>
    <xf numFmtId="0" fontId="136" fillId="0" borderId="1" xfId="2681" applyFont="1" applyBorder="1" applyAlignment="1">
      <alignment horizontal="center" vertical="center" wrapText="1"/>
    </xf>
    <xf numFmtId="0" fontId="95" fillId="0" borderId="0" xfId="2662" applyFont="1" applyBorder="1" applyAlignment="1"/>
    <xf numFmtId="0" fontId="9" fillId="0" borderId="0" xfId="2541"/>
    <xf numFmtId="0" fontId="111" fillId="0" borderId="0" xfId="2541" applyFont="1" applyAlignment="1">
      <alignment horizontal="right"/>
    </xf>
    <xf numFmtId="0" fontId="95" fillId="0" borderId="1" xfId="2662" applyFont="1" applyBorder="1" applyAlignment="1"/>
    <xf numFmtId="0" fontId="9" fillId="0" borderId="0" xfId="2662" applyFont="1" applyBorder="1" applyAlignment="1">
      <alignment horizontal="center" vertical="center"/>
    </xf>
    <xf numFmtId="0" fontId="6" fillId="0" borderId="0" xfId="2662" applyFont="1" applyBorder="1"/>
    <xf numFmtId="0" fontId="6" fillId="0" borderId="0" xfId="2662" applyFont="1" applyBorder="1" applyAlignment="1">
      <alignment horizontal="center"/>
    </xf>
    <xf numFmtId="182" fontId="7" fillId="0" borderId="0" xfId="2663" applyNumberFormat="1" applyFont="1" applyBorder="1" applyAlignment="1"/>
    <xf numFmtId="49" fontId="15" fillId="0" borderId="0" xfId="2663" applyNumberFormat="1" applyFont="1" applyBorder="1" applyAlignment="1"/>
    <xf numFmtId="167" fontId="7" fillId="0" borderId="0" xfId="2663" applyNumberFormat="1" applyFont="1" applyBorder="1" applyAlignment="1">
      <alignment horizontal="right" indent="3"/>
    </xf>
    <xf numFmtId="167" fontId="7" fillId="0" borderId="0" xfId="2663" applyNumberFormat="1" applyFont="1" applyBorder="1" applyAlignment="1">
      <alignment horizontal="right" indent="1"/>
    </xf>
    <xf numFmtId="167" fontId="12" fillId="0" borderId="0" xfId="2662" applyNumberFormat="1" applyBorder="1"/>
    <xf numFmtId="182" fontId="93" fillId="0" borderId="0" xfId="2663" applyNumberFormat="1" applyFont="1" applyBorder="1" applyAlignment="1"/>
    <xf numFmtId="167" fontId="9" fillId="0" borderId="0" xfId="2663" applyNumberFormat="1" applyFont="1" applyBorder="1" applyAlignment="1">
      <alignment horizontal="right" indent="3"/>
    </xf>
    <xf numFmtId="167" fontId="9" fillId="0" borderId="0" xfId="2663" applyNumberFormat="1" applyFont="1" applyBorder="1" applyAlignment="1">
      <alignment horizontal="right" indent="1"/>
    </xf>
    <xf numFmtId="182" fontId="9" fillId="0" borderId="0" xfId="2663" applyNumberFormat="1" applyFont="1" applyBorder="1" applyAlignment="1"/>
    <xf numFmtId="182" fontId="7" fillId="0" borderId="0" xfId="2722" applyNumberFormat="1" applyFont="1" applyBorder="1" applyAlignment="1"/>
    <xf numFmtId="49" fontId="94" fillId="0" borderId="0" xfId="2722" applyNumberFormat="1" applyFont="1" applyBorder="1" applyAlignment="1"/>
    <xf numFmtId="167" fontId="15" fillId="0" borderId="0" xfId="2662" applyNumberFormat="1" applyFont="1" applyBorder="1" applyAlignment="1">
      <alignment horizontal="right" indent="3"/>
    </xf>
    <xf numFmtId="167" fontId="15" fillId="0" borderId="0" xfId="2662" applyNumberFormat="1" applyFont="1" applyBorder="1" applyAlignment="1">
      <alignment horizontal="right" indent="1"/>
    </xf>
    <xf numFmtId="0" fontId="9" fillId="0" borderId="0" xfId="2662" applyFont="1" applyBorder="1"/>
    <xf numFmtId="182" fontId="111" fillId="0" borderId="0" xfId="2722" applyNumberFormat="1" applyFont="1" applyBorder="1" applyAlignment="1"/>
    <xf numFmtId="182" fontId="94" fillId="0" borderId="0" xfId="2722" applyNumberFormat="1" applyFont="1" applyBorder="1" applyAlignment="1"/>
    <xf numFmtId="0" fontId="92" fillId="0" borderId="0" xfId="2662" applyFont="1" applyBorder="1"/>
    <xf numFmtId="167" fontId="92" fillId="0" borderId="0" xfId="2662" applyNumberFormat="1" applyFont="1" applyBorder="1"/>
    <xf numFmtId="167" fontId="6" fillId="0" borderId="0" xfId="2667" applyNumberFormat="1" applyFont="1" applyFill="1" applyBorder="1" applyAlignment="1">
      <alignment horizontal="right"/>
    </xf>
    <xf numFmtId="167" fontId="6" fillId="0" borderId="0" xfId="2667" applyNumberFormat="1" applyFont="1" applyFill="1" applyBorder="1" applyAlignment="1">
      <alignment horizontal="right" indent="2"/>
    </xf>
    <xf numFmtId="0" fontId="6" fillId="0" borderId="0" xfId="2664" applyNumberFormat="1" applyFont="1" applyBorder="1" applyAlignment="1">
      <alignment horizontal="left" vertical="center" wrapText="1"/>
    </xf>
    <xf numFmtId="167" fontId="6" fillId="0" borderId="0" xfId="2667" applyNumberFormat="1" applyFont="1" applyFill="1" applyBorder="1" applyAlignment="1">
      <alignment horizontal="right" vertical="center"/>
    </xf>
    <xf numFmtId="167" fontId="6" fillId="0" borderId="0" xfId="2667" applyNumberFormat="1" applyFont="1" applyFill="1" applyBorder="1" applyAlignment="1">
      <alignment horizontal="right" vertical="center" indent="2"/>
    </xf>
    <xf numFmtId="167" fontId="9" fillId="0" borderId="0" xfId="2667" applyNumberFormat="1" applyFont="1" applyFill="1" applyBorder="1" applyAlignment="1">
      <alignment horizontal="right" indent="2"/>
    </xf>
    <xf numFmtId="167" fontId="125" fillId="0" borderId="0" xfId="2704" applyNumberFormat="1" applyFont="1" applyAlignment="1">
      <alignment horizontal="right" indent="4"/>
    </xf>
    <xf numFmtId="201" fontId="125" fillId="0" borderId="0" xfId="0" applyNumberFormat="1" applyFont="1" applyFill="1" applyBorder="1" applyAlignment="1" applyProtection="1">
      <alignment horizontal="right" indent="4"/>
      <protection locked="0"/>
    </xf>
    <xf numFmtId="201" fontId="117" fillId="0" borderId="0" xfId="0" applyNumberFormat="1" applyFont="1" applyFill="1" applyBorder="1" applyAlignment="1" applyProtection="1">
      <alignment horizontal="right" indent="4"/>
      <protection locked="0"/>
    </xf>
    <xf numFmtId="201" fontId="99" fillId="0" borderId="0" xfId="0" applyNumberFormat="1" applyFont="1" applyFill="1" applyBorder="1" applyAlignment="1" applyProtection="1">
      <alignment horizontal="right" indent="4"/>
      <protection locked="0"/>
    </xf>
    <xf numFmtId="201" fontId="6" fillId="0" borderId="0" xfId="0" applyNumberFormat="1" applyFont="1" applyFill="1" applyBorder="1" applyAlignment="1" applyProtection="1">
      <alignment horizontal="right" indent="4"/>
      <protection locked="0"/>
    </xf>
    <xf numFmtId="167" fontId="100" fillId="0" borderId="0" xfId="2704" applyNumberFormat="1" applyFont="1" applyAlignment="1">
      <alignment horizontal="right" indent="6"/>
    </xf>
    <xf numFmtId="167" fontId="2" fillId="0" borderId="0" xfId="2704" applyNumberFormat="1" applyFont="1" applyAlignment="1">
      <alignment horizontal="right" indent="6"/>
    </xf>
    <xf numFmtId="0" fontId="11" fillId="0" borderId="0" xfId="2673" applyFont="1"/>
    <xf numFmtId="0" fontId="5" fillId="0" borderId="0" xfId="2677" applyFont="1"/>
    <xf numFmtId="0" fontId="6" fillId="0" borderId="1" xfId="2673" quotePrefix="1" applyFont="1" applyBorder="1" applyAlignment="1">
      <alignment horizontal="center" vertical="center" wrapText="1"/>
    </xf>
    <xf numFmtId="0" fontId="24" fillId="0" borderId="0" xfId="2673" applyFont="1"/>
    <xf numFmtId="167" fontId="7" fillId="0" borderId="0" xfId="2721" applyNumberFormat="1" applyFont="1" applyFill="1" applyBorder="1"/>
    <xf numFmtId="167" fontId="3" fillId="0" borderId="0" xfId="1" applyNumberFormat="1" applyBorder="1"/>
    <xf numFmtId="167" fontId="9" fillId="0" borderId="0" xfId="2721" applyNumberFormat="1" applyFont="1" applyFill="1" applyBorder="1"/>
    <xf numFmtId="1" fontId="3" fillId="0" borderId="0" xfId="1" applyNumberFormat="1"/>
    <xf numFmtId="1" fontId="138" fillId="0" borderId="0" xfId="2682" applyNumberFormat="1" applyFont="1"/>
    <xf numFmtId="1" fontId="5" fillId="0" borderId="0" xfId="2686" applyNumberFormat="1" applyFont="1"/>
    <xf numFmtId="1" fontId="11" fillId="0" borderId="0" xfId="2686" applyNumberFormat="1" applyFont="1"/>
    <xf numFmtId="167" fontId="137" fillId="0" borderId="0" xfId="2682" applyNumberFormat="1" applyFont="1"/>
    <xf numFmtId="1" fontId="139" fillId="0" borderId="0" xfId="2686" applyNumberFormat="1" applyFont="1"/>
    <xf numFmtId="1" fontId="6" fillId="0" borderId="2" xfId="2682" applyNumberFormat="1" applyFont="1" applyBorder="1" applyAlignment="1">
      <alignment horizontal="center" vertical="center"/>
    </xf>
    <xf numFmtId="1" fontId="99" fillId="0" borderId="0" xfId="2688" applyNumberFormat="1" applyFont="1" applyBorder="1" applyAlignment="1">
      <alignment horizontal="right" indent="1"/>
    </xf>
    <xf numFmtId="1" fontId="140" fillId="0" borderId="0" xfId="2458" applyNumberFormat="1" applyFont="1" applyBorder="1" applyAlignment="1">
      <alignment horizontal="right" wrapText="1" indent="1"/>
    </xf>
    <xf numFmtId="1" fontId="6" fillId="0" borderId="0" xfId="2688" applyNumberFormat="1" applyFont="1" applyAlignment="1">
      <alignment horizontal="right" indent="1"/>
    </xf>
    <xf numFmtId="1" fontId="6" fillId="0" borderId="0" xfId="2688" applyNumberFormat="1" applyFont="1" applyFill="1" applyAlignment="1">
      <alignment horizontal="right" indent="1"/>
    </xf>
    <xf numFmtId="1" fontId="99" fillId="0" borderId="0" xfId="2688" applyNumberFormat="1" applyFont="1" applyAlignment="1">
      <alignment horizontal="right" indent="1"/>
    </xf>
    <xf numFmtId="167" fontId="99" fillId="0" borderId="0" xfId="2688" applyNumberFormat="1" applyFont="1" applyBorder="1" applyAlignment="1">
      <alignment horizontal="right" indent="2"/>
    </xf>
    <xf numFmtId="1" fontId="140" fillId="0" borderId="0" xfId="2458" applyNumberFormat="1" applyFont="1" applyBorder="1" applyAlignment="1">
      <alignment horizontal="right" wrapText="1" indent="2"/>
    </xf>
    <xf numFmtId="167" fontId="6" fillId="0" borderId="0" xfId="2688" applyNumberFormat="1" applyFont="1" applyAlignment="1">
      <alignment horizontal="right" indent="2"/>
    </xf>
    <xf numFmtId="167" fontId="6" fillId="0" borderId="0" xfId="2688" applyNumberFormat="1" applyFont="1" applyFill="1" applyAlignment="1">
      <alignment horizontal="right" indent="2"/>
    </xf>
    <xf numFmtId="167" fontId="99" fillId="0" borderId="0" xfId="2688" applyNumberFormat="1" applyFont="1" applyAlignment="1">
      <alignment horizontal="right" indent="2"/>
    </xf>
    <xf numFmtId="167" fontId="7" fillId="0" borderId="0" xfId="1" applyNumberFormat="1" applyFont="1" applyFill="1" applyBorder="1" applyAlignment="1">
      <alignment horizontal="right" indent="2"/>
    </xf>
    <xf numFmtId="167" fontId="9" fillId="0" borderId="0" xfId="1" applyNumberFormat="1" applyFont="1" applyFill="1" applyBorder="1" applyAlignment="1">
      <alignment horizontal="right" indent="2"/>
    </xf>
    <xf numFmtId="167" fontId="3" fillId="0" borderId="0" xfId="1" applyNumberFormat="1" applyBorder="1" applyAlignment="1">
      <alignment horizontal="right" indent="2"/>
    </xf>
    <xf numFmtId="167" fontId="99" fillId="0" borderId="0" xfId="2684" applyNumberFormat="1" applyFont="1" applyAlignment="1">
      <alignment horizontal="right" indent="1"/>
    </xf>
    <xf numFmtId="167" fontId="6" fillId="0" borderId="0" xfId="2684" applyNumberFormat="1" applyFont="1" applyAlignment="1">
      <alignment horizontal="right" indent="1"/>
    </xf>
    <xf numFmtId="167" fontId="99" fillId="0" borderId="0" xfId="2682" applyNumberFormat="1" applyFont="1" applyAlignment="1">
      <alignment horizontal="right" indent="1"/>
    </xf>
    <xf numFmtId="167" fontId="6" fillId="0" borderId="0" xfId="2682" applyNumberFormat="1" applyFont="1" applyAlignment="1">
      <alignment horizontal="right" indent="1"/>
    </xf>
    <xf numFmtId="0" fontId="9" fillId="0" borderId="0" xfId="2684" applyAlignment="1">
      <alignment horizontal="right" indent="1"/>
    </xf>
    <xf numFmtId="167" fontId="7" fillId="0" borderId="0" xfId="2675" applyNumberFormat="1" applyFont="1" applyAlignment="1">
      <alignment horizontal="right" indent="2"/>
    </xf>
    <xf numFmtId="167" fontId="112" fillId="0" borderId="0" xfId="2675" applyNumberFormat="1" applyFont="1" applyAlignment="1">
      <alignment horizontal="right" indent="2"/>
    </xf>
    <xf numFmtId="167" fontId="98" fillId="0" borderId="0" xfId="2675" applyNumberFormat="1" applyFont="1" applyAlignment="1">
      <alignment horizontal="right" indent="2"/>
    </xf>
    <xf numFmtId="167" fontId="9" fillId="0" borderId="0" xfId="2675" applyNumberFormat="1" applyFont="1" applyAlignment="1">
      <alignment horizontal="right" indent="2"/>
    </xf>
    <xf numFmtId="167" fontId="9" fillId="0" borderId="0" xfId="2673" applyNumberFormat="1" applyFont="1" applyAlignment="1">
      <alignment horizontal="right" indent="2"/>
    </xf>
    <xf numFmtId="1" fontId="7" fillId="0" borderId="0" xfId="2675" applyNumberFormat="1" applyFont="1" applyAlignment="1">
      <alignment horizontal="right" indent="1"/>
    </xf>
    <xf numFmtId="1" fontId="112" fillId="0" borderId="0" xfId="2675" applyNumberFormat="1" applyFont="1" applyAlignment="1">
      <alignment horizontal="right" indent="1"/>
    </xf>
    <xf numFmtId="1" fontId="9" fillId="0" borderId="0" xfId="2673" applyNumberFormat="1" applyFont="1" applyAlignment="1">
      <alignment horizontal="right" indent="1"/>
    </xf>
    <xf numFmtId="1" fontId="98" fillId="0" borderId="0" xfId="2675" applyNumberFormat="1" applyFont="1" applyAlignment="1">
      <alignment horizontal="right" indent="1"/>
    </xf>
    <xf numFmtId="1" fontId="9" fillId="0" borderId="0" xfId="2675" applyNumberFormat="1" applyFont="1" applyAlignment="1">
      <alignment horizontal="right" indent="1"/>
    </xf>
    <xf numFmtId="167" fontId="99" fillId="0" borderId="0" xfId="2664" applyNumberFormat="1" applyFont="1" applyFill="1" applyAlignment="1">
      <alignment horizontal="right" indent="2"/>
    </xf>
    <xf numFmtId="167" fontId="6" fillId="0" borderId="0" xfId="2664" applyNumberFormat="1" applyFont="1" applyFill="1" applyAlignment="1">
      <alignment horizontal="right" indent="2"/>
    </xf>
    <xf numFmtId="167" fontId="6" fillId="0" borderId="0" xfId="2664" applyNumberFormat="1" applyFont="1" applyFill="1" applyAlignment="1">
      <alignment horizontal="right" vertical="center" indent="2"/>
    </xf>
    <xf numFmtId="1" fontId="5" fillId="0" borderId="0" xfId="2682" applyNumberFormat="1" applyFont="1"/>
    <xf numFmtId="0" fontId="5" fillId="0" borderId="0" xfId="2701" applyFont="1"/>
    <xf numFmtId="0" fontId="6" fillId="0" borderId="1" xfId="2669" applyFont="1" applyBorder="1" applyAlignment="1">
      <alignment horizontal="center" vertical="center"/>
    </xf>
    <xf numFmtId="0" fontId="6" fillId="0" borderId="2" xfId="2669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 wrapText="1"/>
    </xf>
    <xf numFmtId="0" fontId="6" fillId="0" borderId="2" xfId="2669" applyFont="1" applyBorder="1" applyAlignment="1">
      <alignment horizontal="center" vertical="center" wrapText="1"/>
    </xf>
    <xf numFmtId="0" fontId="117" fillId="0" borderId="2" xfId="2685" applyFont="1" applyBorder="1" applyAlignment="1">
      <alignment horizontal="center" vertical="center" wrapText="1"/>
    </xf>
    <xf numFmtId="0" fontId="117" fillId="0" borderId="1" xfId="2685" applyFont="1" applyBorder="1" applyAlignment="1">
      <alignment horizontal="center" vertical="center" wrapText="1"/>
    </xf>
    <xf numFmtId="0" fontId="117" fillId="0" borderId="0" xfId="2685" applyFont="1" applyAlignment="1">
      <alignment horizontal="center" vertical="center" wrapText="1"/>
    </xf>
    <xf numFmtId="0" fontId="141" fillId="0" borderId="0" xfId="2718" applyFont="1"/>
    <xf numFmtId="1" fontId="2" fillId="0" borderId="0" xfId="2719" applyNumberFormat="1" applyFont="1"/>
    <xf numFmtId="167" fontId="136" fillId="0" borderId="0" xfId="2718" applyNumberFormat="1" applyFont="1" applyAlignment="1">
      <alignment horizontal="right"/>
    </xf>
    <xf numFmtId="167" fontId="136" fillId="0" borderId="0" xfId="2718" applyNumberFormat="1" applyFont="1" applyAlignment="1">
      <alignment horizontal="center"/>
    </xf>
    <xf numFmtId="0" fontId="1" fillId="0" borderId="0" xfId="2718" applyFont="1"/>
    <xf numFmtId="1" fontId="1" fillId="0" borderId="0" xfId="2718" applyNumberFormat="1" applyFont="1"/>
    <xf numFmtId="2" fontId="1" fillId="0" borderId="0" xfId="2718" applyNumberFormat="1" applyFont="1"/>
    <xf numFmtId="0" fontId="3" fillId="0" borderId="0" xfId="2718"/>
    <xf numFmtId="167" fontId="100" fillId="0" borderId="0" xfId="2718" applyNumberFormat="1" applyFont="1" applyAlignment="1">
      <alignment horizontal="right" wrapText="1"/>
    </xf>
    <xf numFmtId="167" fontId="125" fillId="0" borderId="0" xfId="2719" applyNumberFormat="1" applyFont="1"/>
    <xf numFmtId="167" fontId="100" fillId="0" borderId="0" xfId="2719" applyNumberFormat="1" applyFont="1" applyAlignment="1">
      <alignment horizontal="right"/>
    </xf>
    <xf numFmtId="0" fontId="2" fillId="0" borderId="0" xfId="2719" applyFont="1" applyAlignment="1">
      <alignment horizontal="left" indent="1"/>
    </xf>
    <xf numFmtId="0" fontId="2" fillId="0" borderId="0" xfId="2719" applyFont="1" applyAlignment="1">
      <alignment horizontal="right" indent="1"/>
    </xf>
    <xf numFmtId="0" fontId="2" fillId="0" borderId="0" xfId="2719" applyFont="1" applyAlignment="1">
      <alignment horizontal="right"/>
    </xf>
    <xf numFmtId="1" fontId="2" fillId="0" borderId="0" xfId="2719" applyNumberFormat="1" applyFont="1" applyAlignment="1">
      <alignment horizontal="right"/>
    </xf>
    <xf numFmtId="0" fontId="142" fillId="0" borderId="0" xfId="2719" applyFont="1" applyAlignment="1">
      <alignment horizontal="right"/>
    </xf>
    <xf numFmtId="0" fontId="12" fillId="0" borderId="0" xfId="2712" applyAlignment="1">
      <alignment horizontal="right" indent="3"/>
    </xf>
    <xf numFmtId="0" fontId="12" fillId="0" borderId="0" xfId="2712" applyFill="1" applyAlignment="1">
      <alignment horizontal="right" indent="3"/>
    </xf>
    <xf numFmtId="178" fontId="7" fillId="0" borderId="0" xfId="2702" applyNumberFormat="1" applyFont="1" applyBorder="1" applyAlignment="1">
      <alignment horizontal="right" indent="1"/>
    </xf>
    <xf numFmtId="0" fontId="2" fillId="0" borderId="0" xfId="0" applyFont="1"/>
    <xf numFmtId="0" fontId="117" fillId="0" borderId="1" xfId="2685" applyFont="1" applyBorder="1" applyAlignment="1">
      <alignment horizontal="center" wrapText="1"/>
    </xf>
    <xf numFmtId="0" fontId="117" fillId="0" borderId="0" xfId="2685" applyFont="1" applyAlignment="1">
      <alignment horizontal="center" wrapText="1"/>
    </xf>
    <xf numFmtId="0" fontId="117" fillId="0" borderId="2" xfId="2685" applyFont="1" applyBorder="1" applyAlignment="1">
      <alignment horizontal="center" wrapText="1"/>
    </xf>
    <xf numFmtId="1" fontId="6" fillId="0" borderId="2" xfId="2683" applyNumberFormat="1" applyFont="1" applyBorder="1" applyAlignment="1">
      <alignment horizontal="center"/>
    </xf>
    <xf numFmtId="167" fontId="6" fillId="0" borderId="2" xfId="2683" applyNumberFormat="1" applyFont="1" applyBorder="1" applyAlignment="1">
      <alignment horizontal="center"/>
    </xf>
    <xf numFmtId="1" fontId="6" fillId="0" borderId="2" xfId="2682" applyNumberFormat="1" applyFont="1" applyBorder="1" applyAlignment="1">
      <alignment horizontal="center"/>
    </xf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quotePrefix="1" applyFont="1" applyBorder="1" applyAlignment="1">
      <alignment horizontal="center" vertical="center"/>
    </xf>
    <xf numFmtId="0" fontId="6" fillId="0" borderId="2" xfId="2669" quotePrefix="1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/>
    </xf>
    <xf numFmtId="0" fontId="6" fillId="0" borderId="2" xfId="2669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 wrapText="1"/>
    </xf>
    <xf numFmtId="0" fontId="6" fillId="0" borderId="2" xfId="2669" applyFont="1" applyBorder="1" applyAlignment="1">
      <alignment horizontal="center" vertical="center" wrapText="1"/>
    </xf>
    <xf numFmtId="0" fontId="136" fillId="0" borderId="1" xfId="2681" applyFont="1" applyBorder="1" applyAlignment="1">
      <alignment horizontal="center" vertical="center" wrapText="1"/>
    </xf>
    <xf numFmtId="0" fontId="136" fillId="0" borderId="2" xfId="2681" applyFont="1" applyBorder="1" applyAlignment="1">
      <alignment horizontal="center" vertical="center" wrapText="1"/>
    </xf>
    <xf numFmtId="0" fontId="117" fillId="0" borderId="2" xfId="2685" applyFont="1" applyBorder="1" applyAlignment="1">
      <alignment horizontal="center" vertical="center" wrapText="1"/>
    </xf>
    <xf numFmtId="0" fontId="117" fillId="0" borderId="1" xfId="2685" applyFont="1" applyBorder="1" applyAlignment="1">
      <alignment horizontal="center" vertical="center" wrapText="1"/>
    </xf>
    <xf numFmtId="0" fontId="117" fillId="0" borderId="0" xfId="2685" applyFont="1" applyAlignment="1">
      <alignment horizontal="center" vertical="center" wrapText="1"/>
    </xf>
    <xf numFmtId="0" fontId="117" fillId="0" borderId="2" xfId="2685" applyFont="1" applyBorder="1" applyAlignment="1">
      <alignment horizontal="center" wrapText="1"/>
    </xf>
    <xf numFmtId="0" fontId="117" fillId="0" borderId="1" xfId="2685" applyFont="1" applyBorder="1" applyAlignment="1">
      <alignment horizontal="center" wrapText="1"/>
    </xf>
    <xf numFmtId="0" fontId="117" fillId="0" borderId="0" xfId="2685" applyFont="1" applyAlignment="1">
      <alignment horizontal="center" wrapText="1"/>
    </xf>
    <xf numFmtId="0" fontId="6" fillId="0" borderId="7" xfId="2703" applyNumberFormat="1" applyFont="1" applyBorder="1" applyAlignment="1">
      <alignment horizontal="center" vertical="center"/>
    </xf>
  </cellXfs>
  <cellStyles count="2723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" xfId="2721" builtinId="3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1 2 2" xfId="2708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17 2" xfId="2705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2 6" xfId="2706"/>
    <cellStyle name="Comma 2 3" xfId="2224"/>
    <cellStyle name="Comma 2 4" xfId="2225"/>
    <cellStyle name="Comma 2 5" xfId="2226"/>
    <cellStyle name="Comma 2 6" xfId="2227"/>
    <cellStyle name="Comma 2_CS TT TK" xfId="2228"/>
    <cellStyle name="Comma 22 3" xfId="2720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698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 2 3" xfId="2687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2"/>
    <cellStyle name="Normal 10 2 2 2 2" xfId="2704"/>
    <cellStyle name="Normal 10 2 2 2 3" xfId="2715"/>
    <cellStyle name="Normal 10 2 2 2 5" xfId="2718"/>
    <cellStyle name="Normal 10 3" xfId="2332"/>
    <cellStyle name="Normal 10 4" xfId="2333"/>
    <cellStyle name="Normal 10 4 2" xfId="2699"/>
    <cellStyle name="Normal 10 4 2 3" xfId="2719"/>
    <cellStyle name="Normal 10 5" xfId="2334"/>
    <cellStyle name="Normal 10 6" xfId="271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4" xfId="2709"/>
    <cellStyle name="Normal 150" xfId="2399"/>
    <cellStyle name="Normal 151" xfId="2400"/>
    <cellStyle name="Normal 152" xfId="5"/>
    <cellStyle name="Normal 153" xfId="2401"/>
    <cellStyle name="Normal 153 2" xfId="2697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0"/>
    <cellStyle name="Normal 157 2" xfId="2685"/>
    <cellStyle name="Normal 158 2" xfId="2710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1"/>
    <cellStyle name="Normal 2 16 2" xfId="2707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0"/>
    <cellStyle name="Normal 3 2 2 2 2 3" xfId="2716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6"/>
    <cellStyle name="Normal_06DTNN 2" xfId="2712"/>
    <cellStyle name="Normal_07Dulich11 2" xfId="2694"/>
    <cellStyle name="Normal_07gia" xfId="2703"/>
    <cellStyle name="Normal_07VT 2" xfId="2693"/>
    <cellStyle name="Normal_08-12TM" xfId="2682"/>
    <cellStyle name="Normal_08tmt3" xfId="2680"/>
    <cellStyle name="Normal_08tmt3 2" xfId="2717"/>
    <cellStyle name="Normal_08tmt3_VT- TM Diep" xfId="2679"/>
    <cellStyle name="Normal_Bctiendo2000" xfId="2663"/>
    <cellStyle name="Normal_Bctiendo2000_GDPQuyI" xfId="2722"/>
    <cellStyle name="Normal_Bieu04.072" xfId="2713"/>
    <cellStyle name="Normal_Book2" xfId="2702"/>
    <cellStyle name="Normal_Dau tu 2" xfId="2675"/>
    <cellStyle name="Normal_Gui Vu TH-Bao cao nhanh VDT 2006" xfId="2674"/>
    <cellStyle name="Normal_nhanh sap xep lai 2 2" xfId="2686"/>
    <cellStyle name="Normal_nhanh sap xep lai 3" xfId="2683"/>
    <cellStyle name="Normal_Sheet1" xfId="2666"/>
    <cellStyle name="Normal_solieu gdp 2 2" xfId="2691"/>
    <cellStyle name="Normal_SPT3-96" xfId="2669"/>
    <cellStyle name="Normal_SPT3-96_Bieu 012011 2" xfId="2677"/>
    <cellStyle name="Normal_SPT3-96_Bieudautu_Dautu(6-2011)" xfId="2678"/>
    <cellStyle name="Normal_SPT3-96_Van tai12.2010 2" xfId="2689"/>
    <cellStyle name="Normal_Tieu thu-Ton kho thang 7.2012 (dieu chinh)" xfId="2672"/>
    <cellStyle name="Normal_Xl0000008" xfId="2695"/>
    <cellStyle name="Normal_Xl0000107" xfId="2671"/>
    <cellStyle name="Normal_Xl0000141" xfId="2664"/>
    <cellStyle name="Normal_Xl0000156" xfId="2688"/>
    <cellStyle name="Normal_Xl0000163" xfId="2701"/>
    <cellStyle name="Normal_Xl0000203" xfId="2684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GS11- tÝnh KH_x0014_SC§"/>
      <sheetName val="DŃ02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_x0000__x000f__x0000_︀ᇕ԰_x0000_缀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[PNT-P3.xlsѝKQKDKTﴀ셅u淪洂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QUY IV _x0005__x0000_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_x000c__x0000__x0000__x0000__x0000__x0000__x0000__x0000__x000d__x0000__x0000_Õ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chieud_x0005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 refreshError="1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 refreshError="1"/>
      <sheetData sheetId="12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Chart3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2"/>
      <sheetName val="BaTrieu-L.con"/>
      <sheetName val="EDT - Ro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.tuanM"/>
      <sheetName val="Dinh_ha nha"/>
      <sheetName val="[IBASE2.XLS}BHXH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Cong hop 2,0ࡸ2,0"/>
      <sheetName val="T8-9@"/>
      <sheetName val="Km282-Km_x0003_?3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È"/>
      <sheetName val="PNT-QUOT-#3"/>
      <sheetName val="COAT&amp;WRAP-QIOT-#3"/>
      <sheetName val="Nhap_lie"/>
      <sheetName val="Nhap_lie("/>
      <sheetName val="IBASE2"/>
      <sheetName val="CongNo"/>
      <sheetName val="TD khao sat"/>
      <sheetName val="_x0000__x0000__x0005__x0000__x0000_"/>
      <sheetName val="CHITIET VL-NC"/>
      <sheetName val="DON GIA"/>
      <sheetName val="Biaþ"/>
      <sheetName val="Luot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TH dat "/>
      <sheetName val="_x0000_"/>
      <sheetName val="Bia_x0000_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_x0000__x0000_"/>
      <sheetName val="GS11- tÝnh KH_x0014_SC§"/>
      <sheetName val="DŃ02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 refreshError="1"/>
      <sheetData sheetId="699" refreshError="1"/>
      <sheetData sheetId="700"/>
      <sheetData sheetId="701" refreshError="1"/>
      <sheetData sheetId="702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9" sqref="F19"/>
    </sheetView>
  </sheetViews>
  <sheetFormatPr defaultColWidth="10.28515625" defaultRowHeight="15"/>
  <cols>
    <col min="1" max="1" width="5" style="1" customWidth="1"/>
    <col min="2" max="2" width="36.28515625" style="1" customWidth="1"/>
    <col min="3" max="3" width="15.28515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360" t="s">
        <v>386</v>
      </c>
      <c r="B1" s="360"/>
      <c r="C1" s="360"/>
      <c r="D1" s="360"/>
      <c r="E1" s="360"/>
    </row>
    <row r="2" spans="1:6" ht="20.100000000000001" customHeight="1">
      <c r="A2" s="360"/>
      <c r="B2" s="360"/>
      <c r="C2" s="360"/>
      <c r="D2" s="360"/>
      <c r="E2" s="360"/>
    </row>
    <row r="3" spans="1:6" s="4" customFormat="1" ht="20.100000000000001" customHeight="1">
      <c r="A3" s="361"/>
      <c r="B3" s="361"/>
      <c r="C3" s="361"/>
      <c r="D3" s="361"/>
      <c r="E3" s="362" t="s">
        <v>14</v>
      </c>
      <c r="F3" s="1"/>
    </row>
    <row r="4" spans="1:6" ht="20.100000000000001" customHeight="1">
      <c r="A4" s="363"/>
      <c r="B4" s="363"/>
      <c r="C4" s="3" t="s">
        <v>13</v>
      </c>
      <c r="D4" s="3" t="s">
        <v>12</v>
      </c>
      <c r="E4" s="3" t="s">
        <v>11</v>
      </c>
    </row>
    <row r="5" spans="1:6" ht="20.100000000000001" customHeight="1">
      <c r="A5" s="360"/>
      <c r="B5" s="360"/>
      <c r="C5" s="364" t="s">
        <v>10</v>
      </c>
      <c r="D5" s="364" t="s">
        <v>9</v>
      </c>
      <c r="E5" s="364" t="s">
        <v>8</v>
      </c>
    </row>
    <row r="6" spans="1:6" ht="20.100000000000001" customHeight="1">
      <c r="A6" s="360"/>
      <c r="B6" s="360"/>
      <c r="C6" s="2"/>
      <c r="D6" s="2"/>
      <c r="E6" s="2" t="s">
        <v>7</v>
      </c>
    </row>
    <row r="7" spans="1:6" ht="20.100000000000001" customHeight="1">
      <c r="A7" s="365"/>
      <c r="B7" s="365"/>
      <c r="C7" s="365"/>
      <c r="D7" s="365"/>
      <c r="E7" s="366"/>
    </row>
    <row r="8" spans="1:6" ht="20.100000000000001" customHeight="1">
      <c r="A8" s="367" t="s">
        <v>387</v>
      </c>
      <c r="B8" s="368"/>
      <c r="C8" s="369">
        <v>917.72999000000016</v>
      </c>
      <c r="D8" s="370">
        <v>1007.6475600000001</v>
      </c>
      <c r="E8" s="369">
        <v>109.79782408549164</v>
      </c>
      <c r="F8" s="371"/>
    </row>
    <row r="9" spans="1:6" ht="20.100000000000001" customHeight="1">
      <c r="A9" s="372"/>
      <c r="B9" s="367" t="s">
        <v>388</v>
      </c>
      <c r="C9" s="373">
        <v>845.36207000000002</v>
      </c>
      <c r="D9" s="374">
        <v>931.52430000000004</v>
      </c>
      <c r="E9" s="373">
        <v>110.19234633983518</v>
      </c>
      <c r="F9" s="371"/>
    </row>
    <row r="10" spans="1:6" ht="20.100000000000001" customHeight="1">
      <c r="A10" s="367" t="s">
        <v>389</v>
      </c>
      <c r="B10" s="367"/>
      <c r="C10" s="369">
        <v>1402.7283300000001</v>
      </c>
      <c r="D10" s="370">
        <v>1411.3329059999999</v>
      </c>
      <c r="E10" s="369">
        <v>100.61341713972512</v>
      </c>
      <c r="F10" s="371"/>
    </row>
    <row r="11" spans="1:6" ht="20.100000000000001" customHeight="1">
      <c r="A11" s="367"/>
      <c r="B11" s="375" t="s">
        <v>6</v>
      </c>
      <c r="C11" s="373">
        <v>1037.4721400000001</v>
      </c>
      <c r="D11" s="374">
        <v>1023.2819359999999</v>
      </c>
      <c r="E11" s="373">
        <v>98.632232765305844</v>
      </c>
      <c r="F11" s="371"/>
    </row>
    <row r="12" spans="1:6" ht="20.100000000000001" customHeight="1">
      <c r="A12" s="367"/>
      <c r="B12" s="375" t="s">
        <v>5</v>
      </c>
      <c r="C12" s="373">
        <v>365.25619</v>
      </c>
      <c r="D12" s="374">
        <v>388.05096999999995</v>
      </c>
      <c r="E12" s="373">
        <v>106.24076487245841</v>
      </c>
      <c r="F12" s="371"/>
    </row>
    <row r="13" spans="1:6" ht="20.100000000000001" customHeight="1">
      <c r="A13" s="376" t="s">
        <v>390</v>
      </c>
      <c r="B13" s="377"/>
      <c r="C13" s="378"/>
      <c r="D13" s="379"/>
      <c r="E13" s="373"/>
      <c r="F13" s="371"/>
    </row>
    <row r="14" spans="1:6" ht="20.100000000000001" customHeight="1">
      <c r="A14" s="376"/>
      <c r="B14" s="380" t="s">
        <v>4</v>
      </c>
      <c r="C14" s="373">
        <v>763.50176999999996</v>
      </c>
      <c r="D14" s="374">
        <v>747.91419454545462</v>
      </c>
      <c r="E14" s="373">
        <v>97.958410043431158</v>
      </c>
      <c r="F14" s="371"/>
    </row>
    <row r="15" spans="1:6" ht="20.100000000000001" customHeight="1">
      <c r="A15" s="381"/>
      <c r="B15" s="380" t="s">
        <v>3</v>
      </c>
      <c r="C15" s="373">
        <v>84.985169999999997</v>
      </c>
      <c r="D15" s="374">
        <v>77.607790000000008</v>
      </c>
      <c r="E15" s="373">
        <v>91.319214870076763</v>
      </c>
      <c r="F15" s="371"/>
    </row>
    <row r="16" spans="1:6" ht="20.100000000000001" customHeight="1">
      <c r="A16" s="382"/>
      <c r="B16" s="380" t="s">
        <v>1</v>
      </c>
      <c r="C16" s="373">
        <v>35.670819999999999</v>
      </c>
      <c r="D16" s="374">
        <v>32.249920000000003</v>
      </c>
      <c r="E16" s="373">
        <v>90.409808353158141</v>
      </c>
      <c r="F16" s="371"/>
    </row>
    <row r="17" spans="1:6" ht="20.100000000000001" customHeight="1">
      <c r="A17" s="376"/>
      <c r="B17" s="380" t="s">
        <v>2</v>
      </c>
      <c r="C17" s="373">
        <v>145.79314500000001</v>
      </c>
      <c r="D17" s="374">
        <v>141.81733</v>
      </c>
      <c r="E17" s="373">
        <v>97.272975351481705</v>
      </c>
      <c r="F17" s="371"/>
    </row>
    <row r="18" spans="1:6" ht="20.100000000000001" customHeight="1">
      <c r="A18" s="376"/>
      <c r="B18" s="380" t="s">
        <v>0</v>
      </c>
      <c r="C18" s="373">
        <v>930.0021016666667</v>
      </c>
      <c r="D18" s="374">
        <v>937.61341556000002</v>
      </c>
      <c r="E18" s="373">
        <v>100.81841899923592</v>
      </c>
      <c r="F18" s="371"/>
    </row>
    <row r="19" spans="1:6" ht="20.100000000000001" customHeight="1">
      <c r="A19" s="383"/>
      <c r="B19" s="383"/>
      <c r="C19" s="384"/>
      <c r="D19" s="384"/>
      <c r="E19" s="383"/>
    </row>
    <row r="20" spans="1:6" ht="20.100000000000001" customHeight="1">
      <c r="A20" s="383"/>
      <c r="B20" s="383"/>
      <c r="C20" s="384"/>
      <c r="D20" s="384"/>
      <c r="E20" s="383"/>
    </row>
    <row r="21" spans="1:6" ht="20.100000000000001" customHeight="1">
      <c r="A21" s="383"/>
      <c r="B21" s="383"/>
      <c r="C21" s="384"/>
      <c r="D21" s="384"/>
      <c r="E21" s="383"/>
    </row>
    <row r="22" spans="1:6" ht="20.100000000000001" customHeight="1">
      <c r="A22" s="383"/>
      <c r="B22" s="383"/>
      <c r="C22" s="384"/>
      <c r="D22" s="384"/>
      <c r="E22" s="383"/>
    </row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/>
  </sheetViews>
  <sheetFormatPr defaultColWidth="7.5703125" defaultRowHeight="12.75"/>
  <cols>
    <col min="1" max="1" width="47" style="108" customWidth="1"/>
    <col min="2" max="2" width="10.5703125" style="281" customWidth="1"/>
    <col min="3" max="3" width="9.7109375" style="281" customWidth="1"/>
    <col min="4" max="4" width="21.42578125" style="281" customWidth="1"/>
    <col min="5" max="5" width="9" style="108" customWidth="1"/>
    <col min="6" max="8" width="4.7109375" style="108" customWidth="1"/>
    <col min="9" max="16384" width="7.5703125" style="108"/>
  </cols>
  <sheetData>
    <row r="1" spans="1:6" s="111" customFormat="1" ht="20.100000000000001" customHeight="1">
      <c r="A1" s="276" t="s">
        <v>461</v>
      </c>
      <c r="B1" s="345"/>
      <c r="C1" s="345"/>
      <c r="D1" s="280"/>
      <c r="E1" s="280"/>
      <c r="F1" s="280"/>
    </row>
    <row r="2" spans="1:6" ht="20.100000000000001" customHeight="1">
      <c r="A2" s="272"/>
      <c r="B2" s="272"/>
      <c r="C2" s="272"/>
      <c r="E2" s="281"/>
      <c r="F2" s="281"/>
    </row>
    <row r="3" spans="1:6" s="110" customFormat="1" ht="16.149999999999999" customHeight="1">
      <c r="A3" s="277"/>
      <c r="B3" s="277"/>
      <c r="C3" s="278"/>
      <c r="D3" s="467" t="s">
        <v>456</v>
      </c>
      <c r="E3" s="282"/>
      <c r="F3" s="282"/>
    </row>
    <row r="4" spans="1:6" s="217" customFormat="1" ht="18" customHeight="1">
      <c r="A4" s="346"/>
      <c r="B4" s="447" t="s">
        <v>392</v>
      </c>
      <c r="C4" s="447" t="s">
        <v>392</v>
      </c>
      <c r="D4" s="447" t="s">
        <v>424</v>
      </c>
      <c r="E4" s="267"/>
      <c r="F4" s="267"/>
    </row>
    <row r="5" spans="1:6" s="217" customFormat="1" ht="18" customHeight="1">
      <c r="A5" s="348"/>
      <c r="B5" s="448" t="s">
        <v>366</v>
      </c>
      <c r="C5" s="448" t="s">
        <v>376</v>
      </c>
      <c r="D5" s="448" t="s">
        <v>457</v>
      </c>
      <c r="E5" s="267"/>
      <c r="F5" s="267"/>
    </row>
    <row r="6" spans="1:6" s="217" customFormat="1" ht="20.100000000000001" customHeight="1">
      <c r="A6" s="277"/>
      <c r="B6" s="333"/>
      <c r="C6" s="333"/>
      <c r="D6" s="333"/>
      <c r="E6" s="267"/>
      <c r="F6" s="267"/>
    </row>
    <row r="7" spans="1:6" s="221" customFormat="1" ht="20.100000000000001" customHeight="1">
      <c r="A7" s="349" t="s">
        <v>157</v>
      </c>
      <c r="B7" s="337">
        <v>12196</v>
      </c>
      <c r="C7" s="337">
        <f>+C8+C9+C14</f>
        <v>12308</v>
      </c>
      <c r="D7" s="338">
        <f t="shared" ref="D7:D26" si="0">+C7/B7*100</f>
        <v>100.91833387996066</v>
      </c>
      <c r="E7" s="274"/>
      <c r="F7" s="274"/>
    </row>
    <row r="8" spans="1:6" s="221" customFormat="1" ht="20.100000000000001" customHeight="1">
      <c r="A8" s="279" t="s">
        <v>438</v>
      </c>
      <c r="B8" s="337">
        <v>273</v>
      </c>
      <c r="C8" s="337">
        <v>328</v>
      </c>
      <c r="D8" s="338">
        <f t="shared" si="0"/>
        <v>120.14652014652015</v>
      </c>
      <c r="E8" s="274"/>
      <c r="F8" s="274"/>
    </row>
    <row r="9" spans="1:6" s="221" customFormat="1" ht="20.100000000000001" customHeight="1">
      <c r="A9" s="279" t="s">
        <v>439</v>
      </c>
      <c r="B9" s="337">
        <v>2882</v>
      </c>
      <c r="C9" s="337">
        <f>+C10+C11+C12+C13</f>
        <v>3023</v>
      </c>
      <c r="D9" s="338">
        <f t="shared" si="0"/>
        <v>104.89243580846635</v>
      </c>
      <c r="E9" s="274"/>
      <c r="F9" s="274"/>
    </row>
    <row r="10" spans="1:6" s="217" customFormat="1" ht="20.100000000000001" customHeight="1">
      <c r="A10" s="352" t="s">
        <v>48</v>
      </c>
      <c r="B10" s="339">
        <v>125</v>
      </c>
      <c r="C10" s="339">
        <v>82</v>
      </c>
      <c r="D10" s="340">
        <f t="shared" si="0"/>
        <v>65.600000000000009</v>
      </c>
      <c r="E10" s="267"/>
      <c r="F10" s="267"/>
    </row>
    <row r="11" spans="1:6" s="217" customFormat="1" ht="19.5" customHeight="1">
      <c r="A11" s="352" t="s">
        <v>42</v>
      </c>
      <c r="B11" s="339">
        <v>1415</v>
      </c>
      <c r="C11" s="339">
        <v>1467</v>
      </c>
      <c r="D11" s="340">
        <f t="shared" si="0"/>
        <v>103.67491166077738</v>
      </c>
      <c r="E11" s="267"/>
      <c r="F11" s="267"/>
    </row>
    <row r="12" spans="1:6" s="217" customFormat="1" ht="19.5" customHeight="1">
      <c r="A12" s="352" t="s">
        <v>440</v>
      </c>
      <c r="B12" s="339">
        <v>262</v>
      </c>
      <c r="C12" s="339">
        <v>316</v>
      </c>
      <c r="D12" s="340">
        <f t="shared" si="0"/>
        <v>120.61068702290076</v>
      </c>
      <c r="E12" s="267"/>
      <c r="F12" s="267"/>
    </row>
    <row r="13" spans="1:6" s="217" customFormat="1" ht="20.100000000000001" customHeight="1">
      <c r="A13" s="352" t="s">
        <v>441</v>
      </c>
      <c r="B13" s="339">
        <v>1080</v>
      </c>
      <c r="C13" s="339">
        <v>1158</v>
      </c>
      <c r="D13" s="340">
        <f t="shared" si="0"/>
        <v>107.22222222222221</v>
      </c>
      <c r="E13" s="267"/>
      <c r="F13" s="267"/>
    </row>
    <row r="14" spans="1:6" s="221" customFormat="1" ht="20.100000000000001" customHeight="1">
      <c r="A14" s="279" t="s">
        <v>442</v>
      </c>
      <c r="B14" s="337">
        <v>9041</v>
      </c>
      <c r="C14" s="337">
        <f>+SUM(C15:C26)</f>
        <v>8957</v>
      </c>
      <c r="D14" s="338">
        <f t="shared" si="0"/>
        <v>99.070899236810078</v>
      </c>
      <c r="E14" s="274"/>
      <c r="F14" s="274"/>
    </row>
    <row r="15" spans="1:6" s="217" customFormat="1" ht="20.100000000000001" customHeight="1">
      <c r="A15" s="352" t="s">
        <v>443</v>
      </c>
      <c r="B15" s="339">
        <v>4507</v>
      </c>
      <c r="C15" s="339">
        <v>4286</v>
      </c>
      <c r="D15" s="340">
        <f t="shared" si="0"/>
        <v>95.096516529842461</v>
      </c>
      <c r="E15" s="267"/>
      <c r="F15" s="267"/>
    </row>
    <row r="16" spans="1:6" s="217" customFormat="1" ht="20.100000000000001" customHeight="1">
      <c r="A16" s="352" t="s">
        <v>444</v>
      </c>
      <c r="B16" s="339">
        <v>540</v>
      </c>
      <c r="C16" s="339">
        <v>461</v>
      </c>
      <c r="D16" s="340">
        <f t="shared" si="0"/>
        <v>85.370370370370381</v>
      </c>
      <c r="E16" s="267"/>
      <c r="F16" s="267"/>
    </row>
    <row r="17" spans="1:6" s="217" customFormat="1" ht="20.100000000000001" customHeight="1">
      <c r="A17" s="352" t="s">
        <v>445</v>
      </c>
      <c r="B17" s="339">
        <v>700</v>
      </c>
      <c r="C17" s="339">
        <v>588</v>
      </c>
      <c r="D17" s="340">
        <f t="shared" si="0"/>
        <v>84</v>
      </c>
      <c r="E17" s="267"/>
      <c r="F17" s="267"/>
    </row>
    <row r="18" spans="1:6" s="217" customFormat="1" ht="20.100000000000001" customHeight="1">
      <c r="A18" s="352" t="s">
        <v>446</v>
      </c>
      <c r="B18" s="339">
        <v>380</v>
      </c>
      <c r="C18" s="339">
        <v>408</v>
      </c>
      <c r="D18" s="340">
        <f t="shared" si="0"/>
        <v>107.36842105263158</v>
      </c>
      <c r="E18" s="267"/>
      <c r="F18" s="267"/>
    </row>
    <row r="19" spans="1:6" s="217" customFormat="1" ht="21.75" customHeight="1">
      <c r="A19" s="352" t="s">
        <v>447</v>
      </c>
      <c r="B19" s="339">
        <v>142</v>
      </c>
      <c r="C19" s="339">
        <v>138</v>
      </c>
      <c r="D19" s="340">
        <f t="shared" si="0"/>
        <v>97.183098591549296</v>
      </c>
      <c r="E19" s="267"/>
      <c r="F19" s="267"/>
    </row>
    <row r="20" spans="1:6" s="217" customFormat="1" ht="20.100000000000001" customHeight="1">
      <c r="A20" s="352" t="s">
        <v>448</v>
      </c>
      <c r="B20" s="339">
        <v>611</v>
      </c>
      <c r="C20" s="339">
        <v>772</v>
      </c>
      <c r="D20" s="340">
        <f t="shared" si="0"/>
        <v>126.35024549918168</v>
      </c>
      <c r="E20" s="267"/>
      <c r="F20" s="267"/>
    </row>
    <row r="21" spans="1:6" s="217" customFormat="1" ht="30" customHeight="1">
      <c r="A21" s="352" t="s">
        <v>458</v>
      </c>
      <c r="B21" s="339">
        <v>732</v>
      </c>
      <c r="C21" s="339">
        <v>841</v>
      </c>
      <c r="D21" s="340">
        <f t="shared" si="0"/>
        <v>114.89071038251366</v>
      </c>
      <c r="E21" s="267"/>
      <c r="F21" s="267"/>
    </row>
    <row r="22" spans="1:6" s="217" customFormat="1" ht="20.100000000000001" customHeight="1">
      <c r="A22" s="352" t="s">
        <v>450</v>
      </c>
      <c r="B22" s="339">
        <v>404</v>
      </c>
      <c r="C22" s="339">
        <v>495</v>
      </c>
      <c r="D22" s="340">
        <f t="shared" si="0"/>
        <v>122.52475247524752</v>
      </c>
      <c r="E22" s="267"/>
      <c r="F22" s="267"/>
    </row>
    <row r="23" spans="1:6" s="217" customFormat="1" ht="21" customHeight="1">
      <c r="A23" s="352" t="s">
        <v>451</v>
      </c>
      <c r="B23" s="339">
        <v>95</v>
      </c>
      <c r="C23" s="339">
        <v>89</v>
      </c>
      <c r="D23" s="340">
        <f t="shared" si="0"/>
        <v>93.684210526315795</v>
      </c>
      <c r="E23" s="267"/>
      <c r="F23" s="267"/>
    </row>
    <row r="24" spans="1:6" s="217" customFormat="1" ht="20.100000000000001" customHeight="1">
      <c r="A24" s="352" t="s">
        <v>452</v>
      </c>
      <c r="B24" s="339">
        <v>118</v>
      </c>
      <c r="C24" s="339">
        <v>95</v>
      </c>
      <c r="D24" s="340">
        <f t="shared" si="0"/>
        <v>80.508474576271183</v>
      </c>
      <c r="E24" s="267"/>
      <c r="F24" s="267"/>
    </row>
    <row r="25" spans="1:6" s="218" customFormat="1" ht="29.25" customHeight="1">
      <c r="A25" s="352" t="s">
        <v>459</v>
      </c>
      <c r="B25" s="339">
        <v>624</v>
      </c>
      <c r="C25" s="339">
        <v>627</v>
      </c>
      <c r="D25" s="340">
        <f t="shared" si="0"/>
        <v>100.48076923076923</v>
      </c>
      <c r="E25" s="266"/>
      <c r="F25" s="266"/>
    </row>
    <row r="26" spans="1:6" s="218" customFormat="1" ht="20.100000000000001" customHeight="1">
      <c r="A26" s="352" t="s">
        <v>454</v>
      </c>
      <c r="B26" s="339">
        <v>188</v>
      </c>
      <c r="C26" s="339">
        <v>157</v>
      </c>
      <c r="D26" s="340">
        <f t="shared" si="0"/>
        <v>83.510638297872347</v>
      </c>
      <c r="E26" s="266"/>
      <c r="F26" s="266"/>
    </row>
    <row r="27" spans="1:6" s="218" customFormat="1" ht="20.100000000000001" customHeight="1">
      <c r="A27" s="352"/>
      <c r="B27" s="272"/>
      <c r="C27" s="272"/>
      <c r="D27" s="272"/>
      <c r="E27" s="266"/>
      <c r="F27" s="266"/>
    </row>
    <row r="28" spans="1:6" ht="20.100000000000001" customHeight="1">
      <c r="A28" s="272"/>
      <c r="B28" s="272"/>
      <c r="C28" s="272"/>
      <c r="E28" s="281"/>
      <c r="F28" s="281"/>
    </row>
    <row r="29" spans="1:6" ht="20.100000000000001" customHeight="1">
      <c r="A29" s="272"/>
      <c r="B29" s="272"/>
      <c r="C29" s="272"/>
      <c r="E29" s="281"/>
      <c r="F29" s="281"/>
    </row>
    <row r="30" spans="1:6" ht="20.100000000000001" customHeight="1">
      <c r="A30" s="272"/>
      <c r="B30" s="272"/>
      <c r="C30" s="272"/>
      <c r="E30" s="281"/>
      <c r="F30" s="281"/>
    </row>
    <row r="31" spans="1:6" ht="20.100000000000001" customHeight="1">
      <c r="A31" s="272"/>
      <c r="B31" s="272"/>
      <c r="C31" s="272"/>
      <c r="E31" s="281"/>
      <c r="F31" s="281"/>
    </row>
    <row r="32" spans="1:6" ht="20.100000000000001" customHeight="1">
      <c r="A32" s="272"/>
      <c r="B32" s="272"/>
      <c r="C32" s="272"/>
      <c r="E32" s="281"/>
      <c r="F32" s="281"/>
    </row>
    <row r="33" spans="1:6" ht="20.100000000000001" customHeight="1">
      <c r="A33" s="272"/>
      <c r="B33" s="272"/>
      <c r="C33" s="272"/>
      <c r="E33" s="281"/>
      <c r="F33" s="281"/>
    </row>
    <row r="34" spans="1:6" ht="20.100000000000001" customHeight="1">
      <c r="A34" s="272"/>
      <c r="B34" s="272"/>
      <c r="C34" s="272"/>
      <c r="E34" s="218"/>
    </row>
    <row r="35" spans="1:6" ht="20.100000000000001" customHeight="1">
      <c r="A35" s="272"/>
      <c r="B35" s="272"/>
      <c r="C35" s="272"/>
      <c r="E35" s="218"/>
    </row>
    <row r="36" spans="1:6" ht="20.100000000000001" customHeight="1">
      <c r="A36" s="272"/>
      <c r="B36" s="272"/>
      <c r="C36" s="272"/>
      <c r="E36" s="218"/>
    </row>
    <row r="37" spans="1:6" ht="20.100000000000001" customHeight="1">
      <c r="A37" s="272"/>
      <c r="B37" s="272"/>
      <c r="C37" s="272"/>
      <c r="E37" s="218"/>
    </row>
    <row r="38" spans="1:6" ht="20.100000000000001" customHeight="1">
      <c r="A38" s="272"/>
      <c r="B38" s="272"/>
      <c r="C38" s="272"/>
      <c r="E38" s="218"/>
    </row>
    <row r="39" spans="1:6" ht="20.100000000000001" customHeight="1">
      <c r="A39" s="272"/>
      <c r="B39" s="272"/>
      <c r="C39" s="272"/>
      <c r="E39" s="218"/>
    </row>
    <row r="40" spans="1:6" ht="20.100000000000001" customHeight="1">
      <c r="A40" s="272"/>
      <c r="B40" s="272"/>
      <c r="C40" s="272"/>
      <c r="E40" s="218"/>
    </row>
    <row r="41" spans="1:6" ht="20.100000000000001" customHeight="1">
      <c r="A41" s="272"/>
      <c r="B41" s="272"/>
      <c r="C41" s="272"/>
      <c r="E41" s="218"/>
    </row>
    <row r="42" spans="1:6" ht="20.100000000000001" customHeight="1">
      <c r="A42" s="272"/>
      <c r="B42" s="272"/>
      <c r="C42" s="272"/>
      <c r="E42" s="218"/>
    </row>
    <row r="43" spans="1:6" ht="20.100000000000001" customHeight="1">
      <c r="A43" s="272"/>
      <c r="B43" s="272"/>
      <c r="C43" s="272"/>
      <c r="E43" s="218"/>
    </row>
    <row r="44" spans="1:6" ht="20.100000000000001" customHeight="1">
      <c r="A44" s="272"/>
      <c r="B44" s="272"/>
      <c r="C44" s="272"/>
      <c r="E44" s="218"/>
    </row>
    <row r="45" spans="1:6" ht="20.100000000000001" customHeight="1">
      <c r="A45" s="272"/>
      <c r="B45" s="272"/>
      <c r="C45" s="272"/>
      <c r="E45" s="218"/>
    </row>
    <row r="46" spans="1:6" ht="20.100000000000001" customHeight="1">
      <c r="A46" s="272"/>
      <c r="B46" s="272"/>
      <c r="C46" s="272"/>
      <c r="E46" s="218"/>
    </row>
    <row r="47" spans="1:6" ht="20.100000000000001" customHeight="1">
      <c r="A47" s="272"/>
      <c r="B47" s="272"/>
      <c r="C47" s="272"/>
      <c r="E47" s="218"/>
    </row>
    <row r="48" spans="1:6" ht="20.100000000000001" customHeight="1">
      <c r="A48" s="272"/>
      <c r="B48" s="272"/>
      <c r="C48" s="272"/>
      <c r="E48" s="218"/>
    </row>
    <row r="49" spans="1:5" ht="20.100000000000001" customHeight="1">
      <c r="A49" s="272"/>
      <c r="B49" s="272"/>
      <c r="C49" s="272"/>
      <c r="E49" s="218"/>
    </row>
    <row r="50" spans="1:5" ht="20.100000000000001" customHeight="1">
      <c r="A50" s="272"/>
      <c r="B50" s="272"/>
      <c r="C50" s="272"/>
      <c r="E50" s="218"/>
    </row>
    <row r="51" spans="1:5" ht="20.100000000000001" customHeight="1">
      <c r="A51" s="272"/>
      <c r="B51" s="272"/>
      <c r="C51" s="272"/>
      <c r="E51" s="218"/>
    </row>
    <row r="52" spans="1:5" ht="20.100000000000001" customHeight="1">
      <c r="A52" s="272"/>
      <c r="B52" s="272"/>
      <c r="C52" s="272"/>
      <c r="E52" s="218"/>
    </row>
    <row r="53" spans="1:5" ht="20.100000000000001" customHeight="1">
      <c r="A53" s="272"/>
      <c r="B53" s="272"/>
      <c r="C53" s="272"/>
      <c r="E53" s="218"/>
    </row>
    <row r="54" spans="1:5" ht="20.100000000000001" customHeight="1">
      <c r="A54" s="272"/>
      <c r="B54" s="272"/>
      <c r="C54" s="272"/>
      <c r="E54" s="218"/>
    </row>
    <row r="55" spans="1:5" ht="20.100000000000001" customHeight="1">
      <c r="A55" s="272"/>
      <c r="B55" s="272"/>
      <c r="C55" s="272"/>
      <c r="E55" s="218"/>
    </row>
    <row r="56" spans="1:5" ht="20.100000000000001" customHeight="1">
      <c r="A56" s="272"/>
      <c r="B56" s="272"/>
      <c r="C56" s="272"/>
      <c r="E56" s="218"/>
    </row>
    <row r="57" spans="1:5" ht="20.100000000000001" customHeight="1">
      <c r="A57" s="272"/>
      <c r="B57" s="272"/>
      <c r="C57" s="272"/>
      <c r="E57" s="218"/>
    </row>
    <row r="58" spans="1:5" ht="20.100000000000001" customHeight="1">
      <c r="A58" s="272"/>
      <c r="B58" s="272"/>
      <c r="C58" s="272"/>
      <c r="E58" s="218"/>
    </row>
    <row r="59" spans="1:5" ht="20.100000000000001" customHeight="1">
      <c r="A59" s="281"/>
      <c r="E59" s="218"/>
    </row>
    <row r="60" spans="1:5" ht="20.100000000000001" customHeight="1">
      <c r="A60" s="281"/>
      <c r="E60" s="218"/>
    </row>
    <row r="61" spans="1:5" ht="20.100000000000001" customHeight="1">
      <c r="A61" s="281"/>
      <c r="E61" s="218"/>
    </row>
    <row r="62" spans="1:5" ht="20.100000000000001" customHeight="1">
      <c r="A62" s="281"/>
      <c r="E62" s="218"/>
    </row>
    <row r="63" spans="1:5" ht="20.100000000000001" customHeight="1">
      <c r="A63" s="281"/>
      <c r="E63" s="218"/>
    </row>
    <row r="64" spans="1:5" ht="20.100000000000001" customHeight="1">
      <c r="A64" s="218"/>
      <c r="E64" s="218"/>
    </row>
    <row r="65" spans="1:5" ht="20.100000000000001" customHeight="1">
      <c r="A65" s="218"/>
      <c r="E65" s="218"/>
    </row>
    <row r="66" spans="1:5" ht="20.100000000000001" customHeight="1">
      <c r="A66" s="218"/>
      <c r="E66" s="218"/>
    </row>
    <row r="67" spans="1:5" ht="20.100000000000001" customHeight="1">
      <c r="A67" s="218"/>
      <c r="E67" s="218"/>
    </row>
    <row r="68" spans="1:5" ht="20.100000000000001" customHeight="1">
      <c r="A68" s="218"/>
      <c r="E68" s="218"/>
    </row>
    <row r="69" spans="1:5" ht="20.100000000000001" customHeight="1">
      <c r="A69" s="218"/>
      <c r="E69" s="218"/>
    </row>
    <row r="70" spans="1:5" ht="20.100000000000001" customHeight="1">
      <c r="A70" s="218"/>
      <c r="E70" s="218"/>
    </row>
    <row r="71" spans="1:5" ht="20.100000000000001" customHeight="1">
      <c r="A71" s="218"/>
      <c r="E71" s="218"/>
    </row>
    <row r="72" spans="1:5" ht="20.100000000000001" customHeight="1">
      <c r="A72" s="218"/>
      <c r="E72" s="218"/>
    </row>
    <row r="73" spans="1:5" ht="20.100000000000001" customHeight="1">
      <c r="A73" s="218"/>
      <c r="E73" s="218"/>
    </row>
    <row r="74" spans="1:5" ht="20.100000000000001" customHeight="1">
      <c r="A74" s="218"/>
      <c r="E74" s="218"/>
    </row>
    <row r="75" spans="1:5" ht="20.100000000000001" customHeight="1">
      <c r="A75" s="218"/>
      <c r="E75" s="21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/>
  </sheetViews>
  <sheetFormatPr defaultColWidth="12.42578125" defaultRowHeight="15"/>
  <cols>
    <col min="1" max="1" width="3.140625" style="68" customWidth="1"/>
    <col min="2" max="2" width="32.85546875" style="68" customWidth="1"/>
    <col min="3" max="4" width="9.42578125" style="398" customWidth="1"/>
    <col min="5" max="5" width="9.140625" style="398" customWidth="1"/>
    <col min="6" max="7" width="12.42578125" style="398"/>
    <col min="8" max="16384" width="12.42578125" style="68"/>
  </cols>
  <sheetData>
    <row r="1" spans="1:7" ht="18" customHeight="1">
      <c r="A1" s="185" t="s">
        <v>375</v>
      </c>
    </row>
    <row r="2" spans="1:7" ht="18" customHeight="1">
      <c r="A2" s="399"/>
      <c r="B2" s="186"/>
      <c r="C2" s="186"/>
      <c r="D2" s="186"/>
      <c r="E2" s="186"/>
      <c r="F2" s="186"/>
    </row>
    <row r="3" spans="1:7" ht="18" customHeight="1">
      <c r="A3" s="71"/>
      <c r="B3" s="71"/>
      <c r="C3" s="71"/>
      <c r="D3" s="71"/>
      <c r="E3" s="71"/>
      <c r="G3" s="187" t="s">
        <v>168</v>
      </c>
    </row>
    <row r="4" spans="1:7" ht="15" customHeight="1">
      <c r="A4" s="70"/>
      <c r="B4" s="70"/>
      <c r="C4" s="188" t="s">
        <v>110</v>
      </c>
      <c r="D4" s="188" t="s">
        <v>159</v>
      </c>
      <c r="E4" s="188" t="s">
        <v>108</v>
      </c>
      <c r="F4" s="400" t="s">
        <v>398</v>
      </c>
      <c r="G4" s="400" t="s">
        <v>398</v>
      </c>
    </row>
    <row r="5" spans="1:7" ht="15" customHeight="1">
      <c r="A5" s="189"/>
      <c r="B5" s="189"/>
      <c r="C5" s="190" t="s">
        <v>106</v>
      </c>
      <c r="D5" s="190" t="s">
        <v>394</v>
      </c>
      <c r="E5" s="190" t="s">
        <v>392</v>
      </c>
      <c r="F5" s="190" t="s">
        <v>377</v>
      </c>
      <c r="G5" s="190" t="s">
        <v>377</v>
      </c>
    </row>
    <row r="6" spans="1:7" ht="15" customHeight="1">
      <c r="A6" s="189"/>
      <c r="B6" s="189"/>
      <c r="C6" s="190" t="s">
        <v>105</v>
      </c>
      <c r="D6" s="190" t="s">
        <v>105</v>
      </c>
      <c r="E6" s="190" t="s">
        <v>105</v>
      </c>
      <c r="F6" s="190" t="s">
        <v>158</v>
      </c>
      <c r="G6" s="190" t="s">
        <v>53</v>
      </c>
    </row>
    <row r="7" spans="1:7" ht="15" customHeight="1">
      <c r="A7" s="189"/>
      <c r="B7" s="189"/>
      <c r="C7" s="191">
        <v>2022</v>
      </c>
      <c r="D7" s="191">
        <v>2022</v>
      </c>
      <c r="E7" s="191">
        <v>2022</v>
      </c>
      <c r="F7" s="191" t="s">
        <v>378</v>
      </c>
      <c r="G7" s="191" t="s">
        <v>7</v>
      </c>
    </row>
    <row r="8" spans="1:7" ht="10.15" customHeight="1">
      <c r="A8" s="189"/>
      <c r="B8" s="189"/>
      <c r="E8" s="190"/>
      <c r="F8" s="190"/>
      <c r="G8" s="190"/>
    </row>
    <row r="9" spans="1:7" ht="12" customHeight="1">
      <c r="A9" s="192" t="s">
        <v>157</v>
      </c>
      <c r="B9" s="193"/>
      <c r="C9" s="435">
        <v>45699.063000000002</v>
      </c>
      <c r="D9" s="435">
        <v>48295.292000000009</v>
      </c>
      <c r="E9" s="435">
        <v>285383.48600000003</v>
      </c>
      <c r="F9" s="430">
        <v>51.018488425283834</v>
      </c>
      <c r="G9" s="430">
        <v>116.86568856164203</v>
      </c>
    </row>
    <row r="10" spans="1:7" ht="15.95" customHeight="1">
      <c r="A10" s="194"/>
      <c r="B10" s="195" t="s">
        <v>156</v>
      </c>
      <c r="C10" s="436">
        <v>8289.82</v>
      </c>
      <c r="D10" s="436">
        <v>8875.1200000000008</v>
      </c>
      <c r="E10" s="436">
        <v>50368.37000000001</v>
      </c>
      <c r="F10" s="431">
        <v>47.705820837411913</v>
      </c>
      <c r="G10" s="431">
        <v>118.05666856597877</v>
      </c>
    </row>
    <row r="11" spans="1:7" ht="15.95" customHeight="1">
      <c r="A11" s="194"/>
      <c r="B11" s="196" t="s">
        <v>155</v>
      </c>
      <c r="C11" s="437"/>
      <c r="D11" s="436"/>
      <c r="E11" s="436"/>
      <c r="F11" s="431"/>
      <c r="G11" s="431"/>
    </row>
    <row r="12" spans="1:7" ht="15.6" customHeight="1">
      <c r="A12" s="194"/>
      <c r="B12" s="197" t="s">
        <v>339</v>
      </c>
      <c r="C12" s="438">
        <v>4150.72</v>
      </c>
      <c r="D12" s="438">
        <v>4394.21</v>
      </c>
      <c r="E12" s="438">
        <v>25891.4</v>
      </c>
      <c r="F12" s="432">
        <v>57.10166853345283</v>
      </c>
      <c r="G12" s="432">
        <v>124.84563905311464</v>
      </c>
    </row>
    <row r="13" spans="1:7" ht="15.6" customHeight="1">
      <c r="A13" s="194"/>
      <c r="B13" s="197" t="s">
        <v>153</v>
      </c>
      <c r="C13" s="438">
        <v>484.32</v>
      </c>
      <c r="D13" s="438">
        <v>518.51</v>
      </c>
      <c r="E13" s="438">
        <v>2702.72</v>
      </c>
      <c r="F13" s="432">
        <v>41.980348117289985</v>
      </c>
      <c r="G13" s="432">
        <v>125.19431911877786</v>
      </c>
    </row>
    <row r="14" spans="1:7" ht="15.6" customHeight="1">
      <c r="A14" s="194"/>
      <c r="B14" s="197" t="s">
        <v>152</v>
      </c>
      <c r="C14" s="437">
        <v>132.84</v>
      </c>
      <c r="D14" s="438">
        <v>145.91</v>
      </c>
      <c r="E14" s="438">
        <v>771.11</v>
      </c>
      <c r="F14" s="432">
        <v>45.191644430587388</v>
      </c>
      <c r="G14" s="432">
        <v>127.91500091236334</v>
      </c>
    </row>
    <row r="15" spans="1:7" ht="15.6" customHeight="1">
      <c r="A15" s="194"/>
      <c r="B15" s="197" t="s">
        <v>150</v>
      </c>
      <c r="C15" s="438">
        <v>107.43</v>
      </c>
      <c r="D15" s="438">
        <v>114.32</v>
      </c>
      <c r="E15" s="438">
        <v>715.72</v>
      </c>
      <c r="F15" s="432">
        <v>59.162636908452157</v>
      </c>
      <c r="G15" s="432">
        <v>179.72077139413418</v>
      </c>
    </row>
    <row r="16" spans="1:7" ht="15.6" customHeight="1">
      <c r="A16" s="194"/>
      <c r="B16" s="197" t="s">
        <v>154</v>
      </c>
      <c r="C16" s="438">
        <v>79.12</v>
      </c>
      <c r="D16" s="438">
        <v>94.820000000000007</v>
      </c>
      <c r="E16" s="438">
        <v>481.31</v>
      </c>
      <c r="F16" s="433">
        <v>29.253631556555039</v>
      </c>
      <c r="G16" s="432">
        <v>39.936110189180219</v>
      </c>
    </row>
    <row r="17" spans="1:7" ht="15.6" customHeight="1">
      <c r="A17" s="194"/>
      <c r="B17" s="197" t="s">
        <v>399</v>
      </c>
      <c r="C17" s="439">
        <v>77.63</v>
      </c>
      <c r="D17" s="439">
        <v>92.72</v>
      </c>
      <c r="E17" s="439">
        <v>462.07600000000002</v>
      </c>
      <c r="F17" s="433">
        <v>32.210586338405086</v>
      </c>
      <c r="G17" s="433">
        <v>58.81673073496092</v>
      </c>
    </row>
    <row r="18" spans="1:7" ht="15.6" customHeight="1">
      <c r="A18" s="194"/>
      <c r="B18" s="197" t="s">
        <v>340</v>
      </c>
      <c r="C18" s="439">
        <v>53.92</v>
      </c>
      <c r="D18" s="439">
        <v>61.32</v>
      </c>
      <c r="E18" s="439">
        <v>361.92999999999995</v>
      </c>
      <c r="F18" s="433">
        <v>35.802750024730436</v>
      </c>
      <c r="G18" s="433">
        <v>103.56243561863339</v>
      </c>
    </row>
    <row r="19" spans="1:7" ht="15.6" customHeight="1">
      <c r="A19" s="194"/>
      <c r="B19" s="197" t="s">
        <v>400</v>
      </c>
      <c r="C19" s="438">
        <v>54.120000000000005</v>
      </c>
      <c r="D19" s="438">
        <v>58.19</v>
      </c>
      <c r="E19" s="438">
        <v>338.9</v>
      </c>
      <c r="F19" s="432">
        <v>41.066094722237366</v>
      </c>
      <c r="G19" s="432">
        <v>80.319476702848746</v>
      </c>
    </row>
    <row r="20" spans="1:7" ht="15.6" customHeight="1">
      <c r="A20" s="194"/>
      <c r="B20" s="197" t="s">
        <v>151</v>
      </c>
      <c r="C20" s="438">
        <v>22.93</v>
      </c>
      <c r="D20" s="438">
        <v>25.84</v>
      </c>
      <c r="E20" s="438">
        <v>143.35999999999999</v>
      </c>
      <c r="F20" s="432">
        <v>34.948805460750847</v>
      </c>
      <c r="G20" s="432">
        <v>106.69842214944923</v>
      </c>
    </row>
    <row r="21" spans="1:7" ht="15.6" customHeight="1">
      <c r="A21" s="194"/>
      <c r="B21" s="197" t="s">
        <v>149</v>
      </c>
      <c r="C21" s="437">
        <v>10.54</v>
      </c>
      <c r="D21" s="437">
        <v>11.61</v>
      </c>
      <c r="E21" s="437">
        <v>63.844999999999999</v>
      </c>
      <c r="F21" s="434">
        <v>39.655279503105589</v>
      </c>
      <c r="G21" s="434">
        <v>44.85216944137288</v>
      </c>
    </row>
    <row r="22" spans="1:7" ht="15.6" customHeight="1">
      <c r="A22" s="194"/>
      <c r="B22" s="195" t="s">
        <v>148</v>
      </c>
      <c r="C22" s="436">
        <v>37409.243000000002</v>
      </c>
      <c r="D22" s="436">
        <v>39420.172000000006</v>
      </c>
      <c r="E22" s="436">
        <v>235015.11600000001</v>
      </c>
      <c r="F22" s="431">
        <v>51.789228655379581</v>
      </c>
      <c r="G22" s="431">
        <v>116.61355823092414</v>
      </c>
    </row>
    <row r="23" spans="1:7" ht="15.95" customHeight="1">
      <c r="A23" s="194"/>
      <c r="B23" s="198" t="s">
        <v>147</v>
      </c>
      <c r="C23" s="438">
        <v>24482.737000000001</v>
      </c>
      <c r="D23" s="438">
        <v>26180.508000000002</v>
      </c>
      <c r="E23" s="438">
        <v>154388.573</v>
      </c>
      <c r="F23" s="432">
        <v>49.244130693019315</v>
      </c>
      <c r="G23" s="432">
        <v>113.27569937110165</v>
      </c>
    </row>
    <row r="24" spans="1:7" ht="15.6" customHeight="1">
      <c r="A24" s="194"/>
      <c r="B24" s="198" t="s">
        <v>146</v>
      </c>
      <c r="C24" s="438">
        <v>11114.82</v>
      </c>
      <c r="D24" s="438">
        <v>11368.558000000001</v>
      </c>
      <c r="E24" s="438">
        <v>69299.460000000006</v>
      </c>
      <c r="F24" s="432">
        <v>56.383519227637734</v>
      </c>
      <c r="G24" s="432">
        <v>126.14855927119861</v>
      </c>
    </row>
    <row r="25" spans="1:7" ht="15.6" customHeight="1">
      <c r="A25" s="194"/>
      <c r="B25" s="198" t="s">
        <v>145</v>
      </c>
      <c r="C25" s="438">
        <v>1811.6859999999999</v>
      </c>
      <c r="D25" s="438">
        <v>1871.106</v>
      </c>
      <c r="E25" s="438">
        <v>11327.083000000001</v>
      </c>
      <c r="F25" s="432">
        <v>65.219997121059464</v>
      </c>
      <c r="G25" s="432">
        <v>109.929564848263</v>
      </c>
    </row>
    <row r="26" spans="1:7" ht="15.6" customHeight="1">
      <c r="A26" s="401"/>
      <c r="B26" s="199" t="s">
        <v>144</v>
      </c>
      <c r="C26" s="437"/>
      <c r="D26" s="437"/>
      <c r="E26" s="437"/>
      <c r="F26" s="434"/>
      <c r="G26" s="434"/>
    </row>
    <row r="27" spans="1:7" ht="15.95" customHeight="1">
      <c r="A27" s="200"/>
      <c r="B27" s="201" t="s">
        <v>143</v>
      </c>
      <c r="C27" s="437">
        <v>4113.6940000000004</v>
      </c>
      <c r="D27" s="437">
        <v>4188.0810000000001</v>
      </c>
      <c r="E27" s="437">
        <v>27892.563999999998</v>
      </c>
      <c r="F27" s="434">
        <v>54.73279263717933</v>
      </c>
      <c r="G27" s="434">
        <v>108.54656127968094</v>
      </c>
    </row>
    <row r="28" spans="1:7" ht="15.6" customHeight="1">
      <c r="A28" s="200"/>
      <c r="B28" s="201" t="s">
        <v>142</v>
      </c>
      <c r="C28" s="437">
        <v>3072.7579999999998</v>
      </c>
      <c r="D28" s="437">
        <v>3350.0219999999999</v>
      </c>
      <c r="E28" s="437">
        <v>17318.913</v>
      </c>
      <c r="F28" s="434">
        <v>42.521143013545185</v>
      </c>
      <c r="G28" s="434">
        <v>130.60214686605306</v>
      </c>
    </row>
    <row r="29" spans="1:7" ht="15.6" customHeight="1">
      <c r="A29" s="200"/>
      <c r="B29" s="201" t="s">
        <v>141</v>
      </c>
      <c r="C29" s="437">
        <v>1505.8109999999999</v>
      </c>
      <c r="D29" s="437">
        <v>1508.1790000000001</v>
      </c>
      <c r="E29" s="437">
        <v>10451.547</v>
      </c>
      <c r="F29" s="434">
        <v>62.867495596768741</v>
      </c>
      <c r="G29" s="434">
        <v>90.842359510921497</v>
      </c>
    </row>
    <row r="30" spans="1:7" ht="15.6" customHeight="1">
      <c r="A30" s="200"/>
      <c r="B30" s="201" t="s">
        <v>139</v>
      </c>
      <c r="C30" s="437">
        <v>1414.0909999999999</v>
      </c>
      <c r="D30" s="437">
        <v>1846.223</v>
      </c>
      <c r="E30" s="437">
        <v>8212.3209999999999</v>
      </c>
      <c r="F30" s="434">
        <v>45.362691252446332</v>
      </c>
      <c r="G30" s="434">
        <v>125.22811837772795</v>
      </c>
    </row>
    <row r="31" spans="1:7" ht="15.6" customHeight="1">
      <c r="A31" s="200"/>
      <c r="B31" s="201" t="s">
        <v>140</v>
      </c>
      <c r="C31" s="437">
        <v>846.87400000000002</v>
      </c>
      <c r="D31" s="437">
        <v>820.96900000000005</v>
      </c>
      <c r="E31" s="437">
        <v>6488.3810000000003</v>
      </c>
      <c r="F31" s="434">
        <v>58.876141508953729</v>
      </c>
      <c r="G31" s="434">
        <v>100.20938020863579</v>
      </c>
    </row>
    <row r="32" spans="1:7" ht="15.6" customHeight="1">
      <c r="A32" s="200"/>
      <c r="B32" s="201" t="s">
        <v>130</v>
      </c>
      <c r="C32" s="437">
        <v>1154.288</v>
      </c>
      <c r="D32" s="437">
        <v>1157.329</v>
      </c>
      <c r="E32" s="437">
        <v>5614.5249999999996</v>
      </c>
      <c r="F32" s="434">
        <v>55.451551095791643</v>
      </c>
      <c r="G32" s="434">
        <v>123.18941223037557</v>
      </c>
    </row>
    <row r="33" spans="1:7" ht="15" customHeight="1">
      <c r="A33" s="200"/>
      <c r="B33" s="201" t="s">
        <v>138</v>
      </c>
      <c r="C33" s="437">
        <v>741.66499999999996</v>
      </c>
      <c r="D33" s="437">
        <v>761.74</v>
      </c>
      <c r="E33" s="437">
        <v>5614.1610000000001</v>
      </c>
      <c r="F33" s="434">
        <v>52.878922325690347</v>
      </c>
      <c r="G33" s="434">
        <v>95.563798325655881</v>
      </c>
    </row>
    <row r="34" spans="1:7" ht="15" customHeight="1">
      <c r="A34" s="200"/>
      <c r="B34" s="201" t="s">
        <v>133</v>
      </c>
      <c r="C34" s="437">
        <v>780.59400000000005</v>
      </c>
      <c r="D34" s="437">
        <v>743.86</v>
      </c>
      <c r="E34" s="437">
        <v>5259.07</v>
      </c>
      <c r="F34" s="434">
        <v>56.007254541543219</v>
      </c>
      <c r="G34" s="434">
        <v>128.2227764896343</v>
      </c>
    </row>
    <row r="35" spans="1:7" ht="15" customHeight="1">
      <c r="A35" s="200"/>
      <c r="B35" s="201" t="s">
        <v>134</v>
      </c>
      <c r="C35" s="437">
        <v>891.12599999999998</v>
      </c>
      <c r="D35" s="437">
        <v>1023.742</v>
      </c>
      <c r="E35" s="437">
        <v>5068.085</v>
      </c>
      <c r="F35" s="434">
        <v>53.386364163055319</v>
      </c>
      <c r="G35" s="434">
        <v>153.61315231452463</v>
      </c>
    </row>
    <row r="36" spans="1:7" ht="15" customHeight="1">
      <c r="A36" s="200"/>
      <c r="B36" s="201" t="s">
        <v>136</v>
      </c>
      <c r="C36" s="437">
        <v>834.798</v>
      </c>
      <c r="D36" s="437">
        <v>848.10299999999995</v>
      </c>
      <c r="E36" s="437">
        <v>5054.8509999999997</v>
      </c>
      <c r="F36" s="434">
        <v>58.920864324037701</v>
      </c>
      <c r="G36" s="434">
        <v>98.415339772670393</v>
      </c>
    </row>
    <row r="37" spans="1:7" ht="15" customHeight="1">
      <c r="A37" s="200"/>
      <c r="B37" s="201" t="s">
        <v>276</v>
      </c>
      <c r="C37" s="437">
        <v>952.85</v>
      </c>
      <c r="D37" s="437">
        <v>984.15</v>
      </c>
      <c r="E37" s="437">
        <v>4809.76</v>
      </c>
      <c r="F37" s="434">
        <v>54.436717666569677</v>
      </c>
      <c r="G37" s="434">
        <v>155.2006092169884</v>
      </c>
    </row>
    <row r="38" spans="1:7" ht="15" customHeight="1">
      <c r="A38" s="200"/>
      <c r="B38" s="201" t="s">
        <v>124</v>
      </c>
      <c r="C38" s="437">
        <v>804.53200000000004</v>
      </c>
      <c r="D38" s="437">
        <v>892.64200000000005</v>
      </c>
      <c r="E38" s="437">
        <v>4598.4669999999996</v>
      </c>
      <c r="F38" s="434">
        <v>49.568433008620126</v>
      </c>
      <c r="G38" s="434">
        <v>155.03971182669682</v>
      </c>
    </row>
    <row r="39" spans="1:7" ht="15" customHeight="1">
      <c r="A39" s="200"/>
      <c r="B39" s="201" t="s">
        <v>135</v>
      </c>
      <c r="C39" s="437">
        <v>666.84400000000005</v>
      </c>
      <c r="D39" s="437">
        <v>724.13499999999999</v>
      </c>
      <c r="E39" s="437">
        <v>4061.623</v>
      </c>
      <c r="F39" s="434">
        <v>41.624611180617151</v>
      </c>
      <c r="G39" s="434">
        <v>101.03283449026917</v>
      </c>
    </row>
    <row r="40" spans="1:7" ht="15" customHeight="1">
      <c r="A40" s="200"/>
      <c r="B40" s="201" t="s">
        <v>306</v>
      </c>
      <c r="C40" s="437">
        <v>593.63099999999997</v>
      </c>
      <c r="D40" s="437">
        <v>604.13599999999997</v>
      </c>
      <c r="E40" s="437">
        <v>3903.6010000000001</v>
      </c>
      <c r="F40" s="434">
        <v>57.589582419573262</v>
      </c>
      <c r="G40" s="434">
        <v>181.54831334423477</v>
      </c>
    </row>
    <row r="41" spans="1:7" ht="15" customHeight="1">
      <c r="A41" s="200"/>
      <c r="B41" s="201" t="s">
        <v>125</v>
      </c>
      <c r="C41" s="437">
        <v>622.42899999999997</v>
      </c>
      <c r="D41" s="437">
        <v>699.96500000000003</v>
      </c>
      <c r="E41" s="437">
        <v>3857.4769999999999</v>
      </c>
      <c r="F41" s="434">
        <v>44.659476264808482</v>
      </c>
      <c r="G41" s="434">
        <v>129.42816400483156</v>
      </c>
    </row>
    <row r="42" spans="1:7" ht="15" customHeight="1">
      <c r="A42" s="200"/>
      <c r="B42" s="201" t="s">
        <v>137</v>
      </c>
      <c r="C42" s="437">
        <v>543.28499999999997</v>
      </c>
      <c r="D42" s="437">
        <v>589.13900000000001</v>
      </c>
      <c r="E42" s="437">
        <v>3752.33</v>
      </c>
      <c r="F42" s="434">
        <v>58.233214999321035</v>
      </c>
      <c r="G42" s="434">
        <v>109.43381149058958</v>
      </c>
    </row>
    <row r="43" spans="1:7" ht="15" customHeight="1">
      <c r="A43" s="200"/>
      <c r="B43" s="201" t="s">
        <v>275</v>
      </c>
      <c r="C43" s="437">
        <v>708.74699999999996</v>
      </c>
      <c r="D43" s="437">
        <v>723.25800000000004</v>
      </c>
      <c r="E43" s="437">
        <v>3705.1930000000002</v>
      </c>
      <c r="F43" s="434">
        <v>55.064143785276187</v>
      </c>
      <c r="G43" s="434">
        <v>143.85294607523215</v>
      </c>
    </row>
    <row r="44" spans="1:7" ht="15" customHeight="1">
      <c r="A44" s="200"/>
      <c r="B44" s="201" t="s">
        <v>132</v>
      </c>
      <c r="C44" s="437">
        <v>509.34800000000001</v>
      </c>
      <c r="D44" s="437">
        <v>530.10400000000004</v>
      </c>
      <c r="E44" s="437">
        <v>3531.4670000000001</v>
      </c>
      <c r="F44" s="434">
        <v>49.074762204395277</v>
      </c>
      <c r="G44" s="434">
        <v>104.50396624592442</v>
      </c>
    </row>
    <row r="45" spans="1:7" ht="15" customHeight="1">
      <c r="A45" s="200"/>
      <c r="B45" s="201" t="s">
        <v>289</v>
      </c>
      <c r="C45" s="437">
        <v>784.41300000000001</v>
      </c>
      <c r="D45" s="437">
        <v>606.60199999999998</v>
      </c>
      <c r="E45" s="437">
        <v>3505.0439999999999</v>
      </c>
      <c r="F45" s="434">
        <v>55.747804868273008</v>
      </c>
      <c r="G45" s="434">
        <v>173.98558494162498</v>
      </c>
    </row>
    <row r="46" spans="1:7" ht="15" customHeight="1">
      <c r="A46" s="200"/>
      <c r="B46" s="201" t="s">
        <v>123</v>
      </c>
      <c r="C46" s="437">
        <v>541.24099999999999</v>
      </c>
      <c r="D46" s="437">
        <v>610.13199999999995</v>
      </c>
      <c r="E46" s="437">
        <v>3495.42</v>
      </c>
      <c r="F46" s="434">
        <v>46.662833520740968</v>
      </c>
      <c r="G46" s="434">
        <v>105.67249513723075</v>
      </c>
    </row>
    <row r="47" spans="1:7" ht="15" customHeight="1">
      <c r="A47" s="200"/>
      <c r="B47" s="201" t="s">
        <v>126</v>
      </c>
      <c r="C47" s="437">
        <v>561.07000000000005</v>
      </c>
      <c r="D47" s="437">
        <v>571.55799999999999</v>
      </c>
      <c r="E47" s="437">
        <v>3430.5479999999998</v>
      </c>
      <c r="F47" s="434">
        <v>59.529052912180212</v>
      </c>
      <c r="G47" s="434">
        <v>125.96530742558861</v>
      </c>
    </row>
    <row r="48" spans="1:7" ht="15" customHeight="1">
      <c r="A48" s="200"/>
      <c r="B48" s="201" t="s">
        <v>129</v>
      </c>
      <c r="C48" s="437">
        <v>582.08799999999997</v>
      </c>
      <c r="D48" s="437">
        <v>585.37599999999998</v>
      </c>
      <c r="E48" s="437">
        <v>3230.277</v>
      </c>
      <c r="F48" s="434">
        <v>50.076619959883232</v>
      </c>
      <c r="G48" s="434">
        <v>75.659410075844988</v>
      </c>
    </row>
    <row r="49" spans="1:1" ht="15.6" customHeight="1">
      <c r="A49" s="200"/>
    </row>
    <row r="50" spans="1:1">
      <c r="A50" s="200"/>
    </row>
    <row r="51" spans="1:1">
      <c r="A51" s="200"/>
    </row>
    <row r="52" spans="1:1">
      <c r="A52" s="200"/>
    </row>
    <row r="53" spans="1:1">
      <c r="A53" s="200"/>
    </row>
    <row r="54" spans="1:1">
      <c r="A54" s="200"/>
    </row>
    <row r="55" spans="1:1">
      <c r="A55" s="200"/>
    </row>
    <row r="56" spans="1:1">
      <c r="A56" s="200"/>
    </row>
    <row r="57" spans="1:1">
      <c r="A57" s="200"/>
    </row>
    <row r="58" spans="1:1">
      <c r="A58" s="200"/>
    </row>
    <row r="59" spans="1:1">
      <c r="A59" s="200"/>
    </row>
    <row r="60" spans="1:1">
      <c r="A60" s="200"/>
    </row>
    <row r="61" spans="1:1">
      <c r="A61" s="200"/>
    </row>
    <row r="62" spans="1:1">
      <c r="A62" s="200"/>
    </row>
    <row r="63" spans="1:1">
      <c r="A63" s="200"/>
    </row>
    <row r="64" spans="1:1">
      <c r="A64" s="200"/>
    </row>
    <row r="65" spans="1:6">
      <c r="A65" s="200"/>
    </row>
    <row r="66" spans="1:6">
      <c r="A66" s="200"/>
    </row>
    <row r="67" spans="1:6">
      <c r="A67" s="200"/>
    </row>
    <row r="68" spans="1:6">
      <c r="A68" s="200"/>
    </row>
    <row r="69" spans="1:6">
      <c r="A69" s="200"/>
    </row>
    <row r="70" spans="1:6">
      <c r="A70" s="200"/>
    </row>
    <row r="71" spans="1:6">
      <c r="A71" s="69"/>
      <c r="B71" s="69"/>
      <c r="C71" s="189"/>
      <c r="D71" s="189"/>
      <c r="E71" s="189"/>
      <c r="F71" s="189"/>
    </row>
    <row r="72" spans="1:6">
      <c r="A72" s="69"/>
      <c r="B72" s="69"/>
      <c r="C72" s="189"/>
      <c r="D72" s="189"/>
      <c r="E72" s="189"/>
      <c r="F72" s="189"/>
    </row>
    <row r="73" spans="1:6">
      <c r="A73" s="69"/>
      <c r="B73" s="69"/>
      <c r="C73" s="189"/>
      <c r="D73" s="189"/>
      <c r="E73" s="189"/>
      <c r="F73" s="189"/>
    </row>
    <row r="74" spans="1:6">
      <c r="A74" s="69"/>
      <c r="B74" s="69"/>
      <c r="C74" s="189"/>
      <c r="D74" s="189"/>
      <c r="E74" s="189"/>
      <c r="F74" s="189"/>
    </row>
    <row r="75" spans="1:6">
      <c r="A75" s="69"/>
      <c r="B75" s="69"/>
      <c r="C75" s="189"/>
      <c r="D75" s="189"/>
      <c r="E75" s="189"/>
      <c r="F75" s="189"/>
    </row>
    <row r="76" spans="1:6">
      <c r="A76" s="69"/>
      <c r="B76" s="69"/>
      <c r="C76" s="189"/>
      <c r="D76" s="189"/>
      <c r="E76" s="189"/>
      <c r="F76" s="189"/>
    </row>
    <row r="77" spans="1:6">
      <c r="A77" s="69"/>
      <c r="B77" s="69"/>
      <c r="C77" s="189"/>
      <c r="D77" s="189"/>
      <c r="E77" s="189"/>
      <c r="F77" s="189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workbookViewId="0"/>
  </sheetViews>
  <sheetFormatPr defaultRowHeight="15"/>
  <cols>
    <col min="1" max="1" width="7" style="99" customWidth="1"/>
    <col min="2" max="2" width="35.5703125" style="99" customWidth="1"/>
    <col min="3" max="3" width="12.42578125" style="99" customWidth="1"/>
    <col min="4" max="4" width="16.28515625" style="99" customWidth="1"/>
    <col min="5" max="5" width="17.28515625" style="104" customWidth="1"/>
    <col min="6" max="10" width="9.28515625" style="98"/>
    <col min="11" max="256" width="9.28515625" style="99"/>
    <col min="257" max="257" width="4.28515625" style="99" customWidth="1"/>
    <col min="258" max="258" width="45.42578125" style="99" customWidth="1"/>
    <col min="259" max="260" width="20.7109375" style="99" customWidth="1"/>
    <col min="261" max="261" width="21.42578125" style="99" bestFit="1" customWidth="1"/>
    <col min="262" max="512" width="9.28515625" style="99"/>
    <col min="513" max="513" width="4.28515625" style="99" customWidth="1"/>
    <col min="514" max="514" width="45.42578125" style="99" customWidth="1"/>
    <col min="515" max="516" width="20.7109375" style="99" customWidth="1"/>
    <col min="517" max="517" width="21.42578125" style="99" bestFit="1" customWidth="1"/>
    <col min="518" max="768" width="9.28515625" style="99"/>
    <col min="769" max="769" width="4.28515625" style="99" customWidth="1"/>
    <col min="770" max="770" width="45.42578125" style="99" customWidth="1"/>
    <col min="771" max="772" width="20.7109375" style="99" customWidth="1"/>
    <col min="773" max="773" width="21.42578125" style="99" bestFit="1" customWidth="1"/>
    <col min="774" max="1024" width="9.28515625" style="99"/>
    <col min="1025" max="1025" width="4.28515625" style="99" customWidth="1"/>
    <col min="1026" max="1026" width="45.42578125" style="99" customWidth="1"/>
    <col min="1027" max="1028" width="20.7109375" style="99" customWidth="1"/>
    <col min="1029" max="1029" width="21.42578125" style="99" bestFit="1" customWidth="1"/>
    <col min="1030" max="1280" width="9.28515625" style="99"/>
    <col min="1281" max="1281" width="4.28515625" style="99" customWidth="1"/>
    <col min="1282" max="1282" width="45.42578125" style="99" customWidth="1"/>
    <col min="1283" max="1284" width="20.7109375" style="99" customWidth="1"/>
    <col min="1285" max="1285" width="21.42578125" style="99" bestFit="1" customWidth="1"/>
    <col min="1286" max="1536" width="9.28515625" style="99"/>
    <col min="1537" max="1537" width="4.28515625" style="99" customWidth="1"/>
    <col min="1538" max="1538" width="45.42578125" style="99" customWidth="1"/>
    <col min="1539" max="1540" width="20.7109375" style="99" customWidth="1"/>
    <col min="1541" max="1541" width="21.42578125" style="99" bestFit="1" customWidth="1"/>
    <col min="1542" max="1792" width="9.28515625" style="99"/>
    <col min="1793" max="1793" width="4.28515625" style="99" customWidth="1"/>
    <col min="1794" max="1794" width="45.42578125" style="99" customWidth="1"/>
    <col min="1795" max="1796" width="20.7109375" style="99" customWidth="1"/>
    <col min="1797" max="1797" width="21.42578125" style="99" bestFit="1" customWidth="1"/>
    <col min="1798" max="2048" width="9.28515625" style="99"/>
    <col min="2049" max="2049" width="4.28515625" style="99" customWidth="1"/>
    <col min="2050" max="2050" width="45.42578125" style="99" customWidth="1"/>
    <col min="2051" max="2052" width="20.7109375" style="99" customWidth="1"/>
    <col min="2053" max="2053" width="21.42578125" style="99" bestFit="1" customWidth="1"/>
    <col min="2054" max="2304" width="9.28515625" style="99"/>
    <col min="2305" max="2305" width="4.28515625" style="99" customWidth="1"/>
    <col min="2306" max="2306" width="45.42578125" style="99" customWidth="1"/>
    <col min="2307" max="2308" width="20.7109375" style="99" customWidth="1"/>
    <col min="2309" max="2309" width="21.42578125" style="99" bestFit="1" customWidth="1"/>
    <col min="2310" max="2560" width="9.28515625" style="99"/>
    <col min="2561" max="2561" width="4.28515625" style="99" customWidth="1"/>
    <col min="2562" max="2562" width="45.42578125" style="99" customWidth="1"/>
    <col min="2563" max="2564" width="20.7109375" style="99" customWidth="1"/>
    <col min="2565" max="2565" width="21.42578125" style="99" bestFit="1" customWidth="1"/>
    <col min="2566" max="2816" width="9.28515625" style="99"/>
    <col min="2817" max="2817" width="4.28515625" style="99" customWidth="1"/>
    <col min="2818" max="2818" width="45.42578125" style="99" customWidth="1"/>
    <col min="2819" max="2820" width="20.7109375" style="99" customWidth="1"/>
    <col min="2821" max="2821" width="21.42578125" style="99" bestFit="1" customWidth="1"/>
    <col min="2822" max="3072" width="9.28515625" style="99"/>
    <col min="3073" max="3073" width="4.28515625" style="99" customWidth="1"/>
    <col min="3074" max="3074" width="45.42578125" style="99" customWidth="1"/>
    <col min="3075" max="3076" width="20.7109375" style="99" customWidth="1"/>
    <col min="3077" max="3077" width="21.42578125" style="99" bestFit="1" customWidth="1"/>
    <col min="3078" max="3328" width="9.28515625" style="99"/>
    <col min="3329" max="3329" width="4.28515625" style="99" customWidth="1"/>
    <col min="3330" max="3330" width="45.42578125" style="99" customWidth="1"/>
    <col min="3331" max="3332" width="20.7109375" style="99" customWidth="1"/>
    <col min="3333" max="3333" width="21.42578125" style="99" bestFit="1" customWidth="1"/>
    <col min="3334" max="3584" width="9.28515625" style="99"/>
    <col min="3585" max="3585" width="4.28515625" style="99" customWidth="1"/>
    <col min="3586" max="3586" width="45.42578125" style="99" customWidth="1"/>
    <col min="3587" max="3588" width="20.7109375" style="99" customWidth="1"/>
    <col min="3589" max="3589" width="21.42578125" style="99" bestFit="1" customWidth="1"/>
    <col min="3590" max="3840" width="9.28515625" style="99"/>
    <col min="3841" max="3841" width="4.28515625" style="99" customWidth="1"/>
    <col min="3842" max="3842" width="45.42578125" style="99" customWidth="1"/>
    <col min="3843" max="3844" width="20.7109375" style="99" customWidth="1"/>
    <col min="3845" max="3845" width="21.42578125" style="99" bestFit="1" customWidth="1"/>
    <col min="3846" max="4096" width="9.28515625" style="99"/>
    <col min="4097" max="4097" width="4.28515625" style="99" customWidth="1"/>
    <col min="4098" max="4098" width="45.42578125" style="99" customWidth="1"/>
    <col min="4099" max="4100" width="20.7109375" style="99" customWidth="1"/>
    <col min="4101" max="4101" width="21.42578125" style="99" bestFit="1" customWidth="1"/>
    <col min="4102" max="4352" width="9.28515625" style="99"/>
    <col min="4353" max="4353" width="4.28515625" style="99" customWidth="1"/>
    <col min="4354" max="4354" width="45.42578125" style="99" customWidth="1"/>
    <col min="4355" max="4356" width="20.7109375" style="99" customWidth="1"/>
    <col min="4357" max="4357" width="21.42578125" style="99" bestFit="1" customWidth="1"/>
    <col min="4358" max="4608" width="9.28515625" style="99"/>
    <col min="4609" max="4609" width="4.28515625" style="99" customWidth="1"/>
    <col min="4610" max="4610" width="45.42578125" style="99" customWidth="1"/>
    <col min="4611" max="4612" width="20.7109375" style="99" customWidth="1"/>
    <col min="4613" max="4613" width="21.42578125" style="99" bestFit="1" customWidth="1"/>
    <col min="4614" max="4864" width="9.28515625" style="99"/>
    <col min="4865" max="4865" width="4.28515625" style="99" customWidth="1"/>
    <col min="4866" max="4866" width="45.42578125" style="99" customWidth="1"/>
    <col min="4867" max="4868" width="20.7109375" style="99" customWidth="1"/>
    <col min="4869" max="4869" width="21.42578125" style="99" bestFit="1" customWidth="1"/>
    <col min="4870" max="5120" width="9.28515625" style="99"/>
    <col min="5121" max="5121" width="4.28515625" style="99" customWidth="1"/>
    <col min="5122" max="5122" width="45.42578125" style="99" customWidth="1"/>
    <col min="5123" max="5124" width="20.7109375" style="99" customWidth="1"/>
    <col min="5125" max="5125" width="21.42578125" style="99" bestFit="1" customWidth="1"/>
    <col min="5126" max="5376" width="9.28515625" style="99"/>
    <col min="5377" max="5377" width="4.28515625" style="99" customWidth="1"/>
    <col min="5378" max="5378" width="45.42578125" style="99" customWidth="1"/>
    <col min="5379" max="5380" width="20.7109375" style="99" customWidth="1"/>
    <col min="5381" max="5381" width="21.42578125" style="99" bestFit="1" customWidth="1"/>
    <col min="5382" max="5632" width="9.28515625" style="99"/>
    <col min="5633" max="5633" width="4.28515625" style="99" customWidth="1"/>
    <col min="5634" max="5634" width="45.42578125" style="99" customWidth="1"/>
    <col min="5635" max="5636" width="20.7109375" style="99" customWidth="1"/>
    <col min="5637" max="5637" width="21.42578125" style="99" bestFit="1" customWidth="1"/>
    <col min="5638" max="5888" width="9.28515625" style="99"/>
    <col min="5889" max="5889" width="4.28515625" style="99" customWidth="1"/>
    <col min="5890" max="5890" width="45.42578125" style="99" customWidth="1"/>
    <col min="5891" max="5892" width="20.7109375" style="99" customWidth="1"/>
    <col min="5893" max="5893" width="21.42578125" style="99" bestFit="1" customWidth="1"/>
    <col min="5894" max="6144" width="9.28515625" style="99"/>
    <col min="6145" max="6145" width="4.28515625" style="99" customWidth="1"/>
    <col min="6146" max="6146" width="45.42578125" style="99" customWidth="1"/>
    <col min="6147" max="6148" width="20.7109375" style="99" customWidth="1"/>
    <col min="6149" max="6149" width="21.42578125" style="99" bestFit="1" customWidth="1"/>
    <col min="6150" max="6400" width="9.28515625" style="99"/>
    <col min="6401" max="6401" width="4.28515625" style="99" customWidth="1"/>
    <col min="6402" max="6402" width="45.42578125" style="99" customWidth="1"/>
    <col min="6403" max="6404" width="20.7109375" style="99" customWidth="1"/>
    <col min="6405" max="6405" width="21.42578125" style="99" bestFit="1" customWidth="1"/>
    <col min="6406" max="6656" width="9.28515625" style="99"/>
    <col min="6657" max="6657" width="4.28515625" style="99" customWidth="1"/>
    <col min="6658" max="6658" width="45.42578125" style="99" customWidth="1"/>
    <col min="6659" max="6660" width="20.7109375" style="99" customWidth="1"/>
    <col min="6661" max="6661" width="21.42578125" style="99" bestFit="1" customWidth="1"/>
    <col min="6662" max="6912" width="9.28515625" style="99"/>
    <col min="6913" max="6913" width="4.28515625" style="99" customWidth="1"/>
    <col min="6914" max="6914" width="45.42578125" style="99" customWidth="1"/>
    <col min="6915" max="6916" width="20.7109375" style="99" customWidth="1"/>
    <col min="6917" max="6917" width="21.42578125" style="99" bestFit="1" customWidth="1"/>
    <col min="6918" max="7168" width="9.28515625" style="99"/>
    <col min="7169" max="7169" width="4.28515625" style="99" customWidth="1"/>
    <col min="7170" max="7170" width="45.42578125" style="99" customWidth="1"/>
    <col min="7171" max="7172" width="20.7109375" style="99" customWidth="1"/>
    <col min="7173" max="7173" width="21.42578125" style="99" bestFit="1" customWidth="1"/>
    <col min="7174" max="7424" width="9.28515625" style="99"/>
    <col min="7425" max="7425" width="4.28515625" style="99" customWidth="1"/>
    <col min="7426" max="7426" width="45.42578125" style="99" customWidth="1"/>
    <col min="7427" max="7428" width="20.7109375" style="99" customWidth="1"/>
    <col min="7429" max="7429" width="21.42578125" style="99" bestFit="1" customWidth="1"/>
    <col min="7430" max="7680" width="9.28515625" style="99"/>
    <col min="7681" max="7681" width="4.28515625" style="99" customWidth="1"/>
    <col min="7682" max="7682" width="45.42578125" style="99" customWidth="1"/>
    <col min="7683" max="7684" width="20.7109375" style="99" customWidth="1"/>
    <col min="7685" max="7685" width="21.42578125" style="99" bestFit="1" customWidth="1"/>
    <col min="7686" max="7936" width="9.28515625" style="99"/>
    <col min="7937" max="7937" width="4.28515625" style="99" customWidth="1"/>
    <col min="7938" max="7938" width="45.42578125" style="99" customWidth="1"/>
    <col min="7939" max="7940" width="20.7109375" style="99" customWidth="1"/>
    <col min="7941" max="7941" width="21.42578125" style="99" bestFit="1" customWidth="1"/>
    <col min="7942" max="8192" width="9.28515625" style="99"/>
    <col min="8193" max="8193" width="4.28515625" style="99" customWidth="1"/>
    <col min="8194" max="8194" width="45.42578125" style="99" customWidth="1"/>
    <col min="8195" max="8196" width="20.7109375" style="99" customWidth="1"/>
    <col min="8197" max="8197" width="21.42578125" style="99" bestFit="1" customWidth="1"/>
    <col min="8198" max="8448" width="9.28515625" style="99"/>
    <col min="8449" max="8449" width="4.28515625" style="99" customWidth="1"/>
    <col min="8450" max="8450" width="45.42578125" style="99" customWidth="1"/>
    <col min="8451" max="8452" width="20.7109375" style="99" customWidth="1"/>
    <col min="8453" max="8453" width="21.42578125" style="99" bestFit="1" customWidth="1"/>
    <col min="8454" max="8704" width="9.28515625" style="99"/>
    <col min="8705" max="8705" width="4.28515625" style="99" customWidth="1"/>
    <col min="8706" max="8706" width="45.42578125" style="99" customWidth="1"/>
    <col min="8707" max="8708" width="20.7109375" style="99" customWidth="1"/>
    <col min="8709" max="8709" width="21.42578125" style="99" bestFit="1" customWidth="1"/>
    <col min="8710" max="8960" width="9.28515625" style="99"/>
    <col min="8961" max="8961" width="4.28515625" style="99" customWidth="1"/>
    <col min="8962" max="8962" width="45.42578125" style="99" customWidth="1"/>
    <col min="8963" max="8964" width="20.7109375" style="99" customWidth="1"/>
    <col min="8965" max="8965" width="21.42578125" style="99" bestFit="1" customWidth="1"/>
    <col min="8966" max="9216" width="9.28515625" style="99"/>
    <col min="9217" max="9217" width="4.28515625" style="99" customWidth="1"/>
    <col min="9218" max="9218" width="45.42578125" style="99" customWidth="1"/>
    <col min="9219" max="9220" width="20.7109375" style="99" customWidth="1"/>
    <col min="9221" max="9221" width="21.42578125" style="99" bestFit="1" customWidth="1"/>
    <col min="9222" max="9472" width="9.28515625" style="99"/>
    <col min="9473" max="9473" width="4.28515625" style="99" customWidth="1"/>
    <col min="9474" max="9474" width="45.42578125" style="99" customWidth="1"/>
    <col min="9475" max="9476" width="20.7109375" style="99" customWidth="1"/>
    <col min="9477" max="9477" width="21.42578125" style="99" bestFit="1" customWidth="1"/>
    <col min="9478" max="9728" width="9.28515625" style="99"/>
    <col min="9729" max="9729" width="4.28515625" style="99" customWidth="1"/>
    <col min="9730" max="9730" width="45.42578125" style="99" customWidth="1"/>
    <col min="9731" max="9732" width="20.7109375" style="99" customWidth="1"/>
    <col min="9733" max="9733" width="21.42578125" style="99" bestFit="1" customWidth="1"/>
    <col min="9734" max="9984" width="9.28515625" style="99"/>
    <col min="9985" max="9985" width="4.28515625" style="99" customWidth="1"/>
    <col min="9986" max="9986" width="45.42578125" style="99" customWidth="1"/>
    <col min="9987" max="9988" width="20.7109375" style="99" customWidth="1"/>
    <col min="9989" max="9989" width="21.42578125" style="99" bestFit="1" customWidth="1"/>
    <col min="9990" max="10240" width="9.28515625" style="99"/>
    <col min="10241" max="10241" width="4.28515625" style="99" customWidth="1"/>
    <col min="10242" max="10242" width="45.42578125" style="99" customWidth="1"/>
    <col min="10243" max="10244" width="20.7109375" style="99" customWidth="1"/>
    <col min="10245" max="10245" width="21.42578125" style="99" bestFit="1" customWidth="1"/>
    <col min="10246" max="10496" width="9.28515625" style="99"/>
    <col min="10497" max="10497" width="4.28515625" style="99" customWidth="1"/>
    <col min="10498" max="10498" width="45.42578125" style="99" customWidth="1"/>
    <col min="10499" max="10500" width="20.7109375" style="99" customWidth="1"/>
    <col min="10501" max="10501" width="21.42578125" style="99" bestFit="1" customWidth="1"/>
    <col min="10502" max="10752" width="9.28515625" style="99"/>
    <col min="10753" max="10753" width="4.28515625" style="99" customWidth="1"/>
    <col min="10754" max="10754" width="45.42578125" style="99" customWidth="1"/>
    <col min="10755" max="10756" width="20.7109375" style="99" customWidth="1"/>
    <col min="10757" max="10757" width="21.42578125" style="99" bestFit="1" customWidth="1"/>
    <col min="10758" max="11008" width="9.28515625" style="99"/>
    <col min="11009" max="11009" width="4.28515625" style="99" customWidth="1"/>
    <col min="11010" max="11010" width="45.42578125" style="99" customWidth="1"/>
    <col min="11011" max="11012" width="20.7109375" style="99" customWidth="1"/>
    <col min="11013" max="11013" width="21.42578125" style="99" bestFit="1" customWidth="1"/>
    <col min="11014" max="11264" width="9.28515625" style="99"/>
    <col min="11265" max="11265" width="4.28515625" style="99" customWidth="1"/>
    <col min="11266" max="11266" width="45.42578125" style="99" customWidth="1"/>
    <col min="11267" max="11268" width="20.7109375" style="99" customWidth="1"/>
    <col min="11269" max="11269" width="21.42578125" style="99" bestFit="1" customWidth="1"/>
    <col min="11270" max="11520" width="9.28515625" style="99"/>
    <col min="11521" max="11521" width="4.28515625" style="99" customWidth="1"/>
    <col min="11522" max="11522" width="45.42578125" style="99" customWidth="1"/>
    <col min="11523" max="11524" width="20.7109375" style="99" customWidth="1"/>
    <col min="11525" max="11525" width="21.42578125" style="99" bestFit="1" customWidth="1"/>
    <col min="11526" max="11776" width="9.28515625" style="99"/>
    <col min="11777" max="11777" width="4.28515625" style="99" customWidth="1"/>
    <col min="11778" max="11778" width="45.42578125" style="99" customWidth="1"/>
    <col min="11779" max="11780" width="20.7109375" style="99" customWidth="1"/>
    <col min="11781" max="11781" width="21.42578125" style="99" bestFit="1" customWidth="1"/>
    <col min="11782" max="12032" width="9.28515625" style="99"/>
    <col min="12033" max="12033" width="4.28515625" style="99" customWidth="1"/>
    <col min="12034" max="12034" width="45.42578125" style="99" customWidth="1"/>
    <col min="12035" max="12036" width="20.7109375" style="99" customWidth="1"/>
    <col min="12037" max="12037" width="21.42578125" style="99" bestFit="1" customWidth="1"/>
    <col min="12038" max="12288" width="9.28515625" style="99"/>
    <col min="12289" max="12289" width="4.28515625" style="99" customWidth="1"/>
    <col min="12290" max="12290" width="45.42578125" style="99" customWidth="1"/>
    <col min="12291" max="12292" width="20.7109375" style="99" customWidth="1"/>
    <col min="12293" max="12293" width="21.42578125" style="99" bestFit="1" customWidth="1"/>
    <col min="12294" max="12544" width="9.28515625" style="99"/>
    <col min="12545" max="12545" width="4.28515625" style="99" customWidth="1"/>
    <col min="12546" max="12546" width="45.42578125" style="99" customWidth="1"/>
    <col min="12547" max="12548" width="20.7109375" style="99" customWidth="1"/>
    <col min="12549" max="12549" width="21.42578125" style="99" bestFit="1" customWidth="1"/>
    <col min="12550" max="12800" width="9.28515625" style="99"/>
    <col min="12801" max="12801" width="4.28515625" style="99" customWidth="1"/>
    <col min="12802" max="12802" width="45.42578125" style="99" customWidth="1"/>
    <col min="12803" max="12804" width="20.7109375" style="99" customWidth="1"/>
    <col min="12805" max="12805" width="21.42578125" style="99" bestFit="1" customWidth="1"/>
    <col min="12806" max="13056" width="9.28515625" style="99"/>
    <col min="13057" max="13057" width="4.28515625" style="99" customWidth="1"/>
    <col min="13058" max="13058" width="45.42578125" style="99" customWidth="1"/>
    <col min="13059" max="13060" width="20.7109375" style="99" customWidth="1"/>
    <col min="13061" max="13061" width="21.42578125" style="99" bestFit="1" customWidth="1"/>
    <col min="13062" max="13312" width="9.28515625" style="99"/>
    <col min="13313" max="13313" width="4.28515625" style="99" customWidth="1"/>
    <col min="13314" max="13314" width="45.42578125" style="99" customWidth="1"/>
    <col min="13315" max="13316" width="20.7109375" style="99" customWidth="1"/>
    <col min="13317" max="13317" width="21.42578125" style="99" bestFit="1" customWidth="1"/>
    <col min="13318" max="13568" width="9.28515625" style="99"/>
    <col min="13569" max="13569" width="4.28515625" style="99" customWidth="1"/>
    <col min="13570" max="13570" width="45.42578125" style="99" customWidth="1"/>
    <col min="13571" max="13572" width="20.7109375" style="99" customWidth="1"/>
    <col min="13573" max="13573" width="21.42578125" style="99" bestFit="1" customWidth="1"/>
    <col min="13574" max="13824" width="9.28515625" style="99"/>
    <col min="13825" max="13825" width="4.28515625" style="99" customWidth="1"/>
    <col min="13826" max="13826" width="45.42578125" style="99" customWidth="1"/>
    <col min="13827" max="13828" width="20.7109375" style="99" customWidth="1"/>
    <col min="13829" max="13829" width="21.42578125" style="99" bestFit="1" customWidth="1"/>
    <col min="13830" max="14080" width="9.28515625" style="99"/>
    <col min="14081" max="14081" width="4.28515625" style="99" customWidth="1"/>
    <col min="14082" max="14082" width="45.42578125" style="99" customWidth="1"/>
    <col min="14083" max="14084" width="20.7109375" style="99" customWidth="1"/>
    <col min="14085" max="14085" width="21.42578125" style="99" bestFit="1" customWidth="1"/>
    <col min="14086" max="14336" width="9.28515625" style="99"/>
    <col min="14337" max="14337" width="4.28515625" style="99" customWidth="1"/>
    <col min="14338" max="14338" width="45.42578125" style="99" customWidth="1"/>
    <col min="14339" max="14340" width="20.7109375" style="99" customWidth="1"/>
    <col min="14341" max="14341" width="21.42578125" style="99" bestFit="1" customWidth="1"/>
    <col min="14342" max="14592" width="9.28515625" style="99"/>
    <col min="14593" max="14593" width="4.28515625" style="99" customWidth="1"/>
    <col min="14594" max="14594" width="45.42578125" style="99" customWidth="1"/>
    <col min="14595" max="14596" width="20.7109375" style="99" customWidth="1"/>
    <col min="14597" max="14597" width="21.42578125" style="99" bestFit="1" customWidth="1"/>
    <col min="14598" max="14848" width="9.28515625" style="99"/>
    <col min="14849" max="14849" width="4.28515625" style="99" customWidth="1"/>
    <col min="14850" max="14850" width="45.42578125" style="99" customWidth="1"/>
    <col min="14851" max="14852" width="20.7109375" style="99" customWidth="1"/>
    <col min="14853" max="14853" width="21.42578125" style="99" bestFit="1" customWidth="1"/>
    <col min="14854" max="15104" width="9.28515625" style="99"/>
    <col min="15105" max="15105" width="4.28515625" style="99" customWidth="1"/>
    <col min="15106" max="15106" width="45.42578125" style="99" customWidth="1"/>
    <col min="15107" max="15108" width="20.7109375" style="99" customWidth="1"/>
    <col min="15109" max="15109" width="21.42578125" style="99" bestFit="1" customWidth="1"/>
    <col min="15110" max="15360" width="9.28515625" style="99"/>
    <col min="15361" max="15361" width="4.28515625" style="99" customWidth="1"/>
    <col min="15362" max="15362" width="45.42578125" style="99" customWidth="1"/>
    <col min="15363" max="15364" width="20.7109375" style="99" customWidth="1"/>
    <col min="15365" max="15365" width="21.42578125" style="99" bestFit="1" customWidth="1"/>
    <col min="15366" max="15616" width="9.28515625" style="99"/>
    <col min="15617" max="15617" width="4.28515625" style="99" customWidth="1"/>
    <col min="15618" max="15618" width="45.42578125" style="99" customWidth="1"/>
    <col min="15619" max="15620" width="20.7109375" style="99" customWidth="1"/>
    <col min="15621" max="15621" width="21.42578125" style="99" bestFit="1" customWidth="1"/>
    <col min="15622" max="15872" width="9.28515625" style="99"/>
    <col min="15873" max="15873" width="4.28515625" style="99" customWidth="1"/>
    <col min="15874" max="15874" width="45.42578125" style="99" customWidth="1"/>
    <col min="15875" max="15876" width="20.7109375" style="99" customWidth="1"/>
    <col min="15877" max="15877" width="21.42578125" style="99" bestFit="1" customWidth="1"/>
    <col min="15878" max="16128" width="9.28515625" style="99"/>
    <col min="16129" max="16129" width="4.28515625" style="99" customWidth="1"/>
    <col min="16130" max="16130" width="45.42578125" style="99" customWidth="1"/>
    <col min="16131" max="16132" width="20.7109375" style="99" customWidth="1"/>
    <col min="16133" max="16133" width="21.42578125" style="99" bestFit="1" customWidth="1"/>
    <col min="16134" max="16384" width="9.28515625" style="99"/>
  </cols>
  <sheetData>
    <row r="1" spans="1:256" ht="20.100000000000001" customHeight="1">
      <c r="A1" s="225" t="s">
        <v>462</v>
      </c>
      <c r="B1" s="226"/>
      <c r="C1" s="227"/>
      <c r="D1" s="227"/>
      <c r="E1" s="227"/>
    </row>
    <row r="2" spans="1:256" ht="16.149999999999999" customHeight="1">
      <c r="A2" s="228"/>
      <c r="B2" s="228"/>
      <c r="C2" s="227"/>
      <c r="D2" s="227"/>
      <c r="E2" s="227"/>
    </row>
    <row r="3" spans="1:256" ht="18" customHeight="1">
      <c r="A3" s="229"/>
      <c r="B3" s="229"/>
      <c r="C3" s="230"/>
      <c r="D3" s="230"/>
      <c r="E3" s="231" t="s">
        <v>463</v>
      </c>
    </row>
    <row r="4" spans="1:256" ht="15" customHeight="1">
      <c r="A4" s="232"/>
      <c r="B4" s="233"/>
      <c r="C4" s="234" t="s">
        <v>464</v>
      </c>
      <c r="D4" s="234" t="s">
        <v>465</v>
      </c>
      <c r="E4" s="234" t="s">
        <v>465</v>
      </c>
    </row>
    <row r="5" spans="1:256" ht="15" customHeight="1">
      <c r="A5" s="229"/>
      <c r="B5" s="235"/>
      <c r="C5" s="236" t="s">
        <v>466</v>
      </c>
      <c r="D5" s="236" t="s">
        <v>467</v>
      </c>
      <c r="E5" s="236" t="s">
        <v>468</v>
      </c>
    </row>
    <row r="6" spans="1:256" ht="9.6" customHeight="1">
      <c r="A6" s="229"/>
      <c r="B6" s="229"/>
      <c r="C6" s="230"/>
      <c r="D6" s="230"/>
      <c r="E6" s="230"/>
    </row>
    <row r="7" spans="1:256" ht="16.5" customHeight="1">
      <c r="A7" s="237" t="s">
        <v>157</v>
      </c>
      <c r="B7" s="100"/>
      <c r="C7" s="238">
        <v>1135</v>
      </c>
      <c r="D7" s="328">
        <v>6350.3575074700002</v>
      </c>
      <c r="E7" s="328">
        <v>7512.0932238554706</v>
      </c>
    </row>
    <row r="8" spans="1:256" ht="16.5" customHeight="1">
      <c r="A8" s="237" t="s">
        <v>469</v>
      </c>
      <c r="B8" s="229"/>
      <c r="C8" s="326"/>
      <c r="D8" s="468"/>
      <c r="E8" s="469"/>
    </row>
    <row r="9" spans="1:256" ht="16.149999999999999" customHeight="1">
      <c r="A9" s="237"/>
      <c r="B9" s="241" t="s">
        <v>136</v>
      </c>
      <c r="C9" s="239">
        <v>47</v>
      </c>
      <c r="D9" s="242">
        <v>1829.6975640000001</v>
      </c>
      <c r="E9" s="242">
        <v>18.123999999999999</v>
      </c>
      <c r="F9" s="101"/>
      <c r="G9" s="101"/>
      <c r="H9" s="102"/>
      <c r="I9" s="102"/>
    </row>
    <row r="10" spans="1:256" ht="16.149999999999999" customHeight="1">
      <c r="A10" s="237"/>
      <c r="B10" s="241" t="s">
        <v>139</v>
      </c>
      <c r="C10" s="239">
        <v>53</v>
      </c>
      <c r="D10" s="242">
        <v>805.67849200000001</v>
      </c>
      <c r="E10" s="242">
        <v>396.23254221874998</v>
      </c>
      <c r="F10" s="101"/>
      <c r="G10" s="101"/>
      <c r="H10" s="102"/>
      <c r="I10" s="103"/>
    </row>
    <row r="11" spans="1:256" s="98" customFormat="1" ht="16.149999999999999" customHeight="1">
      <c r="A11" s="237"/>
      <c r="B11" s="241" t="s">
        <v>134</v>
      </c>
      <c r="C11" s="239">
        <v>28</v>
      </c>
      <c r="D11" s="242">
        <v>342.47220651999999</v>
      </c>
      <c r="E11" s="242">
        <v>230.51031805374998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99"/>
      <c r="IK11" s="99"/>
      <c r="IL11" s="99"/>
      <c r="IM11" s="99"/>
      <c r="IN11" s="99"/>
      <c r="IO11" s="99"/>
      <c r="IP11" s="99"/>
      <c r="IQ11" s="99"/>
      <c r="IR11" s="99"/>
      <c r="IS11" s="99"/>
      <c r="IT11" s="99"/>
      <c r="IU11" s="99"/>
      <c r="IV11" s="99"/>
    </row>
    <row r="12" spans="1:256" s="98" customFormat="1" ht="16.149999999999999" customHeight="1">
      <c r="A12" s="237"/>
      <c r="B12" s="241" t="s">
        <v>276</v>
      </c>
      <c r="C12" s="239">
        <v>5</v>
      </c>
      <c r="D12" s="242">
        <v>320</v>
      </c>
      <c r="E12" s="242">
        <v>1204.3667359999999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  <c r="HO12" s="99"/>
      <c r="HP12" s="99"/>
      <c r="HQ12" s="99"/>
      <c r="HR12" s="99"/>
      <c r="HS12" s="99"/>
      <c r="HT12" s="99"/>
      <c r="HU12" s="99"/>
      <c r="HV12" s="99"/>
      <c r="HW12" s="99"/>
      <c r="HX12" s="99"/>
      <c r="HY12" s="99"/>
      <c r="HZ12" s="99"/>
      <c r="IA12" s="99"/>
      <c r="IB12" s="99"/>
      <c r="IC12" s="99"/>
      <c r="ID12" s="99"/>
      <c r="IE12" s="99"/>
      <c r="IF12" s="99"/>
      <c r="IG12" s="99"/>
      <c r="IH12" s="99"/>
      <c r="II12" s="99"/>
      <c r="IJ12" s="99"/>
      <c r="IK12" s="99"/>
      <c r="IL12" s="99"/>
      <c r="IM12" s="99"/>
      <c r="IN12" s="99"/>
      <c r="IO12" s="99"/>
      <c r="IP12" s="99"/>
      <c r="IQ12" s="99"/>
      <c r="IR12" s="99"/>
      <c r="IS12" s="99"/>
      <c r="IT12" s="99"/>
      <c r="IU12" s="99"/>
      <c r="IV12" s="99"/>
    </row>
    <row r="13" spans="1:256" s="98" customFormat="1" ht="16.149999999999999" customHeight="1">
      <c r="A13" s="237"/>
      <c r="B13" s="241" t="s">
        <v>142</v>
      </c>
      <c r="C13" s="239">
        <v>479</v>
      </c>
      <c r="D13" s="242">
        <v>309.39688855000003</v>
      </c>
      <c r="E13" s="242">
        <v>1471.1531112597656</v>
      </c>
      <c r="F13" s="101"/>
      <c r="G13" s="101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  <c r="HO13" s="99"/>
      <c r="HP13" s="99"/>
      <c r="HQ13" s="99"/>
      <c r="HR13" s="99"/>
      <c r="HS13" s="99"/>
      <c r="HT13" s="99"/>
      <c r="HU13" s="99"/>
      <c r="HV13" s="99"/>
      <c r="HW13" s="99"/>
      <c r="HX13" s="99"/>
      <c r="HY13" s="99"/>
      <c r="HZ13" s="99"/>
      <c r="IA13" s="99"/>
      <c r="IB13" s="99"/>
      <c r="IC13" s="99"/>
      <c r="ID13" s="99"/>
      <c r="IE13" s="99"/>
      <c r="IF13" s="99"/>
      <c r="IG13" s="99"/>
      <c r="IH13" s="99"/>
      <c r="II13" s="99"/>
      <c r="IJ13" s="99"/>
      <c r="IK13" s="99"/>
      <c r="IL13" s="99"/>
      <c r="IM13" s="99"/>
      <c r="IN13" s="99"/>
      <c r="IO13" s="99"/>
      <c r="IP13" s="99"/>
      <c r="IQ13" s="99"/>
      <c r="IR13" s="99"/>
      <c r="IS13" s="99"/>
      <c r="IT13" s="99"/>
      <c r="IU13" s="99"/>
      <c r="IV13" s="99"/>
    </row>
    <row r="14" spans="1:256" s="98" customFormat="1" ht="16.149999999999999" customHeight="1">
      <c r="A14" s="237"/>
      <c r="B14" s="241" t="s">
        <v>275</v>
      </c>
      <c r="C14" s="239">
        <v>34</v>
      </c>
      <c r="D14" s="242">
        <v>275.01063749999997</v>
      </c>
      <c r="E14" s="242">
        <v>280.57309242578123</v>
      </c>
      <c r="F14" s="101"/>
      <c r="G14" s="101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</row>
    <row r="15" spans="1:256" s="98" customFormat="1" ht="16.149999999999999" customHeight="1">
      <c r="A15" s="237"/>
      <c r="B15" s="241" t="s">
        <v>124</v>
      </c>
      <c r="C15" s="239">
        <v>19</v>
      </c>
      <c r="D15" s="242">
        <v>268.11407600000001</v>
      </c>
      <c r="E15" s="242">
        <v>512.598162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  <c r="HO15" s="99"/>
      <c r="HP15" s="99"/>
      <c r="HQ15" s="99"/>
      <c r="HR15" s="99"/>
      <c r="HS15" s="99"/>
      <c r="HT15" s="99"/>
      <c r="HU15" s="99"/>
      <c r="HV15" s="99"/>
      <c r="HW15" s="99"/>
      <c r="HX15" s="99"/>
      <c r="HY15" s="99"/>
      <c r="HZ15" s="99"/>
      <c r="IA15" s="99"/>
      <c r="IB15" s="99"/>
      <c r="IC15" s="99"/>
      <c r="ID15" s="99"/>
      <c r="IE15" s="99"/>
      <c r="IF15" s="99"/>
      <c r="IG15" s="99"/>
      <c r="IH15" s="99"/>
      <c r="II15" s="99"/>
      <c r="IJ15" s="99"/>
      <c r="IK15" s="99"/>
      <c r="IL15" s="99"/>
      <c r="IM15" s="99"/>
      <c r="IN15" s="99"/>
      <c r="IO15" s="99"/>
      <c r="IP15" s="99"/>
      <c r="IQ15" s="99"/>
      <c r="IR15" s="99"/>
      <c r="IS15" s="99"/>
      <c r="IT15" s="99"/>
      <c r="IU15" s="99"/>
      <c r="IV15" s="99"/>
    </row>
    <row r="16" spans="1:256" s="98" customFormat="1" ht="16.149999999999999" customHeight="1">
      <c r="A16" s="237"/>
      <c r="B16" s="241" t="s">
        <v>132</v>
      </c>
      <c r="C16" s="239">
        <v>65</v>
      </c>
      <c r="D16" s="242">
        <v>226.85047899</v>
      </c>
      <c r="E16" s="242">
        <v>1484.1364494750062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99"/>
      <c r="DX16" s="99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  <c r="HO16" s="99"/>
      <c r="HP16" s="99"/>
      <c r="HQ16" s="99"/>
      <c r="HR16" s="99"/>
      <c r="HS16" s="99"/>
      <c r="HT16" s="99"/>
      <c r="HU16" s="99"/>
      <c r="HV16" s="99"/>
      <c r="HW16" s="99"/>
      <c r="HX16" s="99"/>
      <c r="HY16" s="99"/>
      <c r="HZ16" s="99"/>
      <c r="IA16" s="99"/>
      <c r="IB16" s="99"/>
      <c r="IC16" s="99"/>
      <c r="ID16" s="99"/>
      <c r="IE16" s="99"/>
      <c r="IF16" s="99"/>
      <c r="IG16" s="99"/>
      <c r="IH16" s="99"/>
      <c r="II16" s="99"/>
      <c r="IJ16" s="99"/>
      <c r="IK16" s="99"/>
      <c r="IL16" s="99"/>
      <c r="IM16" s="99"/>
      <c r="IN16" s="99"/>
      <c r="IO16" s="99"/>
      <c r="IP16" s="99"/>
      <c r="IQ16" s="99"/>
      <c r="IR16" s="99"/>
      <c r="IS16" s="99"/>
      <c r="IT16" s="99"/>
      <c r="IU16" s="99"/>
      <c r="IV16" s="99"/>
    </row>
    <row r="17" spans="1:256" s="98" customFormat="1" ht="16.149999999999999" customHeight="1">
      <c r="A17" s="237"/>
      <c r="B17" s="241" t="s">
        <v>271</v>
      </c>
      <c r="C17" s="239">
        <v>5</v>
      </c>
      <c r="D17" s="242">
        <v>217</v>
      </c>
      <c r="E17" s="242">
        <v>14.5333326875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  <c r="HO17" s="99"/>
      <c r="HP17" s="99"/>
      <c r="HQ17" s="99"/>
      <c r="HR17" s="99"/>
      <c r="HS17" s="99"/>
      <c r="HT17" s="99"/>
      <c r="HU17" s="99"/>
      <c r="HV17" s="99"/>
      <c r="HW17" s="99"/>
      <c r="HX17" s="99"/>
      <c r="HY17" s="99"/>
      <c r="HZ17" s="99"/>
      <c r="IA17" s="99"/>
      <c r="IB17" s="99"/>
      <c r="IC17" s="99"/>
      <c r="ID17" s="99"/>
      <c r="IE17" s="99"/>
      <c r="IF17" s="99"/>
      <c r="IG17" s="99"/>
      <c r="IH17" s="99"/>
      <c r="II17" s="99"/>
      <c r="IJ17" s="99"/>
      <c r="IK17" s="99"/>
      <c r="IL17" s="99"/>
      <c r="IM17" s="99"/>
      <c r="IN17" s="99"/>
      <c r="IO17" s="99"/>
      <c r="IP17" s="99"/>
      <c r="IQ17" s="99"/>
      <c r="IR17" s="99"/>
      <c r="IS17" s="99"/>
      <c r="IT17" s="99"/>
      <c r="IU17" s="99"/>
      <c r="IV17" s="99"/>
    </row>
    <row r="18" spans="1:256" s="98" customFormat="1" ht="16.149999999999999" customHeight="1">
      <c r="A18" s="237"/>
      <c r="B18" s="241" t="s">
        <v>470</v>
      </c>
      <c r="C18" s="239">
        <v>2</v>
      </c>
      <c r="D18" s="242">
        <v>194.67071100000001</v>
      </c>
      <c r="E18" s="242">
        <v>2.1363E-2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</row>
    <row r="19" spans="1:256" s="98" customFormat="1" ht="16.149999999999999" customHeight="1">
      <c r="A19" s="237"/>
      <c r="B19" s="241" t="s">
        <v>133</v>
      </c>
      <c r="C19" s="239">
        <v>11</v>
      </c>
      <c r="D19" s="242">
        <v>152.841962</v>
      </c>
      <c r="E19" s="242">
        <v>400</v>
      </c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</row>
    <row r="20" spans="1:256" s="98" customFormat="1" ht="16.149999999999999" customHeight="1">
      <c r="A20" s="237"/>
      <c r="B20" s="241" t="s">
        <v>274</v>
      </c>
      <c r="C20" s="239">
        <v>6</v>
      </c>
      <c r="D20" s="242">
        <v>147.66938200000001</v>
      </c>
      <c r="E20" s="242">
        <v>268.60861699999998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</row>
    <row r="21" spans="1:256" s="98" customFormat="1" ht="16.149999999999999" customHeight="1">
      <c r="A21" s="237"/>
      <c r="B21" s="241" t="s">
        <v>141</v>
      </c>
      <c r="C21" s="239">
        <v>5</v>
      </c>
      <c r="D21" s="242">
        <v>146.36000000000001</v>
      </c>
      <c r="E21" s="242">
        <v>0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</row>
    <row r="22" spans="1:256" s="98" customFormat="1" ht="16.149999999999999" customHeight="1">
      <c r="A22" s="237"/>
      <c r="B22" s="241" t="s">
        <v>138</v>
      </c>
      <c r="C22" s="239">
        <v>10</v>
      </c>
      <c r="D22" s="242">
        <v>145.34964500000001</v>
      </c>
      <c r="E22" s="242">
        <v>49.284058000000002</v>
      </c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</row>
    <row r="23" spans="1:256" s="98" customFormat="1" ht="16.149999999999999" customHeight="1">
      <c r="A23" s="237"/>
      <c r="B23" s="241" t="s">
        <v>143</v>
      </c>
      <c r="C23" s="239">
        <v>227</v>
      </c>
      <c r="D23" s="242">
        <v>141.41001398000003</v>
      </c>
      <c r="E23" s="242">
        <v>189.63101410523439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</row>
    <row r="24" spans="1:256" s="98" customFormat="1" ht="16.149999999999999" customHeight="1">
      <c r="A24" s="237"/>
      <c r="B24" s="241" t="s">
        <v>280</v>
      </c>
      <c r="C24" s="239">
        <v>2</v>
      </c>
      <c r="D24" s="242">
        <v>105.250092</v>
      </c>
      <c r="E24" s="242">
        <v>0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</row>
    <row r="25" spans="1:256" s="98" customFormat="1" ht="16.149999999999999" customHeight="1">
      <c r="A25" s="237"/>
      <c r="B25" s="241" t="s">
        <v>288</v>
      </c>
      <c r="C25" s="239">
        <v>25</v>
      </c>
      <c r="D25" s="242">
        <v>100.90035639999999</v>
      </c>
      <c r="E25" s="242">
        <v>73.494546949996945</v>
      </c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</row>
    <row r="26" spans="1:256" s="98" customFormat="1" ht="16.149999999999999" customHeight="1">
      <c r="A26" s="237"/>
      <c r="B26" s="241" t="s">
        <v>273</v>
      </c>
      <c r="C26" s="239">
        <v>14</v>
      </c>
      <c r="D26" s="242">
        <v>77.161405000000002</v>
      </c>
      <c r="E26" s="242">
        <v>327.51502462500002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</row>
    <row r="27" spans="1:256" s="98" customFormat="1" ht="16.149999999999999" customHeight="1">
      <c r="A27" s="237"/>
      <c r="B27" s="241" t="s">
        <v>135</v>
      </c>
      <c r="C27" s="239">
        <v>14</v>
      </c>
      <c r="D27" s="242">
        <v>74.438946000000001</v>
      </c>
      <c r="E27" s="242">
        <v>15.444907000000001</v>
      </c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</row>
    <row r="28" spans="1:256" s="98" customFormat="1" ht="16.149999999999999" customHeight="1">
      <c r="A28" s="237"/>
      <c r="B28" s="241" t="s">
        <v>129</v>
      </c>
      <c r="C28" s="240">
        <v>29</v>
      </c>
      <c r="D28" s="242">
        <v>67.753756530000004</v>
      </c>
      <c r="E28" s="242">
        <v>-16.235001</v>
      </c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99"/>
      <c r="DX28" s="99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  <c r="HO28" s="99"/>
      <c r="HP28" s="99"/>
      <c r="HQ28" s="99"/>
      <c r="HR28" s="99"/>
      <c r="HS28" s="99"/>
      <c r="HT28" s="99"/>
      <c r="HU28" s="99"/>
      <c r="HV28" s="99"/>
      <c r="HW28" s="99"/>
      <c r="HX28" s="99"/>
      <c r="HY28" s="99"/>
      <c r="HZ28" s="99"/>
      <c r="IA28" s="99"/>
      <c r="IB28" s="99"/>
      <c r="IC28" s="99"/>
      <c r="ID28" s="99"/>
      <c r="IE28" s="99"/>
      <c r="IF28" s="99"/>
      <c r="IG28" s="99"/>
      <c r="IH28" s="99"/>
      <c r="II28" s="99"/>
      <c r="IJ28" s="99"/>
      <c r="IK28" s="99"/>
      <c r="IL28" s="99"/>
      <c r="IM28" s="99"/>
      <c r="IN28" s="99"/>
      <c r="IO28" s="99"/>
      <c r="IP28" s="99"/>
      <c r="IQ28" s="99"/>
      <c r="IR28" s="99"/>
      <c r="IS28" s="99"/>
      <c r="IT28" s="99"/>
      <c r="IU28" s="99"/>
      <c r="IV28" s="99"/>
    </row>
    <row r="29" spans="1:256" s="98" customFormat="1" ht="16.5" customHeight="1">
      <c r="A29" s="237" t="s">
        <v>268</v>
      </c>
      <c r="B29" s="202"/>
      <c r="C29" s="203"/>
      <c r="D29" s="329"/>
      <c r="E29" s="32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  <c r="HO29" s="99"/>
      <c r="HP29" s="99"/>
      <c r="HQ29" s="99"/>
      <c r="HR29" s="99"/>
      <c r="HS29" s="99"/>
      <c r="HT29" s="99"/>
      <c r="HU29" s="99"/>
      <c r="HV29" s="99"/>
      <c r="HW29" s="99"/>
      <c r="HX29" s="99"/>
      <c r="HY29" s="99"/>
      <c r="HZ29" s="99"/>
      <c r="IA29" s="99"/>
      <c r="IB29" s="99"/>
      <c r="IC29" s="99"/>
      <c r="ID29" s="99"/>
      <c r="IE29" s="99"/>
      <c r="IF29" s="99"/>
      <c r="IG29" s="99"/>
      <c r="IH29" s="99"/>
      <c r="II29" s="99"/>
      <c r="IJ29" s="99"/>
      <c r="IK29" s="99"/>
      <c r="IL29" s="99"/>
      <c r="IM29" s="99"/>
      <c r="IN29" s="99"/>
      <c r="IO29" s="99"/>
      <c r="IP29" s="99"/>
      <c r="IQ29" s="99"/>
      <c r="IR29" s="99"/>
      <c r="IS29" s="99"/>
      <c r="IT29" s="99"/>
      <c r="IU29" s="99"/>
      <c r="IV29" s="99"/>
    </row>
    <row r="30" spans="1:256" s="104" customFormat="1" ht="16.149999999999999" customHeight="1">
      <c r="A30" s="237"/>
      <c r="B30" s="241" t="s">
        <v>260</v>
      </c>
      <c r="C30" s="239">
        <v>141</v>
      </c>
      <c r="D30" s="242">
        <v>1348.1656478799996</v>
      </c>
      <c r="E30" s="242">
        <v>2362.082382828125</v>
      </c>
      <c r="F30" s="98"/>
      <c r="G30" s="98"/>
      <c r="H30" s="98"/>
      <c r="I30" s="98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99"/>
      <c r="EM30" s="99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99"/>
      <c r="EY30" s="99"/>
      <c r="EZ30" s="99"/>
      <c r="FA30" s="99"/>
      <c r="FB30" s="99"/>
      <c r="FC30" s="99"/>
      <c r="FD30" s="99"/>
      <c r="FE30" s="99"/>
      <c r="FF30" s="99"/>
      <c r="FG30" s="99"/>
      <c r="FH30" s="99"/>
      <c r="FI30" s="99"/>
      <c r="FJ30" s="99"/>
      <c r="FK30" s="99"/>
      <c r="FL30" s="99"/>
      <c r="FM30" s="99"/>
      <c r="FN30" s="99"/>
      <c r="FO30" s="99"/>
      <c r="FP30" s="99"/>
      <c r="FQ30" s="99"/>
      <c r="FR30" s="99"/>
      <c r="FS30" s="99"/>
      <c r="FT30" s="99"/>
      <c r="FU30" s="99"/>
      <c r="FV30" s="99"/>
      <c r="FW30" s="99"/>
      <c r="FX30" s="99"/>
      <c r="FY30" s="99"/>
      <c r="FZ30" s="99"/>
      <c r="GA30" s="99"/>
      <c r="GB30" s="99"/>
      <c r="GC30" s="99"/>
      <c r="GD30" s="99"/>
      <c r="GE30" s="99"/>
      <c r="GF30" s="99"/>
      <c r="GG30" s="99"/>
      <c r="GH30" s="99"/>
      <c r="GI30" s="99"/>
      <c r="GJ30" s="99"/>
      <c r="GK30" s="99"/>
      <c r="GL30" s="99"/>
      <c r="GM30" s="99"/>
      <c r="GN30" s="99"/>
      <c r="GO30" s="99"/>
      <c r="GP30" s="99"/>
      <c r="GQ30" s="99"/>
      <c r="GR30" s="99"/>
      <c r="GS30" s="99"/>
      <c r="GT30" s="99"/>
      <c r="GU30" s="99"/>
      <c r="GV30" s="99"/>
      <c r="GW30" s="99"/>
      <c r="GX30" s="99"/>
      <c r="GY30" s="99"/>
      <c r="GZ30" s="99"/>
      <c r="HA30" s="99"/>
      <c r="HB30" s="99"/>
      <c r="HC30" s="99"/>
      <c r="HD30" s="99"/>
      <c r="HE30" s="99"/>
      <c r="HF30" s="99"/>
      <c r="HG30" s="99"/>
      <c r="HH30" s="99"/>
      <c r="HI30" s="99"/>
      <c r="HJ30" s="99"/>
      <c r="HK30" s="99"/>
      <c r="HL30" s="99"/>
      <c r="HM30" s="99"/>
      <c r="HN30" s="99"/>
      <c r="HO30" s="99"/>
      <c r="HP30" s="99"/>
      <c r="HQ30" s="99"/>
      <c r="HR30" s="99"/>
      <c r="HS30" s="99"/>
      <c r="HT30" s="99"/>
      <c r="HU30" s="99"/>
      <c r="HV30" s="99"/>
      <c r="HW30" s="99"/>
      <c r="HX30" s="99"/>
      <c r="HY30" s="99"/>
      <c r="HZ30" s="99"/>
      <c r="IA30" s="99"/>
      <c r="IB30" s="99"/>
      <c r="IC30" s="99"/>
      <c r="ID30" s="99"/>
      <c r="IE30" s="99"/>
      <c r="IF30" s="99"/>
      <c r="IG30" s="99"/>
      <c r="IH30" s="99"/>
      <c r="II30" s="99"/>
      <c r="IJ30" s="99"/>
      <c r="IK30" s="99"/>
      <c r="IL30" s="99"/>
      <c r="IM30" s="99"/>
      <c r="IN30" s="99"/>
      <c r="IO30" s="99"/>
      <c r="IP30" s="99"/>
      <c r="IQ30" s="99"/>
      <c r="IR30" s="99"/>
      <c r="IS30" s="99"/>
      <c r="IT30" s="99"/>
      <c r="IU30" s="99"/>
      <c r="IV30" s="99"/>
    </row>
    <row r="31" spans="1:256" s="104" customFormat="1" ht="16.149999999999999" customHeight="1">
      <c r="A31" s="237"/>
      <c r="B31" s="241" t="s">
        <v>240</v>
      </c>
      <c r="C31" s="239">
        <v>7</v>
      </c>
      <c r="D31" s="242">
        <v>1320.52091</v>
      </c>
      <c r="E31" s="242">
        <v>0.56000000000000005</v>
      </c>
      <c r="F31" s="98"/>
      <c r="G31" s="98"/>
      <c r="H31" s="98"/>
      <c r="I31" s="98"/>
      <c r="J31" s="9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  <c r="EE31" s="99"/>
      <c r="EF31" s="99"/>
      <c r="EG31" s="99"/>
      <c r="EH31" s="99"/>
      <c r="EI31" s="99"/>
      <c r="EJ31" s="99"/>
      <c r="EK31" s="99"/>
      <c r="EL31" s="99"/>
      <c r="EM31" s="99"/>
      <c r="EN31" s="99"/>
      <c r="EO31" s="99"/>
      <c r="EP31" s="99"/>
      <c r="EQ31" s="99"/>
      <c r="ER31" s="99"/>
      <c r="ES31" s="99"/>
      <c r="ET31" s="99"/>
      <c r="EU31" s="99"/>
      <c r="EV31" s="99"/>
      <c r="EW31" s="99"/>
      <c r="EX31" s="99"/>
      <c r="EY31" s="99"/>
      <c r="EZ31" s="99"/>
      <c r="FA31" s="99"/>
      <c r="FB31" s="99"/>
      <c r="FC31" s="99"/>
      <c r="FD31" s="99"/>
      <c r="FE31" s="99"/>
      <c r="FF31" s="99"/>
      <c r="FG31" s="99"/>
      <c r="FH31" s="99"/>
      <c r="FI31" s="99"/>
      <c r="FJ31" s="99"/>
      <c r="FK31" s="99"/>
      <c r="FL31" s="99"/>
      <c r="FM31" s="99"/>
      <c r="FN31" s="99"/>
      <c r="FO31" s="99"/>
      <c r="FP31" s="99"/>
      <c r="FQ31" s="99"/>
      <c r="FR31" s="99"/>
      <c r="FS31" s="99"/>
      <c r="FT31" s="99"/>
      <c r="FU31" s="99"/>
      <c r="FV31" s="99"/>
      <c r="FW31" s="99"/>
      <c r="FX31" s="99"/>
      <c r="FY31" s="99"/>
      <c r="FZ31" s="99"/>
      <c r="GA31" s="99"/>
      <c r="GB31" s="99"/>
      <c r="GC31" s="99"/>
      <c r="GD31" s="99"/>
      <c r="GE31" s="99"/>
      <c r="GF31" s="99"/>
      <c r="GG31" s="99"/>
      <c r="GH31" s="99"/>
      <c r="GI31" s="99"/>
      <c r="GJ31" s="99"/>
      <c r="GK31" s="99"/>
      <c r="GL31" s="99"/>
      <c r="GM31" s="99"/>
      <c r="GN31" s="99"/>
      <c r="GO31" s="99"/>
      <c r="GP31" s="99"/>
      <c r="GQ31" s="99"/>
      <c r="GR31" s="99"/>
      <c r="GS31" s="99"/>
      <c r="GT31" s="99"/>
      <c r="GU31" s="99"/>
      <c r="GV31" s="99"/>
      <c r="GW31" s="99"/>
      <c r="GX31" s="99"/>
      <c r="GY31" s="99"/>
      <c r="GZ31" s="99"/>
      <c r="HA31" s="99"/>
      <c r="HB31" s="99"/>
      <c r="HC31" s="99"/>
      <c r="HD31" s="99"/>
      <c r="HE31" s="99"/>
      <c r="HF31" s="99"/>
      <c r="HG31" s="99"/>
      <c r="HH31" s="99"/>
      <c r="HI31" s="99"/>
      <c r="HJ31" s="99"/>
      <c r="HK31" s="99"/>
      <c r="HL31" s="99"/>
      <c r="HM31" s="99"/>
      <c r="HN31" s="99"/>
      <c r="HO31" s="99"/>
      <c r="HP31" s="99"/>
      <c r="HQ31" s="99"/>
      <c r="HR31" s="99"/>
      <c r="HS31" s="99"/>
      <c r="HT31" s="99"/>
      <c r="HU31" s="99"/>
      <c r="HV31" s="99"/>
      <c r="HW31" s="99"/>
      <c r="HX31" s="99"/>
      <c r="HY31" s="99"/>
      <c r="HZ31" s="99"/>
      <c r="IA31" s="99"/>
      <c r="IB31" s="99"/>
      <c r="IC31" s="99"/>
      <c r="ID31" s="99"/>
      <c r="IE31" s="99"/>
      <c r="IF31" s="99"/>
      <c r="IG31" s="99"/>
      <c r="IH31" s="99"/>
      <c r="II31" s="99"/>
      <c r="IJ31" s="99"/>
      <c r="IK31" s="99"/>
      <c r="IL31" s="99"/>
      <c r="IM31" s="99"/>
      <c r="IN31" s="99"/>
      <c r="IO31" s="99"/>
      <c r="IP31" s="99"/>
      <c r="IQ31" s="99"/>
      <c r="IR31" s="99"/>
      <c r="IS31" s="99"/>
      <c r="IT31" s="99"/>
      <c r="IU31" s="99"/>
      <c r="IV31" s="99"/>
    </row>
    <row r="32" spans="1:256" s="104" customFormat="1" ht="16.149999999999999" customHeight="1">
      <c r="A32" s="237"/>
      <c r="B32" s="241" t="s">
        <v>264</v>
      </c>
      <c r="C32" s="239">
        <v>123</v>
      </c>
      <c r="D32" s="242">
        <v>789.08538395000005</v>
      </c>
      <c r="E32" s="242">
        <v>559.62246464921884</v>
      </c>
      <c r="F32" s="98"/>
      <c r="G32" s="98"/>
      <c r="H32" s="98"/>
      <c r="I32" s="98"/>
      <c r="J32" s="9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99"/>
      <c r="DX32" s="99"/>
      <c r="DY32" s="99"/>
      <c r="DZ32" s="99"/>
      <c r="EA32" s="99"/>
      <c r="EB32" s="99"/>
      <c r="EC32" s="99"/>
      <c r="ED32" s="99"/>
      <c r="EE32" s="99"/>
      <c r="EF32" s="99"/>
      <c r="EG32" s="99"/>
      <c r="EH32" s="99"/>
      <c r="EI32" s="99"/>
      <c r="EJ32" s="99"/>
      <c r="EK32" s="99"/>
      <c r="EL32" s="99"/>
      <c r="EM32" s="99"/>
      <c r="EN32" s="99"/>
      <c r="EO32" s="99"/>
      <c r="EP32" s="99"/>
      <c r="EQ32" s="99"/>
      <c r="ER32" s="99"/>
      <c r="ES32" s="99"/>
      <c r="ET32" s="99"/>
      <c r="EU32" s="99"/>
      <c r="EV32" s="99"/>
      <c r="EW32" s="99"/>
      <c r="EX32" s="99"/>
      <c r="EY32" s="99"/>
      <c r="EZ32" s="99"/>
      <c r="FA32" s="99"/>
      <c r="FB32" s="99"/>
      <c r="FC32" s="99"/>
      <c r="FD32" s="99"/>
      <c r="FE32" s="99"/>
      <c r="FF32" s="99"/>
      <c r="FG32" s="99"/>
      <c r="FH32" s="99"/>
      <c r="FI32" s="99"/>
      <c r="FJ32" s="99"/>
      <c r="FK32" s="99"/>
      <c r="FL32" s="99"/>
      <c r="FM32" s="99"/>
      <c r="FN32" s="99"/>
      <c r="FO32" s="99"/>
      <c r="FP32" s="99"/>
      <c r="FQ32" s="99"/>
      <c r="FR32" s="99"/>
      <c r="FS32" s="99"/>
      <c r="FT32" s="99"/>
      <c r="FU32" s="99"/>
      <c r="FV32" s="99"/>
      <c r="FW32" s="99"/>
      <c r="FX32" s="99"/>
      <c r="FY32" s="99"/>
      <c r="FZ32" s="99"/>
      <c r="GA32" s="99"/>
      <c r="GB32" s="99"/>
      <c r="GC32" s="99"/>
      <c r="GD32" s="99"/>
      <c r="GE32" s="99"/>
      <c r="GF32" s="99"/>
      <c r="GG32" s="99"/>
      <c r="GH32" s="99"/>
      <c r="GI32" s="99"/>
      <c r="GJ32" s="99"/>
      <c r="GK32" s="99"/>
      <c r="GL32" s="99"/>
      <c r="GM32" s="99"/>
      <c r="GN32" s="99"/>
      <c r="GO32" s="99"/>
      <c r="GP32" s="99"/>
      <c r="GQ32" s="99"/>
      <c r="GR32" s="99"/>
      <c r="GS32" s="99"/>
      <c r="GT32" s="99"/>
      <c r="GU32" s="99"/>
      <c r="GV32" s="99"/>
      <c r="GW32" s="99"/>
      <c r="GX32" s="99"/>
      <c r="GY32" s="99"/>
      <c r="GZ32" s="99"/>
      <c r="HA32" s="99"/>
      <c r="HB32" s="99"/>
      <c r="HC32" s="99"/>
      <c r="HD32" s="99"/>
      <c r="HE32" s="99"/>
      <c r="HF32" s="99"/>
      <c r="HG32" s="99"/>
      <c r="HH32" s="99"/>
      <c r="HI32" s="99"/>
      <c r="HJ32" s="99"/>
      <c r="HK32" s="99"/>
      <c r="HL32" s="99"/>
      <c r="HM32" s="99"/>
      <c r="HN32" s="99"/>
      <c r="HO32" s="99"/>
      <c r="HP32" s="99"/>
      <c r="HQ32" s="99"/>
      <c r="HR32" s="99"/>
      <c r="HS32" s="99"/>
      <c r="HT32" s="99"/>
      <c r="HU32" s="99"/>
      <c r="HV32" s="99"/>
      <c r="HW32" s="99"/>
      <c r="HX32" s="99"/>
      <c r="HY32" s="99"/>
      <c r="HZ32" s="99"/>
      <c r="IA32" s="99"/>
      <c r="IB32" s="99"/>
      <c r="IC32" s="99"/>
      <c r="ID32" s="99"/>
      <c r="IE32" s="99"/>
      <c r="IF32" s="99"/>
      <c r="IG32" s="99"/>
      <c r="IH32" s="99"/>
      <c r="II32" s="99"/>
      <c r="IJ32" s="99"/>
      <c r="IK32" s="99"/>
      <c r="IL32" s="99"/>
      <c r="IM32" s="99"/>
      <c r="IN32" s="99"/>
      <c r="IO32" s="99"/>
      <c r="IP32" s="99"/>
      <c r="IQ32" s="99"/>
      <c r="IR32" s="99"/>
      <c r="IS32" s="99"/>
      <c r="IT32" s="99"/>
      <c r="IU32" s="99"/>
      <c r="IV32" s="99"/>
    </row>
    <row r="33" spans="1:256" s="104" customFormat="1" ht="16.149999999999999" customHeight="1">
      <c r="A33" s="237"/>
      <c r="B33" s="241" t="s">
        <v>471</v>
      </c>
      <c r="C33" s="239">
        <v>143</v>
      </c>
      <c r="D33" s="242">
        <v>691.15222936000009</v>
      </c>
      <c r="E33" s="242">
        <v>625.34782957499692</v>
      </c>
      <c r="F33" s="98"/>
      <c r="G33" s="98"/>
      <c r="H33" s="98"/>
      <c r="I33" s="98"/>
      <c r="J33" s="9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99"/>
      <c r="FJ33" s="99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99"/>
      <c r="GK33" s="99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99"/>
      <c r="HL33" s="99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99"/>
      <c r="IM33" s="99"/>
      <c r="IN33" s="99"/>
      <c r="IO33" s="99"/>
      <c r="IP33" s="99"/>
      <c r="IQ33" s="99"/>
      <c r="IR33" s="99"/>
      <c r="IS33" s="99"/>
      <c r="IT33" s="99"/>
      <c r="IU33" s="99"/>
      <c r="IV33" s="99"/>
    </row>
    <row r="34" spans="1:256" s="104" customFormat="1" ht="16.149999999999999" customHeight="1">
      <c r="A34" s="237"/>
      <c r="B34" s="241" t="s">
        <v>265</v>
      </c>
      <c r="C34" s="239">
        <v>248</v>
      </c>
      <c r="D34" s="242">
        <v>690.07107244999997</v>
      </c>
      <c r="E34" s="242">
        <v>2449.5233610921937</v>
      </c>
      <c r="F34" s="98"/>
      <c r="G34" s="98"/>
      <c r="H34" s="98"/>
      <c r="I34" s="98"/>
      <c r="J34" s="9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99"/>
      <c r="DX34" s="99"/>
      <c r="DY34" s="99"/>
      <c r="DZ34" s="99"/>
      <c r="EA34" s="99"/>
      <c r="EB34" s="99"/>
      <c r="EC34" s="99"/>
      <c r="ED34" s="99"/>
      <c r="EE34" s="99"/>
      <c r="EF34" s="99"/>
      <c r="EG34" s="99"/>
      <c r="EH34" s="99"/>
      <c r="EI34" s="99"/>
      <c r="EJ34" s="99"/>
      <c r="EK34" s="99"/>
      <c r="EL34" s="99"/>
      <c r="EM34" s="99"/>
      <c r="EN34" s="99"/>
      <c r="EO34" s="99"/>
      <c r="EP34" s="99"/>
      <c r="EQ34" s="99"/>
      <c r="ER34" s="99"/>
      <c r="ES34" s="99"/>
      <c r="ET34" s="99"/>
      <c r="EU34" s="99"/>
      <c r="EV34" s="99"/>
      <c r="EW34" s="99"/>
      <c r="EX34" s="99"/>
      <c r="EY34" s="99"/>
      <c r="EZ34" s="99"/>
      <c r="FA34" s="99"/>
      <c r="FB34" s="99"/>
      <c r="FC34" s="99"/>
      <c r="FD34" s="99"/>
      <c r="FE34" s="99"/>
      <c r="FF34" s="99"/>
      <c r="FG34" s="99"/>
      <c r="FH34" s="99"/>
      <c r="FI34" s="99"/>
      <c r="FJ34" s="99"/>
      <c r="FK34" s="99"/>
      <c r="FL34" s="99"/>
      <c r="FM34" s="99"/>
      <c r="FN34" s="99"/>
      <c r="FO34" s="99"/>
      <c r="FP34" s="99"/>
      <c r="FQ34" s="99"/>
      <c r="FR34" s="99"/>
      <c r="FS34" s="99"/>
      <c r="FT34" s="99"/>
      <c r="FU34" s="99"/>
      <c r="FV34" s="99"/>
      <c r="FW34" s="99"/>
      <c r="FX34" s="99"/>
      <c r="FY34" s="99"/>
      <c r="FZ34" s="99"/>
      <c r="GA34" s="99"/>
      <c r="GB34" s="99"/>
      <c r="GC34" s="99"/>
      <c r="GD34" s="99"/>
      <c r="GE34" s="99"/>
      <c r="GF34" s="99"/>
      <c r="GG34" s="99"/>
      <c r="GH34" s="99"/>
      <c r="GI34" s="99"/>
      <c r="GJ34" s="99"/>
      <c r="GK34" s="99"/>
      <c r="GL34" s="99"/>
      <c r="GM34" s="99"/>
      <c r="GN34" s="99"/>
      <c r="GO34" s="99"/>
      <c r="GP34" s="99"/>
      <c r="GQ34" s="99"/>
      <c r="GR34" s="99"/>
      <c r="GS34" s="99"/>
      <c r="GT34" s="99"/>
      <c r="GU34" s="99"/>
      <c r="GV34" s="99"/>
      <c r="GW34" s="99"/>
      <c r="GX34" s="99"/>
      <c r="GY34" s="99"/>
      <c r="GZ34" s="99"/>
      <c r="HA34" s="99"/>
      <c r="HB34" s="99"/>
      <c r="HC34" s="99"/>
      <c r="HD34" s="99"/>
      <c r="HE34" s="99"/>
      <c r="HF34" s="99"/>
      <c r="HG34" s="99"/>
      <c r="HH34" s="99"/>
      <c r="HI34" s="99"/>
      <c r="HJ34" s="99"/>
      <c r="HK34" s="99"/>
      <c r="HL34" s="99"/>
      <c r="HM34" s="99"/>
      <c r="HN34" s="99"/>
      <c r="HO34" s="99"/>
      <c r="HP34" s="99"/>
      <c r="HQ34" s="99"/>
      <c r="HR34" s="99"/>
      <c r="HS34" s="99"/>
      <c r="HT34" s="99"/>
      <c r="HU34" s="99"/>
      <c r="HV34" s="99"/>
      <c r="HW34" s="99"/>
      <c r="HX34" s="99"/>
      <c r="HY34" s="99"/>
      <c r="HZ34" s="99"/>
      <c r="IA34" s="99"/>
      <c r="IB34" s="99"/>
      <c r="IC34" s="99"/>
      <c r="ID34" s="99"/>
      <c r="IE34" s="99"/>
      <c r="IF34" s="99"/>
      <c r="IG34" s="99"/>
      <c r="IH34" s="99"/>
      <c r="II34" s="99"/>
      <c r="IJ34" s="99"/>
      <c r="IK34" s="99"/>
      <c r="IL34" s="99"/>
      <c r="IM34" s="99"/>
      <c r="IN34" s="99"/>
      <c r="IO34" s="99"/>
      <c r="IP34" s="99"/>
      <c r="IQ34" s="99"/>
      <c r="IR34" s="99"/>
      <c r="IS34" s="99"/>
      <c r="IT34" s="99"/>
      <c r="IU34" s="99"/>
      <c r="IV34" s="99"/>
    </row>
    <row r="35" spans="1:256" s="104" customFormat="1" ht="16.149999999999999" customHeight="1">
      <c r="A35" s="237"/>
      <c r="B35" s="241" t="s">
        <v>472</v>
      </c>
      <c r="C35" s="239">
        <v>74</v>
      </c>
      <c r="D35" s="242">
        <v>514.98031649999996</v>
      </c>
      <c r="E35" s="242">
        <v>564.97688900000003</v>
      </c>
      <c r="F35" s="98"/>
      <c r="G35" s="98"/>
      <c r="H35" s="98"/>
      <c r="I35" s="98"/>
      <c r="J35" s="9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  <c r="EQ35" s="99"/>
      <c r="ER35" s="99"/>
      <c r="ES35" s="99"/>
      <c r="ET35" s="99"/>
      <c r="EU35" s="99"/>
      <c r="EV35" s="99"/>
      <c r="EW35" s="99"/>
      <c r="EX35" s="99"/>
      <c r="EY35" s="99"/>
      <c r="EZ35" s="99"/>
      <c r="FA35" s="99"/>
      <c r="FB35" s="99"/>
      <c r="FC35" s="99"/>
      <c r="FD35" s="99"/>
      <c r="FE35" s="99"/>
      <c r="FF35" s="99"/>
      <c r="FG35" s="99"/>
      <c r="FH35" s="99"/>
      <c r="FI35" s="99"/>
      <c r="FJ35" s="99"/>
      <c r="FK35" s="99"/>
      <c r="FL35" s="99"/>
      <c r="FM35" s="99"/>
      <c r="FN35" s="99"/>
      <c r="FO35" s="99"/>
      <c r="FP35" s="99"/>
      <c r="FQ35" s="99"/>
      <c r="FR35" s="99"/>
      <c r="FS35" s="99"/>
      <c r="FT35" s="99"/>
      <c r="FU35" s="99"/>
      <c r="FV35" s="99"/>
      <c r="FW35" s="99"/>
      <c r="FX35" s="99"/>
      <c r="FY35" s="99"/>
      <c r="FZ35" s="99"/>
      <c r="GA35" s="99"/>
      <c r="GB35" s="99"/>
      <c r="GC35" s="99"/>
      <c r="GD35" s="99"/>
      <c r="GE35" s="99"/>
      <c r="GF35" s="99"/>
      <c r="GG35" s="99"/>
      <c r="GH35" s="99"/>
      <c r="GI35" s="99"/>
      <c r="GJ35" s="99"/>
      <c r="GK35" s="99"/>
      <c r="GL35" s="99"/>
      <c r="GM35" s="99"/>
      <c r="GN35" s="99"/>
      <c r="GO35" s="99"/>
      <c r="GP35" s="99"/>
      <c r="GQ35" s="99"/>
      <c r="GR35" s="99"/>
      <c r="GS35" s="99"/>
      <c r="GT35" s="99"/>
      <c r="GU35" s="99"/>
      <c r="GV35" s="99"/>
      <c r="GW35" s="99"/>
      <c r="GX35" s="99"/>
      <c r="GY35" s="99"/>
      <c r="GZ35" s="99"/>
      <c r="HA35" s="99"/>
      <c r="HB35" s="99"/>
      <c r="HC35" s="99"/>
      <c r="HD35" s="99"/>
      <c r="HE35" s="99"/>
      <c r="HF35" s="99"/>
      <c r="HG35" s="99"/>
      <c r="HH35" s="99"/>
      <c r="HI35" s="99"/>
      <c r="HJ35" s="99"/>
      <c r="HK35" s="99"/>
      <c r="HL35" s="99"/>
      <c r="HM35" s="99"/>
      <c r="HN35" s="99"/>
      <c r="HO35" s="99"/>
      <c r="HP35" s="99"/>
      <c r="HQ35" s="99"/>
      <c r="HR35" s="99"/>
      <c r="HS35" s="99"/>
      <c r="HT35" s="99"/>
      <c r="HU35" s="99"/>
      <c r="HV35" s="99"/>
      <c r="HW35" s="99"/>
      <c r="HX35" s="99"/>
      <c r="HY35" s="99"/>
      <c r="HZ35" s="99"/>
      <c r="IA35" s="99"/>
      <c r="IB35" s="99"/>
      <c r="IC35" s="99"/>
      <c r="ID35" s="99"/>
      <c r="IE35" s="99"/>
      <c r="IF35" s="99"/>
      <c r="IG35" s="99"/>
      <c r="IH35" s="99"/>
      <c r="II35" s="99"/>
      <c r="IJ35" s="99"/>
      <c r="IK35" s="99"/>
      <c r="IL35" s="99"/>
      <c r="IM35" s="99"/>
      <c r="IN35" s="99"/>
      <c r="IO35" s="99"/>
      <c r="IP35" s="99"/>
      <c r="IQ35" s="99"/>
      <c r="IR35" s="99"/>
      <c r="IS35" s="99"/>
      <c r="IT35" s="99"/>
      <c r="IU35" s="99"/>
      <c r="IV35" s="99"/>
    </row>
    <row r="36" spans="1:256" s="104" customFormat="1" ht="16.149999999999999" customHeight="1">
      <c r="A36" s="237"/>
      <c r="B36" s="241" t="s">
        <v>263</v>
      </c>
      <c r="C36" s="239">
        <v>48</v>
      </c>
      <c r="D36" s="242">
        <v>355.87635964999998</v>
      </c>
      <c r="E36" s="242">
        <v>293.90914476953122</v>
      </c>
      <c r="F36" s="98"/>
      <c r="G36" s="98"/>
      <c r="H36" s="98"/>
      <c r="I36" s="98"/>
      <c r="J36" s="9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99"/>
      <c r="DX36" s="99"/>
      <c r="DY36" s="99"/>
      <c r="DZ36" s="99"/>
      <c r="EA36" s="99"/>
      <c r="EB36" s="99"/>
      <c r="EC36" s="99"/>
      <c r="ED36" s="99"/>
      <c r="EE36" s="99"/>
      <c r="EF36" s="99"/>
      <c r="EG36" s="99"/>
      <c r="EH36" s="99"/>
      <c r="EI36" s="99"/>
      <c r="EJ36" s="99"/>
      <c r="EK36" s="99"/>
      <c r="EL36" s="99"/>
      <c r="EM36" s="99"/>
      <c r="EN36" s="99"/>
      <c r="EO36" s="99"/>
      <c r="EP36" s="99"/>
      <c r="EQ36" s="99"/>
      <c r="ER36" s="99"/>
      <c r="ES36" s="99"/>
      <c r="ET36" s="99"/>
      <c r="EU36" s="99"/>
      <c r="EV36" s="99"/>
      <c r="EW36" s="99"/>
      <c r="EX36" s="99"/>
      <c r="EY36" s="99"/>
      <c r="EZ36" s="99"/>
      <c r="FA36" s="99"/>
      <c r="FB36" s="99"/>
      <c r="FC36" s="99"/>
      <c r="FD36" s="99"/>
      <c r="FE36" s="99"/>
      <c r="FF36" s="99"/>
      <c r="FG36" s="99"/>
      <c r="FH36" s="99"/>
      <c r="FI36" s="99"/>
      <c r="FJ36" s="99"/>
      <c r="FK36" s="99"/>
      <c r="FL36" s="99"/>
      <c r="FM36" s="99"/>
      <c r="FN36" s="99"/>
      <c r="FO36" s="99"/>
      <c r="FP36" s="99"/>
      <c r="FQ36" s="99"/>
      <c r="FR36" s="99"/>
      <c r="FS36" s="99"/>
      <c r="FT36" s="99"/>
      <c r="FU36" s="99"/>
      <c r="FV36" s="99"/>
      <c r="FW36" s="99"/>
      <c r="FX36" s="99"/>
      <c r="FY36" s="99"/>
      <c r="FZ36" s="99"/>
      <c r="GA36" s="99"/>
      <c r="GB36" s="99"/>
      <c r="GC36" s="99"/>
      <c r="GD36" s="99"/>
      <c r="GE36" s="99"/>
      <c r="GF36" s="99"/>
      <c r="GG36" s="99"/>
      <c r="GH36" s="99"/>
      <c r="GI36" s="99"/>
      <c r="GJ36" s="99"/>
      <c r="GK36" s="99"/>
      <c r="GL36" s="99"/>
      <c r="GM36" s="99"/>
      <c r="GN36" s="99"/>
      <c r="GO36" s="99"/>
      <c r="GP36" s="99"/>
      <c r="GQ36" s="99"/>
      <c r="GR36" s="99"/>
      <c r="GS36" s="99"/>
      <c r="GT36" s="99"/>
      <c r="GU36" s="99"/>
      <c r="GV36" s="99"/>
      <c r="GW36" s="99"/>
      <c r="GX36" s="99"/>
      <c r="GY36" s="99"/>
      <c r="GZ36" s="99"/>
      <c r="HA36" s="99"/>
      <c r="HB36" s="99"/>
      <c r="HC36" s="99"/>
      <c r="HD36" s="99"/>
      <c r="HE36" s="99"/>
      <c r="HF36" s="99"/>
      <c r="HG36" s="99"/>
      <c r="HH36" s="99"/>
      <c r="HI36" s="99"/>
      <c r="HJ36" s="99"/>
      <c r="HK36" s="99"/>
      <c r="HL36" s="99"/>
      <c r="HM36" s="99"/>
      <c r="HN36" s="99"/>
      <c r="HO36" s="99"/>
      <c r="HP36" s="99"/>
      <c r="HQ36" s="99"/>
      <c r="HR36" s="99"/>
      <c r="HS36" s="99"/>
      <c r="HT36" s="99"/>
      <c r="HU36" s="99"/>
      <c r="HV36" s="99"/>
      <c r="HW36" s="99"/>
      <c r="HX36" s="99"/>
      <c r="HY36" s="99"/>
      <c r="HZ36" s="99"/>
      <c r="IA36" s="99"/>
      <c r="IB36" s="99"/>
      <c r="IC36" s="99"/>
      <c r="ID36" s="99"/>
      <c r="IE36" s="99"/>
      <c r="IF36" s="99"/>
      <c r="IG36" s="99"/>
      <c r="IH36" s="99"/>
      <c r="II36" s="99"/>
      <c r="IJ36" s="99"/>
      <c r="IK36" s="99"/>
      <c r="IL36" s="99"/>
      <c r="IM36" s="99"/>
      <c r="IN36" s="99"/>
      <c r="IO36" s="99"/>
      <c r="IP36" s="99"/>
      <c r="IQ36" s="99"/>
      <c r="IR36" s="99"/>
      <c r="IS36" s="99"/>
      <c r="IT36" s="99"/>
      <c r="IU36" s="99"/>
      <c r="IV36" s="99"/>
    </row>
    <row r="37" spans="1:256" s="104" customFormat="1" ht="16.149999999999999" customHeight="1">
      <c r="A37" s="237"/>
      <c r="B37" s="241" t="s">
        <v>252</v>
      </c>
      <c r="C37" s="239">
        <v>50</v>
      </c>
      <c r="D37" s="242">
        <v>210.96144699999999</v>
      </c>
      <c r="E37" s="242">
        <v>23.653508218750002</v>
      </c>
      <c r="F37" s="98"/>
      <c r="G37" s="98"/>
      <c r="H37" s="98"/>
      <c r="I37" s="98"/>
      <c r="J37" s="9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  <c r="EW37" s="99"/>
      <c r="EX37" s="99"/>
      <c r="EY37" s="99"/>
      <c r="EZ37" s="99"/>
      <c r="FA37" s="99"/>
      <c r="FB37" s="99"/>
      <c r="FC37" s="99"/>
      <c r="FD37" s="99"/>
      <c r="FE37" s="99"/>
      <c r="FF37" s="99"/>
      <c r="FG37" s="99"/>
      <c r="FH37" s="99"/>
      <c r="FI37" s="99"/>
      <c r="FJ37" s="99"/>
      <c r="FK37" s="99"/>
      <c r="FL37" s="99"/>
      <c r="FM37" s="99"/>
      <c r="FN37" s="99"/>
      <c r="FO37" s="99"/>
      <c r="FP37" s="99"/>
      <c r="FQ37" s="99"/>
      <c r="FR37" s="99"/>
      <c r="FS37" s="99"/>
      <c r="FT37" s="99"/>
      <c r="FU37" s="99"/>
      <c r="FV37" s="99"/>
      <c r="FW37" s="99"/>
      <c r="FX37" s="99"/>
      <c r="FY37" s="99"/>
      <c r="FZ37" s="99"/>
      <c r="GA37" s="99"/>
      <c r="GB37" s="99"/>
      <c r="GC37" s="99"/>
      <c r="GD37" s="99"/>
      <c r="GE37" s="99"/>
      <c r="GF37" s="99"/>
      <c r="GG37" s="99"/>
      <c r="GH37" s="99"/>
      <c r="GI37" s="99"/>
      <c r="GJ37" s="99"/>
      <c r="GK37" s="99"/>
      <c r="GL37" s="99"/>
      <c r="GM37" s="99"/>
      <c r="GN37" s="99"/>
      <c r="GO37" s="99"/>
      <c r="GP37" s="99"/>
      <c r="GQ37" s="99"/>
      <c r="GR37" s="99"/>
      <c r="GS37" s="99"/>
      <c r="GT37" s="99"/>
      <c r="GU37" s="99"/>
      <c r="GV37" s="99"/>
      <c r="GW37" s="99"/>
      <c r="GX37" s="99"/>
      <c r="GY37" s="99"/>
      <c r="GZ37" s="99"/>
      <c r="HA37" s="99"/>
      <c r="HB37" s="99"/>
      <c r="HC37" s="99"/>
      <c r="HD37" s="99"/>
      <c r="HE37" s="99"/>
      <c r="HF37" s="99"/>
      <c r="HG37" s="99"/>
      <c r="HH37" s="99"/>
      <c r="HI37" s="99"/>
      <c r="HJ37" s="99"/>
      <c r="HK37" s="99"/>
      <c r="HL37" s="99"/>
      <c r="HM37" s="99"/>
      <c r="HN37" s="99"/>
      <c r="HO37" s="99"/>
      <c r="HP37" s="99"/>
      <c r="HQ37" s="99"/>
      <c r="HR37" s="99"/>
      <c r="HS37" s="99"/>
      <c r="HT37" s="99"/>
      <c r="HU37" s="99"/>
      <c r="HV37" s="99"/>
      <c r="HW37" s="99"/>
      <c r="HX37" s="99"/>
      <c r="HY37" s="99"/>
      <c r="HZ37" s="99"/>
      <c r="IA37" s="99"/>
      <c r="IB37" s="99"/>
      <c r="IC37" s="99"/>
      <c r="ID37" s="99"/>
      <c r="IE37" s="99"/>
      <c r="IF37" s="99"/>
      <c r="IG37" s="99"/>
      <c r="IH37" s="99"/>
      <c r="II37" s="99"/>
      <c r="IJ37" s="99"/>
      <c r="IK37" s="99"/>
      <c r="IL37" s="99"/>
      <c r="IM37" s="99"/>
      <c r="IN37" s="99"/>
      <c r="IO37" s="99"/>
      <c r="IP37" s="99"/>
      <c r="IQ37" s="99"/>
      <c r="IR37" s="99"/>
      <c r="IS37" s="99"/>
      <c r="IT37" s="99"/>
      <c r="IU37" s="99"/>
      <c r="IV37" s="99"/>
    </row>
    <row r="38" spans="1:256" s="104" customFormat="1" ht="16.149999999999999" customHeight="1">
      <c r="A38" s="237"/>
      <c r="B38" s="241" t="s">
        <v>473</v>
      </c>
      <c r="C38" s="239">
        <v>17</v>
      </c>
      <c r="D38" s="242">
        <v>107.45074700000001</v>
      </c>
      <c r="E38" s="242">
        <v>89.702691000000002</v>
      </c>
      <c r="F38" s="98"/>
      <c r="G38" s="98"/>
      <c r="H38" s="98"/>
      <c r="I38" s="98"/>
      <c r="J38" s="9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  <c r="EW38" s="99"/>
      <c r="EX38" s="99"/>
      <c r="EY38" s="99"/>
      <c r="EZ38" s="99"/>
      <c r="FA38" s="99"/>
      <c r="FB38" s="99"/>
      <c r="FC38" s="99"/>
      <c r="FD38" s="99"/>
      <c r="FE38" s="99"/>
      <c r="FF38" s="99"/>
      <c r="FG38" s="99"/>
      <c r="FH38" s="99"/>
      <c r="FI38" s="99"/>
      <c r="FJ38" s="99"/>
      <c r="FK38" s="99"/>
      <c r="FL38" s="99"/>
      <c r="FM38" s="99"/>
      <c r="FN38" s="99"/>
      <c r="FO38" s="99"/>
      <c r="FP38" s="99"/>
      <c r="FQ38" s="99"/>
      <c r="FR38" s="99"/>
      <c r="FS38" s="99"/>
      <c r="FT38" s="99"/>
      <c r="FU38" s="99"/>
      <c r="FV38" s="99"/>
      <c r="FW38" s="99"/>
      <c r="FX38" s="99"/>
      <c r="FY38" s="99"/>
      <c r="FZ38" s="99"/>
      <c r="GA38" s="99"/>
      <c r="GB38" s="99"/>
      <c r="GC38" s="99"/>
      <c r="GD38" s="99"/>
      <c r="GE38" s="99"/>
      <c r="GF38" s="99"/>
      <c r="GG38" s="99"/>
      <c r="GH38" s="99"/>
      <c r="GI38" s="99"/>
      <c r="GJ38" s="99"/>
      <c r="GK38" s="99"/>
      <c r="GL38" s="99"/>
      <c r="GM38" s="99"/>
      <c r="GN38" s="99"/>
      <c r="GO38" s="99"/>
      <c r="GP38" s="99"/>
      <c r="GQ38" s="99"/>
      <c r="GR38" s="99"/>
      <c r="GS38" s="99"/>
      <c r="GT38" s="99"/>
      <c r="GU38" s="99"/>
      <c r="GV38" s="99"/>
      <c r="GW38" s="99"/>
      <c r="GX38" s="99"/>
      <c r="GY38" s="99"/>
      <c r="GZ38" s="99"/>
      <c r="HA38" s="99"/>
      <c r="HB38" s="99"/>
      <c r="HC38" s="99"/>
      <c r="HD38" s="99"/>
      <c r="HE38" s="99"/>
      <c r="HF38" s="99"/>
      <c r="HG38" s="99"/>
      <c r="HH38" s="99"/>
      <c r="HI38" s="99"/>
      <c r="HJ38" s="99"/>
      <c r="HK38" s="99"/>
      <c r="HL38" s="99"/>
      <c r="HM38" s="99"/>
      <c r="HN38" s="99"/>
      <c r="HO38" s="99"/>
      <c r="HP38" s="99"/>
      <c r="HQ38" s="99"/>
      <c r="HR38" s="99"/>
      <c r="HS38" s="99"/>
      <c r="HT38" s="99"/>
      <c r="HU38" s="99"/>
      <c r="HV38" s="99"/>
      <c r="HW38" s="99"/>
      <c r="HX38" s="99"/>
      <c r="HY38" s="99"/>
      <c r="HZ38" s="99"/>
      <c r="IA38" s="99"/>
      <c r="IB38" s="99"/>
      <c r="IC38" s="99"/>
      <c r="ID38" s="99"/>
      <c r="IE38" s="99"/>
      <c r="IF38" s="99"/>
      <c r="IG38" s="99"/>
      <c r="IH38" s="99"/>
      <c r="II38" s="99"/>
      <c r="IJ38" s="99"/>
      <c r="IK38" s="99"/>
      <c r="IL38" s="99"/>
      <c r="IM38" s="99"/>
      <c r="IN38" s="99"/>
      <c r="IO38" s="99"/>
      <c r="IP38" s="99"/>
      <c r="IQ38" s="99"/>
      <c r="IR38" s="99"/>
      <c r="IS38" s="99"/>
      <c r="IT38" s="99"/>
      <c r="IU38" s="99"/>
      <c r="IV38" s="99"/>
    </row>
    <row r="39" spans="1:256" s="104" customFormat="1" ht="16.149999999999999" customHeight="1">
      <c r="A39" s="237"/>
      <c r="B39" s="241" t="s">
        <v>261</v>
      </c>
      <c r="C39" s="239">
        <v>21</v>
      </c>
      <c r="D39" s="242">
        <v>67.197538399999985</v>
      </c>
      <c r="E39" s="242">
        <v>3.358819</v>
      </c>
      <c r="F39" s="98"/>
      <c r="G39" s="98"/>
      <c r="H39" s="98"/>
      <c r="I39" s="98"/>
      <c r="J39" s="9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99"/>
      <c r="DX39" s="99"/>
      <c r="DY39" s="99"/>
      <c r="DZ39" s="99"/>
      <c r="EA39" s="99"/>
      <c r="EB39" s="99"/>
      <c r="EC39" s="99"/>
      <c r="ED39" s="99"/>
      <c r="EE39" s="99"/>
      <c r="EF39" s="99"/>
      <c r="EG39" s="99"/>
      <c r="EH39" s="99"/>
      <c r="EI39" s="99"/>
      <c r="EJ39" s="99"/>
      <c r="EK39" s="99"/>
      <c r="EL39" s="99"/>
      <c r="EM39" s="99"/>
      <c r="EN39" s="99"/>
      <c r="EO39" s="99"/>
      <c r="EP39" s="99"/>
      <c r="EQ39" s="99"/>
      <c r="ER39" s="99"/>
      <c r="ES39" s="99"/>
      <c r="ET39" s="99"/>
      <c r="EU39" s="99"/>
      <c r="EV39" s="99"/>
      <c r="EW39" s="99"/>
      <c r="EX39" s="99"/>
      <c r="EY39" s="99"/>
      <c r="EZ39" s="99"/>
      <c r="FA39" s="99"/>
      <c r="FB39" s="99"/>
      <c r="FC39" s="99"/>
      <c r="FD39" s="99"/>
      <c r="FE39" s="99"/>
      <c r="FF39" s="99"/>
      <c r="FG39" s="99"/>
      <c r="FH39" s="99"/>
      <c r="FI39" s="99"/>
      <c r="FJ39" s="99"/>
      <c r="FK39" s="99"/>
      <c r="FL39" s="99"/>
      <c r="FM39" s="99"/>
      <c r="FN39" s="99"/>
      <c r="FO39" s="99"/>
      <c r="FP39" s="99"/>
      <c r="FQ39" s="99"/>
      <c r="FR39" s="99"/>
      <c r="FS39" s="99"/>
      <c r="FT39" s="99"/>
      <c r="FU39" s="99"/>
      <c r="FV39" s="99"/>
      <c r="FW39" s="99"/>
      <c r="FX39" s="99"/>
      <c r="FY39" s="99"/>
      <c r="FZ39" s="99"/>
      <c r="GA39" s="99"/>
      <c r="GB39" s="99"/>
      <c r="GC39" s="99"/>
      <c r="GD39" s="99"/>
      <c r="GE39" s="99"/>
      <c r="GF39" s="99"/>
      <c r="GG39" s="99"/>
      <c r="GH39" s="99"/>
      <c r="GI39" s="99"/>
      <c r="GJ39" s="99"/>
      <c r="GK39" s="99"/>
      <c r="GL39" s="99"/>
      <c r="GM39" s="99"/>
      <c r="GN39" s="99"/>
      <c r="GO39" s="99"/>
      <c r="GP39" s="99"/>
      <c r="GQ39" s="99"/>
      <c r="GR39" s="99"/>
      <c r="GS39" s="99"/>
      <c r="GT39" s="99"/>
      <c r="GU39" s="99"/>
      <c r="GV39" s="99"/>
      <c r="GW39" s="99"/>
      <c r="GX39" s="99"/>
      <c r="GY39" s="99"/>
      <c r="GZ39" s="99"/>
      <c r="HA39" s="99"/>
      <c r="HB39" s="99"/>
      <c r="HC39" s="99"/>
      <c r="HD39" s="99"/>
      <c r="HE39" s="99"/>
      <c r="HF39" s="99"/>
      <c r="HG39" s="99"/>
      <c r="HH39" s="99"/>
      <c r="HI39" s="99"/>
      <c r="HJ39" s="99"/>
      <c r="HK39" s="99"/>
      <c r="HL39" s="99"/>
      <c r="HM39" s="99"/>
      <c r="HN39" s="99"/>
      <c r="HO39" s="99"/>
      <c r="HP39" s="99"/>
      <c r="HQ39" s="99"/>
      <c r="HR39" s="99"/>
      <c r="HS39" s="99"/>
      <c r="HT39" s="99"/>
      <c r="HU39" s="99"/>
      <c r="HV39" s="99"/>
      <c r="HW39" s="99"/>
      <c r="HX39" s="99"/>
      <c r="HY39" s="99"/>
      <c r="HZ39" s="99"/>
      <c r="IA39" s="99"/>
      <c r="IB39" s="99"/>
      <c r="IC39" s="99"/>
      <c r="ID39" s="99"/>
      <c r="IE39" s="99"/>
      <c r="IF39" s="99"/>
      <c r="IG39" s="99"/>
      <c r="IH39" s="99"/>
      <c r="II39" s="99"/>
      <c r="IJ39" s="99"/>
      <c r="IK39" s="99"/>
      <c r="IL39" s="99"/>
      <c r="IM39" s="99"/>
      <c r="IN39" s="99"/>
      <c r="IO39" s="99"/>
      <c r="IP39" s="99"/>
      <c r="IQ39" s="99"/>
      <c r="IR39" s="99"/>
      <c r="IS39" s="99"/>
      <c r="IT39" s="99"/>
      <c r="IU39" s="99"/>
      <c r="IV39" s="99"/>
    </row>
    <row r="40" spans="1:256" s="104" customFormat="1" ht="16.149999999999999" customHeight="1">
      <c r="A40" s="237"/>
      <c r="B40" s="241" t="s">
        <v>474</v>
      </c>
      <c r="C40" s="239">
        <v>12</v>
      </c>
      <c r="D40" s="242">
        <v>52.155073999999999</v>
      </c>
      <c r="E40" s="242">
        <v>110.23097075976563</v>
      </c>
      <c r="F40" s="98"/>
      <c r="G40" s="98"/>
      <c r="H40" s="98"/>
      <c r="I40" s="98"/>
      <c r="J40" s="9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  <c r="HM40" s="99"/>
      <c r="HN40" s="99"/>
      <c r="HO40" s="99"/>
      <c r="HP40" s="99"/>
      <c r="HQ40" s="99"/>
      <c r="HR40" s="99"/>
      <c r="HS40" s="99"/>
      <c r="HT40" s="99"/>
      <c r="HU40" s="99"/>
      <c r="HV40" s="99"/>
      <c r="HW40" s="99"/>
      <c r="HX40" s="99"/>
      <c r="HY40" s="99"/>
      <c r="HZ40" s="99"/>
      <c r="IA40" s="99"/>
      <c r="IB40" s="99"/>
      <c r="IC40" s="99"/>
      <c r="ID40" s="99"/>
      <c r="IE40" s="99"/>
      <c r="IF40" s="99"/>
      <c r="IG40" s="99"/>
      <c r="IH40" s="99"/>
      <c r="II40" s="99"/>
      <c r="IJ40" s="99"/>
      <c r="IK40" s="99"/>
      <c r="IL40" s="99"/>
      <c r="IM40" s="99"/>
      <c r="IN40" s="99"/>
      <c r="IO40" s="99"/>
      <c r="IP40" s="99"/>
      <c r="IQ40" s="99"/>
      <c r="IR40" s="99"/>
      <c r="IS40" s="99"/>
      <c r="IT40" s="99"/>
      <c r="IU40" s="99"/>
      <c r="IV40" s="99"/>
    </row>
    <row r="41" spans="1:256" s="104" customFormat="1" ht="16.149999999999999" customHeight="1">
      <c r="A41" s="237"/>
      <c r="B41" s="241" t="s">
        <v>475</v>
      </c>
      <c r="C41" s="239">
        <v>12</v>
      </c>
      <c r="D41" s="242">
        <v>39.518912659999998</v>
      </c>
      <c r="E41" s="242">
        <v>21.332180000000001</v>
      </c>
      <c r="F41" s="98"/>
      <c r="G41" s="98"/>
      <c r="H41" s="98"/>
      <c r="I41" s="98"/>
      <c r="J41" s="98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  <c r="HM41" s="99"/>
      <c r="HN41" s="99"/>
      <c r="HO41" s="99"/>
      <c r="HP41" s="99"/>
      <c r="HQ41" s="99"/>
      <c r="HR41" s="99"/>
      <c r="HS41" s="99"/>
      <c r="HT41" s="99"/>
      <c r="HU41" s="99"/>
      <c r="HV41" s="99"/>
      <c r="HW41" s="99"/>
      <c r="HX41" s="99"/>
      <c r="HY41" s="99"/>
      <c r="HZ41" s="99"/>
      <c r="IA41" s="99"/>
      <c r="IB41" s="99"/>
      <c r="IC41" s="99"/>
      <c r="ID41" s="99"/>
      <c r="IE41" s="99"/>
      <c r="IF41" s="99"/>
      <c r="IG41" s="99"/>
      <c r="IH41" s="99"/>
      <c r="II41" s="99"/>
      <c r="IJ41" s="99"/>
      <c r="IK41" s="99"/>
      <c r="IL41" s="99"/>
      <c r="IM41" s="99"/>
      <c r="IN41" s="99"/>
      <c r="IO41" s="99"/>
      <c r="IP41" s="99"/>
      <c r="IQ41" s="99"/>
      <c r="IR41" s="99"/>
      <c r="IS41" s="99"/>
      <c r="IT41" s="99"/>
      <c r="IU41" s="99"/>
      <c r="IV41" s="99"/>
    </row>
    <row r="42" spans="1:256" s="104" customFormat="1" ht="16.149999999999999" customHeight="1">
      <c r="A42" s="237"/>
      <c r="B42" s="241" t="s">
        <v>246</v>
      </c>
      <c r="C42" s="239">
        <v>18</v>
      </c>
      <c r="D42" s="242">
        <v>37.447206000000001</v>
      </c>
      <c r="E42" s="242">
        <v>49.283602999999999</v>
      </c>
      <c r="F42" s="98"/>
      <c r="G42" s="98"/>
      <c r="H42" s="98"/>
      <c r="I42" s="98"/>
      <c r="J42" s="98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  <c r="HM42" s="99"/>
      <c r="HN42" s="99"/>
      <c r="HO42" s="99"/>
      <c r="HP42" s="99"/>
      <c r="HQ42" s="99"/>
      <c r="HR42" s="99"/>
      <c r="HS42" s="99"/>
      <c r="HT42" s="99"/>
      <c r="HU42" s="99"/>
      <c r="HV42" s="99"/>
      <c r="HW42" s="99"/>
      <c r="HX42" s="99"/>
      <c r="HY42" s="99"/>
      <c r="HZ42" s="99"/>
      <c r="IA42" s="99"/>
      <c r="IB42" s="99"/>
      <c r="IC42" s="99"/>
      <c r="ID42" s="99"/>
      <c r="IE42" s="99"/>
      <c r="IF42" s="99"/>
      <c r="IG42" s="99"/>
      <c r="IH42" s="99"/>
      <c r="II42" s="99"/>
      <c r="IJ42" s="99"/>
      <c r="IK42" s="99"/>
      <c r="IL42" s="99"/>
      <c r="IM42" s="99"/>
      <c r="IN42" s="99"/>
      <c r="IO42" s="99"/>
      <c r="IP42" s="99"/>
      <c r="IQ42" s="99"/>
      <c r="IR42" s="99"/>
      <c r="IS42" s="99"/>
      <c r="IT42" s="99"/>
      <c r="IU42" s="99"/>
      <c r="IV42" s="99"/>
    </row>
    <row r="43" spans="1:256" s="104" customFormat="1" ht="16.149999999999999" customHeight="1">
      <c r="A43" s="237"/>
      <c r="B43" s="241" t="s">
        <v>247</v>
      </c>
      <c r="C43" s="239">
        <v>25</v>
      </c>
      <c r="D43" s="242">
        <v>33.804644000000003</v>
      </c>
      <c r="E43" s="242">
        <v>21.218025999999998</v>
      </c>
      <c r="F43" s="98"/>
      <c r="G43" s="98"/>
      <c r="H43" s="98"/>
      <c r="I43" s="98"/>
      <c r="J43" s="98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  <c r="FW43" s="99"/>
      <c r="FX43" s="99"/>
      <c r="FY43" s="99"/>
      <c r="FZ43" s="99"/>
      <c r="GA43" s="99"/>
      <c r="GB43" s="99"/>
      <c r="GC43" s="99"/>
      <c r="GD43" s="99"/>
      <c r="GE43" s="99"/>
      <c r="GF43" s="99"/>
      <c r="GG43" s="99"/>
      <c r="GH43" s="99"/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  <c r="HM43" s="99"/>
      <c r="HN43" s="99"/>
      <c r="HO43" s="99"/>
      <c r="HP43" s="99"/>
      <c r="HQ43" s="99"/>
      <c r="HR43" s="99"/>
      <c r="HS43" s="99"/>
      <c r="HT43" s="99"/>
      <c r="HU43" s="99"/>
      <c r="HV43" s="99"/>
      <c r="HW43" s="99"/>
      <c r="HX43" s="99"/>
      <c r="HY43" s="99"/>
      <c r="HZ43" s="99"/>
      <c r="IA43" s="99"/>
      <c r="IB43" s="99"/>
      <c r="IC43" s="99"/>
      <c r="ID43" s="99"/>
      <c r="IE43" s="99"/>
      <c r="IF43" s="99"/>
      <c r="IG43" s="99"/>
      <c r="IH43" s="99"/>
      <c r="II43" s="99"/>
      <c r="IJ43" s="99"/>
      <c r="IK43" s="99"/>
      <c r="IL43" s="99"/>
      <c r="IM43" s="99"/>
      <c r="IN43" s="99"/>
      <c r="IO43" s="99"/>
      <c r="IP43" s="99"/>
      <c r="IQ43" s="99"/>
      <c r="IR43" s="99"/>
      <c r="IS43" s="99"/>
      <c r="IT43" s="99"/>
      <c r="IU43" s="99"/>
      <c r="IV43" s="99"/>
    </row>
    <row r="44" spans="1:256" s="104" customFormat="1" ht="16.149999999999999" customHeight="1">
      <c r="A44" s="237"/>
      <c r="B44" s="241" t="s">
        <v>244</v>
      </c>
      <c r="C44" s="239">
        <v>22</v>
      </c>
      <c r="D44" s="242">
        <v>26.028656649999999</v>
      </c>
      <c r="E44" s="242">
        <v>29.226651</v>
      </c>
      <c r="F44" s="98"/>
      <c r="G44" s="98"/>
      <c r="H44" s="98"/>
      <c r="I44" s="98"/>
      <c r="J44" s="98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  <c r="HP44" s="99"/>
      <c r="HQ44" s="99"/>
      <c r="HR44" s="99"/>
      <c r="HS44" s="99"/>
      <c r="HT44" s="99"/>
      <c r="HU44" s="99"/>
      <c r="HV44" s="99"/>
      <c r="HW44" s="99"/>
      <c r="HX44" s="99"/>
      <c r="HY44" s="99"/>
      <c r="HZ44" s="99"/>
      <c r="IA44" s="99"/>
      <c r="IB44" s="99"/>
      <c r="IC44" s="99"/>
      <c r="ID44" s="99"/>
      <c r="IE44" s="99"/>
      <c r="IF44" s="99"/>
      <c r="IG44" s="99"/>
      <c r="IH44" s="99"/>
      <c r="II44" s="99"/>
      <c r="IJ44" s="99"/>
      <c r="IK44" s="99"/>
      <c r="IL44" s="99"/>
      <c r="IM44" s="99"/>
      <c r="IN44" s="99"/>
      <c r="IO44" s="99"/>
      <c r="IP44" s="99"/>
      <c r="IQ44" s="99"/>
      <c r="IR44" s="99"/>
      <c r="IS44" s="99"/>
      <c r="IT44" s="99"/>
      <c r="IU44" s="99"/>
      <c r="IV44" s="99"/>
    </row>
    <row r="45" spans="1:256" s="104" customFormat="1" ht="16.149999999999999" customHeight="1">
      <c r="A45" s="237"/>
      <c r="B45" s="241" t="s">
        <v>245</v>
      </c>
      <c r="C45" s="239">
        <v>19</v>
      </c>
      <c r="D45" s="242">
        <v>19.709504099999997</v>
      </c>
      <c r="E45" s="242">
        <v>22.352309999999999</v>
      </c>
      <c r="F45" s="98"/>
      <c r="G45" s="98"/>
      <c r="H45" s="98"/>
      <c r="I45" s="98"/>
      <c r="J45" s="98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  <c r="IV45" s="99"/>
    </row>
    <row r="46" spans="1:256" s="104" customFormat="1" ht="16.149999999999999" customHeight="1">
      <c r="A46" s="237"/>
      <c r="B46" s="100" t="s">
        <v>476</v>
      </c>
      <c r="C46" s="239">
        <v>4</v>
      </c>
      <c r="D46" s="242">
        <v>10.26524</v>
      </c>
      <c r="E46" s="242"/>
      <c r="F46" s="98"/>
      <c r="G46" s="98"/>
      <c r="H46" s="98"/>
      <c r="I46" s="98"/>
      <c r="J46" s="98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99"/>
      <c r="FO46" s="99"/>
      <c r="FP46" s="99"/>
      <c r="FQ46" s="99"/>
      <c r="FR46" s="99"/>
      <c r="FS46" s="99"/>
      <c r="FT46" s="99"/>
      <c r="FU46" s="99"/>
      <c r="FV46" s="99"/>
      <c r="FW46" s="99"/>
      <c r="FX46" s="99"/>
      <c r="FY46" s="99"/>
      <c r="FZ46" s="99"/>
      <c r="GA46" s="99"/>
      <c r="GB46" s="99"/>
      <c r="GC46" s="99"/>
      <c r="GD46" s="99"/>
      <c r="GE46" s="99"/>
      <c r="GF46" s="99"/>
      <c r="GG46" s="99"/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  <c r="HM46" s="99"/>
      <c r="HN46" s="99"/>
      <c r="HO46" s="99"/>
      <c r="HP46" s="99"/>
      <c r="HQ46" s="99"/>
      <c r="HR46" s="99"/>
      <c r="HS46" s="99"/>
      <c r="HT46" s="99"/>
      <c r="HU46" s="99"/>
      <c r="HV46" s="99"/>
      <c r="HW46" s="99"/>
      <c r="HX46" s="99"/>
      <c r="HY46" s="99"/>
      <c r="HZ46" s="99"/>
      <c r="IA46" s="99"/>
      <c r="IB46" s="99"/>
      <c r="IC46" s="99"/>
      <c r="ID46" s="99"/>
      <c r="IE46" s="99"/>
      <c r="IF46" s="99"/>
      <c r="IG46" s="99"/>
      <c r="IH46" s="99"/>
      <c r="II46" s="99"/>
      <c r="IJ46" s="99"/>
      <c r="IK46" s="99"/>
      <c r="IL46" s="99"/>
      <c r="IM46" s="99"/>
      <c r="IN46" s="99"/>
      <c r="IO46" s="99"/>
      <c r="IP46" s="99"/>
      <c r="IQ46" s="99"/>
      <c r="IR46" s="99"/>
      <c r="IS46" s="99"/>
      <c r="IT46" s="99"/>
      <c r="IU46" s="99"/>
      <c r="IV46" s="99"/>
    </row>
    <row r="47" spans="1:256" s="104" customFormat="1" ht="15.75">
      <c r="A47" s="237"/>
      <c r="B47" s="105"/>
      <c r="C47" s="239"/>
      <c r="D47" s="242"/>
      <c r="E47" s="242"/>
      <c r="F47" s="98"/>
      <c r="G47" s="98"/>
      <c r="H47" s="98"/>
      <c r="I47" s="98"/>
      <c r="J47" s="98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  <c r="FW47" s="99"/>
      <c r="FX47" s="99"/>
      <c r="FY47" s="99"/>
      <c r="FZ47" s="99"/>
      <c r="GA47" s="99"/>
      <c r="GB47" s="99"/>
      <c r="GC47" s="99"/>
      <c r="GD47" s="99"/>
      <c r="GE47" s="99"/>
      <c r="GF47" s="99"/>
      <c r="GG47" s="99"/>
      <c r="GH47" s="99"/>
      <c r="GI47" s="99"/>
      <c r="GJ47" s="99"/>
      <c r="GK47" s="99"/>
      <c r="GL47" s="99"/>
      <c r="GM47" s="99"/>
      <c r="GN47" s="99"/>
      <c r="GO47" s="99"/>
      <c r="GP47" s="99"/>
      <c r="GQ47" s="99"/>
      <c r="GR47" s="99"/>
      <c r="GS47" s="99"/>
      <c r="GT47" s="99"/>
      <c r="GU47" s="99"/>
      <c r="GV47" s="99"/>
      <c r="GW47" s="99"/>
      <c r="GX47" s="99"/>
      <c r="GY47" s="99"/>
      <c r="GZ47" s="99"/>
      <c r="HA47" s="99"/>
      <c r="HB47" s="99"/>
      <c r="HC47" s="99"/>
      <c r="HD47" s="99"/>
      <c r="HE47" s="99"/>
      <c r="HF47" s="99"/>
      <c r="HG47" s="99"/>
      <c r="HH47" s="99"/>
      <c r="HI47" s="99"/>
      <c r="HJ47" s="99"/>
      <c r="HK47" s="99"/>
      <c r="HL47" s="99"/>
      <c r="HM47" s="99"/>
      <c r="HN47" s="99"/>
      <c r="HO47" s="99"/>
      <c r="HP47" s="99"/>
      <c r="HQ47" s="99"/>
      <c r="HR47" s="99"/>
      <c r="HS47" s="99"/>
      <c r="HT47" s="99"/>
      <c r="HU47" s="99"/>
      <c r="HV47" s="99"/>
      <c r="HW47" s="99"/>
      <c r="HX47" s="99"/>
      <c r="HY47" s="99"/>
      <c r="HZ47" s="99"/>
      <c r="IA47" s="99"/>
      <c r="IB47" s="99"/>
      <c r="IC47" s="99"/>
      <c r="ID47" s="99"/>
      <c r="IE47" s="99"/>
      <c r="IF47" s="99"/>
      <c r="IG47" s="99"/>
      <c r="IH47" s="99"/>
      <c r="II47" s="99"/>
      <c r="IJ47" s="99"/>
      <c r="IK47" s="99"/>
      <c r="IL47" s="99"/>
      <c r="IM47" s="99"/>
      <c r="IN47" s="99"/>
      <c r="IO47" s="99"/>
      <c r="IP47" s="99"/>
      <c r="IQ47" s="99"/>
      <c r="IR47" s="99"/>
      <c r="IS47" s="99"/>
      <c r="IT47" s="99"/>
      <c r="IU47" s="99"/>
      <c r="IV47" s="99"/>
    </row>
    <row r="48" spans="1:256" s="104" customFormat="1" ht="15.75">
      <c r="A48" s="237"/>
      <c r="B48" s="241"/>
      <c r="C48" s="204"/>
      <c r="D48" s="242"/>
      <c r="E48" s="242"/>
      <c r="F48" s="98"/>
      <c r="G48" s="98"/>
      <c r="H48" s="98"/>
      <c r="I48" s="98"/>
      <c r="J48" s="98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  <c r="FW48" s="99"/>
      <c r="FX48" s="99"/>
      <c r="FY48" s="99"/>
      <c r="FZ48" s="99"/>
      <c r="GA48" s="99"/>
      <c r="GB48" s="99"/>
      <c r="GC48" s="99"/>
      <c r="GD48" s="99"/>
      <c r="GE48" s="99"/>
      <c r="GF48" s="99"/>
      <c r="GG48" s="99"/>
      <c r="GH48" s="99"/>
      <c r="GI48" s="99"/>
      <c r="GJ48" s="99"/>
      <c r="GK48" s="99"/>
      <c r="GL48" s="99"/>
      <c r="GM48" s="99"/>
      <c r="GN48" s="99"/>
      <c r="GO48" s="99"/>
      <c r="GP48" s="99"/>
      <c r="GQ48" s="99"/>
      <c r="GR48" s="99"/>
      <c r="GS48" s="99"/>
      <c r="GT48" s="99"/>
      <c r="GU48" s="99"/>
      <c r="GV48" s="99"/>
      <c r="GW48" s="99"/>
      <c r="GX48" s="99"/>
      <c r="GY48" s="99"/>
      <c r="GZ48" s="99"/>
      <c r="HA48" s="99"/>
      <c r="HB48" s="99"/>
      <c r="HC48" s="99"/>
      <c r="HD48" s="99"/>
      <c r="HE48" s="99"/>
      <c r="HF48" s="99"/>
      <c r="HG48" s="99"/>
      <c r="HH48" s="99"/>
      <c r="HI48" s="99"/>
      <c r="HJ48" s="99"/>
      <c r="HK48" s="99"/>
      <c r="HL48" s="99"/>
      <c r="HM48" s="99"/>
      <c r="HN48" s="99"/>
      <c r="HO48" s="99"/>
      <c r="HP48" s="99"/>
      <c r="HQ48" s="99"/>
      <c r="HR48" s="99"/>
      <c r="HS48" s="99"/>
      <c r="HT48" s="99"/>
      <c r="HU48" s="99"/>
      <c r="HV48" s="99"/>
      <c r="HW48" s="99"/>
      <c r="HX48" s="99"/>
      <c r="HY48" s="99"/>
      <c r="HZ48" s="99"/>
      <c r="IA48" s="99"/>
      <c r="IB48" s="99"/>
      <c r="IC48" s="99"/>
      <c r="ID48" s="99"/>
      <c r="IE48" s="99"/>
      <c r="IF48" s="99"/>
      <c r="IG48" s="99"/>
      <c r="IH48" s="99"/>
      <c r="II48" s="99"/>
      <c r="IJ48" s="99"/>
      <c r="IK48" s="99"/>
      <c r="IL48" s="99"/>
      <c r="IM48" s="99"/>
      <c r="IN48" s="99"/>
      <c r="IO48" s="99"/>
      <c r="IP48" s="99"/>
      <c r="IQ48" s="99"/>
      <c r="IR48" s="99"/>
      <c r="IS48" s="99"/>
      <c r="IT48" s="99"/>
      <c r="IU48" s="99"/>
      <c r="IV48" s="99"/>
    </row>
    <row r="49" spans="1:256" s="104" customFormat="1" ht="15.75">
      <c r="A49" s="237"/>
      <c r="B49" s="105"/>
      <c r="C49" s="204"/>
      <c r="D49" s="242"/>
      <c r="E49" s="242"/>
      <c r="F49" s="98"/>
      <c r="G49" s="98"/>
      <c r="H49" s="98"/>
      <c r="I49" s="98"/>
      <c r="J49" s="98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99"/>
      <c r="FO49" s="99"/>
      <c r="FP49" s="99"/>
      <c r="FQ49" s="99"/>
      <c r="FR49" s="99"/>
      <c r="FS49" s="99"/>
      <c r="FT49" s="99"/>
      <c r="FU49" s="99"/>
      <c r="FV49" s="99"/>
      <c r="FW49" s="99"/>
      <c r="FX49" s="99"/>
      <c r="FY49" s="99"/>
      <c r="FZ49" s="99"/>
      <c r="GA49" s="99"/>
      <c r="GB49" s="99"/>
      <c r="GC49" s="99"/>
      <c r="GD49" s="99"/>
      <c r="GE49" s="99"/>
      <c r="GF49" s="99"/>
      <c r="GG49" s="99"/>
      <c r="GH49" s="99"/>
      <c r="GI49" s="99"/>
      <c r="GJ49" s="99"/>
      <c r="GK49" s="99"/>
      <c r="GL49" s="99"/>
      <c r="GM49" s="99"/>
      <c r="GN49" s="99"/>
      <c r="GO49" s="99"/>
      <c r="GP49" s="99"/>
      <c r="GQ49" s="99"/>
      <c r="GR49" s="99"/>
      <c r="GS49" s="99"/>
      <c r="GT49" s="99"/>
      <c r="GU49" s="99"/>
      <c r="GV49" s="99"/>
      <c r="GW49" s="99"/>
      <c r="GX49" s="99"/>
      <c r="GY49" s="99"/>
      <c r="GZ49" s="99"/>
      <c r="HA49" s="99"/>
      <c r="HB49" s="99"/>
      <c r="HC49" s="99"/>
      <c r="HD49" s="99"/>
      <c r="HE49" s="99"/>
      <c r="HF49" s="99"/>
      <c r="HG49" s="99"/>
      <c r="HH49" s="99"/>
      <c r="HI49" s="99"/>
      <c r="HJ49" s="99"/>
      <c r="HK49" s="99"/>
      <c r="HL49" s="99"/>
      <c r="HM49" s="99"/>
      <c r="HN49" s="99"/>
      <c r="HO49" s="99"/>
      <c r="HP49" s="99"/>
      <c r="HQ49" s="99"/>
      <c r="HR49" s="99"/>
      <c r="HS49" s="99"/>
      <c r="HT49" s="99"/>
      <c r="HU49" s="99"/>
      <c r="HV49" s="99"/>
      <c r="HW49" s="99"/>
      <c r="HX49" s="99"/>
      <c r="HY49" s="99"/>
      <c r="HZ49" s="99"/>
      <c r="IA49" s="99"/>
      <c r="IB49" s="99"/>
      <c r="IC49" s="99"/>
      <c r="ID49" s="99"/>
      <c r="IE49" s="99"/>
      <c r="IF49" s="99"/>
      <c r="IG49" s="99"/>
      <c r="IH49" s="99"/>
      <c r="II49" s="99"/>
      <c r="IJ49" s="99"/>
      <c r="IK49" s="99"/>
      <c r="IL49" s="99"/>
      <c r="IM49" s="99"/>
      <c r="IN49" s="99"/>
      <c r="IO49" s="99"/>
      <c r="IP49" s="99"/>
      <c r="IQ49" s="99"/>
      <c r="IR49" s="99"/>
      <c r="IS49" s="99"/>
      <c r="IT49" s="99"/>
      <c r="IU49" s="99"/>
      <c r="IV49" s="99"/>
    </row>
    <row r="50" spans="1:256" s="104" customFormat="1" ht="15.75">
      <c r="A50" s="237"/>
      <c r="B50" s="105"/>
      <c r="C50" s="204"/>
      <c r="D50" s="242"/>
      <c r="E50" s="242"/>
      <c r="F50" s="98"/>
      <c r="G50" s="98"/>
      <c r="H50" s="98"/>
      <c r="I50" s="98"/>
      <c r="J50" s="98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99"/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99"/>
      <c r="FO50" s="99"/>
      <c r="FP50" s="99"/>
      <c r="FQ50" s="99"/>
      <c r="FR50" s="99"/>
      <c r="FS50" s="99"/>
      <c r="FT50" s="99"/>
      <c r="FU50" s="99"/>
      <c r="FV50" s="99"/>
      <c r="FW50" s="99"/>
      <c r="FX50" s="99"/>
      <c r="FY50" s="99"/>
      <c r="FZ50" s="99"/>
      <c r="GA50" s="99"/>
      <c r="GB50" s="99"/>
      <c r="GC50" s="99"/>
      <c r="GD50" s="99"/>
      <c r="GE50" s="99"/>
      <c r="GF50" s="99"/>
      <c r="GG50" s="99"/>
      <c r="GH50" s="99"/>
      <c r="GI50" s="99"/>
      <c r="GJ50" s="99"/>
      <c r="GK50" s="99"/>
      <c r="GL50" s="99"/>
      <c r="GM50" s="99"/>
      <c r="GN50" s="99"/>
      <c r="GO50" s="99"/>
      <c r="GP50" s="99"/>
      <c r="GQ50" s="99"/>
      <c r="GR50" s="99"/>
      <c r="GS50" s="99"/>
      <c r="GT50" s="99"/>
      <c r="GU50" s="99"/>
      <c r="GV50" s="99"/>
      <c r="GW50" s="99"/>
      <c r="GX50" s="99"/>
      <c r="GY50" s="99"/>
      <c r="GZ50" s="99"/>
      <c r="HA50" s="99"/>
      <c r="HB50" s="99"/>
      <c r="HC50" s="99"/>
      <c r="HD50" s="99"/>
      <c r="HE50" s="99"/>
      <c r="HF50" s="99"/>
      <c r="HG50" s="99"/>
      <c r="HH50" s="99"/>
      <c r="HI50" s="99"/>
      <c r="HJ50" s="99"/>
      <c r="HK50" s="99"/>
      <c r="HL50" s="99"/>
      <c r="HM50" s="99"/>
      <c r="HN50" s="99"/>
      <c r="HO50" s="99"/>
      <c r="HP50" s="99"/>
      <c r="HQ50" s="99"/>
      <c r="HR50" s="99"/>
      <c r="HS50" s="99"/>
      <c r="HT50" s="99"/>
      <c r="HU50" s="99"/>
      <c r="HV50" s="99"/>
      <c r="HW50" s="99"/>
      <c r="HX50" s="99"/>
      <c r="HY50" s="99"/>
      <c r="HZ50" s="99"/>
      <c r="IA50" s="99"/>
      <c r="IB50" s="99"/>
      <c r="IC50" s="99"/>
      <c r="ID50" s="99"/>
      <c r="IE50" s="99"/>
      <c r="IF50" s="99"/>
      <c r="IG50" s="99"/>
      <c r="IH50" s="99"/>
      <c r="II50" s="99"/>
      <c r="IJ50" s="99"/>
      <c r="IK50" s="99"/>
      <c r="IL50" s="99"/>
      <c r="IM50" s="99"/>
      <c r="IN50" s="99"/>
      <c r="IO50" s="99"/>
      <c r="IP50" s="99"/>
      <c r="IQ50" s="99"/>
      <c r="IR50" s="99"/>
      <c r="IS50" s="99"/>
      <c r="IT50" s="99"/>
      <c r="IU50" s="99"/>
      <c r="IV50" s="99"/>
    </row>
    <row r="51" spans="1:256" s="104" customFormat="1" ht="15.75">
      <c r="A51" s="237"/>
      <c r="B51" s="105"/>
      <c r="C51" s="204"/>
      <c r="D51" s="242"/>
      <c r="E51" s="242"/>
      <c r="F51" s="98"/>
      <c r="G51" s="98"/>
      <c r="H51" s="98"/>
      <c r="I51" s="98"/>
      <c r="J51" s="98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  <c r="HM51" s="99"/>
      <c r="HN51" s="99"/>
      <c r="HO51" s="99"/>
      <c r="HP51" s="99"/>
      <c r="HQ51" s="99"/>
      <c r="HR51" s="99"/>
      <c r="HS51" s="99"/>
      <c r="HT51" s="99"/>
      <c r="HU51" s="99"/>
      <c r="HV51" s="99"/>
      <c r="HW51" s="99"/>
      <c r="HX51" s="99"/>
      <c r="HY51" s="99"/>
      <c r="HZ51" s="99"/>
      <c r="IA51" s="99"/>
      <c r="IB51" s="99"/>
      <c r="IC51" s="99"/>
      <c r="ID51" s="99"/>
      <c r="IE51" s="99"/>
      <c r="IF51" s="99"/>
      <c r="IG51" s="99"/>
      <c r="IH51" s="99"/>
      <c r="II51" s="99"/>
      <c r="IJ51" s="99"/>
      <c r="IK51" s="99"/>
      <c r="IL51" s="99"/>
      <c r="IM51" s="99"/>
      <c r="IN51" s="99"/>
      <c r="IO51" s="99"/>
      <c r="IP51" s="99"/>
      <c r="IQ51" s="99"/>
      <c r="IR51" s="99"/>
      <c r="IS51" s="99"/>
      <c r="IT51" s="99"/>
      <c r="IU51" s="99"/>
      <c r="IV51" s="99"/>
    </row>
    <row r="52" spans="1:256" s="104" customFormat="1" ht="15.75">
      <c r="A52" s="237"/>
      <c r="B52" s="105"/>
      <c r="C52" s="204"/>
      <c r="D52" s="242"/>
      <c r="E52" s="242"/>
      <c r="F52" s="98"/>
      <c r="G52" s="98"/>
      <c r="H52" s="98"/>
      <c r="I52" s="98"/>
      <c r="J52" s="98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  <c r="HM52" s="99"/>
      <c r="HN52" s="99"/>
      <c r="HO52" s="99"/>
      <c r="HP52" s="99"/>
      <c r="HQ52" s="99"/>
      <c r="HR52" s="99"/>
      <c r="HS52" s="99"/>
      <c r="HT52" s="99"/>
      <c r="HU52" s="99"/>
      <c r="HV52" s="99"/>
      <c r="HW52" s="99"/>
      <c r="HX52" s="99"/>
      <c r="HY52" s="99"/>
      <c r="HZ52" s="99"/>
      <c r="IA52" s="99"/>
      <c r="IB52" s="99"/>
      <c r="IC52" s="99"/>
      <c r="ID52" s="99"/>
      <c r="IE52" s="99"/>
      <c r="IF52" s="99"/>
      <c r="IG52" s="99"/>
      <c r="IH52" s="99"/>
      <c r="II52" s="99"/>
      <c r="IJ52" s="99"/>
      <c r="IK52" s="99"/>
      <c r="IL52" s="99"/>
      <c r="IM52" s="99"/>
      <c r="IN52" s="99"/>
      <c r="IO52" s="99"/>
      <c r="IP52" s="99"/>
      <c r="IQ52" s="99"/>
      <c r="IR52" s="99"/>
      <c r="IS52" s="99"/>
      <c r="IT52" s="99"/>
      <c r="IU52" s="99"/>
      <c r="IV52" s="99"/>
    </row>
    <row r="53" spans="1:256" s="104" customFormat="1" ht="18.75">
      <c r="A53" s="57"/>
      <c r="B53" s="105"/>
      <c r="C53" s="204"/>
      <c r="D53" s="242"/>
      <c r="E53" s="242"/>
      <c r="F53" s="98"/>
      <c r="G53" s="98"/>
      <c r="H53" s="98"/>
      <c r="I53" s="98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  <c r="HM53" s="99"/>
      <c r="HN53" s="99"/>
      <c r="HO53" s="99"/>
      <c r="HP53" s="99"/>
      <c r="HQ53" s="99"/>
      <c r="HR53" s="99"/>
      <c r="HS53" s="99"/>
      <c r="HT53" s="99"/>
      <c r="HU53" s="99"/>
      <c r="HV53" s="99"/>
      <c r="HW53" s="99"/>
      <c r="HX53" s="99"/>
      <c r="HY53" s="99"/>
      <c r="HZ53" s="99"/>
      <c r="IA53" s="99"/>
      <c r="IB53" s="99"/>
      <c r="IC53" s="99"/>
      <c r="ID53" s="99"/>
      <c r="IE53" s="99"/>
      <c r="IF53" s="99"/>
      <c r="IG53" s="99"/>
      <c r="IH53" s="99"/>
      <c r="II53" s="99"/>
      <c r="IJ53" s="99"/>
      <c r="IK53" s="99"/>
      <c r="IL53" s="99"/>
      <c r="IM53" s="99"/>
      <c r="IN53" s="99"/>
      <c r="IO53" s="99"/>
      <c r="IP53" s="99"/>
      <c r="IQ53" s="99"/>
      <c r="IR53" s="99"/>
      <c r="IS53" s="99"/>
      <c r="IT53" s="99"/>
      <c r="IU53" s="99"/>
      <c r="IV53" s="99"/>
    </row>
    <row r="54" spans="1:256" s="104" customFormat="1" ht="18.75">
      <c r="A54" s="57"/>
      <c r="B54" s="105"/>
      <c r="C54" s="204"/>
      <c r="D54" s="242"/>
      <c r="E54" s="242"/>
      <c r="F54" s="98"/>
      <c r="G54" s="98"/>
      <c r="H54" s="98"/>
      <c r="I54" s="98"/>
      <c r="J54" s="98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99"/>
      <c r="DP54" s="99"/>
      <c r="DQ54" s="99"/>
      <c r="DR54" s="99"/>
      <c r="DS54" s="99"/>
      <c r="DT54" s="99"/>
      <c r="DU54" s="99"/>
      <c r="DV54" s="99"/>
      <c r="DW54" s="99"/>
      <c r="DX54" s="99"/>
      <c r="DY54" s="99"/>
      <c r="DZ54" s="99"/>
      <c r="EA54" s="99"/>
      <c r="EB54" s="99"/>
      <c r="EC54" s="99"/>
      <c r="ED54" s="99"/>
      <c r="EE54" s="99"/>
      <c r="EF54" s="99"/>
      <c r="EG54" s="99"/>
      <c r="EH54" s="99"/>
      <c r="EI54" s="99"/>
      <c r="EJ54" s="99"/>
      <c r="EK54" s="99"/>
      <c r="EL54" s="99"/>
      <c r="EM54" s="99"/>
      <c r="EN54" s="99"/>
      <c r="EO54" s="99"/>
      <c r="EP54" s="99"/>
      <c r="EQ54" s="99"/>
      <c r="ER54" s="99"/>
      <c r="ES54" s="99"/>
      <c r="ET54" s="99"/>
      <c r="EU54" s="99"/>
      <c r="EV54" s="99"/>
      <c r="EW54" s="99"/>
      <c r="EX54" s="99"/>
      <c r="EY54" s="99"/>
      <c r="EZ54" s="99"/>
      <c r="FA54" s="99"/>
      <c r="FB54" s="99"/>
      <c r="FC54" s="99"/>
      <c r="FD54" s="99"/>
      <c r="FE54" s="99"/>
      <c r="FF54" s="99"/>
      <c r="FG54" s="99"/>
      <c r="FH54" s="99"/>
      <c r="FI54" s="99"/>
      <c r="FJ54" s="99"/>
      <c r="FK54" s="99"/>
      <c r="FL54" s="99"/>
      <c r="FM54" s="99"/>
      <c r="FN54" s="99"/>
      <c r="FO54" s="99"/>
      <c r="FP54" s="99"/>
      <c r="FQ54" s="99"/>
      <c r="FR54" s="99"/>
      <c r="FS54" s="99"/>
      <c r="FT54" s="99"/>
      <c r="FU54" s="99"/>
      <c r="FV54" s="99"/>
      <c r="FW54" s="99"/>
      <c r="FX54" s="99"/>
      <c r="FY54" s="99"/>
      <c r="FZ54" s="99"/>
      <c r="GA54" s="99"/>
      <c r="GB54" s="99"/>
      <c r="GC54" s="99"/>
      <c r="GD54" s="99"/>
      <c r="GE54" s="99"/>
      <c r="GF54" s="99"/>
      <c r="GG54" s="99"/>
      <c r="GH54" s="99"/>
      <c r="GI54" s="99"/>
      <c r="GJ54" s="99"/>
      <c r="GK54" s="99"/>
      <c r="GL54" s="99"/>
      <c r="GM54" s="99"/>
      <c r="GN54" s="99"/>
      <c r="GO54" s="99"/>
      <c r="GP54" s="99"/>
      <c r="GQ54" s="99"/>
      <c r="GR54" s="99"/>
      <c r="GS54" s="99"/>
      <c r="GT54" s="99"/>
      <c r="GU54" s="99"/>
      <c r="GV54" s="99"/>
      <c r="GW54" s="99"/>
      <c r="GX54" s="99"/>
      <c r="GY54" s="99"/>
      <c r="GZ54" s="99"/>
      <c r="HA54" s="99"/>
      <c r="HB54" s="99"/>
      <c r="HC54" s="99"/>
      <c r="HD54" s="99"/>
      <c r="HE54" s="99"/>
      <c r="HF54" s="99"/>
      <c r="HG54" s="99"/>
      <c r="HH54" s="99"/>
      <c r="HI54" s="99"/>
      <c r="HJ54" s="99"/>
      <c r="HK54" s="99"/>
      <c r="HL54" s="99"/>
      <c r="HM54" s="99"/>
      <c r="HN54" s="99"/>
      <c r="HO54" s="99"/>
      <c r="HP54" s="99"/>
      <c r="HQ54" s="99"/>
      <c r="HR54" s="99"/>
      <c r="HS54" s="99"/>
      <c r="HT54" s="99"/>
      <c r="HU54" s="99"/>
      <c r="HV54" s="99"/>
      <c r="HW54" s="99"/>
      <c r="HX54" s="99"/>
      <c r="HY54" s="99"/>
      <c r="HZ54" s="99"/>
      <c r="IA54" s="99"/>
      <c r="IB54" s="99"/>
      <c r="IC54" s="99"/>
      <c r="ID54" s="99"/>
      <c r="IE54" s="99"/>
      <c r="IF54" s="99"/>
      <c r="IG54" s="99"/>
      <c r="IH54" s="99"/>
      <c r="II54" s="99"/>
      <c r="IJ54" s="99"/>
      <c r="IK54" s="99"/>
      <c r="IL54" s="99"/>
      <c r="IM54" s="99"/>
      <c r="IN54" s="99"/>
      <c r="IO54" s="99"/>
      <c r="IP54" s="99"/>
      <c r="IQ54" s="99"/>
      <c r="IR54" s="99"/>
      <c r="IS54" s="99"/>
      <c r="IT54" s="99"/>
      <c r="IU54" s="99"/>
      <c r="IV54" s="99"/>
    </row>
    <row r="55" spans="1:256" s="104" customFormat="1" ht="18.75">
      <c r="A55" s="57"/>
      <c r="B55" s="105"/>
      <c r="C55" s="204"/>
      <c r="D55" s="242"/>
      <c r="E55" s="242"/>
      <c r="F55" s="98"/>
      <c r="G55" s="98"/>
      <c r="H55" s="98"/>
      <c r="I55" s="98"/>
      <c r="J55" s="98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99"/>
      <c r="DX55" s="99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  <c r="EW55" s="99"/>
      <c r="EX55" s="99"/>
      <c r="EY55" s="99"/>
      <c r="EZ55" s="99"/>
      <c r="FA55" s="99"/>
      <c r="FB55" s="99"/>
      <c r="FC55" s="99"/>
      <c r="FD55" s="99"/>
      <c r="FE55" s="99"/>
      <c r="FF55" s="99"/>
      <c r="FG55" s="99"/>
      <c r="FH55" s="99"/>
      <c r="FI55" s="99"/>
      <c r="FJ55" s="99"/>
      <c r="FK55" s="99"/>
      <c r="FL55" s="99"/>
      <c r="FM55" s="99"/>
      <c r="FN55" s="99"/>
      <c r="FO55" s="99"/>
      <c r="FP55" s="99"/>
      <c r="FQ55" s="99"/>
      <c r="FR55" s="99"/>
      <c r="FS55" s="99"/>
      <c r="FT55" s="99"/>
      <c r="FU55" s="99"/>
      <c r="FV55" s="99"/>
      <c r="FW55" s="99"/>
      <c r="FX55" s="99"/>
      <c r="FY55" s="99"/>
      <c r="FZ55" s="99"/>
      <c r="GA55" s="99"/>
      <c r="GB55" s="99"/>
      <c r="GC55" s="99"/>
      <c r="GD55" s="99"/>
      <c r="GE55" s="99"/>
      <c r="GF55" s="99"/>
      <c r="GG55" s="99"/>
      <c r="GH55" s="99"/>
      <c r="GI55" s="99"/>
      <c r="GJ55" s="99"/>
      <c r="GK55" s="99"/>
      <c r="GL55" s="99"/>
      <c r="GM55" s="99"/>
      <c r="GN55" s="99"/>
      <c r="GO55" s="99"/>
      <c r="GP55" s="99"/>
      <c r="GQ55" s="99"/>
      <c r="GR55" s="99"/>
      <c r="GS55" s="99"/>
      <c r="GT55" s="99"/>
      <c r="GU55" s="99"/>
      <c r="GV55" s="99"/>
      <c r="GW55" s="99"/>
      <c r="GX55" s="99"/>
      <c r="GY55" s="99"/>
      <c r="GZ55" s="99"/>
      <c r="HA55" s="99"/>
      <c r="HB55" s="99"/>
      <c r="HC55" s="99"/>
      <c r="HD55" s="99"/>
      <c r="HE55" s="99"/>
      <c r="HF55" s="99"/>
      <c r="HG55" s="99"/>
      <c r="HH55" s="99"/>
      <c r="HI55" s="99"/>
      <c r="HJ55" s="99"/>
      <c r="HK55" s="99"/>
      <c r="HL55" s="99"/>
      <c r="HM55" s="99"/>
      <c r="HN55" s="99"/>
      <c r="HO55" s="99"/>
      <c r="HP55" s="99"/>
      <c r="HQ55" s="99"/>
      <c r="HR55" s="99"/>
      <c r="HS55" s="99"/>
      <c r="HT55" s="99"/>
      <c r="HU55" s="99"/>
      <c r="HV55" s="99"/>
      <c r="HW55" s="99"/>
      <c r="HX55" s="99"/>
      <c r="HY55" s="99"/>
      <c r="HZ55" s="99"/>
      <c r="IA55" s="99"/>
      <c r="IB55" s="99"/>
      <c r="IC55" s="99"/>
      <c r="ID55" s="99"/>
      <c r="IE55" s="99"/>
      <c r="IF55" s="99"/>
      <c r="IG55" s="99"/>
      <c r="IH55" s="99"/>
      <c r="II55" s="99"/>
      <c r="IJ55" s="99"/>
      <c r="IK55" s="99"/>
      <c r="IL55" s="99"/>
      <c r="IM55" s="99"/>
      <c r="IN55" s="99"/>
      <c r="IO55" s="99"/>
      <c r="IP55" s="99"/>
      <c r="IQ55" s="99"/>
      <c r="IR55" s="99"/>
      <c r="IS55" s="99"/>
      <c r="IT55" s="99"/>
      <c r="IU55" s="99"/>
      <c r="IV55" s="99"/>
    </row>
    <row r="56" spans="1:256" s="104" customFormat="1" ht="18.75">
      <c r="A56" s="57"/>
      <c r="B56" s="105"/>
      <c r="C56" s="204"/>
      <c r="D56" s="242"/>
      <c r="E56" s="242"/>
      <c r="F56" s="98"/>
      <c r="G56" s="98"/>
      <c r="H56" s="98"/>
      <c r="I56" s="98"/>
      <c r="J56" s="98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99"/>
      <c r="DX56" s="99"/>
      <c r="DY56" s="99"/>
      <c r="DZ56" s="99"/>
      <c r="EA56" s="99"/>
      <c r="EB56" s="99"/>
      <c r="EC56" s="99"/>
      <c r="ED56" s="99"/>
      <c r="EE56" s="99"/>
      <c r="EF56" s="99"/>
      <c r="EG56" s="99"/>
      <c r="EH56" s="99"/>
      <c r="EI56" s="99"/>
      <c r="EJ56" s="99"/>
      <c r="EK56" s="99"/>
      <c r="EL56" s="99"/>
      <c r="EM56" s="99"/>
      <c r="EN56" s="99"/>
      <c r="EO56" s="99"/>
      <c r="EP56" s="99"/>
      <c r="EQ56" s="99"/>
      <c r="ER56" s="99"/>
      <c r="ES56" s="99"/>
      <c r="ET56" s="99"/>
      <c r="EU56" s="99"/>
      <c r="EV56" s="99"/>
      <c r="EW56" s="99"/>
      <c r="EX56" s="99"/>
      <c r="EY56" s="99"/>
      <c r="EZ56" s="99"/>
      <c r="FA56" s="99"/>
      <c r="FB56" s="99"/>
      <c r="FC56" s="99"/>
      <c r="FD56" s="99"/>
      <c r="FE56" s="99"/>
      <c r="FF56" s="99"/>
      <c r="FG56" s="99"/>
      <c r="FH56" s="99"/>
      <c r="FI56" s="99"/>
      <c r="FJ56" s="99"/>
      <c r="FK56" s="99"/>
      <c r="FL56" s="99"/>
      <c r="FM56" s="99"/>
      <c r="FN56" s="99"/>
      <c r="FO56" s="99"/>
      <c r="FP56" s="99"/>
      <c r="FQ56" s="99"/>
      <c r="FR56" s="99"/>
      <c r="FS56" s="99"/>
      <c r="FT56" s="99"/>
      <c r="FU56" s="99"/>
      <c r="FV56" s="99"/>
      <c r="FW56" s="99"/>
      <c r="FX56" s="99"/>
      <c r="FY56" s="99"/>
      <c r="FZ56" s="99"/>
      <c r="GA56" s="99"/>
      <c r="GB56" s="99"/>
      <c r="GC56" s="99"/>
      <c r="GD56" s="99"/>
      <c r="GE56" s="99"/>
      <c r="GF56" s="99"/>
      <c r="GG56" s="99"/>
      <c r="GH56" s="99"/>
      <c r="GI56" s="99"/>
      <c r="GJ56" s="99"/>
      <c r="GK56" s="99"/>
      <c r="GL56" s="99"/>
      <c r="GM56" s="99"/>
      <c r="GN56" s="99"/>
      <c r="GO56" s="99"/>
      <c r="GP56" s="99"/>
      <c r="GQ56" s="99"/>
      <c r="GR56" s="99"/>
      <c r="GS56" s="99"/>
      <c r="GT56" s="99"/>
      <c r="GU56" s="99"/>
      <c r="GV56" s="99"/>
      <c r="GW56" s="99"/>
      <c r="GX56" s="99"/>
      <c r="GY56" s="99"/>
      <c r="GZ56" s="99"/>
      <c r="HA56" s="99"/>
      <c r="HB56" s="99"/>
      <c r="HC56" s="99"/>
      <c r="HD56" s="99"/>
      <c r="HE56" s="99"/>
      <c r="HF56" s="99"/>
      <c r="HG56" s="99"/>
      <c r="HH56" s="99"/>
      <c r="HI56" s="99"/>
      <c r="HJ56" s="99"/>
      <c r="HK56" s="99"/>
      <c r="HL56" s="99"/>
      <c r="HM56" s="99"/>
      <c r="HN56" s="99"/>
      <c r="HO56" s="99"/>
      <c r="HP56" s="99"/>
      <c r="HQ56" s="99"/>
      <c r="HR56" s="99"/>
      <c r="HS56" s="99"/>
      <c r="HT56" s="99"/>
      <c r="HU56" s="99"/>
      <c r="HV56" s="99"/>
      <c r="HW56" s="99"/>
      <c r="HX56" s="99"/>
      <c r="HY56" s="99"/>
      <c r="HZ56" s="99"/>
      <c r="IA56" s="99"/>
      <c r="IB56" s="99"/>
      <c r="IC56" s="99"/>
      <c r="ID56" s="99"/>
      <c r="IE56" s="99"/>
      <c r="IF56" s="99"/>
      <c r="IG56" s="99"/>
      <c r="IH56" s="99"/>
      <c r="II56" s="99"/>
      <c r="IJ56" s="99"/>
      <c r="IK56" s="99"/>
      <c r="IL56" s="99"/>
      <c r="IM56" s="99"/>
      <c r="IN56" s="99"/>
      <c r="IO56" s="99"/>
      <c r="IP56" s="99"/>
      <c r="IQ56" s="99"/>
      <c r="IR56" s="99"/>
      <c r="IS56" s="99"/>
      <c r="IT56" s="99"/>
      <c r="IU56" s="99"/>
      <c r="IV56" s="99"/>
    </row>
    <row r="57" spans="1:256" s="104" customFormat="1" ht="18.75">
      <c r="A57" s="57"/>
      <c r="B57" s="105"/>
      <c r="C57" s="204"/>
      <c r="D57" s="242"/>
      <c r="E57" s="242"/>
      <c r="F57" s="98"/>
      <c r="G57" s="98"/>
      <c r="H57" s="98"/>
      <c r="I57" s="98"/>
      <c r="J57" s="98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  <c r="FV57" s="99"/>
      <c r="FW57" s="99"/>
      <c r="FX57" s="99"/>
      <c r="FY57" s="99"/>
      <c r="FZ57" s="99"/>
      <c r="GA57" s="99"/>
      <c r="GB57" s="99"/>
      <c r="GC57" s="99"/>
      <c r="GD57" s="99"/>
      <c r="GE57" s="99"/>
      <c r="GF57" s="99"/>
      <c r="GG57" s="99"/>
      <c r="GH57" s="99"/>
      <c r="GI57" s="99"/>
      <c r="GJ57" s="99"/>
      <c r="GK57" s="99"/>
      <c r="GL57" s="99"/>
      <c r="GM57" s="99"/>
      <c r="GN57" s="99"/>
      <c r="GO57" s="99"/>
      <c r="GP57" s="99"/>
      <c r="GQ57" s="99"/>
      <c r="GR57" s="99"/>
      <c r="GS57" s="99"/>
      <c r="GT57" s="99"/>
      <c r="GU57" s="99"/>
      <c r="GV57" s="99"/>
      <c r="GW57" s="99"/>
      <c r="GX57" s="99"/>
      <c r="GY57" s="99"/>
      <c r="GZ57" s="99"/>
      <c r="HA57" s="99"/>
      <c r="HB57" s="99"/>
      <c r="HC57" s="99"/>
      <c r="HD57" s="99"/>
      <c r="HE57" s="99"/>
      <c r="HF57" s="99"/>
      <c r="HG57" s="99"/>
      <c r="HH57" s="99"/>
      <c r="HI57" s="99"/>
      <c r="HJ57" s="99"/>
      <c r="HK57" s="99"/>
      <c r="HL57" s="99"/>
      <c r="HM57" s="99"/>
      <c r="HN57" s="99"/>
      <c r="HO57" s="99"/>
      <c r="HP57" s="99"/>
      <c r="HQ57" s="99"/>
      <c r="HR57" s="99"/>
      <c r="HS57" s="99"/>
      <c r="HT57" s="99"/>
      <c r="HU57" s="99"/>
      <c r="HV57" s="99"/>
      <c r="HW57" s="99"/>
      <c r="HX57" s="99"/>
      <c r="HY57" s="99"/>
      <c r="HZ57" s="99"/>
      <c r="IA57" s="99"/>
      <c r="IB57" s="99"/>
      <c r="IC57" s="99"/>
      <c r="ID57" s="99"/>
      <c r="IE57" s="99"/>
      <c r="IF57" s="99"/>
      <c r="IG57" s="99"/>
      <c r="IH57" s="99"/>
      <c r="II57" s="99"/>
      <c r="IJ57" s="99"/>
      <c r="IK57" s="99"/>
      <c r="IL57" s="99"/>
      <c r="IM57" s="99"/>
      <c r="IN57" s="99"/>
      <c r="IO57" s="99"/>
      <c r="IP57" s="99"/>
      <c r="IQ57" s="99"/>
      <c r="IR57" s="99"/>
      <c r="IS57" s="99"/>
      <c r="IT57" s="99"/>
      <c r="IU57" s="99"/>
      <c r="IV57" s="99"/>
    </row>
    <row r="58" spans="1:256" s="104" customFormat="1" ht="18.75">
      <c r="A58" s="57"/>
      <c r="B58" s="105"/>
      <c r="C58" s="204"/>
      <c r="D58" s="242"/>
      <c r="E58" s="242"/>
      <c r="F58" s="98"/>
      <c r="G58" s="98"/>
      <c r="H58" s="98"/>
      <c r="I58" s="98"/>
      <c r="J58" s="98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  <c r="FV58" s="99"/>
      <c r="FW58" s="99"/>
      <c r="FX58" s="99"/>
      <c r="FY58" s="99"/>
      <c r="FZ58" s="99"/>
      <c r="GA58" s="99"/>
      <c r="GB58" s="99"/>
      <c r="GC58" s="99"/>
      <c r="GD58" s="99"/>
      <c r="GE58" s="99"/>
      <c r="GF58" s="99"/>
      <c r="GG58" s="99"/>
      <c r="GH58" s="99"/>
      <c r="GI58" s="99"/>
      <c r="GJ58" s="99"/>
      <c r="GK58" s="99"/>
      <c r="GL58" s="99"/>
      <c r="GM58" s="99"/>
      <c r="GN58" s="99"/>
      <c r="GO58" s="99"/>
      <c r="GP58" s="99"/>
      <c r="GQ58" s="99"/>
      <c r="GR58" s="99"/>
      <c r="GS58" s="99"/>
      <c r="GT58" s="99"/>
      <c r="GU58" s="99"/>
      <c r="GV58" s="99"/>
      <c r="GW58" s="99"/>
      <c r="GX58" s="99"/>
      <c r="GY58" s="99"/>
      <c r="GZ58" s="99"/>
      <c r="HA58" s="99"/>
      <c r="HB58" s="99"/>
      <c r="HC58" s="99"/>
      <c r="HD58" s="99"/>
      <c r="HE58" s="99"/>
      <c r="HF58" s="99"/>
      <c r="HG58" s="99"/>
      <c r="HH58" s="99"/>
      <c r="HI58" s="99"/>
      <c r="HJ58" s="99"/>
      <c r="HK58" s="99"/>
      <c r="HL58" s="99"/>
      <c r="HM58" s="99"/>
      <c r="HN58" s="99"/>
      <c r="HO58" s="99"/>
      <c r="HP58" s="99"/>
      <c r="HQ58" s="99"/>
      <c r="HR58" s="99"/>
      <c r="HS58" s="99"/>
      <c r="HT58" s="99"/>
      <c r="HU58" s="99"/>
      <c r="HV58" s="99"/>
      <c r="HW58" s="99"/>
      <c r="HX58" s="99"/>
      <c r="HY58" s="99"/>
      <c r="HZ58" s="99"/>
      <c r="IA58" s="99"/>
      <c r="IB58" s="99"/>
      <c r="IC58" s="99"/>
      <c r="ID58" s="99"/>
      <c r="IE58" s="99"/>
      <c r="IF58" s="99"/>
      <c r="IG58" s="99"/>
      <c r="IH58" s="99"/>
      <c r="II58" s="99"/>
      <c r="IJ58" s="99"/>
      <c r="IK58" s="99"/>
      <c r="IL58" s="99"/>
      <c r="IM58" s="99"/>
      <c r="IN58" s="99"/>
      <c r="IO58" s="99"/>
      <c r="IP58" s="99"/>
      <c r="IQ58" s="99"/>
      <c r="IR58" s="99"/>
      <c r="IS58" s="99"/>
      <c r="IT58" s="99"/>
      <c r="IU58" s="99"/>
      <c r="IV58" s="99"/>
    </row>
    <row r="59" spans="1:256" s="104" customFormat="1" ht="18.75">
      <c r="A59" s="57"/>
      <c r="B59" s="105"/>
      <c r="C59" s="204"/>
      <c r="D59" s="242"/>
      <c r="E59" s="242"/>
      <c r="F59" s="98"/>
      <c r="G59" s="98"/>
      <c r="H59" s="98"/>
      <c r="I59" s="98"/>
      <c r="J59" s="98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  <c r="FV59" s="99"/>
      <c r="FW59" s="99"/>
      <c r="FX59" s="99"/>
      <c r="FY59" s="99"/>
      <c r="FZ59" s="99"/>
      <c r="GA59" s="99"/>
      <c r="GB59" s="99"/>
      <c r="GC59" s="99"/>
      <c r="GD59" s="99"/>
      <c r="GE59" s="99"/>
      <c r="GF59" s="99"/>
      <c r="GG59" s="99"/>
      <c r="GH59" s="99"/>
      <c r="GI59" s="99"/>
      <c r="GJ59" s="99"/>
      <c r="GK59" s="99"/>
      <c r="GL59" s="99"/>
      <c r="GM59" s="99"/>
      <c r="GN59" s="99"/>
      <c r="GO59" s="99"/>
      <c r="GP59" s="99"/>
      <c r="GQ59" s="99"/>
      <c r="GR59" s="99"/>
      <c r="GS59" s="99"/>
      <c r="GT59" s="99"/>
      <c r="GU59" s="99"/>
      <c r="GV59" s="99"/>
      <c r="GW59" s="99"/>
      <c r="GX59" s="99"/>
      <c r="GY59" s="99"/>
      <c r="GZ59" s="99"/>
      <c r="HA59" s="99"/>
      <c r="HB59" s="99"/>
      <c r="HC59" s="99"/>
      <c r="HD59" s="99"/>
      <c r="HE59" s="99"/>
      <c r="HF59" s="99"/>
      <c r="HG59" s="99"/>
      <c r="HH59" s="99"/>
      <c r="HI59" s="99"/>
      <c r="HJ59" s="99"/>
      <c r="HK59" s="99"/>
      <c r="HL59" s="99"/>
      <c r="HM59" s="99"/>
      <c r="HN59" s="99"/>
      <c r="HO59" s="99"/>
      <c r="HP59" s="99"/>
      <c r="HQ59" s="99"/>
      <c r="HR59" s="99"/>
      <c r="HS59" s="99"/>
      <c r="HT59" s="99"/>
      <c r="HU59" s="99"/>
      <c r="HV59" s="99"/>
      <c r="HW59" s="99"/>
      <c r="HX59" s="99"/>
      <c r="HY59" s="99"/>
      <c r="HZ59" s="99"/>
      <c r="IA59" s="99"/>
      <c r="IB59" s="99"/>
      <c r="IC59" s="99"/>
      <c r="ID59" s="99"/>
      <c r="IE59" s="99"/>
      <c r="IF59" s="99"/>
      <c r="IG59" s="99"/>
      <c r="IH59" s="99"/>
      <c r="II59" s="99"/>
      <c r="IJ59" s="99"/>
      <c r="IK59" s="99"/>
      <c r="IL59" s="99"/>
      <c r="IM59" s="99"/>
      <c r="IN59" s="99"/>
      <c r="IO59" s="99"/>
      <c r="IP59" s="99"/>
      <c r="IQ59" s="99"/>
      <c r="IR59" s="99"/>
      <c r="IS59" s="99"/>
      <c r="IT59" s="99"/>
      <c r="IU59" s="99"/>
      <c r="IV59" s="99"/>
    </row>
    <row r="60" spans="1:256" s="104" customFormat="1" ht="18.75">
      <c r="A60" s="57"/>
      <c r="B60" s="105"/>
      <c r="C60" s="204"/>
      <c r="D60" s="242"/>
      <c r="E60" s="242"/>
      <c r="F60" s="98"/>
      <c r="G60" s="98"/>
      <c r="H60" s="98"/>
      <c r="I60" s="98"/>
      <c r="J60" s="98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  <c r="FV60" s="99"/>
      <c r="FW60" s="99"/>
      <c r="FX60" s="99"/>
      <c r="FY60" s="99"/>
      <c r="FZ60" s="99"/>
      <c r="GA60" s="99"/>
      <c r="GB60" s="99"/>
      <c r="GC60" s="99"/>
      <c r="GD60" s="99"/>
      <c r="GE60" s="99"/>
      <c r="GF60" s="99"/>
      <c r="GG60" s="99"/>
      <c r="GH60" s="99"/>
      <c r="GI60" s="99"/>
      <c r="GJ60" s="99"/>
      <c r="GK60" s="99"/>
      <c r="GL60" s="99"/>
      <c r="GM60" s="99"/>
      <c r="GN60" s="99"/>
      <c r="GO60" s="99"/>
      <c r="GP60" s="99"/>
      <c r="GQ60" s="99"/>
      <c r="GR60" s="99"/>
      <c r="GS60" s="99"/>
      <c r="GT60" s="99"/>
      <c r="GU60" s="99"/>
      <c r="GV60" s="99"/>
      <c r="GW60" s="99"/>
      <c r="GX60" s="99"/>
      <c r="GY60" s="99"/>
      <c r="GZ60" s="99"/>
      <c r="HA60" s="99"/>
      <c r="HB60" s="99"/>
      <c r="HC60" s="99"/>
      <c r="HD60" s="99"/>
      <c r="HE60" s="99"/>
      <c r="HF60" s="99"/>
      <c r="HG60" s="99"/>
      <c r="HH60" s="99"/>
      <c r="HI60" s="99"/>
      <c r="HJ60" s="99"/>
      <c r="HK60" s="99"/>
      <c r="HL60" s="99"/>
      <c r="HM60" s="99"/>
      <c r="HN60" s="99"/>
      <c r="HO60" s="99"/>
      <c r="HP60" s="99"/>
      <c r="HQ60" s="99"/>
      <c r="HR60" s="99"/>
      <c r="HS60" s="99"/>
      <c r="HT60" s="99"/>
      <c r="HU60" s="99"/>
      <c r="HV60" s="99"/>
      <c r="HW60" s="99"/>
      <c r="HX60" s="99"/>
      <c r="HY60" s="99"/>
      <c r="HZ60" s="99"/>
      <c r="IA60" s="99"/>
      <c r="IB60" s="99"/>
      <c r="IC60" s="99"/>
      <c r="ID60" s="99"/>
      <c r="IE60" s="99"/>
      <c r="IF60" s="99"/>
      <c r="IG60" s="99"/>
      <c r="IH60" s="99"/>
      <c r="II60" s="99"/>
      <c r="IJ60" s="99"/>
      <c r="IK60" s="99"/>
      <c r="IL60" s="99"/>
      <c r="IM60" s="99"/>
      <c r="IN60" s="99"/>
      <c r="IO60" s="99"/>
      <c r="IP60" s="99"/>
      <c r="IQ60" s="99"/>
      <c r="IR60" s="99"/>
      <c r="IS60" s="99"/>
      <c r="IT60" s="99"/>
      <c r="IU60" s="99"/>
      <c r="IV60" s="99"/>
    </row>
    <row r="61" spans="1:256" s="104" customFormat="1" ht="18.75">
      <c r="A61" s="57"/>
      <c r="B61" s="105"/>
      <c r="C61" s="204"/>
      <c r="D61" s="242"/>
      <c r="E61" s="242"/>
      <c r="F61" s="98"/>
      <c r="G61" s="98"/>
      <c r="H61" s="98"/>
      <c r="I61" s="98"/>
      <c r="J61" s="98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  <c r="FV61" s="99"/>
      <c r="FW61" s="99"/>
      <c r="FX61" s="99"/>
      <c r="FY61" s="99"/>
      <c r="FZ61" s="99"/>
      <c r="GA61" s="99"/>
      <c r="GB61" s="99"/>
      <c r="GC61" s="99"/>
      <c r="GD61" s="99"/>
      <c r="GE61" s="99"/>
      <c r="GF61" s="99"/>
      <c r="GG61" s="99"/>
      <c r="GH61" s="99"/>
      <c r="GI61" s="99"/>
      <c r="GJ61" s="99"/>
      <c r="GK61" s="99"/>
      <c r="GL61" s="99"/>
      <c r="GM61" s="99"/>
      <c r="GN61" s="99"/>
      <c r="GO61" s="99"/>
      <c r="GP61" s="99"/>
      <c r="GQ61" s="99"/>
      <c r="GR61" s="99"/>
      <c r="GS61" s="99"/>
      <c r="GT61" s="99"/>
      <c r="GU61" s="99"/>
      <c r="GV61" s="99"/>
      <c r="GW61" s="99"/>
      <c r="GX61" s="99"/>
      <c r="GY61" s="99"/>
      <c r="GZ61" s="99"/>
      <c r="HA61" s="99"/>
      <c r="HB61" s="99"/>
      <c r="HC61" s="99"/>
      <c r="HD61" s="99"/>
      <c r="HE61" s="99"/>
      <c r="HF61" s="99"/>
      <c r="HG61" s="99"/>
      <c r="HH61" s="99"/>
      <c r="HI61" s="99"/>
      <c r="HJ61" s="99"/>
      <c r="HK61" s="99"/>
      <c r="HL61" s="99"/>
      <c r="HM61" s="99"/>
      <c r="HN61" s="99"/>
      <c r="HO61" s="99"/>
      <c r="HP61" s="99"/>
      <c r="HQ61" s="99"/>
      <c r="HR61" s="99"/>
      <c r="HS61" s="99"/>
      <c r="HT61" s="99"/>
      <c r="HU61" s="99"/>
      <c r="HV61" s="99"/>
      <c r="HW61" s="99"/>
      <c r="HX61" s="99"/>
      <c r="HY61" s="99"/>
      <c r="HZ61" s="99"/>
      <c r="IA61" s="99"/>
      <c r="IB61" s="99"/>
      <c r="IC61" s="99"/>
      <c r="ID61" s="99"/>
      <c r="IE61" s="99"/>
      <c r="IF61" s="99"/>
      <c r="IG61" s="99"/>
      <c r="IH61" s="99"/>
      <c r="II61" s="99"/>
      <c r="IJ61" s="99"/>
      <c r="IK61" s="99"/>
      <c r="IL61" s="99"/>
      <c r="IM61" s="99"/>
      <c r="IN61" s="99"/>
      <c r="IO61" s="99"/>
      <c r="IP61" s="99"/>
      <c r="IQ61" s="99"/>
      <c r="IR61" s="99"/>
      <c r="IS61" s="99"/>
      <c r="IT61" s="99"/>
      <c r="IU61" s="99"/>
      <c r="IV61" s="99"/>
    </row>
    <row r="62" spans="1:256" s="104" customFormat="1" ht="18.75">
      <c r="A62" s="57"/>
      <c r="B62" s="105"/>
      <c r="C62" s="204"/>
      <c r="D62" s="242"/>
      <c r="E62" s="242"/>
      <c r="F62" s="98"/>
      <c r="G62" s="98"/>
      <c r="H62" s="98"/>
      <c r="I62" s="98"/>
      <c r="J62" s="98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  <c r="FV62" s="99"/>
      <c r="FW62" s="99"/>
      <c r="FX62" s="99"/>
      <c r="FY62" s="99"/>
      <c r="FZ62" s="99"/>
      <c r="GA62" s="99"/>
      <c r="GB62" s="99"/>
      <c r="GC62" s="99"/>
      <c r="GD62" s="99"/>
      <c r="GE62" s="99"/>
      <c r="GF62" s="99"/>
      <c r="GG62" s="99"/>
      <c r="GH62" s="99"/>
      <c r="GI62" s="99"/>
      <c r="GJ62" s="99"/>
      <c r="GK62" s="99"/>
      <c r="GL62" s="99"/>
      <c r="GM62" s="99"/>
      <c r="GN62" s="99"/>
      <c r="GO62" s="99"/>
      <c r="GP62" s="99"/>
      <c r="GQ62" s="99"/>
      <c r="GR62" s="99"/>
      <c r="GS62" s="99"/>
      <c r="GT62" s="99"/>
      <c r="GU62" s="99"/>
      <c r="GV62" s="99"/>
      <c r="GW62" s="99"/>
      <c r="GX62" s="99"/>
      <c r="GY62" s="99"/>
      <c r="GZ62" s="99"/>
      <c r="HA62" s="99"/>
      <c r="HB62" s="99"/>
      <c r="HC62" s="99"/>
      <c r="HD62" s="99"/>
      <c r="HE62" s="99"/>
      <c r="HF62" s="99"/>
      <c r="HG62" s="99"/>
      <c r="HH62" s="99"/>
      <c r="HI62" s="99"/>
      <c r="HJ62" s="99"/>
      <c r="HK62" s="99"/>
      <c r="HL62" s="99"/>
      <c r="HM62" s="99"/>
      <c r="HN62" s="99"/>
      <c r="HO62" s="99"/>
      <c r="HP62" s="99"/>
      <c r="HQ62" s="99"/>
      <c r="HR62" s="99"/>
      <c r="HS62" s="99"/>
      <c r="HT62" s="99"/>
      <c r="HU62" s="99"/>
      <c r="HV62" s="99"/>
      <c r="HW62" s="99"/>
      <c r="HX62" s="99"/>
      <c r="HY62" s="99"/>
      <c r="HZ62" s="99"/>
      <c r="IA62" s="99"/>
      <c r="IB62" s="99"/>
      <c r="IC62" s="99"/>
      <c r="ID62" s="99"/>
      <c r="IE62" s="99"/>
      <c r="IF62" s="99"/>
      <c r="IG62" s="99"/>
      <c r="IH62" s="99"/>
      <c r="II62" s="99"/>
      <c r="IJ62" s="99"/>
      <c r="IK62" s="99"/>
      <c r="IL62" s="99"/>
      <c r="IM62" s="99"/>
      <c r="IN62" s="99"/>
      <c r="IO62" s="99"/>
      <c r="IP62" s="99"/>
      <c r="IQ62" s="99"/>
      <c r="IR62" s="99"/>
      <c r="IS62" s="99"/>
      <c r="IT62" s="99"/>
      <c r="IU62" s="99"/>
      <c r="IV62" s="99"/>
    </row>
    <row r="63" spans="1:256" s="104" customFormat="1" ht="18.75">
      <c r="A63" s="57"/>
      <c r="B63" s="57"/>
      <c r="C63" s="239"/>
      <c r="D63" s="242"/>
      <c r="E63" s="242"/>
      <c r="F63" s="98"/>
      <c r="G63" s="98"/>
      <c r="H63" s="98"/>
      <c r="I63" s="98"/>
      <c r="J63" s="98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  <c r="DV63" s="99"/>
      <c r="DW63" s="99"/>
      <c r="DX63" s="99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  <c r="EO63" s="99"/>
      <c r="EP63" s="99"/>
      <c r="EQ63" s="99"/>
      <c r="ER63" s="99"/>
      <c r="ES63" s="99"/>
      <c r="ET63" s="99"/>
      <c r="EU63" s="99"/>
      <c r="EV63" s="99"/>
      <c r="EW63" s="99"/>
      <c r="EX63" s="99"/>
      <c r="EY63" s="99"/>
      <c r="EZ63" s="99"/>
      <c r="FA63" s="99"/>
      <c r="FB63" s="99"/>
      <c r="FC63" s="99"/>
      <c r="FD63" s="99"/>
      <c r="FE63" s="99"/>
      <c r="FF63" s="99"/>
      <c r="FG63" s="99"/>
      <c r="FH63" s="99"/>
      <c r="FI63" s="99"/>
      <c r="FJ63" s="99"/>
      <c r="FK63" s="99"/>
      <c r="FL63" s="99"/>
      <c r="FM63" s="99"/>
      <c r="FN63" s="99"/>
      <c r="FO63" s="99"/>
      <c r="FP63" s="99"/>
      <c r="FQ63" s="99"/>
      <c r="FR63" s="99"/>
      <c r="FS63" s="99"/>
      <c r="FT63" s="99"/>
      <c r="FU63" s="99"/>
      <c r="FV63" s="99"/>
      <c r="FW63" s="99"/>
      <c r="FX63" s="99"/>
      <c r="FY63" s="99"/>
      <c r="FZ63" s="99"/>
      <c r="GA63" s="99"/>
      <c r="GB63" s="99"/>
      <c r="GC63" s="99"/>
      <c r="GD63" s="99"/>
      <c r="GE63" s="99"/>
      <c r="GF63" s="99"/>
      <c r="GG63" s="99"/>
      <c r="GH63" s="99"/>
      <c r="GI63" s="99"/>
      <c r="GJ63" s="99"/>
      <c r="GK63" s="99"/>
      <c r="GL63" s="99"/>
      <c r="GM63" s="99"/>
      <c r="GN63" s="99"/>
      <c r="GO63" s="99"/>
      <c r="GP63" s="99"/>
      <c r="GQ63" s="99"/>
      <c r="GR63" s="99"/>
      <c r="GS63" s="99"/>
      <c r="GT63" s="99"/>
      <c r="GU63" s="99"/>
      <c r="GV63" s="99"/>
      <c r="GW63" s="99"/>
      <c r="GX63" s="99"/>
      <c r="GY63" s="99"/>
      <c r="GZ63" s="99"/>
      <c r="HA63" s="99"/>
      <c r="HB63" s="99"/>
      <c r="HC63" s="99"/>
      <c r="HD63" s="99"/>
      <c r="HE63" s="99"/>
      <c r="HF63" s="99"/>
      <c r="HG63" s="99"/>
      <c r="HH63" s="99"/>
      <c r="HI63" s="99"/>
      <c r="HJ63" s="99"/>
      <c r="HK63" s="99"/>
      <c r="HL63" s="99"/>
      <c r="HM63" s="99"/>
      <c r="HN63" s="99"/>
      <c r="HO63" s="99"/>
      <c r="HP63" s="99"/>
      <c r="HQ63" s="99"/>
      <c r="HR63" s="99"/>
      <c r="HS63" s="99"/>
      <c r="HT63" s="99"/>
      <c r="HU63" s="99"/>
      <c r="HV63" s="99"/>
      <c r="HW63" s="99"/>
      <c r="HX63" s="99"/>
      <c r="HY63" s="99"/>
      <c r="HZ63" s="99"/>
      <c r="IA63" s="99"/>
      <c r="IB63" s="99"/>
      <c r="IC63" s="99"/>
      <c r="ID63" s="99"/>
      <c r="IE63" s="99"/>
      <c r="IF63" s="99"/>
      <c r="IG63" s="99"/>
      <c r="IH63" s="99"/>
      <c r="II63" s="99"/>
      <c r="IJ63" s="99"/>
      <c r="IK63" s="99"/>
      <c r="IL63" s="99"/>
      <c r="IM63" s="99"/>
      <c r="IN63" s="99"/>
      <c r="IO63" s="99"/>
      <c r="IP63" s="99"/>
      <c r="IQ63" s="99"/>
      <c r="IR63" s="99"/>
      <c r="IS63" s="99"/>
      <c r="IT63" s="99"/>
      <c r="IU63" s="99"/>
      <c r="IV63" s="99"/>
    </row>
    <row r="64" spans="1:256" s="104" customFormat="1" ht="18.75">
      <c r="A64" s="57"/>
      <c r="B64" s="57"/>
      <c r="C64" s="239"/>
      <c r="D64" s="242"/>
      <c r="E64" s="242"/>
      <c r="F64" s="98"/>
      <c r="G64" s="98"/>
      <c r="H64" s="98"/>
      <c r="I64" s="98"/>
      <c r="J64" s="98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99"/>
      <c r="CH64" s="99"/>
      <c r="CI64" s="99"/>
      <c r="CJ64" s="99"/>
      <c r="CK64" s="99"/>
      <c r="CL64" s="99"/>
      <c r="CM64" s="99"/>
      <c r="CN64" s="99"/>
      <c r="CO64" s="99"/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  <c r="DM64" s="99"/>
      <c r="DN64" s="99"/>
      <c r="DO64" s="99"/>
      <c r="DP64" s="99"/>
      <c r="DQ64" s="99"/>
      <c r="DR64" s="99"/>
      <c r="DS64" s="99"/>
      <c r="DT64" s="99"/>
      <c r="DU64" s="99"/>
      <c r="DV64" s="99"/>
      <c r="DW64" s="99"/>
      <c r="DX64" s="99"/>
      <c r="DY64" s="99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  <c r="EL64" s="99"/>
      <c r="EM64" s="99"/>
      <c r="EN64" s="99"/>
      <c r="EO64" s="99"/>
      <c r="EP64" s="99"/>
      <c r="EQ64" s="99"/>
      <c r="ER64" s="99"/>
      <c r="ES64" s="99"/>
      <c r="ET64" s="99"/>
      <c r="EU64" s="99"/>
      <c r="EV64" s="99"/>
      <c r="EW64" s="99"/>
      <c r="EX64" s="99"/>
      <c r="EY64" s="99"/>
      <c r="EZ64" s="99"/>
      <c r="FA64" s="99"/>
      <c r="FB64" s="99"/>
      <c r="FC64" s="99"/>
      <c r="FD64" s="99"/>
      <c r="FE64" s="99"/>
      <c r="FF64" s="99"/>
      <c r="FG64" s="99"/>
      <c r="FH64" s="99"/>
      <c r="FI64" s="99"/>
      <c r="FJ64" s="99"/>
      <c r="FK64" s="99"/>
      <c r="FL64" s="99"/>
      <c r="FM64" s="99"/>
      <c r="FN64" s="99"/>
      <c r="FO64" s="99"/>
      <c r="FP64" s="99"/>
      <c r="FQ64" s="99"/>
      <c r="FR64" s="99"/>
      <c r="FS64" s="99"/>
      <c r="FT64" s="99"/>
      <c r="FU64" s="99"/>
      <c r="FV64" s="99"/>
      <c r="FW64" s="99"/>
      <c r="FX64" s="99"/>
      <c r="FY64" s="99"/>
      <c r="FZ64" s="99"/>
      <c r="GA64" s="99"/>
      <c r="GB64" s="99"/>
      <c r="GC64" s="99"/>
      <c r="GD64" s="99"/>
      <c r="GE64" s="99"/>
      <c r="GF64" s="99"/>
      <c r="GG64" s="99"/>
      <c r="GH64" s="99"/>
      <c r="GI64" s="99"/>
      <c r="GJ64" s="99"/>
      <c r="GK64" s="99"/>
      <c r="GL64" s="99"/>
      <c r="GM64" s="99"/>
      <c r="GN64" s="99"/>
      <c r="GO64" s="99"/>
      <c r="GP64" s="99"/>
      <c r="GQ64" s="99"/>
      <c r="GR64" s="99"/>
      <c r="GS64" s="99"/>
      <c r="GT64" s="99"/>
      <c r="GU64" s="99"/>
      <c r="GV64" s="99"/>
      <c r="GW64" s="99"/>
      <c r="GX64" s="99"/>
      <c r="GY64" s="99"/>
      <c r="GZ64" s="99"/>
      <c r="HA64" s="99"/>
      <c r="HB64" s="99"/>
      <c r="HC64" s="99"/>
      <c r="HD64" s="99"/>
      <c r="HE64" s="99"/>
      <c r="HF64" s="99"/>
      <c r="HG64" s="99"/>
      <c r="HH64" s="99"/>
      <c r="HI64" s="99"/>
      <c r="HJ64" s="99"/>
      <c r="HK64" s="99"/>
      <c r="HL64" s="99"/>
      <c r="HM64" s="99"/>
      <c r="HN64" s="99"/>
      <c r="HO64" s="99"/>
      <c r="HP64" s="99"/>
      <c r="HQ64" s="99"/>
      <c r="HR64" s="99"/>
      <c r="HS64" s="99"/>
      <c r="HT64" s="99"/>
      <c r="HU64" s="99"/>
      <c r="HV64" s="99"/>
      <c r="HW64" s="99"/>
      <c r="HX64" s="99"/>
      <c r="HY64" s="99"/>
      <c r="HZ64" s="99"/>
      <c r="IA64" s="99"/>
      <c r="IB64" s="99"/>
      <c r="IC64" s="99"/>
      <c r="ID64" s="99"/>
      <c r="IE64" s="99"/>
      <c r="IF64" s="99"/>
      <c r="IG64" s="99"/>
      <c r="IH64" s="99"/>
      <c r="II64" s="99"/>
      <c r="IJ64" s="99"/>
      <c r="IK64" s="99"/>
      <c r="IL64" s="99"/>
      <c r="IM64" s="99"/>
      <c r="IN64" s="99"/>
      <c r="IO64" s="99"/>
      <c r="IP64" s="99"/>
      <c r="IQ64" s="99"/>
      <c r="IR64" s="99"/>
      <c r="IS64" s="99"/>
      <c r="IT64" s="99"/>
      <c r="IU64" s="99"/>
      <c r="IV64" s="99"/>
    </row>
    <row r="65" spans="1:256" s="104" customFormat="1" ht="15.75">
      <c r="A65" s="237"/>
      <c r="B65" s="105"/>
      <c r="C65" s="205"/>
      <c r="D65" s="205"/>
      <c r="E65" s="326"/>
      <c r="F65" s="98"/>
      <c r="G65" s="98"/>
      <c r="H65" s="98"/>
      <c r="I65" s="98"/>
      <c r="J65" s="98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  <c r="DA65" s="99"/>
      <c r="DB65" s="99"/>
      <c r="DC65" s="99"/>
      <c r="DD65" s="99"/>
      <c r="DE65" s="99"/>
      <c r="DF65" s="99"/>
      <c r="DG65" s="99"/>
      <c r="DH65" s="99"/>
      <c r="DI65" s="99"/>
      <c r="DJ65" s="99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  <c r="DV65" s="99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  <c r="EO65" s="99"/>
      <c r="EP65" s="99"/>
      <c r="EQ65" s="99"/>
      <c r="ER65" s="99"/>
      <c r="ES65" s="99"/>
      <c r="ET65" s="99"/>
      <c r="EU65" s="99"/>
      <c r="EV65" s="99"/>
      <c r="EW65" s="99"/>
      <c r="EX65" s="99"/>
      <c r="EY65" s="99"/>
      <c r="EZ65" s="99"/>
      <c r="FA65" s="99"/>
      <c r="FB65" s="99"/>
      <c r="FC65" s="99"/>
      <c r="FD65" s="99"/>
      <c r="FE65" s="99"/>
      <c r="FF65" s="99"/>
      <c r="FG65" s="99"/>
      <c r="FH65" s="99"/>
      <c r="FI65" s="99"/>
      <c r="FJ65" s="99"/>
      <c r="FK65" s="99"/>
      <c r="FL65" s="99"/>
      <c r="FM65" s="99"/>
      <c r="FN65" s="99"/>
      <c r="FO65" s="99"/>
      <c r="FP65" s="99"/>
      <c r="FQ65" s="99"/>
      <c r="FR65" s="99"/>
      <c r="FS65" s="99"/>
      <c r="FT65" s="99"/>
      <c r="FU65" s="99"/>
      <c r="FV65" s="99"/>
      <c r="FW65" s="99"/>
      <c r="FX65" s="99"/>
      <c r="FY65" s="99"/>
      <c r="FZ65" s="99"/>
      <c r="GA65" s="99"/>
      <c r="GB65" s="99"/>
      <c r="GC65" s="99"/>
      <c r="GD65" s="99"/>
      <c r="GE65" s="99"/>
      <c r="GF65" s="99"/>
      <c r="GG65" s="99"/>
      <c r="GH65" s="99"/>
      <c r="GI65" s="99"/>
      <c r="GJ65" s="99"/>
      <c r="GK65" s="99"/>
      <c r="GL65" s="99"/>
      <c r="GM65" s="99"/>
      <c r="GN65" s="99"/>
      <c r="GO65" s="99"/>
      <c r="GP65" s="99"/>
      <c r="GQ65" s="99"/>
      <c r="GR65" s="99"/>
      <c r="GS65" s="99"/>
      <c r="GT65" s="99"/>
      <c r="GU65" s="99"/>
      <c r="GV65" s="99"/>
      <c r="GW65" s="99"/>
      <c r="GX65" s="99"/>
      <c r="GY65" s="99"/>
      <c r="GZ65" s="99"/>
      <c r="HA65" s="99"/>
      <c r="HB65" s="99"/>
      <c r="HC65" s="99"/>
      <c r="HD65" s="99"/>
      <c r="HE65" s="99"/>
      <c r="HF65" s="99"/>
      <c r="HG65" s="99"/>
      <c r="HH65" s="99"/>
      <c r="HI65" s="99"/>
      <c r="HJ65" s="99"/>
      <c r="HK65" s="99"/>
      <c r="HL65" s="99"/>
      <c r="HM65" s="99"/>
      <c r="HN65" s="99"/>
      <c r="HO65" s="99"/>
      <c r="HP65" s="99"/>
      <c r="HQ65" s="99"/>
      <c r="HR65" s="99"/>
      <c r="HS65" s="99"/>
      <c r="HT65" s="99"/>
      <c r="HU65" s="99"/>
      <c r="HV65" s="99"/>
      <c r="HW65" s="99"/>
      <c r="HX65" s="99"/>
      <c r="HY65" s="99"/>
      <c r="HZ65" s="99"/>
      <c r="IA65" s="99"/>
      <c r="IB65" s="99"/>
      <c r="IC65" s="99"/>
      <c r="ID65" s="99"/>
      <c r="IE65" s="99"/>
      <c r="IF65" s="99"/>
      <c r="IG65" s="99"/>
      <c r="IH65" s="99"/>
      <c r="II65" s="99"/>
      <c r="IJ65" s="99"/>
      <c r="IK65" s="99"/>
      <c r="IL65" s="99"/>
      <c r="IM65" s="99"/>
      <c r="IN65" s="99"/>
      <c r="IO65" s="99"/>
      <c r="IP65" s="99"/>
      <c r="IQ65" s="99"/>
      <c r="IR65" s="99"/>
      <c r="IS65" s="99"/>
      <c r="IT65" s="99"/>
      <c r="IU65" s="99"/>
      <c r="IV65" s="99"/>
    </row>
    <row r="66" spans="1:256" s="104" customFormat="1" ht="15.75">
      <c r="A66" s="237"/>
      <c r="B66" s="105"/>
      <c r="C66" s="206"/>
      <c r="D66" s="327"/>
      <c r="E66" s="326"/>
      <c r="F66" s="98"/>
      <c r="G66" s="98"/>
      <c r="H66" s="98"/>
      <c r="I66" s="98"/>
      <c r="J66" s="98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  <c r="DI66" s="99"/>
      <c r="DJ66" s="99"/>
      <c r="DK66" s="99"/>
      <c r="DL66" s="99"/>
      <c r="DM66" s="99"/>
      <c r="DN66" s="99"/>
      <c r="DO66" s="99"/>
      <c r="DP66" s="99"/>
      <c r="DQ66" s="99"/>
      <c r="DR66" s="99"/>
      <c r="DS66" s="99"/>
      <c r="DT66" s="99"/>
      <c r="DU66" s="99"/>
      <c r="DV66" s="99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  <c r="EL66" s="99"/>
      <c r="EM66" s="99"/>
      <c r="EN66" s="99"/>
      <c r="EO66" s="99"/>
      <c r="EP66" s="99"/>
      <c r="EQ66" s="99"/>
      <c r="ER66" s="99"/>
      <c r="ES66" s="99"/>
      <c r="ET66" s="99"/>
      <c r="EU66" s="99"/>
      <c r="EV66" s="99"/>
      <c r="EW66" s="99"/>
      <c r="EX66" s="99"/>
      <c r="EY66" s="99"/>
      <c r="EZ66" s="99"/>
      <c r="FA66" s="99"/>
      <c r="FB66" s="99"/>
      <c r="FC66" s="99"/>
      <c r="FD66" s="99"/>
      <c r="FE66" s="99"/>
      <c r="FF66" s="99"/>
      <c r="FG66" s="99"/>
      <c r="FH66" s="99"/>
      <c r="FI66" s="99"/>
      <c r="FJ66" s="99"/>
      <c r="FK66" s="99"/>
      <c r="FL66" s="99"/>
      <c r="FM66" s="99"/>
      <c r="FN66" s="99"/>
      <c r="FO66" s="99"/>
      <c r="FP66" s="99"/>
      <c r="FQ66" s="99"/>
      <c r="FR66" s="99"/>
      <c r="FS66" s="99"/>
      <c r="FT66" s="99"/>
      <c r="FU66" s="99"/>
      <c r="FV66" s="99"/>
      <c r="FW66" s="99"/>
      <c r="FX66" s="99"/>
      <c r="FY66" s="99"/>
      <c r="FZ66" s="99"/>
      <c r="GA66" s="99"/>
      <c r="GB66" s="99"/>
      <c r="GC66" s="99"/>
      <c r="GD66" s="99"/>
      <c r="GE66" s="99"/>
      <c r="GF66" s="99"/>
      <c r="GG66" s="99"/>
      <c r="GH66" s="99"/>
      <c r="GI66" s="99"/>
      <c r="GJ66" s="99"/>
      <c r="GK66" s="99"/>
      <c r="GL66" s="99"/>
      <c r="GM66" s="99"/>
      <c r="GN66" s="99"/>
      <c r="GO66" s="99"/>
      <c r="GP66" s="99"/>
      <c r="GQ66" s="99"/>
      <c r="GR66" s="99"/>
      <c r="GS66" s="99"/>
      <c r="GT66" s="99"/>
      <c r="GU66" s="99"/>
      <c r="GV66" s="99"/>
      <c r="GW66" s="99"/>
      <c r="GX66" s="99"/>
      <c r="GY66" s="99"/>
      <c r="GZ66" s="99"/>
      <c r="HA66" s="99"/>
      <c r="HB66" s="99"/>
      <c r="HC66" s="99"/>
      <c r="HD66" s="99"/>
      <c r="HE66" s="99"/>
      <c r="HF66" s="99"/>
      <c r="HG66" s="99"/>
      <c r="HH66" s="99"/>
      <c r="HI66" s="99"/>
      <c r="HJ66" s="99"/>
      <c r="HK66" s="99"/>
      <c r="HL66" s="99"/>
      <c r="HM66" s="99"/>
      <c r="HN66" s="99"/>
      <c r="HO66" s="99"/>
      <c r="HP66" s="99"/>
      <c r="HQ66" s="99"/>
      <c r="HR66" s="99"/>
      <c r="HS66" s="99"/>
      <c r="HT66" s="99"/>
      <c r="HU66" s="99"/>
      <c r="HV66" s="99"/>
      <c r="HW66" s="99"/>
      <c r="HX66" s="99"/>
      <c r="HY66" s="99"/>
      <c r="HZ66" s="99"/>
      <c r="IA66" s="99"/>
      <c r="IB66" s="99"/>
      <c r="IC66" s="99"/>
      <c r="ID66" s="99"/>
      <c r="IE66" s="99"/>
      <c r="IF66" s="99"/>
      <c r="IG66" s="99"/>
      <c r="IH66" s="99"/>
      <c r="II66" s="99"/>
      <c r="IJ66" s="99"/>
      <c r="IK66" s="99"/>
      <c r="IL66" s="99"/>
      <c r="IM66" s="99"/>
      <c r="IN66" s="99"/>
      <c r="IO66" s="99"/>
      <c r="IP66" s="99"/>
      <c r="IQ66" s="99"/>
      <c r="IR66" s="99"/>
      <c r="IS66" s="99"/>
      <c r="IT66" s="99"/>
      <c r="IU66" s="99"/>
      <c r="IV66" s="99"/>
    </row>
    <row r="67" spans="1:256" s="104" customFormat="1" ht="15.75">
      <c r="A67" s="237"/>
      <c r="B67" s="105"/>
      <c r="C67" s="207"/>
      <c r="D67" s="207"/>
      <c r="E67" s="326"/>
      <c r="F67" s="98"/>
      <c r="G67" s="98"/>
      <c r="H67" s="98"/>
      <c r="I67" s="98"/>
      <c r="J67" s="98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  <c r="DA67" s="99"/>
      <c r="DB67" s="99"/>
      <c r="DC67" s="99"/>
      <c r="DD67" s="99"/>
      <c r="DE67" s="99"/>
      <c r="DF67" s="99"/>
      <c r="DG67" s="99"/>
      <c r="DH67" s="99"/>
      <c r="DI67" s="99"/>
      <c r="DJ67" s="99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  <c r="EW67" s="99"/>
      <c r="EX67" s="99"/>
      <c r="EY67" s="99"/>
      <c r="EZ67" s="99"/>
      <c r="FA67" s="99"/>
      <c r="FB67" s="99"/>
      <c r="FC67" s="99"/>
      <c r="FD67" s="99"/>
      <c r="FE67" s="99"/>
      <c r="FF67" s="99"/>
      <c r="FG67" s="99"/>
      <c r="FH67" s="99"/>
      <c r="FI67" s="99"/>
      <c r="FJ67" s="99"/>
      <c r="FK67" s="99"/>
      <c r="FL67" s="99"/>
      <c r="FM67" s="99"/>
      <c r="FN67" s="99"/>
      <c r="FO67" s="99"/>
      <c r="FP67" s="99"/>
      <c r="FQ67" s="99"/>
      <c r="FR67" s="99"/>
      <c r="FS67" s="99"/>
      <c r="FT67" s="99"/>
      <c r="FU67" s="99"/>
      <c r="FV67" s="99"/>
      <c r="FW67" s="99"/>
      <c r="FX67" s="99"/>
      <c r="FY67" s="99"/>
      <c r="FZ67" s="99"/>
      <c r="GA67" s="99"/>
      <c r="GB67" s="99"/>
      <c r="GC67" s="99"/>
      <c r="GD67" s="99"/>
      <c r="GE67" s="99"/>
      <c r="GF67" s="99"/>
      <c r="GG67" s="99"/>
      <c r="GH67" s="99"/>
      <c r="GI67" s="99"/>
      <c r="GJ67" s="99"/>
      <c r="GK67" s="99"/>
      <c r="GL67" s="99"/>
      <c r="GM67" s="99"/>
      <c r="GN67" s="99"/>
      <c r="GO67" s="99"/>
      <c r="GP67" s="99"/>
      <c r="GQ67" s="99"/>
      <c r="GR67" s="99"/>
      <c r="GS67" s="99"/>
      <c r="GT67" s="99"/>
      <c r="GU67" s="99"/>
      <c r="GV67" s="99"/>
      <c r="GW67" s="99"/>
      <c r="GX67" s="99"/>
      <c r="GY67" s="99"/>
      <c r="GZ67" s="99"/>
      <c r="HA67" s="99"/>
      <c r="HB67" s="99"/>
      <c r="HC67" s="99"/>
      <c r="HD67" s="99"/>
      <c r="HE67" s="99"/>
      <c r="HF67" s="99"/>
      <c r="HG67" s="99"/>
      <c r="HH67" s="99"/>
      <c r="HI67" s="99"/>
      <c r="HJ67" s="99"/>
      <c r="HK67" s="99"/>
      <c r="HL67" s="99"/>
      <c r="HM67" s="99"/>
      <c r="HN67" s="99"/>
      <c r="HO67" s="99"/>
      <c r="HP67" s="99"/>
      <c r="HQ67" s="99"/>
      <c r="HR67" s="99"/>
      <c r="HS67" s="99"/>
      <c r="HT67" s="99"/>
      <c r="HU67" s="99"/>
      <c r="HV67" s="99"/>
      <c r="HW67" s="99"/>
      <c r="HX67" s="99"/>
      <c r="HY67" s="99"/>
      <c r="HZ67" s="99"/>
      <c r="IA67" s="99"/>
      <c r="IB67" s="99"/>
      <c r="IC67" s="99"/>
      <c r="ID67" s="99"/>
      <c r="IE67" s="99"/>
      <c r="IF67" s="99"/>
      <c r="IG67" s="99"/>
      <c r="IH67" s="99"/>
      <c r="II67" s="99"/>
      <c r="IJ67" s="99"/>
      <c r="IK67" s="99"/>
      <c r="IL67" s="99"/>
      <c r="IM67" s="99"/>
      <c r="IN67" s="99"/>
      <c r="IO67" s="99"/>
      <c r="IP67" s="99"/>
      <c r="IQ67" s="99"/>
      <c r="IR67" s="99"/>
      <c r="IS67" s="99"/>
      <c r="IT67" s="99"/>
      <c r="IU67" s="99"/>
      <c r="IV67" s="99"/>
    </row>
    <row r="68" spans="1:256" s="104" customFormat="1">
      <c r="A68" s="100"/>
      <c r="B68" s="100"/>
      <c r="C68" s="205"/>
      <c r="D68" s="205"/>
      <c r="E68" s="326"/>
      <c r="F68" s="98"/>
      <c r="G68" s="98"/>
      <c r="H68" s="98"/>
      <c r="I68" s="98"/>
      <c r="J68" s="98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  <c r="CR68" s="99"/>
      <c r="CS68" s="99"/>
      <c r="CT68" s="99"/>
      <c r="CU68" s="99"/>
      <c r="CV68" s="99"/>
      <c r="CW68" s="99"/>
      <c r="CX68" s="99"/>
      <c r="CY68" s="99"/>
      <c r="CZ68" s="99"/>
      <c r="DA68" s="99"/>
      <c r="DB68" s="99"/>
      <c r="DC68" s="99"/>
      <c r="DD68" s="99"/>
      <c r="DE68" s="99"/>
      <c r="DF68" s="99"/>
      <c r="DG68" s="99"/>
      <c r="DH68" s="99"/>
      <c r="DI68" s="99"/>
      <c r="DJ68" s="99"/>
      <c r="DK68" s="99"/>
      <c r="DL68" s="99"/>
      <c r="DM68" s="99"/>
      <c r="DN68" s="99"/>
      <c r="DO68" s="99"/>
      <c r="DP68" s="99"/>
      <c r="DQ68" s="99"/>
      <c r="DR68" s="99"/>
      <c r="DS68" s="99"/>
      <c r="DT68" s="99"/>
      <c r="DU68" s="99"/>
      <c r="DV68" s="99"/>
      <c r="DW68" s="99"/>
      <c r="DX68" s="99"/>
      <c r="DY68" s="99"/>
      <c r="DZ68" s="99"/>
      <c r="EA68" s="99"/>
      <c r="EB68" s="99"/>
      <c r="EC68" s="99"/>
      <c r="ED68" s="99"/>
      <c r="EE68" s="99"/>
      <c r="EF68" s="99"/>
      <c r="EG68" s="99"/>
      <c r="EH68" s="99"/>
      <c r="EI68" s="99"/>
      <c r="EJ68" s="99"/>
      <c r="EK68" s="99"/>
      <c r="EL68" s="99"/>
      <c r="EM68" s="99"/>
      <c r="EN68" s="99"/>
      <c r="EO68" s="99"/>
      <c r="EP68" s="99"/>
      <c r="EQ68" s="99"/>
      <c r="ER68" s="99"/>
      <c r="ES68" s="99"/>
      <c r="ET68" s="99"/>
      <c r="EU68" s="99"/>
      <c r="EV68" s="99"/>
      <c r="EW68" s="99"/>
      <c r="EX68" s="99"/>
      <c r="EY68" s="99"/>
      <c r="EZ68" s="99"/>
      <c r="FA68" s="99"/>
      <c r="FB68" s="99"/>
      <c r="FC68" s="99"/>
      <c r="FD68" s="99"/>
      <c r="FE68" s="99"/>
      <c r="FF68" s="99"/>
      <c r="FG68" s="99"/>
      <c r="FH68" s="99"/>
      <c r="FI68" s="99"/>
      <c r="FJ68" s="99"/>
      <c r="FK68" s="99"/>
      <c r="FL68" s="99"/>
      <c r="FM68" s="99"/>
      <c r="FN68" s="99"/>
      <c r="FO68" s="99"/>
      <c r="FP68" s="99"/>
      <c r="FQ68" s="99"/>
      <c r="FR68" s="99"/>
      <c r="FS68" s="99"/>
      <c r="FT68" s="99"/>
      <c r="FU68" s="99"/>
      <c r="FV68" s="99"/>
      <c r="FW68" s="99"/>
      <c r="FX68" s="99"/>
      <c r="FY68" s="99"/>
      <c r="FZ68" s="99"/>
      <c r="GA68" s="99"/>
      <c r="GB68" s="99"/>
      <c r="GC68" s="99"/>
      <c r="GD68" s="99"/>
      <c r="GE68" s="99"/>
      <c r="GF68" s="99"/>
      <c r="GG68" s="99"/>
      <c r="GH68" s="99"/>
      <c r="GI68" s="99"/>
      <c r="GJ68" s="99"/>
      <c r="GK68" s="99"/>
      <c r="GL68" s="99"/>
      <c r="GM68" s="99"/>
      <c r="GN68" s="99"/>
      <c r="GO68" s="99"/>
      <c r="GP68" s="99"/>
      <c r="GQ68" s="99"/>
      <c r="GR68" s="99"/>
      <c r="GS68" s="99"/>
      <c r="GT68" s="99"/>
      <c r="GU68" s="99"/>
      <c r="GV68" s="99"/>
      <c r="GW68" s="99"/>
      <c r="GX68" s="99"/>
      <c r="GY68" s="99"/>
      <c r="GZ68" s="99"/>
      <c r="HA68" s="99"/>
      <c r="HB68" s="99"/>
      <c r="HC68" s="99"/>
      <c r="HD68" s="99"/>
      <c r="HE68" s="99"/>
      <c r="HF68" s="99"/>
      <c r="HG68" s="99"/>
      <c r="HH68" s="99"/>
      <c r="HI68" s="99"/>
      <c r="HJ68" s="99"/>
      <c r="HK68" s="99"/>
      <c r="HL68" s="99"/>
      <c r="HM68" s="99"/>
      <c r="HN68" s="99"/>
      <c r="HO68" s="99"/>
      <c r="HP68" s="99"/>
      <c r="HQ68" s="99"/>
      <c r="HR68" s="99"/>
      <c r="HS68" s="99"/>
      <c r="HT68" s="99"/>
      <c r="HU68" s="99"/>
      <c r="HV68" s="99"/>
      <c r="HW68" s="99"/>
      <c r="HX68" s="99"/>
      <c r="HY68" s="99"/>
      <c r="HZ68" s="99"/>
      <c r="IA68" s="99"/>
      <c r="IB68" s="99"/>
      <c r="IC68" s="99"/>
      <c r="ID68" s="99"/>
      <c r="IE68" s="99"/>
      <c r="IF68" s="99"/>
      <c r="IG68" s="99"/>
      <c r="IH68" s="99"/>
      <c r="II68" s="99"/>
      <c r="IJ68" s="99"/>
      <c r="IK68" s="99"/>
      <c r="IL68" s="99"/>
      <c r="IM68" s="99"/>
      <c r="IN68" s="99"/>
      <c r="IO68" s="99"/>
      <c r="IP68" s="99"/>
      <c r="IQ68" s="99"/>
      <c r="IR68" s="99"/>
      <c r="IS68" s="99"/>
      <c r="IT68" s="99"/>
      <c r="IU68" s="99"/>
      <c r="IV68" s="99"/>
    </row>
    <row r="69" spans="1:256" s="104" customFormat="1">
      <c r="A69" s="100"/>
      <c r="B69" s="100"/>
      <c r="C69" s="205"/>
      <c r="D69" s="205"/>
      <c r="E69" s="326"/>
      <c r="F69" s="98"/>
      <c r="G69" s="98"/>
      <c r="H69" s="98"/>
      <c r="I69" s="98"/>
      <c r="J69" s="98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  <c r="CR69" s="99"/>
      <c r="CS69" s="99"/>
      <c r="CT69" s="99"/>
      <c r="CU69" s="99"/>
      <c r="CV69" s="99"/>
      <c r="CW69" s="99"/>
      <c r="CX69" s="99"/>
      <c r="CY69" s="99"/>
      <c r="CZ69" s="99"/>
      <c r="DA69" s="99"/>
      <c r="DB69" s="99"/>
      <c r="DC69" s="99"/>
      <c r="DD69" s="99"/>
      <c r="DE69" s="99"/>
      <c r="DF69" s="99"/>
      <c r="DG69" s="99"/>
      <c r="DH69" s="99"/>
      <c r="DI69" s="99"/>
      <c r="DJ69" s="99"/>
      <c r="DK69" s="99"/>
      <c r="DL69" s="99"/>
      <c r="DM69" s="99"/>
      <c r="DN69" s="99"/>
      <c r="DO69" s="99"/>
      <c r="DP69" s="99"/>
      <c r="DQ69" s="99"/>
      <c r="DR69" s="99"/>
      <c r="DS69" s="99"/>
      <c r="DT69" s="99"/>
      <c r="DU69" s="99"/>
      <c r="DV69" s="99"/>
      <c r="DW69" s="99"/>
      <c r="DX69" s="99"/>
      <c r="DY69" s="99"/>
      <c r="DZ69" s="99"/>
      <c r="EA69" s="99"/>
      <c r="EB69" s="99"/>
      <c r="EC69" s="99"/>
      <c r="ED69" s="99"/>
      <c r="EE69" s="99"/>
      <c r="EF69" s="99"/>
      <c r="EG69" s="99"/>
      <c r="EH69" s="99"/>
      <c r="EI69" s="99"/>
      <c r="EJ69" s="99"/>
      <c r="EK69" s="99"/>
      <c r="EL69" s="99"/>
      <c r="EM69" s="99"/>
      <c r="EN69" s="99"/>
      <c r="EO69" s="99"/>
      <c r="EP69" s="99"/>
      <c r="EQ69" s="99"/>
      <c r="ER69" s="99"/>
      <c r="ES69" s="99"/>
      <c r="ET69" s="99"/>
      <c r="EU69" s="99"/>
      <c r="EV69" s="99"/>
      <c r="EW69" s="99"/>
      <c r="EX69" s="99"/>
      <c r="EY69" s="99"/>
      <c r="EZ69" s="99"/>
      <c r="FA69" s="99"/>
      <c r="FB69" s="99"/>
      <c r="FC69" s="99"/>
      <c r="FD69" s="99"/>
      <c r="FE69" s="99"/>
      <c r="FF69" s="99"/>
      <c r="FG69" s="99"/>
      <c r="FH69" s="99"/>
      <c r="FI69" s="99"/>
      <c r="FJ69" s="99"/>
      <c r="FK69" s="99"/>
      <c r="FL69" s="99"/>
      <c r="FM69" s="99"/>
      <c r="FN69" s="99"/>
      <c r="FO69" s="99"/>
      <c r="FP69" s="99"/>
      <c r="FQ69" s="99"/>
      <c r="FR69" s="99"/>
      <c r="FS69" s="99"/>
      <c r="FT69" s="99"/>
      <c r="FU69" s="99"/>
      <c r="FV69" s="99"/>
      <c r="FW69" s="99"/>
      <c r="FX69" s="99"/>
      <c r="FY69" s="99"/>
      <c r="FZ69" s="99"/>
      <c r="GA69" s="99"/>
      <c r="GB69" s="99"/>
      <c r="GC69" s="99"/>
      <c r="GD69" s="99"/>
      <c r="GE69" s="99"/>
      <c r="GF69" s="99"/>
      <c r="GG69" s="99"/>
      <c r="GH69" s="99"/>
      <c r="GI69" s="99"/>
      <c r="GJ69" s="99"/>
      <c r="GK69" s="99"/>
      <c r="GL69" s="99"/>
      <c r="GM69" s="99"/>
      <c r="GN69" s="99"/>
      <c r="GO69" s="99"/>
      <c r="GP69" s="99"/>
      <c r="GQ69" s="99"/>
      <c r="GR69" s="99"/>
      <c r="GS69" s="99"/>
      <c r="GT69" s="99"/>
      <c r="GU69" s="99"/>
      <c r="GV69" s="99"/>
      <c r="GW69" s="99"/>
      <c r="GX69" s="99"/>
      <c r="GY69" s="99"/>
      <c r="GZ69" s="99"/>
      <c r="HA69" s="99"/>
      <c r="HB69" s="99"/>
      <c r="HC69" s="99"/>
      <c r="HD69" s="99"/>
      <c r="HE69" s="99"/>
      <c r="HF69" s="99"/>
      <c r="HG69" s="99"/>
      <c r="HH69" s="99"/>
      <c r="HI69" s="99"/>
      <c r="HJ69" s="99"/>
      <c r="HK69" s="99"/>
      <c r="HL69" s="99"/>
      <c r="HM69" s="99"/>
      <c r="HN69" s="99"/>
      <c r="HO69" s="99"/>
      <c r="HP69" s="99"/>
      <c r="HQ69" s="99"/>
      <c r="HR69" s="99"/>
      <c r="HS69" s="99"/>
      <c r="HT69" s="99"/>
      <c r="HU69" s="99"/>
      <c r="HV69" s="99"/>
      <c r="HW69" s="99"/>
      <c r="HX69" s="99"/>
      <c r="HY69" s="99"/>
      <c r="HZ69" s="99"/>
      <c r="IA69" s="99"/>
      <c r="IB69" s="99"/>
      <c r="IC69" s="99"/>
      <c r="ID69" s="99"/>
      <c r="IE69" s="99"/>
      <c r="IF69" s="99"/>
      <c r="IG69" s="99"/>
      <c r="IH69" s="99"/>
      <c r="II69" s="99"/>
      <c r="IJ69" s="99"/>
      <c r="IK69" s="99"/>
      <c r="IL69" s="99"/>
      <c r="IM69" s="99"/>
      <c r="IN69" s="99"/>
      <c r="IO69" s="99"/>
      <c r="IP69" s="99"/>
      <c r="IQ69" s="99"/>
      <c r="IR69" s="99"/>
      <c r="IS69" s="99"/>
      <c r="IT69" s="99"/>
      <c r="IU69" s="99"/>
      <c r="IV69" s="99"/>
    </row>
    <row r="70" spans="1:256" s="104" customFormat="1">
      <c r="A70" s="100"/>
      <c r="B70" s="100"/>
      <c r="C70" s="205"/>
      <c r="D70" s="205"/>
      <c r="E70" s="326"/>
      <c r="F70" s="98"/>
      <c r="G70" s="98"/>
      <c r="H70" s="98"/>
      <c r="I70" s="98"/>
      <c r="J70" s="98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  <c r="CR70" s="99"/>
      <c r="CS70" s="99"/>
      <c r="CT70" s="99"/>
      <c r="CU70" s="99"/>
      <c r="CV70" s="99"/>
      <c r="CW70" s="99"/>
      <c r="CX70" s="99"/>
      <c r="CY70" s="99"/>
      <c r="CZ70" s="99"/>
      <c r="DA70" s="99"/>
      <c r="DB70" s="99"/>
      <c r="DC70" s="99"/>
      <c r="DD70" s="99"/>
      <c r="DE70" s="99"/>
      <c r="DF70" s="99"/>
      <c r="DG70" s="99"/>
      <c r="DH70" s="99"/>
      <c r="DI70" s="99"/>
      <c r="DJ70" s="99"/>
      <c r="DK70" s="99"/>
      <c r="DL70" s="99"/>
      <c r="DM70" s="99"/>
      <c r="DN70" s="99"/>
      <c r="DO70" s="99"/>
      <c r="DP70" s="99"/>
      <c r="DQ70" s="99"/>
      <c r="DR70" s="99"/>
      <c r="DS70" s="99"/>
      <c r="DT70" s="99"/>
      <c r="DU70" s="99"/>
      <c r="DV70" s="99"/>
      <c r="DW70" s="99"/>
      <c r="DX70" s="99"/>
      <c r="DY70" s="99"/>
      <c r="DZ70" s="99"/>
      <c r="EA70" s="99"/>
      <c r="EB70" s="99"/>
      <c r="EC70" s="99"/>
      <c r="ED70" s="99"/>
      <c r="EE70" s="99"/>
      <c r="EF70" s="99"/>
      <c r="EG70" s="99"/>
      <c r="EH70" s="99"/>
      <c r="EI70" s="99"/>
      <c r="EJ70" s="99"/>
      <c r="EK70" s="99"/>
      <c r="EL70" s="99"/>
      <c r="EM70" s="99"/>
      <c r="EN70" s="99"/>
      <c r="EO70" s="99"/>
      <c r="EP70" s="99"/>
      <c r="EQ70" s="99"/>
      <c r="ER70" s="99"/>
      <c r="ES70" s="99"/>
      <c r="ET70" s="99"/>
      <c r="EU70" s="99"/>
      <c r="EV70" s="99"/>
      <c r="EW70" s="99"/>
      <c r="EX70" s="99"/>
      <c r="EY70" s="99"/>
      <c r="EZ70" s="99"/>
      <c r="FA70" s="99"/>
      <c r="FB70" s="99"/>
      <c r="FC70" s="99"/>
      <c r="FD70" s="99"/>
      <c r="FE70" s="99"/>
      <c r="FF70" s="99"/>
      <c r="FG70" s="99"/>
      <c r="FH70" s="99"/>
      <c r="FI70" s="99"/>
      <c r="FJ70" s="99"/>
      <c r="FK70" s="99"/>
      <c r="FL70" s="99"/>
      <c r="FM70" s="99"/>
      <c r="FN70" s="99"/>
      <c r="FO70" s="99"/>
      <c r="FP70" s="99"/>
      <c r="FQ70" s="99"/>
      <c r="FR70" s="99"/>
      <c r="FS70" s="99"/>
      <c r="FT70" s="99"/>
      <c r="FU70" s="99"/>
      <c r="FV70" s="99"/>
      <c r="FW70" s="99"/>
      <c r="FX70" s="99"/>
      <c r="FY70" s="99"/>
      <c r="FZ70" s="99"/>
      <c r="GA70" s="99"/>
      <c r="GB70" s="99"/>
      <c r="GC70" s="99"/>
      <c r="GD70" s="99"/>
      <c r="GE70" s="99"/>
      <c r="GF70" s="99"/>
      <c r="GG70" s="99"/>
      <c r="GH70" s="99"/>
      <c r="GI70" s="99"/>
      <c r="GJ70" s="99"/>
      <c r="GK70" s="99"/>
      <c r="GL70" s="99"/>
      <c r="GM70" s="99"/>
      <c r="GN70" s="99"/>
      <c r="GO70" s="99"/>
      <c r="GP70" s="99"/>
      <c r="GQ70" s="99"/>
      <c r="GR70" s="99"/>
      <c r="GS70" s="99"/>
      <c r="GT70" s="99"/>
      <c r="GU70" s="99"/>
      <c r="GV70" s="99"/>
      <c r="GW70" s="99"/>
      <c r="GX70" s="99"/>
      <c r="GY70" s="99"/>
      <c r="GZ70" s="99"/>
      <c r="HA70" s="99"/>
      <c r="HB70" s="99"/>
      <c r="HC70" s="99"/>
      <c r="HD70" s="99"/>
      <c r="HE70" s="99"/>
      <c r="HF70" s="99"/>
      <c r="HG70" s="99"/>
      <c r="HH70" s="99"/>
      <c r="HI70" s="99"/>
      <c r="HJ70" s="99"/>
      <c r="HK70" s="99"/>
      <c r="HL70" s="99"/>
      <c r="HM70" s="99"/>
      <c r="HN70" s="99"/>
      <c r="HO70" s="99"/>
      <c r="HP70" s="99"/>
      <c r="HQ70" s="99"/>
      <c r="HR70" s="99"/>
      <c r="HS70" s="99"/>
      <c r="HT70" s="99"/>
      <c r="HU70" s="99"/>
      <c r="HV70" s="99"/>
      <c r="HW70" s="99"/>
      <c r="HX70" s="99"/>
      <c r="HY70" s="99"/>
      <c r="HZ70" s="99"/>
      <c r="IA70" s="99"/>
      <c r="IB70" s="99"/>
      <c r="IC70" s="99"/>
      <c r="ID70" s="99"/>
      <c r="IE70" s="99"/>
      <c r="IF70" s="99"/>
      <c r="IG70" s="99"/>
      <c r="IH70" s="99"/>
      <c r="II70" s="99"/>
      <c r="IJ70" s="99"/>
      <c r="IK70" s="99"/>
      <c r="IL70" s="99"/>
      <c r="IM70" s="99"/>
      <c r="IN70" s="99"/>
      <c r="IO70" s="99"/>
      <c r="IP70" s="99"/>
      <c r="IQ70" s="99"/>
      <c r="IR70" s="99"/>
      <c r="IS70" s="99"/>
      <c r="IT70" s="99"/>
      <c r="IU70" s="99"/>
      <c r="IV70" s="99"/>
    </row>
    <row r="71" spans="1:256" s="104" customFormat="1">
      <c r="A71" s="100"/>
      <c r="B71" s="100"/>
      <c r="C71" s="205"/>
      <c r="D71" s="205"/>
      <c r="E71" s="326"/>
      <c r="F71" s="98"/>
      <c r="G71" s="98"/>
      <c r="H71" s="98"/>
      <c r="I71" s="98"/>
      <c r="J71" s="98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  <c r="DA71" s="99"/>
      <c r="DB71" s="99"/>
      <c r="DC71" s="99"/>
      <c r="DD71" s="99"/>
      <c r="DE71" s="99"/>
      <c r="DF71" s="99"/>
      <c r="DG71" s="99"/>
      <c r="DH71" s="99"/>
      <c r="DI71" s="99"/>
      <c r="DJ71" s="99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  <c r="DV71" s="99"/>
      <c r="DW71" s="99"/>
      <c r="DX71" s="99"/>
      <c r="DY71" s="99"/>
      <c r="DZ71" s="99"/>
      <c r="EA71" s="99"/>
      <c r="EB71" s="99"/>
      <c r="EC71" s="99"/>
      <c r="ED71" s="99"/>
      <c r="EE71" s="99"/>
      <c r="EF71" s="99"/>
      <c r="EG71" s="99"/>
      <c r="EH71" s="99"/>
      <c r="EI71" s="99"/>
      <c r="EJ71" s="99"/>
      <c r="EK71" s="99"/>
      <c r="EL71" s="99"/>
      <c r="EM71" s="99"/>
      <c r="EN71" s="99"/>
      <c r="EO71" s="99"/>
      <c r="EP71" s="99"/>
      <c r="EQ71" s="99"/>
      <c r="ER71" s="99"/>
      <c r="ES71" s="99"/>
      <c r="ET71" s="99"/>
      <c r="EU71" s="99"/>
      <c r="EV71" s="99"/>
      <c r="EW71" s="99"/>
      <c r="EX71" s="99"/>
      <c r="EY71" s="99"/>
      <c r="EZ71" s="99"/>
      <c r="FA71" s="99"/>
      <c r="FB71" s="99"/>
      <c r="FC71" s="99"/>
      <c r="FD71" s="99"/>
      <c r="FE71" s="99"/>
      <c r="FF71" s="99"/>
      <c r="FG71" s="99"/>
      <c r="FH71" s="99"/>
      <c r="FI71" s="99"/>
      <c r="FJ71" s="99"/>
      <c r="FK71" s="99"/>
      <c r="FL71" s="99"/>
      <c r="FM71" s="99"/>
      <c r="FN71" s="99"/>
      <c r="FO71" s="99"/>
      <c r="FP71" s="99"/>
      <c r="FQ71" s="99"/>
      <c r="FR71" s="99"/>
      <c r="FS71" s="99"/>
      <c r="FT71" s="99"/>
      <c r="FU71" s="99"/>
      <c r="FV71" s="99"/>
      <c r="FW71" s="99"/>
      <c r="FX71" s="99"/>
      <c r="FY71" s="99"/>
      <c r="FZ71" s="99"/>
      <c r="GA71" s="99"/>
      <c r="GB71" s="99"/>
      <c r="GC71" s="99"/>
      <c r="GD71" s="99"/>
      <c r="GE71" s="99"/>
      <c r="GF71" s="99"/>
      <c r="GG71" s="99"/>
      <c r="GH71" s="99"/>
      <c r="GI71" s="99"/>
      <c r="GJ71" s="99"/>
      <c r="GK71" s="99"/>
      <c r="GL71" s="99"/>
      <c r="GM71" s="99"/>
      <c r="GN71" s="99"/>
      <c r="GO71" s="99"/>
      <c r="GP71" s="99"/>
      <c r="GQ71" s="99"/>
      <c r="GR71" s="99"/>
      <c r="GS71" s="99"/>
      <c r="GT71" s="99"/>
      <c r="GU71" s="99"/>
      <c r="GV71" s="99"/>
      <c r="GW71" s="99"/>
      <c r="GX71" s="99"/>
      <c r="GY71" s="99"/>
      <c r="GZ71" s="99"/>
      <c r="HA71" s="99"/>
      <c r="HB71" s="99"/>
      <c r="HC71" s="99"/>
      <c r="HD71" s="99"/>
      <c r="HE71" s="99"/>
      <c r="HF71" s="99"/>
      <c r="HG71" s="99"/>
      <c r="HH71" s="99"/>
      <c r="HI71" s="99"/>
      <c r="HJ71" s="99"/>
      <c r="HK71" s="99"/>
      <c r="HL71" s="99"/>
      <c r="HM71" s="99"/>
      <c r="HN71" s="99"/>
      <c r="HO71" s="99"/>
      <c r="HP71" s="99"/>
      <c r="HQ71" s="99"/>
      <c r="HR71" s="99"/>
      <c r="HS71" s="99"/>
      <c r="HT71" s="99"/>
      <c r="HU71" s="99"/>
      <c r="HV71" s="99"/>
      <c r="HW71" s="99"/>
      <c r="HX71" s="99"/>
      <c r="HY71" s="99"/>
      <c r="HZ71" s="99"/>
      <c r="IA71" s="99"/>
      <c r="IB71" s="99"/>
      <c r="IC71" s="99"/>
      <c r="ID71" s="99"/>
      <c r="IE71" s="99"/>
      <c r="IF71" s="99"/>
      <c r="IG71" s="99"/>
      <c r="IH71" s="99"/>
      <c r="II71" s="99"/>
      <c r="IJ71" s="99"/>
      <c r="IK71" s="99"/>
      <c r="IL71" s="99"/>
      <c r="IM71" s="99"/>
      <c r="IN71" s="99"/>
      <c r="IO71" s="99"/>
      <c r="IP71" s="99"/>
      <c r="IQ71" s="99"/>
      <c r="IR71" s="99"/>
      <c r="IS71" s="99"/>
      <c r="IT71" s="99"/>
      <c r="IU71" s="99"/>
      <c r="IV71" s="99"/>
    </row>
    <row r="72" spans="1:256" s="104" customFormat="1" ht="15.75">
      <c r="A72" s="100"/>
      <c r="B72" s="100"/>
      <c r="C72" s="205"/>
      <c r="D72" s="205"/>
      <c r="E72" s="105"/>
      <c r="F72" s="98"/>
      <c r="G72" s="98"/>
      <c r="H72" s="98"/>
      <c r="I72" s="98"/>
      <c r="J72" s="98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99"/>
      <c r="CH72" s="99"/>
      <c r="CI72" s="99"/>
      <c r="CJ72" s="99"/>
      <c r="CK72" s="99"/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  <c r="DA72" s="99"/>
      <c r="DB72" s="99"/>
      <c r="DC72" s="99"/>
      <c r="DD72" s="99"/>
      <c r="DE72" s="99"/>
      <c r="DF72" s="99"/>
      <c r="DG72" s="99"/>
      <c r="DH72" s="99"/>
      <c r="DI72" s="99"/>
      <c r="DJ72" s="99"/>
      <c r="DK72" s="99"/>
      <c r="DL72" s="99"/>
      <c r="DM72" s="99"/>
      <c r="DN72" s="99"/>
      <c r="DO72" s="99"/>
      <c r="DP72" s="99"/>
      <c r="DQ72" s="99"/>
      <c r="DR72" s="99"/>
      <c r="DS72" s="99"/>
      <c r="DT72" s="99"/>
      <c r="DU72" s="99"/>
      <c r="DV72" s="99"/>
      <c r="DW72" s="99"/>
      <c r="DX72" s="99"/>
      <c r="DY72" s="99"/>
      <c r="DZ72" s="99"/>
      <c r="EA72" s="99"/>
      <c r="EB72" s="99"/>
      <c r="EC72" s="99"/>
      <c r="ED72" s="99"/>
      <c r="EE72" s="99"/>
      <c r="EF72" s="99"/>
      <c r="EG72" s="99"/>
      <c r="EH72" s="99"/>
      <c r="EI72" s="99"/>
      <c r="EJ72" s="99"/>
      <c r="EK72" s="99"/>
      <c r="EL72" s="99"/>
      <c r="EM72" s="99"/>
      <c r="EN72" s="99"/>
      <c r="EO72" s="99"/>
      <c r="EP72" s="99"/>
      <c r="EQ72" s="99"/>
      <c r="ER72" s="99"/>
      <c r="ES72" s="99"/>
      <c r="ET72" s="99"/>
      <c r="EU72" s="99"/>
      <c r="EV72" s="99"/>
      <c r="EW72" s="99"/>
      <c r="EX72" s="99"/>
      <c r="EY72" s="99"/>
      <c r="EZ72" s="99"/>
      <c r="FA72" s="99"/>
      <c r="FB72" s="99"/>
      <c r="FC72" s="99"/>
      <c r="FD72" s="99"/>
      <c r="FE72" s="99"/>
      <c r="FF72" s="99"/>
      <c r="FG72" s="99"/>
      <c r="FH72" s="99"/>
      <c r="FI72" s="99"/>
      <c r="FJ72" s="99"/>
      <c r="FK72" s="99"/>
      <c r="FL72" s="99"/>
      <c r="FM72" s="99"/>
      <c r="FN72" s="99"/>
      <c r="FO72" s="99"/>
      <c r="FP72" s="99"/>
      <c r="FQ72" s="99"/>
      <c r="FR72" s="99"/>
      <c r="FS72" s="99"/>
      <c r="FT72" s="99"/>
      <c r="FU72" s="99"/>
      <c r="FV72" s="99"/>
      <c r="FW72" s="99"/>
      <c r="FX72" s="99"/>
      <c r="FY72" s="99"/>
      <c r="FZ72" s="99"/>
      <c r="GA72" s="99"/>
      <c r="GB72" s="99"/>
      <c r="GC72" s="99"/>
      <c r="GD72" s="99"/>
      <c r="GE72" s="99"/>
      <c r="GF72" s="99"/>
      <c r="GG72" s="99"/>
      <c r="GH72" s="99"/>
      <c r="GI72" s="99"/>
      <c r="GJ72" s="99"/>
      <c r="GK72" s="99"/>
      <c r="GL72" s="99"/>
      <c r="GM72" s="99"/>
      <c r="GN72" s="99"/>
      <c r="GO72" s="99"/>
      <c r="GP72" s="99"/>
      <c r="GQ72" s="99"/>
      <c r="GR72" s="99"/>
      <c r="GS72" s="99"/>
      <c r="GT72" s="99"/>
      <c r="GU72" s="99"/>
      <c r="GV72" s="99"/>
      <c r="GW72" s="99"/>
      <c r="GX72" s="99"/>
      <c r="GY72" s="99"/>
      <c r="GZ72" s="99"/>
      <c r="HA72" s="99"/>
      <c r="HB72" s="99"/>
      <c r="HC72" s="99"/>
      <c r="HD72" s="99"/>
      <c r="HE72" s="99"/>
      <c r="HF72" s="99"/>
      <c r="HG72" s="99"/>
      <c r="HH72" s="99"/>
      <c r="HI72" s="99"/>
      <c r="HJ72" s="99"/>
      <c r="HK72" s="99"/>
      <c r="HL72" s="99"/>
      <c r="HM72" s="99"/>
      <c r="HN72" s="99"/>
      <c r="HO72" s="99"/>
      <c r="HP72" s="99"/>
      <c r="HQ72" s="99"/>
      <c r="HR72" s="99"/>
      <c r="HS72" s="99"/>
      <c r="HT72" s="99"/>
      <c r="HU72" s="99"/>
      <c r="HV72" s="99"/>
      <c r="HW72" s="99"/>
      <c r="HX72" s="99"/>
      <c r="HY72" s="99"/>
      <c r="HZ72" s="99"/>
      <c r="IA72" s="99"/>
      <c r="IB72" s="99"/>
      <c r="IC72" s="99"/>
      <c r="ID72" s="99"/>
      <c r="IE72" s="99"/>
      <c r="IF72" s="99"/>
      <c r="IG72" s="99"/>
      <c r="IH72" s="99"/>
      <c r="II72" s="99"/>
      <c r="IJ72" s="99"/>
      <c r="IK72" s="99"/>
      <c r="IL72" s="99"/>
      <c r="IM72" s="99"/>
      <c r="IN72" s="99"/>
      <c r="IO72" s="99"/>
      <c r="IP72" s="99"/>
      <c r="IQ72" s="99"/>
      <c r="IR72" s="99"/>
      <c r="IS72" s="99"/>
      <c r="IT72" s="99"/>
      <c r="IU72" s="99"/>
      <c r="IV72" s="99"/>
    </row>
    <row r="73" spans="1:256" s="104" customFormat="1" ht="15.75">
      <c r="A73" s="100"/>
      <c r="B73" s="100"/>
      <c r="C73" s="205"/>
      <c r="D73" s="205"/>
      <c r="E73" s="105"/>
      <c r="F73" s="98"/>
      <c r="G73" s="98"/>
      <c r="H73" s="98"/>
      <c r="I73" s="98"/>
      <c r="J73" s="98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99"/>
      <c r="CH73" s="99"/>
      <c r="CI73" s="99"/>
      <c r="CJ73" s="99"/>
      <c r="CK73" s="99"/>
      <c r="CL73" s="99"/>
      <c r="CM73" s="99"/>
      <c r="CN73" s="99"/>
      <c r="CO73" s="99"/>
      <c r="CP73" s="99"/>
      <c r="CQ73" s="99"/>
      <c r="CR73" s="99"/>
      <c r="CS73" s="99"/>
      <c r="CT73" s="99"/>
      <c r="CU73" s="99"/>
      <c r="CV73" s="99"/>
      <c r="CW73" s="99"/>
      <c r="CX73" s="99"/>
      <c r="CY73" s="99"/>
      <c r="CZ73" s="99"/>
      <c r="DA73" s="99"/>
      <c r="DB73" s="99"/>
      <c r="DC73" s="99"/>
      <c r="DD73" s="99"/>
      <c r="DE73" s="99"/>
      <c r="DF73" s="99"/>
      <c r="DG73" s="99"/>
      <c r="DH73" s="99"/>
      <c r="DI73" s="99"/>
      <c r="DJ73" s="99"/>
      <c r="DK73" s="99"/>
      <c r="DL73" s="99"/>
      <c r="DM73" s="99"/>
      <c r="DN73" s="99"/>
      <c r="DO73" s="99"/>
      <c r="DP73" s="99"/>
      <c r="DQ73" s="99"/>
      <c r="DR73" s="99"/>
      <c r="DS73" s="99"/>
      <c r="DT73" s="99"/>
      <c r="DU73" s="99"/>
      <c r="DV73" s="99"/>
      <c r="DW73" s="99"/>
      <c r="DX73" s="99"/>
      <c r="DY73" s="99"/>
      <c r="DZ73" s="99"/>
      <c r="EA73" s="99"/>
      <c r="EB73" s="99"/>
      <c r="EC73" s="99"/>
      <c r="ED73" s="99"/>
      <c r="EE73" s="99"/>
      <c r="EF73" s="99"/>
      <c r="EG73" s="99"/>
      <c r="EH73" s="99"/>
      <c r="EI73" s="99"/>
      <c r="EJ73" s="99"/>
      <c r="EK73" s="99"/>
      <c r="EL73" s="99"/>
      <c r="EM73" s="99"/>
      <c r="EN73" s="99"/>
      <c r="EO73" s="99"/>
      <c r="EP73" s="99"/>
      <c r="EQ73" s="99"/>
      <c r="ER73" s="99"/>
      <c r="ES73" s="99"/>
      <c r="ET73" s="99"/>
      <c r="EU73" s="99"/>
      <c r="EV73" s="99"/>
      <c r="EW73" s="99"/>
      <c r="EX73" s="99"/>
      <c r="EY73" s="99"/>
      <c r="EZ73" s="99"/>
      <c r="FA73" s="99"/>
      <c r="FB73" s="99"/>
      <c r="FC73" s="99"/>
      <c r="FD73" s="99"/>
      <c r="FE73" s="99"/>
      <c r="FF73" s="99"/>
      <c r="FG73" s="99"/>
      <c r="FH73" s="99"/>
      <c r="FI73" s="99"/>
      <c r="FJ73" s="99"/>
      <c r="FK73" s="99"/>
      <c r="FL73" s="99"/>
      <c r="FM73" s="99"/>
      <c r="FN73" s="99"/>
      <c r="FO73" s="99"/>
      <c r="FP73" s="99"/>
      <c r="FQ73" s="99"/>
      <c r="FR73" s="99"/>
      <c r="FS73" s="99"/>
      <c r="FT73" s="99"/>
      <c r="FU73" s="99"/>
      <c r="FV73" s="99"/>
      <c r="FW73" s="99"/>
      <c r="FX73" s="99"/>
      <c r="FY73" s="99"/>
      <c r="FZ73" s="99"/>
      <c r="GA73" s="99"/>
      <c r="GB73" s="99"/>
      <c r="GC73" s="99"/>
      <c r="GD73" s="99"/>
      <c r="GE73" s="99"/>
      <c r="GF73" s="99"/>
      <c r="GG73" s="99"/>
      <c r="GH73" s="99"/>
      <c r="GI73" s="99"/>
      <c r="GJ73" s="99"/>
      <c r="GK73" s="99"/>
      <c r="GL73" s="99"/>
      <c r="GM73" s="99"/>
      <c r="GN73" s="99"/>
      <c r="GO73" s="99"/>
      <c r="GP73" s="99"/>
      <c r="GQ73" s="99"/>
      <c r="GR73" s="99"/>
      <c r="GS73" s="99"/>
      <c r="GT73" s="99"/>
      <c r="GU73" s="99"/>
      <c r="GV73" s="99"/>
      <c r="GW73" s="99"/>
      <c r="GX73" s="99"/>
      <c r="GY73" s="99"/>
      <c r="GZ73" s="99"/>
      <c r="HA73" s="99"/>
      <c r="HB73" s="99"/>
      <c r="HC73" s="99"/>
      <c r="HD73" s="99"/>
      <c r="HE73" s="99"/>
      <c r="HF73" s="99"/>
      <c r="HG73" s="99"/>
      <c r="HH73" s="99"/>
      <c r="HI73" s="99"/>
      <c r="HJ73" s="99"/>
      <c r="HK73" s="99"/>
      <c r="HL73" s="99"/>
      <c r="HM73" s="99"/>
      <c r="HN73" s="99"/>
      <c r="HO73" s="99"/>
      <c r="HP73" s="99"/>
      <c r="HQ73" s="99"/>
      <c r="HR73" s="99"/>
      <c r="HS73" s="99"/>
      <c r="HT73" s="99"/>
      <c r="HU73" s="99"/>
      <c r="HV73" s="99"/>
      <c r="HW73" s="99"/>
      <c r="HX73" s="99"/>
      <c r="HY73" s="99"/>
      <c r="HZ73" s="99"/>
      <c r="IA73" s="99"/>
      <c r="IB73" s="99"/>
      <c r="IC73" s="99"/>
      <c r="ID73" s="99"/>
      <c r="IE73" s="99"/>
      <c r="IF73" s="99"/>
      <c r="IG73" s="99"/>
      <c r="IH73" s="99"/>
      <c r="II73" s="99"/>
      <c r="IJ73" s="99"/>
      <c r="IK73" s="99"/>
      <c r="IL73" s="99"/>
      <c r="IM73" s="99"/>
      <c r="IN73" s="99"/>
      <c r="IO73" s="99"/>
      <c r="IP73" s="99"/>
      <c r="IQ73" s="99"/>
      <c r="IR73" s="99"/>
      <c r="IS73" s="99"/>
      <c r="IT73" s="99"/>
      <c r="IU73" s="99"/>
      <c r="IV73" s="99"/>
    </row>
    <row r="74" spans="1:256" s="104" customFormat="1" ht="15.75">
      <c r="A74" s="100"/>
      <c r="B74" s="100"/>
      <c r="C74" s="205"/>
      <c r="D74" s="205"/>
      <c r="E74" s="105"/>
      <c r="F74" s="98"/>
      <c r="G74" s="98"/>
      <c r="H74" s="98"/>
      <c r="I74" s="98"/>
      <c r="J74" s="98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  <c r="CV74" s="99"/>
      <c r="CW74" s="99"/>
      <c r="CX74" s="99"/>
      <c r="CY74" s="99"/>
      <c r="CZ74" s="99"/>
      <c r="DA74" s="99"/>
      <c r="DB74" s="99"/>
      <c r="DC74" s="99"/>
      <c r="DD74" s="99"/>
      <c r="DE74" s="99"/>
      <c r="DF74" s="99"/>
      <c r="DG74" s="99"/>
      <c r="DH74" s="99"/>
      <c r="DI74" s="99"/>
      <c r="DJ74" s="99"/>
      <c r="DK74" s="99"/>
      <c r="DL74" s="99"/>
      <c r="DM74" s="99"/>
      <c r="DN74" s="99"/>
      <c r="DO74" s="99"/>
      <c r="DP74" s="99"/>
      <c r="DQ74" s="99"/>
      <c r="DR74" s="99"/>
      <c r="DS74" s="99"/>
      <c r="DT74" s="99"/>
      <c r="DU74" s="99"/>
      <c r="DV74" s="99"/>
      <c r="DW74" s="99"/>
      <c r="DX74" s="99"/>
      <c r="DY74" s="99"/>
      <c r="DZ74" s="99"/>
      <c r="EA74" s="99"/>
      <c r="EB74" s="99"/>
      <c r="EC74" s="99"/>
      <c r="ED74" s="99"/>
      <c r="EE74" s="99"/>
      <c r="EF74" s="99"/>
      <c r="EG74" s="99"/>
      <c r="EH74" s="99"/>
      <c r="EI74" s="99"/>
      <c r="EJ74" s="99"/>
      <c r="EK74" s="99"/>
      <c r="EL74" s="99"/>
      <c r="EM74" s="99"/>
      <c r="EN74" s="99"/>
      <c r="EO74" s="99"/>
      <c r="EP74" s="99"/>
      <c r="EQ74" s="99"/>
      <c r="ER74" s="99"/>
      <c r="ES74" s="99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99"/>
      <c r="FX74" s="99"/>
      <c r="FY74" s="99"/>
      <c r="FZ74" s="99"/>
      <c r="GA74" s="99"/>
      <c r="GB74" s="99"/>
      <c r="GC74" s="99"/>
      <c r="GD74" s="99"/>
      <c r="GE74" s="99"/>
      <c r="GF74" s="99"/>
      <c r="GG74" s="99"/>
      <c r="GH74" s="99"/>
      <c r="GI74" s="99"/>
      <c r="GJ74" s="99"/>
      <c r="GK74" s="99"/>
      <c r="GL74" s="99"/>
      <c r="GM74" s="99"/>
      <c r="GN74" s="99"/>
      <c r="GO74" s="99"/>
      <c r="GP74" s="99"/>
      <c r="GQ74" s="99"/>
      <c r="GR74" s="99"/>
      <c r="GS74" s="99"/>
      <c r="GT74" s="99"/>
      <c r="GU74" s="99"/>
      <c r="GV74" s="99"/>
      <c r="GW74" s="99"/>
      <c r="GX74" s="99"/>
      <c r="GY74" s="99"/>
      <c r="GZ74" s="99"/>
      <c r="HA74" s="99"/>
      <c r="HB74" s="99"/>
      <c r="HC74" s="99"/>
      <c r="HD74" s="99"/>
      <c r="HE74" s="99"/>
      <c r="HF74" s="99"/>
      <c r="HG74" s="99"/>
      <c r="HH74" s="99"/>
      <c r="HI74" s="99"/>
      <c r="HJ74" s="99"/>
      <c r="HK74" s="99"/>
      <c r="HL74" s="99"/>
      <c r="HM74" s="99"/>
      <c r="HN74" s="99"/>
      <c r="HO74" s="99"/>
      <c r="HP74" s="99"/>
      <c r="HQ74" s="99"/>
      <c r="HR74" s="99"/>
      <c r="HS74" s="99"/>
      <c r="HT74" s="99"/>
      <c r="HU74" s="99"/>
      <c r="HV74" s="99"/>
      <c r="HW74" s="99"/>
      <c r="HX74" s="99"/>
      <c r="HY74" s="99"/>
      <c r="HZ74" s="99"/>
      <c r="IA74" s="99"/>
      <c r="IB74" s="99"/>
      <c r="IC74" s="99"/>
      <c r="ID74" s="99"/>
      <c r="IE74" s="99"/>
      <c r="IF74" s="99"/>
      <c r="IG74" s="99"/>
      <c r="IH74" s="99"/>
      <c r="II74" s="99"/>
      <c r="IJ74" s="99"/>
      <c r="IK74" s="99"/>
      <c r="IL74" s="99"/>
      <c r="IM74" s="99"/>
      <c r="IN74" s="99"/>
      <c r="IO74" s="99"/>
      <c r="IP74" s="99"/>
      <c r="IQ74" s="99"/>
      <c r="IR74" s="99"/>
      <c r="IS74" s="99"/>
      <c r="IT74" s="99"/>
      <c r="IU74" s="99"/>
      <c r="IV74" s="99"/>
    </row>
    <row r="75" spans="1:256" ht="15.75">
      <c r="A75" s="100"/>
      <c r="B75" s="100"/>
      <c r="C75" s="205"/>
      <c r="D75" s="205"/>
      <c r="E75" s="105"/>
    </row>
    <row r="76" spans="1:256" ht="15.75">
      <c r="A76" s="100"/>
      <c r="B76" s="100"/>
      <c r="C76" s="205"/>
      <c r="D76" s="205"/>
      <c r="E76" s="105"/>
    </row>
    <row r="77" spans="1:256" ht="15.75">
      <c r="A77" s="100"/>
      <c r="B77" s="100"/>
      <c r="C77" s="205"/>
      <c r="D77" s="205"/>
      <c r="E77" s="105"/>
    </row>
    <row r="78" spans="1:256" ht="15.75">
      <c r="A78" s="100"/>
      <c r="B78" s="100"/>
      <c r="C78" s="205"/>
      <c r="D78" s="205"/>
      <c r="E78" s="105"/>
    </row>
    <row r="79" spans="1:256" ht="15.75">
      <c r="A79" s="100"/>
      <c r="B79" s="100"/>
      <c r="C79" s="205"/>
      <c r="D79" s="205"/>
      <c r="E79" s="105"/>
    </row>
    <row r="80" spans="1:256" ht="15.75">
      <c r="A80" s="100"/>
      <c r="B80" s="100"/>
      <c r="C80" s="205"/>
      <c r="D80" s="205"/>
      <c r="E80" s="105"/>
    </row>
    <row r="81" spans="1:5" ht="15.75">
      <c r="A81" s="100"/>
      <c r="B81" s="100"/>
      <c r="C81" s="205"/>
      <c r="D81" s="205"/>
      <c r="E81" s="105"/>
    </row>
    <row r="82" spans="1:5" ht="15.75">
      <c r="A82" s="100"/>
      <c r="B82" s="100"/>
      <c r="C82" s="205"/>
      <c r="D82" s="205"/>
      <c r="E82" s="105"/>
    </row>
    <row r="83" spans="1:5" ht="15.75">
      <c r="A83" s="100"/>
      <c r="B83" s="100"/>
      <c r="C83" s="205"/>
      <c r="D83" s="205"/>
      <c r="E83" s="106"/>
    </row>
    <row r="84" spans="1:5" ht="15.75">
      <c r="A84" s="100"/>
      <c r="B84" s="107"/>
      <c r="C84" s="205"/>
      <c r="D84" s="205"/>
      <c r="E84" s="10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ColWidth="8" defaultRowHeight="12.75"/>
  <cols>
    <col min="1" max="1" width="24.42578125" style="299" customWidth="1"/>
    <col min="2" max="2" width="12.28515625" style="299" customWidth="1"/>
    <col min="3" max="3" width="9.42578125" style="299" customWidth="1"/>
    <col min="4" max="4" width="10.28515625" style="299" customWidth="1"/>
    <col min="5" max="5" width="9" style="299" customWidth="1"/>
    <col min="6" max="7" width="9.7109375" style="299" customWidth="1"/>
    <col min="8" max="10" width="13.42578125" style="299" customWidth="1"/>
    <col min="11" max="11" width="8" style="299"/>
    <col min="12" max="12" width="21.42578125" style="299" customWidth="1"/>
    <col min="13" max="16384" width="8" style="299"/>
  </cols>
  <sheetData>
    <row r="1" spans="1:12" ht="20.100000000000001" customHeight="1">
      <c r="A1" s="171" t="s">
        <v>338</v>
      </c>
      <c r="B1" s="171"/>
      <c r="C1" s="171"/>
      <c r="D1" s="171"/>
      <c r="E1" s="171"/>
      <c r="F1" s="171"/>
      <c r="G1" s="171"/>
      <c r="H1" s="172"/>
    </row>
    <row r="2" spans="1:12" ht="20.100000000000001" customHeight="1">
      <c r="A2" s="173"/>
      <c r="B2" s="173"/>
      <c r="C2" s="173"/>
      <c r="D2" s="173"/>
      <c r="E2" s="174"/>
      <c r="F2" s="174"/>
      <c r="G2" s="174"/>
      <c r="H2" s="172"/>
    </row>
    <row r="3" spans="1:12" ht="19.899999999999999" customHeight="1">
      <c r="A3" s="175"/>
      <c r="B3" s="170"/>
      <c r="C3" s="170"/>
      <c r="D3" s="170"/>
      <c r="E3" s="170"/>
      <c r="F3" s="170"/>
      <c r="G3" s="176" t="s">
        <v>168</v>
      </c>
      <c r="H3" s="72"/>
    </row>
    <row r="4" spans="1:12" s="177" customFormat="1" ht="16.149999999999999" customHeight="1">
      <c r="B4" s="359" t="s">
        <v>401</v>
      </c>
      <c r="C4" s="359" t="s">
        <v>109</v>
      </c>
      <c r="D4" s="486" t="s">
        <v>402</v>
      </c>
      <c r="E4" s="486"/>
      <c r="F4" s="256" t="s">
        <v>403</v>
      </c>
      <c r="G4" s="256" t="s">
        <v>392</v>
      </c>
      <c r="H4" s="72"/>
      <c r="I4" s="303"/>
    </row>
    <row r="5" spans="1:12" s="177" customFormat="1" ht="16.149999999999999" customHeight="1">
      <c r="B5" s="257" t="s">
        <v>106</v>
      </c>
      <c r="C5" s="257" t="s">
        <v>394</v>
      </c>
      <c r="D5" s="487" t="s">
        <v>376</v>
      </c>
      <c r="E5" s="487"/>
      <c r="F5" s="258" t="s">
        <v>376</v>
      </c>
      <c r="G5" s="258" t="s">
        <v>376</v>
      </c>
      <c r="H5" s="72"/>
      <c r="I5" s="303"/>
    </row>
    <row r="6" spans="1:12" s="177" customFormat="1" ht="16.149999999999999" customHeight="1">
      <c r="B6" s="257" t="s">
        <v>105</v>
      </c>
      <c r="C6" s="257" t="s">
        <v>105</v>
      </c>
      <c r="D6" s="257" t="s">
        <v>167</v>
      </c>
      <c r="E6" s="257" t="s">
        <v>166</v>
      </c>
      <c r="F6" s="259" t="s">
        <v>55</v>
      </c>
      <c r="G6" s="259" t="s">
        <v>55</v>
      </c>
      <c r="H6" s="178"/>
      <c r="I6" s="303"/>
    </row>
    <row r="7" spans="1:12" s="177" customFormat="1" ht="16.149999999999999" customHeight="1">
      <c r="B7" s="257">
        <v>2022</v>
      </c>
      <c r="C7" s="257">
        <v>2022</v>
      </c>
      <c r="D7" s="257" t="s">
        <v>165</v>
      </c>
      <c r="E7" s="257" t="s">
        <v>164</v>
      </c>
      <c r="F7" s="260" t="s">
        <v>53</v>
      </c>
      <c r="G7" s="260" t="s">
        <v>53</v>
      </c>
      <c r="H7" s="179"/>
      <c r="I7" s="303"/>
    </row>
    <row r="8" spans="1:12" s="177" customFormat="1" ht="16.149999999999999" customHeight="1">
      <c r="B8" s="257"/>
      <c r="C8" s="257"/>
      <c r="D8" s="257"/>
      <c r="E8" s="257"/>
      <c r="F8" s="260" t="s">
        <v>105</v>
      </c>
      <c r="G8" s="260" t="s">
        <v>105</v>
      </c>
      <c r="H8" s="179"/>
      <c r="I8" s="182"/>
      <c r="J8" s="182"/>
    </row>
    <row r="9" spans="1:12" s="177" customFormat="1" ht="16.149999999999999" customHeight="1">
      <c r="B9" s="261"/>
      <c r="C9" s="261"/>
      <c r="D9" s="262"/>
      <c r="E9" s="262"/>
      <c r="F9" s="263" t="s">
        <v>227</v>
      </c>
      <c r="G9" s="263" t="s">
        <v>227</v>
      </c>
      <c r="H9" s="182"/>
      <c r="I9" s="182"/>
      <c r="J9" s="182"/>
    </row>
    <row r="10" spans="1:12" s="291" customFormat="1" ht="19.899999999999999" customHeight="1">
      <c r="A10" s="177"/>
      <c r="B10" s="181"/>
      <c r="C10" s="181"/>
      <c r="D10" s="177"/>
      <c r="E10" s="177"/>
      <c r="F10" s="260"/>
      <c r="G10" s="260"/>
      <c r="H10" s="182"/>
      <c r="I10" s="182"/>
      <c r="J10" s="182"/>
      <c r="L10" s="301"/>
    </row>
    <row r="11" spans="1:12" s="291" customFormat="1" ht="19.899999999999999" customHeight="1">
      <c r="A11" s="291" t="s">
        <v>157</v>
      </c>
      <c r="B11" s="292">
        <v>478150.77707004338</v>
      </c>
      <c r="C11" s="292">
        <v>481224.89766222046</v>
      </c>
      <c r="D11" s="292">
        <v>3679230.0244605369</v>
      </c>
      <c r="E11" s="293">
        <f>+E12+E13+E14+E15</f>
        <v>100</v>
      </c>
      <c r="F11" s="293">
        <v>150.19034554038228</v>
      </c>
      <c r="G11" s="293">
        <v>119.29243068507655</v>
      </c>
      <c r="H11" s="182"/>
      <c r="I11" s="182"/>
      <c r="J11" s="182"/>
      <c r="L11" s="302"/>
    </row>
    <row r="12" spans="1:12" s="177" customFormat="1" ht="19.899999999999999" customHeight="1">
      <c r="A12" s="294" t="s">
        <v>163</v>
      </c>
      <c r="B12" s="295">
        <v>373508.46742783755</v>
      </c>
      <c r="C12" s="295">
        <v>376593.00334869162</v>
      </c>
      <c r="D12" s="295">
        <v>2925034.6724458048</v>
      </c>
      <c r="E12" s="296">
        <f>+D12/$D$11*100</f>
        <v>79.501272086805301</v>
      </c>
      <c r="F12" s="297">
        <v>131.89980642944593</v>
      </c>
      <c r="G12" s="298">
        <v>115.43114029724633</v>
      </c>
      <c r="H12" s="182"/>
      <c r="I12" s="182"/>
      <c r="J12" s="182"/>
      <c r="L12" s="302"/>
    </row>
    <row r="13" spans="1:12" s="180" customFormat="1" ht="19.899999999999999" customHeight="1">
      <c r="A13" s="294" t="s">
        <v>162</v>
      </c>
      <c r="B13" s="295">
        <v>53314.898113175914</v>
      </c>
      <c r="C13" s="295">
        <v>53473.535671881247</v>
      </c>
      <c r="D13" s="295">
        <v>377776.11724408978</v>
      </c>
      <c r="E13" s="296">
        <f>+D13/$D$11*100</f>
        <v>10.267803717966254</v>
      </c>
      <c r="F13" s="297">
        <v>285.28918564540487</v>
      </c>
      <c r="G13" s="298">
        <v>148.1122578665769</v>
      </c>
      <c r="H13" s="182"/>
      <c r="I13" s="182"/>
      <c r="J13" s="182"/>
      <c r="L13" s="301"/>
    </row>
    <row r="14" spans="1:12" s="177" customFormat="1" ht="19.899999999999999" customHeight="1">
      <c r="A14" s="294" t="s">
        <v>161</v>
      </c>
      <c r="B14" s="295">
        <v>3399.3472677752643</v>
      </c>
      <c r="C14" s="295">
        <v>3302.8017194791582</v>
      </c>
      <c r="D14" s="295">
        <v>15406.93231395353</v>
      </c>
      <c r="E14" s="296">
        <f>+D14/$D$11*100</f>
        <v>0.41875425595909993</v>
      </c>
      <c r="F14" s="297">
        <v>6536.898083729413</v>
      </c>
      <c r="G14" s="298">
        <v>340.0838321521926</v>
      </c>
      <c r="H14" s="172"/>
      <c r="I14" s="300"/>
    </row>
    <row r="15" spans="1:12" ht="19.899999999999999" customHeight="1">
      <c r="A15" s="294" t="s">
        <v>160</v>
      </c>
      <c r="B15" s="295">
        <v>47928.064261254614</v>
      </c>
      <c r="C15" s="295">
        <v>47855.556922168449</v>
      </c>
      <c r="D15" s="295">
        <v>361012.30245668872</v>
      </c>
      <c r="E15" s="296">
        <f>+D15/$D$11*100</f>
        <v>9.8121699392693387</v>
      </c>
      <c r="F15" s="297">
        <v>297.21346153524041</v>
      </c>
      <c r="G15" s="298">
        <v>124.22505985438066</v>
      </c>
      <c r="H15" s="172"/>
    </row>
    <row r="16" spans="1:12" ht="19.899999999999999" customHeight="1">
      <c r="A16" s="177"/>
      <c r="B16" s="183"/>
      <c r="C16" s="183"/>
      <c r="D16" s="183"/>
      <c r="E16" s="184"/>
      <c r="F16" s="177"/>
      <c r="G16" s="177"/>
      <c r="H16" s="172"/>
    </row>
    <row r="17" spans="1:8" ht="19.899999999999999" customHeight="1">
      <c r="A17" s="177"/>
      <c r="B17" s="183"/>
      <c r="C17" s="183"/>
      <c r="D17" s="183"/>
      <c r="E17" s="184"/>
      <c r="F17" s="177"/>
      <c r="G17" s="177"/>
      <c r="H17" s="172"/>
    </row>
    <row r="18" spans="1:8" ht="19.899999999999999" customHeight="1">
      <c r="A18" s="172"/>
      <c r="B18" s="172"/>
      <c r="C18" s="172"/>
      <c r="D18" s="172"/>
      <c r="E18" s="172"/>
      <c r="F18" s="172"/>
      <c r="G18" s="172"/>
      <c r="H18" s="172"/>
    </row>
    <row r="19" spans="1:8" ht="19.899999999999999" customHeight="1">
      <c r="A19" s="172"/>
      <c r="B19" s="172"/>
      <c r="C19" s="172"/>
      <c r="D19" s="172"/>
      <c r="E19" s="172"/>
      <c r="F19" s="172"/>
      <c r="G19" s="172"/>
      <c r="H19" s="172"/>
    </row>
    <row r="20" spans="1:8" ht="19.899999999999999" customHeight="1">
      <c r="A20" s="172"/>
      <c r="B20" s="172"/>
      <c r="C20" s="172"/>
      <c r="D20" s="172"/>
      <c r="E20" s="172"/>
      <c r="F20" s="172"/>
      <c r="G20" s="172"/>
      <c r="H20" s="172"/>
    </row>
    <row r="21" spans="1:8" ht="19.899999999999999" customHeight="1"/>
    <row r="22" spans="1:8" ht="19.899999999999999" customHeight="1"/>
    <row r="23" spans="1:8" ht="19.899999999999999" customHeight="1"/>
    <row r="24" spans="1:8" ht="19.899999999999999" customHeight="1"/>
    <row r="25" spans="1:8" ht="19.899999999999999" customHeight="1"/>
    <row r="26" spans="1:8" ht="19.899999999999999" customHeight="1"/>
    <row r="27" spans="1:8" ht="19.899999999999999" customHeight="1"/>
    <row r="28" spans="1:8" ht="19.899999999999999" customHeight="1"/>
    <row r="29" spans="1:8" ht="19.899999999999999" customHeight="1"/>
    <row r="30" spans="1:8" ht="19.899999999999999" customHeight="1"/>
    <row r="31" spans="1:8" ht="19.899999999999999" customHeight="1"/>
    <row r="32" spans="1:8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  <row r="38" ht="19.899999999999999" customHeight="1"/>
    <row r="39" ht="19.899999999999999" customHeight="1"/>
    <row r="40" ht="19.899999999999999" customHeight="1"/>
    <row r="41" ht="19.899999999999999" customHeight="1"/>
    <row r="42" ht="19.899999999999999" customHeight="1"/>
    <row r="43" ht="19.899999999999999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</sheetData>
  <mergeCells count="2">
    <mergeCell ref="D4:E4"/>
    <mergeCell ref="D5:E5"/>
  </mergeCells>
  <pageMargins left="0.78740157480314965" right="0.47244094488188981" top="0.74803149606299213" bottom="0.51181102362204722" header="0.43307086614173229" footer="0.23622047244094491"/>
  <pageSetup paperSize="9" firstPageNumber="27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ColWidth="9.28515625" defaultRowHeight="14.25"/>
  <cols>
    <col min="1" max="1" width="1.7109375" style="305" customWidth="1"/>
    <col min="2" max="2" width="29.140625" style="304" customWidth="1"/>
    <col min="3" max="3" width="6.28515625" style="305" bestFit="1" customWidth="1"/>
    <col min="4" max="4" width="6" style="305" customWidth="1"/>
    <col min="5" max="5" width="0.5703125" style="305" customWidth="1"/>
    <col min="6" max="6" width="6.28515625" style="305" bestFit="1" customWidth="1"/>
    <col min="7" max="7" width="7" style="305" bestFit="1" customWidth="1"/>
    <col min="8" max="8" width="0.5703125" style="305" customWidth="1"/>
    <col min="9" max="9" width="7.7109375" style="305" customWidth="1"/>
    <col min="10" max="10" width="7.85546875" style="305" customWidth="1"/>
    <col min="11" max="11" width="0.5703125" style="305" customWidth="1"/>
    <col min="12" max="13" width="7.5703125" style="305" customWidth="1"/>
    <col min="14" max="16384" width="9.28515625" style="305"/>
  </cols>
  <sheetData>
    <row r="1" spans="1:15" ht="16.5" customHeight="1">
      <c r="A1" s="443" t="s">
        <v>409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5" ht="6.75" customHeight="1"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</row>
    <row r="3" spans="1:15" ht="16.5" customHeight="1">
      <c r="B3" s="158"/>
      <c r="C3" s="159"/>
      <c r="D3" s="159"/>
      <c r="E3" s="159"/>
      <c r="F3" s="159"/>
      <c r="G3" s="160"/>
      <c r="H3" s="160"/>
      <c r="I3" s="160"/>
      <c r="J3" s="161"/>
      <c r="K3" s="161"/>
      <c r="L3" s="161"/>
      <c r="M3" s="162" t="s">
        <v>203</v>
      </c>
    </row>
    <row r="4" spans="1:15" ht="16.5" customHeight="1">
      <c r="A4" s="307"/>
      <c r="B4" s="163"/>
      <c r="C4" s="489" t="s">
        <v>109</v>
      </c>
      <c r="D4" s="489"/>
      <c r="E4" s="450"/>
      <c r="F4" s="489" t="s">
        <v>109</v>
      </c>
      <c r="G4" s="489"/>
      <c r="H4" s="450"/>
      <c r="I4" s="489" t="s">
        <v>405</v>
      </c>
      <c r="J4" s="489"/>
      <c r="K4" s="450"/>
      <c r="L4" s="489" t="s">
        <v>406</v>
      </c>
      <c r="M4" s="489"/>
    </row>
    <row r="5" spans="1:15" ht="16.5" customHeight="1">
      <c r="B5" s="164"/>
      <c r="C5" s="490" t="s">
        <v>394</v>
      </c>
      <c r="D5" s="490"/>
      <c r="E5" s="451"/>
      <c r="F5" s="490" t="s">
        <v>392</v>
      </c>
      <c r="G5" s="490"/>
      <c r="H5" s="451"/>
      <c r="I5" s="490" t="s">
        <v>8</v>
      </c>
      <c r="J5" s="490"/>
      <c r="K5" s="451"/>
      <c r="L5" s="490" t="s">
        <v>8</v>
      </c>
      <c r="M5" s="490"/>
    </row>
    <row r="6" spans="1:15" ht="16.5" customHeight="1">
      <c r="B6" s="164"/>
      <c r="C6" s="488" t="s">
        <v>376</v>
      </c>
      <c r="D6" s="488"/>
      <c r="E6" s="449"/>
      <c r="F6" s="488" t="s">
        <v>376</v>
      </c>
      <c r="G6" s="488"/>
      <c r="H6" s="449"/>
      <c r="I6" s="488" t="s">
        <v>7</v>
      </c>
      <c r="J6" s="488"/>
      <c r="K6" s="449"/>
      <c r="L6" s="488" t="s">
        <v>7</v>
      </c>
      <c r="M6" s="488"/>
    </row>
    <row r="7" spans="1:15" ht="16.5" customHeight="1">
      <c r="B7" s="164"/>
      <c r="C7" s="167" t="s">
        <v>202</v>
      </c>
      <c r="D7" s="167" t="s">
        <v>201</v>
      </c>
      <c r="E7" s="167"/>
      <c r="F7" s="168" t="s">
        <v>202</v>
      </c>
      <c r="G7" s="167" t="s">
        <v>201</v>
      </c>
      <c r="H7" s="167"/>
      <c r="I7" s="168" t="s">
        <v>202</v>
      </c>
      <c r="J7" s="167" t="s">
        <v>201</v>
      </c>
      <c r="K7" s="167"/>
      <c r="L7" s="411" t="s">
        <v>202</v>
      </c>
      <c r="M7" s="411" t="s">
        <v>201</v>
      </c>
    </row>
    <row r="8" spans="1:15" ht="7.5" customHeight="1">
      <c r="B8" s="165"/>
      <c r="C8" s="159"/>
      <c r="D8" s="159"/>
      <c r="E8" s="159"/>
      <c r="F8" s="159"/>
      <c r="G8" s="159"/>
      <c r="H8" s="159"/>
      <c r="I8" s="166"/>
      <c r="J8" s="166"/>
      <c r="K8" s="166"/>
      <c r="L8" s="166"/>
      <c r="M8" s="166"/>
    </row>
    <row r="9" spans="1:15" s="308" customFormat="1" ht="16.5" customHeight="1">
      <c r="A9" s="74" t="s">
        <v>200</v>
      </c>
      <c r="C9" s="309"/>
      <c r="D9" s="310">
        <v>33380</v>
      </c>
      <c r="E9" s="310"/>
      <c r="F9" s="309"/>
      <c r="G9" s="310">
        <v>250800</v>
      </c>
      <c r="H9" s="310"/>
      <c r="I9" s="427"/>
      <c r="J9" s="427">
        <v>122.13552716126574</v>
      </c>
      <c r="K9" s="427"/>
      <c r="L9" s="427"/>
      <c r="M9" s="427">
        <v>117.33266582162207</v>
      </c>
      <c r="O9" s="406"/>
    </row>
    <row r="10" spans="1:15" ht="15.4" customHeight="1">
      <c r="B10" s="311" t="s">
        <v>199</v>
      </c>
      <c r="C10" s="159"/>
      <c r="D10" s="310">
        <v>9036.263472029761</v>
      </c>
      <c r="E10" s="310"/>
      <c r="F10" s="309"/>
      <c r="G10" s="310">
        <v>66137.336559029762</v>
      </c>
      <c r="H10" s="310"/>
      <c r="I10" s="427"/>
      <c r="J10" s="427">
        <v>126.53799331644325</v>
      </c>
      <c r="K10" s="427"/>
      <c r="L10" s="427"/>
      <c r="M10" s="427">
        <v>118.39608691484136</v>
      </c>
    </row>
    <row r="11" spans="1:15" ht="15.4" customHeight="1">
      <c r="B11" s="311" t="s">
        <v>198</v>
      </c>
      <c r="C11" s="159"/>
      <c r="D11" s="310">
        <v>24343.736527970239</v>
      </c>
      <c r="E11" s="310"/>
      <c r="F11" s="310"/>
      <c r="G11" s="310">
        <v>184662.66344097024</v>
      </c>
      <c r="H11" s="310"/>
      <c r="I11" s="427"/>
      <c r="J11" s="427">
        <v>120.57832153806933</v>
      </c>
      <c r="K11" s="427"/>
      <c r="L11" s="427"/>
      <c r="M11" s="427">
        <v>116.9564304418185</v>
      </c>
    </row>
    <row r="12" spans="1:15" ht="15.4" customHeight="1">
      <c r="B12" s="312" t="s">
        <v>197</v>
      </c>
      <c r="C12" s="159"/>
      <c r="D12" s="313">
        <v>343.73652797023834</v>
      </c>
      <c r="E12" s="313"/>
      <c r="F12" s="159"/>
      <c r="G12" s="313">
        <v>1663.7256069702382</v>
      </c>
      <c r="H12" s="313"/>
      <c r="I12" s="427"/>
      <c r="J12" s="428">
        <v>452.26886753191889</v>
      </c>
      <c r="K12" s="428"/>
      <c r="L12" s="427"/>
      <c r="M12" s="428">
        <v>165.15399014765825</v>
      </c>
    </row>
    <row r="13" spans="1:15" ht="15.4" customHeight="1">
      <c r="B13" s="314" t="s">
        <v>196</v>
      </c>
      <c r="C13" s="159"/>
      <c r="D13" s="313">
        <v>24000</v>
      </c>
      <c r="E13" s="313"/>
      <c r="F13" s="313"/>
      <c r="G13" s="313">
        <v>182998.93783400001</v>
      </c>
      <c r="H13" s="313"/>
      <c r="I13" s="427"/>
      <c r="J13" s="428">
        <v>119.32494349831175</v>
      </c>
      <c r="K13" s="428"/>
      <c r="L13" s="427"/>
      <c r="M13" s="428">
        <v>116.64694339682748</v>
      </c>
    </row>
    <row r="14" spans="1:15" ht="15.4" customHeight="1">
      <c r="A14" s="315" t="s">
        <v>195</v>
      </c>
      <c r="C14" s="159"/>
      <c r="D14" s="159"/>
      <c r="E14" s="159"/>
      <c r="F14" s="159"/>
      <c r="G14" s="159"/>
      <c r="H14" s="159"/>
      <c r="I14" s="428"/>
      <c r="J14" s="428"/>
      <c r="K14" s="428"/>
      <c r="L14" s="428"/>
      <c r="M14" s="428"/>
    </row>
    <row r="15" spans="1:15" ht="15.4" customHeight="1">
      <c r="B15" s="316" t="s">
        <v>194</v>
      </c>
      <c r="C15" s="313"/>
      <c r="D15" s="313">
        <v>893.84925509090908</v>
      </c>
      <c r="E15" s="313"/>
      <c r="F15" s="313"/>
      <c r="G15" s="313">
        <v>7535.2676810909088</v>
      </c>
      <c r="H15" s="313"/>
      <c r="I15" s="428"/>
      <c r="J15" s="428">
        <v>151.27315374603293</v>
      </c>
      <c r="K15" s="428"/>
      <c r="L15" s="428"/>
      <c r="M15" s="428">
        <v>135.52176085961079</v>
      </c>
    </row>
    <row r="16" spans="1:15" ht="15.4" customHeight="1">
      <c r="B16" s="316" t="s">
        <v>193</v>
      </c>
      <c r="C16" s="313"/>
      <c r="D16" s="313">
        <v>242.66259981818183</v>
      </c>
      <c r="E16" s="313"/>
      <c r="F16" s="313"/>
      <c r="G16" s="313">
        <v>2170.1935668181818</v>
      </c>
      <c r="H16" s="313"/>
      <c r="I16" s="428"/>
      <c r="J16" s="428">
        <v>106.51321452365634</v>
      </c>
      <c r="K16" s="428"/>
      <c r="L16" s="428"/>
      <c r="M16" s="428">
        <v>86.185873911988196</v>
      </c>
    </row>
    <row r="17" spans="2:13" ht="15.4" customHeight="1">
      <c r="B17" s="316" t="s">
        <v>192</v>
      </c>
      <c r="C17" s="313">
        <v>48</v>
      </c>
      <c r="D17" s="313">
        <v>280.05835349383443</v>
      </c>
      <c r="E17" s="313"/>
      <c r="F17" s="313">
        <v>342.85500000000002</v>
      </c>
      <c r="G17" s="313">
        <v>2047.5915494938345</v>
      </c>
      <c r="H17" s="313"/>
      <c r="I17" s="428">
        <v>100.85304870361811</v>
      </c>
      <c r="J17" s="428">
        <v>88.662333947005621</v>
      </c>
      <c r="K17" s="428"/>
      <c r="L17" s="428">
        <v>91.088422361436557</v>
      </c>
      <c r="M17" s="428">
        <v>88.252599071700132</v>
      </c>
    </row>
    <row r="18" spans="2:13" ht="15.4" customHeight="1">
      <c r="B18" s="316" t="s">
        <v>191</v>
      </c>
      <c r="C18" s="313">
        <v>110</v>
      </c>
      <c r="D18" s="313">
        <v>256.91044154088758</v>
      </c>
      <c r="E18" s="313"/>
      <c r="F18" s="313">
        <v>1242.482</v>
      </c>
      <c r="G18" s="313">
        <v>2817.9017175408876</v>
      </c>
      <c r="H18" s="313"/>
      <c r="I18" s="428">
        <v>93.838239935848762</v>
      </c>
      <c r="J18" s="428">
        <v>108.95877914265937</v>
      </c>
      <c r="K18" s="428"/>
      <c r="L18" s="428">
        <v>114.72594644506002</v>
      </c>
      <c r="M18" s="428">
        <v>139.567902037679</v>
      </c>
    </row>
    <row r="19" spans="2:13" ht="15.4" customHeight="1">
      <c r="B19" s="316" t="s">
        <v>190</v>
      </c>
      <c r="C19" s="313">
        <v>12</v>
      </c>
      <c r="D19" s="313">
        <v>21.372507168125114</v>
      </c>
      <c r="E19" s="313"/>
      <c r="F19" s="313">
        <v>78.159000000000006</v>
      </c>
      <c r="G19" s="313">
        <v>135.03990516812513</v>
      </c>
      <c r="H19" s="313"/>
      <c r="I19" s="428">
        <v>116.02049695446195</v>
      </c>
      <c r="J19" s="428">
        <v>122.55957387144369</v>
      </c>
      <c r="K19" s="428"/>
      <c r="L19" s="428">
        <v>97.823474930536449</v>
      </c>
      <c r="M19" s="428">
        <v>101.56011928067281</v>
      </c>
    </row>
    <row r="20" spans="2:13" ht="15.4" customHeight="1">
      <c r="B20" s="316" t="s">
        <v>189</v>
      </c>
      <c r="C20" s="313">
        <v>18</v>
      </c>
      <c r="D20" s="313">
        <v>72.054848306332829</v>
      </c>
      <c r="E20" s="313"/>
      <c r="F20" s="313">
        <v>160.55699999999999</v>
      </c>
      <c r="G20" s="313">
        <v>711.89411930633287</v>
      </c>
      <c r="H20" s="313"/>
      <c r="I20" s="428">
        <v>102.95126973232669</v>
      </c>
      <c r="J20" s="428">
        <v>109.28144286680859</v>
      </c>
      <c r="K20" s="428"/>
      <c r="L20" s="428">
        <v>81.223946740054231</v>
      </c>
      <c r="M20" s="428">
        <v>108.28185305075534</v>
      </c>
    </row>
    <row r="21" spans="2:13" ht="15.4" customHeight="1">
      <c r="B21" s="317" t="s">
        <v>188</v>
      </c>
      <c r="C21" s="313">
        <v>650</v>
      </c>
      <c r="D21" s="313">
        <v>308.96910988032511</v>
      </c>
      <c r="E21" s="313"/>
      <c r="F21" s="313">
        <v>4726.0010000000002</v>
      </c>
      <c r="G21" s="313">
        <v>2301.5767778803252</v>
      </c>
      <c r="H21" s="313"/>
      <c r="I21" s="428">
        <v>130.71658833726488</v>
      </c>
      <c r="J21" s="428">
        <v>127.4371175928143</v>
      </c>
      <c r="K21" s="428"/>
      <c r="L21" s="428">
        <v>119.00804323974779</v>
      </c>
      <c r="M21" s="428">
        <v>108.4646234737572</v>
      </c>
    </row>
    <row r="22" spans="2:13" ht="15.4" customHeight="1">
      <c r="B22" s="316" t="s">
        <v>187</v>
      </c>
      <c r="C22" s="313">
        <v>210</v>
      </c>
      <c r="D22" s="313">
        <v>99.309847918701976</v>
      </c>
      <c r="E22" s="313"/>
      <c r="F22" s="313">
        <v>2135.395</v>
      </c>
      <c r="G22" s="313">
        <v>940.82311891870199</v>
      </c>
      <c r="H22" s="313"/>
      <c r="I22" s="428">
        <v>110.85889246687431</v>
      </c>
      <c r="J22" s="428">
        <v>118.08268235408023</v>
      </c>
      <c r="K22" s="428"/>
      <c r="L22" s="428">
        <v>109.25782379231039</v>
      </c>
      <c r="M22" s="428">
        <v>122.43231247035517</v>
      </c>
    </row>
    <row r="23" spans="2:13" ht="15.4" customHeight="1">
      <c r="B23" s="316" t="s">
        <v>329</v>
      </c>
      <c r="C23" s="313">
        <v>2700</v>
      </c>
      <c r="D23" s="313">
        <v>120.96921821141513</v>
      </c>
      <c r="E23" s="313"/>
      <c r="F23" s="313">
        <v>21773.356</v>
      </c>
      <c r="G23" s="313">
        <v>961.94879421141513</v>
      </c>
      <c r="H23" s="313"/>
      <c r="I23" s="428">
        <v>64.24308441041623</v>
      </c>
      <c r="J23" s="428">
        <v>77.146185556859606</v>
      </c>
      <c r="K23" s="428"/>
      <c r="L23" s="428">
        <v>76.269855873591879</v>
      </c>
      <c r="M23" s="428">
        <v>87.830661772531755</v>
      </c>
    </row>
    <row r="24" spans="2:13" ht="15.4" customHeight="1">
      <c r="B24" s="316" t="s">
        <v>185</v>
      </c>
      <c r="C24" s="313">
        <v>350</v>
      </c>
      <c r="D24" s="313">
        <v>343.73652797023834</v>
      </c>
      <c r="E24" s="313"/>
      <c r="F24" s="313">
        <v>1825.1220000000001</v>
      </c>
      <c r="G24" s="313">
        <v>1663.7256069702382</v>
      </c>
      <c r="H24" s="313"/>
      <c r="I24" s="428">
        <v>265.27209337577688</v>
      </c>
      <c r="J24" s="428">
        <v>452.26886753191889</v>
      </c>
      <c r="K24" s="428"/>
      <c r="L24" s="428">
        <v>93.712828659729126</v>
      </c>
      <c r="M24" s="428">
        <v>165.15399014765825</v>
      </c>
    </row>
    <row r="25" spans="2:13" ht="15.4" customHeight="1">
      <c r="B25" s="316" t="s">
        <v>184</v>
      </c>
      <c r="C25" s="313">
        <v>100</v>
      </c>
      <c r="D25" s="313">
        <v>115.52122897337773</v>
      </c>
      <c r="E25" s="313"/>
      <c r="F25" s="313">
        <v>1281.7619999999999</v>
      </c>
      <c r="G25" s="313">
        <v>1269.6382399733777</v>
      </c>
      <c r="H25" s="313"/>
      <c r="I25" s="428">
        <v>41.364019920911993</v>
      </c>
      <c r="J25" s="428">
        <v>74.692613599408034</v>
      </c>
      <c r="K25" s="428"/>
      <c r="L25" s="428">
        <v>81.29855747549648</v>
      </c>
      <c r="M25" s="428">
        <v>141.43059508477756</v>
      </c>
    </row>
    <row r="26" spans="2:13" ht="15.4" customHeight="1">
      <c r="B26" s="316" t="s">
        <v>183</v>
      </c>
      <c r="C26" s="313"/>
      <c r="D26" s="313">
        <v>290</v>
      </c>
      <c r="E26" s="313"/>
      <c r="F26" s="313"/>
      <c r="G26" s="313">
        <v>2206.6939789999997</v>
      </c>
      <c r="H26" s="313"/>
      <c r="I26" s="428"/>
      <c r="J26" s="428">
        <v>143.53585462047187</v>
      </c>
      <c r="K26" s="428"/>
      <c r="L26" s="428"/>
      <c r="M26" s="428">
        <v>152.43068279541637</v>
      </c>
    </row>
    <row r="27" spans="2:13" ht="15.4" customHeight="1">
      <c r="B27" s="316" t="s">
        <v>182</v>
      </c>
      <c r="C27" s="313"/>
      <c r="D27" s="313">
        <v>230</v>
      </c>
      <c r="E27" s="313"/>
      <c r="F27" s="313"/>
      <c r="G27" s="313">
        <v>1634.447275</v>
      </c>
      <c r="H27" s="313"/>
      <c r="I27" s="428"/>
      <c r="J27" s="428">
        <v>148.97157569871763</v>
      </c>
      <c r="K27" s="428"/>
      <c r="L27" s="428"/>
      <c r="M27" s="428">
        <v>132.86958963266332</v>
      </c>
    </row>
    <row r="28" spans="2:13" ht="15.4" customHeight="1">
      <c r="B28" s="316" t="s">
        <v>330</v>
      </c>
      <c r="C28" s="313">
        <v>160</v>
      </c>
      <c r="D28" s="313">
        <v>208.41307519824994</v>
      </c>
      <c r="E28" s="313"/>
      <c r="F28" s="313">
        <v>1086.068</v>
      </c>
      <c r="G28" s="313">
        <v>1641.6485491982501</v>
      </c>
      <c r="H28" s="313"/>
      <c r="I28" s="428">
        <v>107.41787567723615</v>
      </c>
      <c r="J28" s="428">
        <v>98.588168903772058</v>
      </c>
      <c r="K28" s="428"/>
      <c r="L28" s="428">
        <v>98.685547197996598</v>
      </c>
      <c r="M28" s="428">
        <v>114.73757145496243</v>
      </c>
    </row>
    <row r="29" spans="2:13" ht="15.4" customHeight="1">
      <c r="B29" s="316" t="s">
        <v>181</v>
      </c>
      <c r="C29" s="313"/>
      <c r="D29" s="313">
        <v>450</v>
      </c>
      <c r="E29" s="313"/>
      <c r="F29" s="313"/>
      <c r="G29" s="313">
        <v>3818.7868229999999</v>
      </c>
      <c r="H29" s="313"/>
      <c r="I29" s="428"/>
      <c r="J29" s="428">
        <v>108.42252979787833</v>
      </c>
      <c r="K29" s="428"/>
      <c r="L29" s="428"/>
      <c r="M29" s="428">
        <v>119.96889122530028</v>
      </c>
    </row>
    <row r="30" spans="2:13" ht="15.4" customHeight="1">
      <c r="B30" s="316" t="s">
        <v>180</v>
      </c>
      <c r="C30" s="313">
        <v>210</v>
      </c>
      <c r="D30" s="313">
        <v>319.8264736842105</v>
      </c>
      <c r="E30" s="313"/>
      <c r="F30" s="313">
        <v>1193.768</v>
      </c>
      <c r="G30" s="313">
        <v>2000.9014806842104</v>
      </c>
      <c r="H30" s="313"/>
      <c r="I30" s="428">
        <v>111.03121563319516</v>
      </c>
      <c r="J30" s="428">
        <v>103.03033777875035</v>
      </c>
      <c r="K30" s="428"/>
      <c r="L30" s="428">
        <v>107.82302387651232</v>
      </c>
      <c r="M30" s="428">
        <v>108.10623904179901</v>
      </c>
    </row>
    <row r="31" spans="2:13" ht="15.4" customHeight="1">
      <c r="B31" s="316" t="s">
        <v>179</v>
      </c>
      <c r="C31" s="313"/>
      <c r="D31" s="313">
        <v>400</v>
      </c>
      <c r="E31" s="313"/>
      <c r="F31" s="313"/>
      <c r="G31" s="313">
        <v>2795.7195280000001</v>
      </c>
      <c r="H31" s="313"/>
      <c r="I31" s="428"/>
      <c r="J31" s="428">
        <v>301.9350200208583</v>
      </c>
      <c r="K31" s="428"/>
      <c r="L31" s="428"/>
      <c r="M31" s="428">
        <v>132.02100687796781</v>
      </c>
    </row>
    <row r="32" spans="2:13" ht="15.4" customHeight="1">
      <c r="B32" s="316" t="s">
        <v>178</v>
      </c>
      <c r="C32" s="313"/>
      <c r="D32" s="313">
        <v>1350</v>
      </c>
      <c r="E32" s="313"/>
      <c r="F32" s="313"/>
      <c r="G32" s="313">
        <v>11066.722162</v>
      </c>
      <c r="H32" s="313"/>
      <c r="I32" s="428"/>
      <c r="J32" s="428">
        <v>164.97937755947402</v>
      </c>
      <c r="K32" s="428"/>
      <c r="L32" s="428"/>
      <c r="M32" s="428">
        <v>106.15038771615006</v>
      </c>
    </row>
    <row r="33" spans="2:13" ht="15.4" customHeight="1">
      <c r="B33" s="316" t="s">
        <v>331</v>
      </c>
      <c r="C33" s="313"/>
      <c r="D33" s="313">
        <v>170</v>
      </c>
      <c r="E33" s="313"/>
      <c r="F33" s="313"/>
      <c r="G33" s="313">
        <v>1304.2452310000001</v>
      </c>
      <c r="H33" s="313"/>
      <c r="I33" s="428"/>
      <c r="J33" s="428">
        <v>119.29251706179471</v>
      </c>
      <c r="K33" s="428"/>
      <c r="L33" s="428"/>
      <c r="M33" s="428">
        <v>121.31193395085403</v>
      </c>
    </row>
    <row r="34" spans="2:13" ht="15.4" customHeight="1">
      <c r="B34" s="316" t="s">
        <v>332</v>
      </c>
      <c r="C34" s="313">
        <v>120</v>
      </c>
      <c r="D34" s="313">
        <v>340.25215729682498</v>
      </c>
      <c r="E34" s="313"/>
      <c r="F34" s="313">
        <v>1084.165</v>
      </c>
      <c r="G34" s="313">
        <v>3438.0824002968247</v>
      </c>
      <c r="H34" s="313"/>
      <c r="I34" s="428">
        <v>76.843770211512478</v>
      </c>
      <c r="J34" s="428">
        <v>70.770475580264034</v>
      </c>
      <c r="K34" s="428"/>
      <c r="L34" s="428">
        <v>82.218234958210829</v>
      </c>
      <c r="M34" s="428">
        <v>94.363109937605486</v>
      </c>
    </row>
    <row r="35" spans="2:13" ht="15.4" customHeight="1">
      <c r="B35" s="316" t="s">
        <v>177</v>
      </c>
      <c r="C35" s="313"/>
      <c r="D35" s="313">
        <v>3800</v>
      </c>
      <c r="E35" s="313"/>
      <c r="F35" s="313"/>
      <c r="G35" s="313">
        <v>26039.622437999999</v>
      </c>
      <c r="H35" s="313"/>
      <c r="I35" s="428"/>
      <c r="J35" s="428">
        <v>142.36583344200341</v>
      </c>
      <c r="K35" s="428"/>
      <c r="L35" s="428"/>
      <c r="M35" s="428">
        <v>123.1321719952128</v>
      </c>
    </row>
    <row r="36" spans="2:13" ht="15.4" customHeight="1">
      <c r="B36" s="316" t="s">
        <v>176</v>
      </c>
      <c r="C36" s="313"/>
      <c r="D36" s="313">
        <v>2400</v>
      </c>
      <c r="E36" s="313"/>
      <c r="F36" s="313"/>
      <c r="G36" s="313">
        <v>16467.489694</v>
      </c>
      <c r="H36" s="313"/>
      <c r="I36" s="428"/>
      <c r="J36" s="428">
        <v>286.53803891322195</v>
      </c>
      <c r="K36" s="428"/>
      <c r="L36" s="428"/>
      <c r="M36" s="428">
        <v>130.48652678668168</v>
      </c>
    </row>
    <row r="37" spans="2:13" ht="15.4" customHeight="1">
      <c r="B37" s="316" t="s">
        <v>333</v>
      </c>
      <c r="C37" s="313"/>
      <c r="D37" s="313">
        <v>190</v>
      </c>
      <c r="E37" s="313"/>
      <c r="F37" s="313"/>
      <c r="G37" s="313">
        <v>1560.7613710000001</v>
      </c>
      <c r="H37" s="313"/>
      <c r="I37" s="428"/>
      <c r="J37" s="428">
        <v>129.38876827585705</v>
      </c>
      <c r="K37" s="428"/>
      <c r="L37" s="428"/>
      <c r="M37" s="428">
        <v>119.36093922033221</v>
      </c>
    </row>
    <row r="38" spans="2:13" ht="15.4" customHeight="1">
      <c r="B38" s="316" t="s">
        <v>175</v>
      </c>
      <c r="C38" s="313">
        <v>500</v>
      </c>
      <c r="D38" s="313">
        <v>461.93942030894283</v>
      </c>
      <c r="E38" s="313"/>
      <c r="F38" s="313">
        <v>5914.433</v>
      </c>
      <c r="G38" s="313">
        <v>6095.471376308943</v>
      </c>
      <c r="H38" s="313"/>
      <c r="I38" s="428">
        <v>33.270673564786321</v>
      </c>
      <c r="J38" s="428">
        <v>32.047938335997216</v>
      </c>
      <c r="K38" s="428"/>
      <c r="L38" s="428">
        <v>69.617462745789965</v>
      </c>
      <c r="M38" s="428">
        <v>86.827671929092375</v>
      </c>
    </row>
    <row r="39" spans="2:13" ht="15.4" customHeight="1">
      <c r="B39" s="316" t="s">
        <v>334</v>
      </c>
      <c r="C39" s="313"/>
      <c r="D39" s="313">
        <v>400</v>
      </c>
      <c r="E39" s="313"/>
      <c r="F39" s="313"/>
      <c r="G39" s="313">
        <v>3207.9551070000002</v>
      </c>
      <c r="H39" s="313"/>
      <c r="I39" s="428"/>
      <c r="J39" s="428">
        <v>126.53335171778579</v>
      </c>
      <c r="K39" s="428"/>
      <c r="L39" s="428"/>
      <c r="M39" s="428">
        <v>125.05560260212559</v>
      </c>
    </row>
    <row r="40" spans="2:13" ht="15.4" customHeight="1">
      <c r="B40" s="316" t="s">
        <v>335</v>
      </c>
      <c r="C40" s="313"/>
      <c r="D40" s="313">
        <v>400</v>
      </c>
      <c r="E40" s="313"/>
      <c r="F40" s="313"/>
      <c r="G40" s="313">
        <v>3220.1866490000002</v>
      </c>
      <c r="H40" s="313"/>
      <c r="I40" s="428"/>
      <c r="J40" s="428">
        <v>143.19315633797663</v>
      </c>
      <c r="K40" s="428"/>
      <c r="L40" s="428"/>
      <c r="M40" s="428">
        <v>134.61599634788408</v>
      </c>
    </row>
    <row r="41" spans="2:13" ht="15.4" customHeight="1">
      <c r="B41" s="316" t="s">
        <v>174</v>
      </c>
      <c r="C41" s="313"/>
      <c r="D41" s="313">
        <v>4400</v>
      </c>
      <c r="E41" s="313"/>
      <c r="F41" s="313"/>
      <c r="G41" s="313">
        <v>36121.612126</v>
      </c>
      <c r="H41" s="313"/>
      <c r="I41" s="428"/>
      <c r="J41" s="428">
        <v>103.70737855545775</v>
      </c>
      <c r="K41" s="428"/>
      <c r="L41" s="428"/>
      <c r="M41" s="428">
        <v>113.33942717256869</v>
      </c>
    </row>
    <row r="42" spans="2:13" ht="15.4" customHeight="1">
      <c r="B42" s="316" t="s">
        <v>173</v>
      </c>
      <c r="C42" s="313"/>
      <c r="D42" s="313">
        <v>5700</v>
      </c>
      <c r="E42" s="313"/>
      <c r="F42" s="313"/>
      <c r="G42" s="313">
        <v>39604.126303999998</v>
      </c>
      <c r="H42" s="313"/>
      <c r="I42" s="428"/>
      <c r="J42" s="428">
        <v>102.689851243595</v>
      </c>
      <c r="K42" s="428"/>
      <c r="L42" s="428"/>
      <c r="M42" s="428">
        <v>112.11113179638814</v>
      </c>
    </row>
    <row r="43" spans="2:13" ht="15.4" customHeight="1">
      <c r="B43" s="316" t="s">
        <v>172</v>
      </c>
      <c r="C43" s="313"/>
      <c r="D43" s="313">
        <v>600</v>
      </c>
      <c r="E43" s="313"/>
      <c r="F43" s="313"/>
      <c r="G43" s="313">
        <v>3756.2531199999999</v>
      </c>
      <c r="H43" s="313"/>
      <c r="I43" s="428"/>
      <c r="J43" s="428">
        <v>122.5557529150279</v>
      </c>
      <c r="K43" s="428"/>
      <c r="L43" s="428"/>
      <c r="M43" s="428">
        <v>141.04653216664025</v>
      </c>
    </row>
    <row r="44" spans="2:13" ht="15.4" customHeight="1">
      <c r="B44" s="316" t="s">
        <v>171</v>
      </c>
      <c r="C44" s="313"/>
      <c r="D44" s="313">
        <v>4300</v>
      </c>
      <c r="E44" s="313"/>
      <c r="F44" s="313"/>
      <c r="G44" s="313">
        <v>29777.725966999998</v>
      </c>
      <c r="H44" s="313"/>
      <c r="I44" s="428"/>
      <c r="J44" s="428">
        <v>134.50966266740869</v>
      </c>
      <c r="K44" s="428"/>
      <c r="L44" s="428"/>
      <c r="M44" s="428">
        <v>128.00061123506526</v>
      </c>
    </row>
    <row r="45" spans="2:13" ht="15.4" customHeight="1">
      <c r="B45" s="316" t="s">
        <v>170</v>
      </c>
      <c r="C45" s="313"/>
      <c r="D45" s="313">
        <v>290</v>
      </c>
      <c r="E45" s="313"/>
      <c r="F45" s="313"/>
      <c r="G45" s="313">
        <v>2244.4836829999999</v>
      </c>
      <c r="H45" s="313"/>
      <c r="I45" s="428"/>
      <c r="J45" s="428">
        <v>98.901531047197622</v>
      </c>
      <c r="K45" s="428"/>
      <c r="L45" s="428"/>
      <c r="M45" s="428">
        <v>116.89388831998899</v>
      </c>
    </row>
    <row r="46" spans="2:13" ht="15.4" customHeight="1">
      <c r="B46" s="316" t="s">
        <v>169</v>
      </c>
      <c r="C46" s="313"/>
      <c r="D46" s="313">
        <v>1000</v>
      </c>
      <c r="E46" s="313"/>
      <c r="F46" s="313"/>
      <c r="G46" s="313">
        <v>7745.5238259999996</v>
      </c>
      <c r="H46" s="313"/>
      <c r="I46" s="428"/>
      <c r="J46" s="428">
        <v>131.82917040872007</v>
      </c>
      <c r="K46" s="428"/>
      <c r="L46" s="428"/>
      <c r="M46" s="428">
        <v>108.04537111968394</v>
      </c>
    </row>
    <row r="47" spans="2:13" ht="15.4" customHeight="1">
      <c r="B47" s="316" t="s">
        <v>370</v>
      </c>
      <c r="C47" s="73"/>
      <c r="D47" s="313">
        <v>180</v>
      </c>
      <c r="E47" s="313"/>
      <c r="F47" s="73"/>
      <c r="G47" s="313">
        <v>1953.6539990000001</v>
      </c>
      <c r="H47" s="313"/>
      <c r="I47" s="429"/>
      <c r="J47" s="428">
        <v>127.38144205813083</v>
      </c>
      <c r="K47" s="428"/>
      <c r="L47" s="429"/>
      <c r="M47" s="428">
        <v>98.165385334107086</v>
      </c>
    </row>
    <row r="48" spans="2:13" ht="15.4" customHeight="1">
      <c r="B48" s="316" t="s">
        <v>336</v>
      </c>
      <c r="C48" s="73"/>
      <c r="D48" s="313">
        <v>350</v>
      </c>
      <c r="E48" s="313"/>
      <c r="F48" s="73"/>
      <c r="G48" s="313">
        <v>2670.0409420000001</v>
      </c>
      <c r="H48" s="313"/>
      <c r="I48" s="429"/>
      <c r="J48" s="428">
        <v>149.32792025595523</v>
      </c>
      <c r="K48" s="428"/>
      <c r="L48" s="429"/>
      <c r="M48" s="428">
        <v>146.48499684276456</v>
      </c>
    </row>
    <row r="49" spans="2:13"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2:13"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2:13"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2:13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2:13"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2:13"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2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2:13"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2:13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2:13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2:13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2:13"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2:13"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2:13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2:13"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2:13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2:13"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2:13"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2:13"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2:13"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2:13">
      <c r="B69" s="73"/>
      <c r="C69" s="73"/>
      <c r="D69" s="73"/>
      <c r="E69" s="73"/>
      <c r="F69" s="73"/>
      <c r="G69" s="73"/>
      <c r="H69" s="73"/>
      <c r="L69" s="73"/>
      <c r="M69" s="73"/>
    </row>
    <row r="70" spans="2:13">
      <c r="B70" s="73"/>
    </row>
    <row r="71" spans="2:13">
      <c r="B71" s="73"/>
    </row>
    <row r="72" spans="2:13">
      <c r="B72" s="73"/>
    </row>
    <row r="73" spans="2:13">
      <c r="B73" s="7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28" workbookViewId="0"/>
  </sheetViews>
  <sheetFormatPr defaultColWidth="9.28515625" defaultRowHeight="15"/>
  <cols>
    <col min="1" max="1" width="1.7109375" style="318" customWidth="1"/>
    <col min="2" max="2" width="29.140625" style="322" customWidth="1"/>
    <col min="3" max="3" width="6.28515625" style="318" bestFit="1" customWidth="1"/>
    <col min="4" max="4" width="6" style="318" customWidth="1"/>
    <col min="5" max="5" width="0.5703125" style="318" customWidth="1"/>
    <col min="6" max="6" width="6.28515625" style="318" bestFit="1" customWidth="1"/>
    <col min="7" max="7" width="7" style="318" bestFit="1" customWidth="1"/>
    <col min="8" max="8" width="0.5703125" style="318" customWidth="1"/>
    <col min="9" max="9" width="7.7109375" style="318" customWidth="1"/>
    <col min="10" max="10" width="7.85546875" style="318" customWidth="1"/>
    <col min="11" max="11" width="0.5703125" style="318" customWidth="1"/>
    <col min="12" max="13" width="7.5703125" style="318" customWidth="1"/>
    <col min="14" max="16384" width="9.28515625" style="318"/>
  </cols>
  <sheetData>
    <row r="1" spans="1:15" s="305" customFormat="1" ht="16.5">
      <c r="A1" s="443" t="s">
        <v>410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5" s="305" customFormat="1" ht="6" customHeight="1"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</row>
    <row r="3" spans="1:15" s="305" customFormat="1" ht="14.25">
      <c r="B3" s="158"/>
      <c r="C3" s="159"/>
      <c r="D3" s="159"/>
      <c r="E3" s="159"/>
      <c r="F3" s="159"/>
      <c r="G3" s="160"/>
      <c r="H3" s="160"/>
      <c r="I3" s="160"/>
      <c r="J3" s="160"/>
      <c r="K3" s="160"/>
      <c r="L3" s="161"/>
      <c r="M3" s="162" t="s">
        <v>203</v>
      </c>
    </row>
    <row r="4" spans="1:15" s="305" customFormat="1" ht="15.4" customHeight="1">
      <c r="A4" s="307"/>
      <c r="B4" s="163"/>
      <c r="C4" s="492" t="s">
        <v>109</v>
      </c>
      <c r="D4" s="492"/>
      <c r="E4" s="472"/>
      <c r="F4" s="492" t="s">
        <v>109</v>
      </c>
      <c r="G4" s="492"/>
      <c r="H4" s="472"/>
      <c r="I4" s="492" t="s">
        <v>405</v>
      </c>
      <c r="J4" s="492"/>
      <c r="K4" s="472"/>
      <c r="L4" s="492" t="s">
        <v>406</v>
      </c>
      <c r="M4" s="492"/>
    </row>
    <row r="5" spans="1:15" s="305" customFormat="1" ht="15.4" customHeight="1">
      <c r="B5" s="164"/>
      <c r="C5" s="493" t="s">
        <v>394</v>
      </c>
      <c r="D5" s="493"/>
      <c r="E5" s="473"/>
      <c r="F5" s="493" t="s">
        <v>392</v>
      </c>
      <c r="G5" s="493"/>
      <c r="H5" s="473"/>
      <c r="I5" s="493" t="s">
        <v>8</v>
      </c>
      <c r="J5" s="493"/>
      <c r="K5" s="473"/>
      <c r="L5" s="493" t="s">
        <v>8</v>
      </c>
      <c r="M5" s="493"/>
    </row>
    <row r="6" spans="1:15" s="305" customFormat="1" ht="15.4" customHeight="1">
      <c r="B6" s="164"/>
      <c r="C6" s="491" t="s">
        <v>376</v>
      </c>
      <c r="D6" s="491"/>
      <c r="E6" s="474"/>
      <c r="F6" s="491" t="s">
        <v>376</v>
      </c>
      <c r="G6" s="491"/>
      <c r="H6" s="474"/>
      <c r="I6" s="491" t="s">
        <v>7</v>
      </c>
      <c r="J6" s="491"/>
      <c r="K6" s="474"/>
      <c r="L6" s="491" t="s">
        <v>7</v>
      </c>
      <c r="M6" s="491"/>
    </row>
    <row r="7" spans="1:15" s="305" customFormat="1" ht="15.4" customHeight="1">
      <c r="B7" s="164"/>
      <c r="C7" s="475" t="s">
        <v>202</v>
      </c>
      <c r="D7" s="475" t="s">
        <v>201</v>
      </c>
      <c r="E7" s="475"/>
      <c r="F7" s="476" t="s">
        <v>202</v>
      </c>
      <c r="G7" s="475" t="s">
        <v>201</v>
      </c>
      <c r="H7" s="475"/>
      <c r="I7" s="168" t="s">
        <v>202</v>
      </c>
      <c r="J7" s="167" t="s">
        <v>201</v>
      </c>
      <c r="K7" s="167"/>
      <c r="L7" s="477" t="s">
        <v>202</v>
      </c>
      <c r="M7" s="477" t="s">
        <v>201</v>
      </c>
    </row>
    <row r="8" spans="1:15" ht="3" customHeight="1">
      <c r="B8" s="164"/>
      <c r="C8" s="159"/>
      <c r="D8" s="166"/>
      <c r="E8" s="166"/>
      <c r="F8" s="159"/>
      <c r="G8" s="159"/>
      <c r="H8" s="159"/>
      <c r="I8" s="159"/>
      <c r="J8" s="159"/>
      <c r="K8" s="159"/>
      <c r="L8" s="159"/>
      <c r="M8" s="159"/>
    </row>
    <row r="9" spans="1:15" s="305" customFormat="1" ht="15.75">
      <c r="A9" s="74" t="s">
        <v>200</v>
      </c>
      <c r="C9" s="319"/>
      <c r="D9" s="320">
        <v>30960</v>
      </c>
      <c r="E9" s="320"/>
      <c r="F9" s="320"/>
      <c r="G9" s="320">
        <v>246840</v>
      </c>
      <c r="H9" s="320"/>
      <c r="I9" s="425"/>
      <c r="J9" s="425">
        <v>112.41624670590291</v>
      </c>
      <c r="K9" s="425"/>
      <c r="L9" s="425"/>
      <c r="M9" s="425">
        <v>113.61139307403951</v>
      </c>
      <c r="N9" s="407"/>
      <c r="O9" s="407"/>
    </row>
    <row r="10" spans="1:15" s="321" customFormat="1">
      <c r="B10" s="311" t="s">
        <v>199</v>
      </c>
      <c r="C10" s="319"/>
      <c r="D10" s="320">
        <v>9960</v>
      </c>
      <c r="E10" s="320"/>
      <c r="F10" s="320"/>
      <c r="G10" s="320">
        <v>85580.422219</v>
      </c>
      <c r="H10" s="320"/>
      <c r="I10" s="425"/>
      <c r="J10" s="425">
        <v>110.43859250535625</v>
      </c>
      <c r="K10" s="425"/>
      <c r="L10" s="425"/>
      <c r="M10" s="425">
        <v>112.51478376750225</v>
      </c>
      <c r="N10" s="408"/>
      <c r="O10" s="408"/>
    </row>
    <row r="11" spans="1:15" s="321" customFormat="1">
      <c r="B11" s="311" t="s">
        <v>198</v>
      </c>
      <c r="C11" s="319"/>
      <c r="D11" s="320">
        <v>21000</v>
      </c>
      <c r="E11" s="320"/>
      <c r="F11" s="320"/>
      <c r="G11" s="320">
        <v>161259.577781</v>
      </c>
      <c r="H11" s="320"/>
      <c r="I11" s="425"/>
      <c r="J11" s="425">
        <v>113.37919486059995</v>
      </c>
      <c r="K11" s="425"/>
      <c r="L11" s="425"/>
      <c r="M11" s="425">
        <v>114.20209079981225</v>
      </c>
      <c r="N11" s="408"/>
      <c r="O11" s="408"/>
    </row>
    <row r="12" spans="1:15">
      <c r="A12" s="315" t="s">
        <v>195</v>
      </c>
      <c r="C12" s="319"/>
      <c r="D12" s="319"/>
      <c r="E12" s="319"/>
      <c r="F12" s="319"/>
      <c r="G12" s="319"/>
      <c r="H12" s="319"/>
      <c r="I12" s="426"/>
      <c r="J12" s="426"/>
      <c r="K12" s="426"/>
      <c r="L12" s="426"/>
      <c r="M12" s="426"/>
      <c r="N12" s="409"/>
    </row>
    <row r="13" spans="1:15" ht="14.85" customHeight="1">
      <c r="B13" s="316" t="s">
        <v>218</v>
      </c>
      <c r="C13" s="319"/>
      <c r="D13" s="319">
        <v>320</v>
      </c>
      <c r="E13" s="319"/>
      <c r="F13" s="319"/>
      <c r="G13" s="319">
        <v>1859.9641200000001</v>
      </c>
      <c r="H13" s="319"/>
      <c r="I13" s="426"/>
      <c r="J13" s="426">
        <v>214.5907003606076</v>
      </c>
      <c r="K13" s="426"/>
      <c r="L13" s="426"/>
      <c r="M13" s="426">
        <v>137.4661441701426</v>
      </c>
      <c r="N13" s="409"/>
    </row>
    <row r="14" spans="1:15" ht="14.85" customHeight="1">
      <c r="B14" s="316" t="s">
        <v>217</v>
      </c>
      <c r="C14" s="319"/>
      <c r="D14" s="319">
        <v>90</v>
      </c>
      <c r="E14" s="319"/>
      <c r="F14" s="319"/>
      <c r="G14" s="319">
        <v>897.32115099999999</v>
      </c>
      <c r="H14" s="319"/>
      <c r="I14" s="426"/>
      <c r="J14" s="426">
        <v>109.32192022203719</v>
      </c>
      <c r="K14" s="426"/>
      <c r="L14" s="426"/>
      <c r="M14" s="426">
        <v>108.62029160262048</v>
      </c>
      <c r="N14" s="409"/>
    </row>
    <row r="15" spans="1:15" ht="14.85" customHeight="1">
      <c r="B15" s="316" t="s">
        <v>193</v>
      </c>
      <c r="C15" s="319"/>
      <c r="D15" s="319">
        <v>170</v>
      </c>
      <c r="E15" s="319"/>
      <c r="F15" s="319"/>
      <c r="G15" s="319">
        <v>1231.8579159999999</v>
      </c>
      <c r="H15" s="319"/>
      <c r="I15" s="426"/>
      <c r="J15" s="426">
        <v>144.81059149436422</v>
      </c>
      <c r="K15" s="426"/>
      <c r="L15" s="426"/>
      <c r="M15" s="426">
        <v>130.29706755664861</v>
      </c>
      <c r="N15" s="409"/>
    </row>
    <row r="16" spans="1:15" ht="14.85" customHeight="1">
      <c r="B16" s="316" t="s">
        <v>192</v>
      </c>
      <c r="C16" s="319">
        <v>160</v>
      </c>
      <c r="D16" s="319">
        <v>212.42798939189998</v>
      </c>
      <c r="E16" s="319"/>
      <c r="F16" s="319">
        <v>1498.1690000000001</v>
      </c>
      <c r="G16" s="319">
        <v>2163.9111293919</v>
      </c>
      <c r="H16" s="319"/>
      <c r="I16" s="426">
        <v>67.294751009421276</v>
      </c>
      <c r="J16" s="426">
        <v>68.701563760093421</v>
      </c>
      <c r="K16" s="426"/>
      <c r="L16" s="426">
        <v>64.672199012500442</v>
      </c>
      <c r="M16" s="426">
        <v>63.16865497561416</v>
      </c>
      <c r="N16" s="409"/>
    </row>
    <row r="17" spans="2:14" ht="14.85" customHeight="1">
      <c r="B17" s="316" t="s">
        <v>4</v>
      </c>
      <c r="C17" s="319">
        <v>650</v>
      </c>
      <c r="D17" s="319">
        <v>241.13929206310732</v>
      </c>
      <c r="E17" s="319"/>
      <c r="F17" s="319">
        <v>5793.8689999999997</v>
      </c>
      <c r="G17" s="319">
        <v>2072.7699690631075</v>
      </c>
      <c r="H17" s="319"/>
      <c r="I17" s="426">
        <v>135.80711211399438</v>
      </c>
      <c r="J17" s="426">
        <v>164.28740847032864</v>
      </c>
      <c r="K17" s="426"/>
      <c r="L17" s="426">
        <v>83.429940880616172</v>
      </c>
      <c r="M17" s="426">
        <v>106.62323069863517</v>
      </c>
      <c r="N17" s="409"/>
    </row>
    <row r="18" spans="2:14" ht="14.85" customHeight="1">
      <c r="B18" s="316" t="s">
        <v>216</v>
      </c>
      <c r="C18" s="319"/>
      <c r="D18" s="319">
        <v>650</v>
      </c>
      <c r="E18" s="319"/>
      <c r="F18" s="319"/>
      <c r="G18" s="319">
        <v>3728.0152459999999</v>
      </c>
      <c r="H18" s="319"/>
      <c r="I18" s="426"/>
      <c r="J18" s="426">
        <v>163.54650711384784</v>
      </c>
      <c r="K18" s="426"/>
      <c r="L18" s="426"/>
      <c r="M18" s="426">
        <v>111.87003900660946</v>
      </c>
      <c r="N18" s="409"/>
    </row>
    <row r="19" spans="2:14" ht="14.85" customHeight="1">
      <c r="B19" s="316" t="s">
        <v>371</v>
      </c>
      <c r="C19" s="319">
        <v>1500</v>
      </c>
      <c r="D19" s="319">
        <v>177.49942861825443</v>
      </c>
      <c r="E19" s="319"/>
      <c r="F19" s="319">
        <v>15665.804</v>
      </c>
      <c r="G19" s="319">
        <v>2119.3245576182544</v>
      </c>
      <c r="H19" s="319"/>
      <c r="I19" s="426">
        <v>78.0052294705837</v>
      </c>
      <c r="J19" s="426">
        <v>61.591365850346115</v>
      </c>
      <c r="K19" s="426"/>
      <c r="L19" s="426">
        <v>88.545727041522866</v>
      </c>
      <c r="M19" s="426">
        <v>73.726883200883947</v>
      </c>
      <c r="N19" s="409"/>
    </row>
    <row r="20" spans="2:14" ht="14.85" customHeight="1">
      <c r="B20" s="316" t="s">
        <v>186</v>
      </c>
      <c r="C20" s="319">
        <v>3000</v>
      </c>
      <c r="D20" s="319">
        <v>607.70091615398132</v>
      </c>
      <c r="E20" s="319"/>
      <c r="F20" s="319">
        <v>22546.669000000002</v>
      </c>
      <c r="G20" s="319">
        <v>5599.788079153981</v>
      </c>
      <c r="H20" s="319"/>
      <c r="I20" s="426">
        <v>78.989960639302609</v>
      </c>
      <c r="J20" s="426">
        <v>119.02591037075744</v>
      </c>
      <c r="K20" s="426"/>
      <c r="L20" s="426">
        <v>82.862401997517807</v>
      </c>
      <c r="M20" s="426">
        <v>201.84782496772686</v>
      </c>
      <c r="N20" s="409"/>
    </row>
    <row r="21" spans="2:14" ht="14.85" customHeight="1">
      <c r="B21" s="316" t="s">
        <v>197</v>
      </c>
      <c r="C21" s="319">
        <v>1700</v>
      </c>
      <c r="D21" s="319">
        <v>998.09982300527827</v>
      </c>
      <c r="E21" s="319"/>
      <c r="F21" s="319">
        <v>7472.384</v>
      </c>
      <c r="G21" s="319">
        <v>4876.0119720052789</v>
      </c>
      <c r="H21" s="319"/>
      <c r="I21" s="426">
        <v>312.67242964870331</v>
      </c>
      <c r="J21" s="426">
        <v>353.72118043865959</v>
      </c>
      <c r="K21" s="426"/>
      <c r="L21" s="426">
        <v>111.55287748191279</v>
      </c>
      <c r="M21" s="426">
        <v>148.50338092182679</v>
      </c>
      <c r="N21" s="409"/>
    </row>
    <row r="22" spans="2:14" ht="14.85" customHeight="1">
      <c r="B22" s="316" t="s">
        <v>184</v>
      </c>
      <c r="C22" s="319">
        <v>500</v>
      </c>
      <c r="D22" s="319">
        <v>521.95533133135007</v>
      </c>
      <c r="E22" s="319"/>
      <c r="F22" s="319">
        <v>5936.1490000000003</v>
      </c>
      <c r="G22" s="319">
        <v>6248.38451133135</v>
      </c>
      <c r="H22" s="319"/>
      <c r="I22" s="426">
        <v>188.41120368381584</v>
      </c>
      <c r="J22" s="426">
        <v>334.12693436208559</v>
      </c>
      <c r="K22" s="426"/>
      <c r="L22" s="426">
        <v>118.44151558237009</v>
      </c>
      <c r="M22" s="426">
        <v>226.59145302947002</v>
      </c>
      <c r="N22" s="409"/>
    </row>
    <row r="23" spans="2:14" ht="14.85" customHeight="1">
      <c r="B23" s="316" t="s">
        <v>380</v>
      </c>
      <c r="C23" s="319">
        <v>250</v>
      </c>
      <c r="D23" s="319">
        <v>192.93332345720819</v>
      </c>
      <c r="E23" s="319"/>
      <c r="F23" s="319">
        <v>1183.33</v>
      </c>
      <c r="G23" s="319">
        <v>1022.1199144572082</v>
      </c>
      <c r="H23" s="319"/>
      <c r="I23" s="426">
        <v>100.20843354176688</v>
      </c>
      <c r="J23" s="426">
        <v>110.22813766688091</v>
      </c>
      <c r="K23" s="426"/>
      <c r="L23" s="426">
        <v>93.434853878004773</v>
      </c>
      <c r="M23" s="426">
        <v>128.22217235462321</v>
      </c>
      <c r="N23" s="409"/>
    </row>
    <row r="24" spans="2:14" ht="14.85" customHeight="1">
      <c r="B24" s="316" t="s">
        <v>183</v>
      </c>
      <c r="C24" s="319"/>
      <c r="D24" s="319">
        <v>800</v>
      </c>
      <c r="E24" s="319"/>
      <c r="F24" s="319"/>
      <c r="G24" s="319">
        <v>6745.11805</v>
      </c>
      <c r="H24" s="319"/>
      <c r="I24" s="426"/>
      <c r="J24" s="426">
        <v>139.30009309007323</v>
      </c>
      <c r="K24" s="426"/>
      <c r="L24" s="426"/>
      <c r="M24" s="426">
        <v>133.72607016681206</v>
      </c>
      <c r="N24" s="409"/>
    </row>
    <row r="25" spans="2:14" ht="14.85" customHeight="1">
      <c r="B25" s="316" t="s">
        <v>215</v>
      </c>
      <c r="C25" s="319"/>
      <c r="D25" s="319">
        <v>800</v>
      </c>
      <c r="E25" s="319"/>
      <c r="F25" s="319"/>
      <c r="G25" s="319">
        <v>6074.7419819999996</v>
      </c>
      <c r="H25" s="319"/>
      <c r="I25" s="426"/>
      <c r="J25" s="426">
        <v>108.26587416407665</v>
      </c>
      <c r="K25" s="426"/>
      <c r="L25" s="426"/>
      <c r="M25" s="426">
        <v>119.58310646667107</v>
      </c>
      <c r="N25" s="409"/>
    </row>
    <row r="26" spans="2:14" ht="14.85" customHeight="1">
      <c r="B26" s="316" t="s">
        <v>214</v>
      </c>
      <c r="C26" s="319"/>
      <c r="D26" s="319">
        <v>260</v>
      </c>
      <c r="E26" s="319"/>
      <c r="F26" s="319"/>
      <c r="G26" s="319">
        <v>2195.7827580000003</v>
      </c>
      <c r="H26" s="319"/>
      <c r="I26" s="426"/>
      <c r="J26" s="426">
        <v>81.942423981516896</v>
      </c>
      <c r="K26" s="426"/>
      <c r="L26" s="426"/>
      <c r="M26" s="426">
        <v>108.51291334836274</v>
      </c>
      <c r="N26" s="409"/>
    </row>
    <row r="27" spans="2:14" ht="14.85" customHeight="1">
      <c r="B27" s="316" t="s">
        <v>213</v>
      </c>
      <c r="C27" s="319">
        <v>230</v>
      </c>
      <c r="D27" s="319">
        <v>84.423108853137634</v>
      </c>
      <c r="E27" s="319"/>
      <c r="F27" s="319">
        <v>2175.9059999999999</v>
      </c>
      <c r="G27" s="319">
        <v>995.47821085313763</v>
      </c>
      <c r="H27" s="319"/>
      <c r="I27" s="426">
        <v>66.769045870334509</v>
      </c>
      <c r="J27" s="426">
        <v>78.015118641209682</v>
      </c>
      <c r="K27" s="426"/>
      <c r="L27" s="426">
        <v>68.575756162314732</v>
      </c>
      <c r="M27" s="426">
        <v>109.11222430373783</v>
      </c>
      <c r="N27" s="409"/>
    </row>
    <row r="28" spans="2:14" ht="14.85" customHeight="1">
      <c r="B28" s="316" t="s">
        <v>212</v>
      </c>
      <c r="C28" s="319">
        <v>600</v>
      </c>
      <c r="D28" s="319">
        <v>1047.3967166838436</v>
      </c>
      <c r="E28" s="319"/>
      <c r="F28" s="319">
        <v>4911.8</v>
      </c>
      <c r="G28" s="319">
        <v>8938.9716026838432</v>
      </c>
      <c r="H28" s="319"/>
      <c r="I28" s="426">
        <v>101.71594804349373</v>
      </c>
      <c r="J28" s="426">
        <v>107.6269696196744</v>
      </c>
      <c r="K28" s="426"/>
      <c r="L28" s="426">
        <v>100.76307752651856</v>
      </c>
      <c r="M28" s="426">
        <v>110.13225246241123</v>
      </c>
      <c r="N28" s="409"/>
    </row>
    <row r="29" spans="2:14" ht="14.85" customHeight="1">
      <c r="B29" s="316" t="s">
        <v>211</v>
      </c>
      <c r="C29" s="319"/>
      <c r="D29" s="319">
        <v>750</v>
      </c>
      <c r="E29" s="319"/>
      <c r="F29" s="319"/>
      <c r="G29" s="319">
        <v>5648.0624399999997</v>
      </c>
      <c r="H29" s="319"/>
      <c r="I29" s="426"/>
      <c r="J29" s="426">
        <v>105.91409148180242</v>
      </c>
      <c r="K29" s="426"/>
      <c r="L29" s="426"/>
      <c r="M29" s="426">
        <v>106.26025651300554</v>
      </c>
      <c r="N29" s="409"/>
    </row>
    <row r="30" spans="2:14" ht="14.85" customHeight="1">
      <c r="B30" s="316" t="s">
        <v>180</v>
      </c>
      <c r="C30" s="319">
        <v>190</v>
      </c>
      <c r="D30" s="319">
        <v>292.00467559015107</v>
      </c>
      <c r="E30" s="319"/>
      <c r="F30" s="319">
        <v>1489.1379999999999</v>
      </c>
      <c r="G30" s="319">
        <v>2233.8631455901509</v>
      </c>
      <c r="H30" s="319"/>
      <c r="I30" s="426">
        <v>102.80328321222385</v>
      </c>
      <c r="J30" s="426">
        <v>116.50490250172081</v>
      </c>
      <c r="K30" s="426"/>
      <c r="L30" s="426">
        <v>119.12151027917768</v>
      </c>
      <c r="M30" s="426">
        <v>124.07533051185173</v>
      </c>
      <c r="N30" s="409"/>
    </row>
    <row r="31" spans="2:14" ht="14.85" customHeight="1">
      <c r="B31" s="316" t="s">
        <v>178</v>
      </c>
      <c r="C31" s="319"/>
      <c r="D31" s="319">
        <v>300</v>
      </c>
      <c r="E31" s="319"/>
      <c r="F31" s="319"/>
      <c r="G31" s="319">
        <v>2161.9497220000003</v>
      </c>
      <c r="H31" s="319"/>
      <c r="I31" s="426"/>
      <c r="J31" s="426">
        <v>127.30919032229144</v>
      </c>
      <c r="K31" s="426"/>
      <c r="L31" s="426"/>
      <c r="M31" s="426">
        <v>104.67535198433391</v>
      </c>
      <c r="N31" s="409"/>
    </row>
    <row r="32" spans="2:14" ht="14.85" customHeight="1">
      <c r="B32" s="316" t="s">
        <v>210</v>
      </c>
      <c r="C32" s="319">
        <v>190</v>
      </c>
      <c r="D32" s="319">
        <v>195.33154165041512</v>
      </c>
      <c r="E32" s="319"/>
      <c r="F32" s="319">
        <v>1536.691</v>
      </c>
      <c r="G32" s="319">
        <v>1546.3991406504151</v>
      </c>
      <c r="H32" s="319"/>
      <c r="I32" s="426">
        <v>112.67471994401845</v>
      </c>
      <c r="J32" s="426">
        <v>117.22262083971609</v>
      </c>
      <c r="K32" s="426"/>
      <c r="L32" s="426">
        <v>96.055674737715918</v>
      </c>
      <c r="M32" s="426">
        <v>104.96857141210492</v>
      </c>
      <c r="N32" s="409"/>
    </row>
    <row r="33" spans="2:15" ht="14.85" customHeight="1">
      <c r="B33" s="316" t="s">
        <v>209</v>
      </c>
      <c r="C33" s="319">
        <v>140</v>
      </c>
      <c r="D33" s="319">
        <v>422.94379520019709</v>
      </c>
      <c r="E33" s="319"/>
      <c r="F33" s="319">
        <v>925.78800000000001</v>
      </c>
      <c r="G33" s="319">
        <v>2565.0927202001972</v>
      </c>
      <c r="H33" s="319"/>
      <c r="I33" s="426">
        <v>103.46076250581966</v>
      </c>
      <c r="J33" s="426">
        <v>155.83250252771327</v>
      </c>
      <c r="K33" s="426"/>
      <c r="L33" s="426">
        <v>79.990875841457381</v>
      </c>
      <c r="M33" s="426">
        <v>120.24598434229974</v>
      </c>
      <c r="N33" s="409"/>
    </row>
    <row r="34" spans="2:15" ht="14.85" customHeight="1">
      <c r="B34" s="316" t="s">
        <v>208</v>
      </c>
      <c r="C34" s="319">
        <v>100</v>
      </c>
      <c r="D34" s="319">
        <v>232.76368592770669</v>
      </c>
      <c r="E34" s="319"/>
      <c r="F34" s="319">
        <v>743.505</v>
      </c>
      <c r="G34" s="319">
        <v>1878.3861859277067</v>
      </c>
      <c r="H34" s="319"/>
      <c r="I34" s="426">
        <v>141.41871252404115</v>
      </c>
      <c r="J34" s="426">
        <v>131.63200953609305</v>
      </c>
      <c r="K34" s="426"/>
      <c r="L34" s="426">
        <v>98.780760002232014</v>
      </c>
      <c r="M34" s="426">
        <v>108.44401815802827</v>
      </c>
      <c r="N34" s="409"/>
    </row>
    <row r="35" spans="2:15" ht="14.85" customHeight="1">
      <c r="B35" s="316" t="s">
        <v>207</v>
      </c>
      <c r="C35" s="319"/>
      <c r="D35" s="319">
        <v>1150</v>
      </c>
      <c r="E35" s="319"/>
      <c r="F35" s="319"/>
      <c r="G35" s="319">
        <v>10258.839266999999</v>
      </c>
      <c r="H35" s="319"/>
      <c r="I35" s="426"/>
      <c r="J35" s="426">
        <v>113.96066596282446</v>
      </c>
      <c r="K35" s="426"/>
      <c r="L35" s="426"/>
      <c r="M35" s="426">
        <v>107.70998487241374</v>
      </c>
      <c r="N35" s="409"/>
    </row>
    <row r="36" spans="2:15" ht="14.85" customHeight="1">
      <c r="B36" s="316" t="s">
        <v>206</v>
      </c>
      <c r="C36" s="319"/>
      <c r="D36" s="319">
        <v>600</v>
      </c>
      <c r="E36" s="319"/>
      <c r="F36" s="319"/>
      <c r="G36" s="319">
        <v>4667.495997</v>
      </c>
      <c r="H36" s="319"/>
      <c r="I36" s="426"/>
      <c r="J36" s="426">
        <v>136.33568692810846</v>
      </c>
      <c r="K36" s="426"/>
      <c r="L36" s="426"/>
      <c r="M36" s="426">
        <v>108.22688023148088</v>
      </c>
      <c r="N36" s="409"/>
    </row>
    <row r="37" spans="2:15" ht="14.85" customHeight="1">
      <c r="B37" s="316" t="s">
        <v>381</v>
      </c>
      <c r="C37" s="319"/>
      <c r="D37" s="319">
        <v>170</v>
      </c>
      <c r="E37" s="319"/>
      <c r="F37" s="319"/>
      <c r="G37" s="319">
        <v>1092.4409369999998</v>
      </c>
      <c r="H37" s="319"/>
      <c r="I37" s="426"/>
      <c r="J37" s="426">
        <v>138.79227064538495</v>
      </c>
      <c r="K37" s="426"/>
      <c r="L37" s="426"/>
      <c r="M37" s="426">
        <v>107.03355211811692</v>
      </c>
      <c r="N37" s="409"/>
    </row>
    <row r="38" spans="2:15" ht="14.85" customHeight="1">
      <c r="B38" s="316" t="s">
        <v>337</v>
      </c>
      <c r="C38" s="319">
        <v>330</v>
      </c>
      <c r="D38" s="319">
        <v>150.54012756140591</v>
      </c>
      <c r="E38" s="319"/>
      <c r="F38" s="319">
        <v>3081.6529999999998</v>
      </c>
      <c r="G38" s="319">
        <v>1521.5127595614058</v>
      </c>
      <c r="H38" s="319"/>
      <c r="I38" s="426">
        <v>85.024811785984809</v>
      </c>
      <c r="J38" s="426">
        <v>81.251772556546698</v>
      </c>
      <c r="K38" s="426"/>
      <c r="L38" s="426">
        <v>67.97470579762475</v>
      </c>
      <c r="M38" s="426">
        <v>78.169941006937805</v>
      </c>
      <c r="N38" s="409"/>
    </row>
    <row r="39" spans="2:15" ht="14.85" customHeight="1">
      <c r="B39" s="316" t="s">
        <v>205</v>
      </c>
      <c r="C39" s="319">
        <v>800</v>
      </c>
      <c r="D39" s="319">
        <v>917.68588329154318</v>
      </c>
      <c r="E39" s="319"/>
      <c r="F39" s="319">
        <v>8203.1820000000007</v>
      </c>
      <c r="G39" s="319">
        <v>8923.2064192915423</v>
      </c>
      <c r="H39" s="319"/>
      <c r="I39" s="426">
        <v>92.787726039599477</v>
      </c>
      <c r="J39" s="426">
        <v>95.891978501168708</v>
      </c>
      <c r="K39" s="426"/>
      <c r="L39" s="426">
        <v>92.201072781707481</v>
      </c>
      <c r="M39" s="426">
        <v>115.01048229713319</v>
      </c>
      <c r="N39" s="409"/>
    </row>
    <row r="40" spans="2:15" ht="14.85" customHeight="1">
      <c r="B40" s="316" t="s">
        <v>334</v>
      </c>
      <c r="C40" s="319"/>
      <c r="D40" s="319">
        <v>520</v>
      </c>
      <c r="E40" s="319"/>
      <c r="F40" s="319"/>
      <c r="G40" s="319">
        <v>3544.6347049999999</v>
      </c>
      <c r="H40" s="319"/>
      <c r="I40" s="426"/>
      <c r="J40" s="426">
        <v>113.11290573292032</v>
      </c>
      <c r="K40" s="426"/>
      <c r="L40" s="426"/>
      <c r="M40" s="426">
        <v>101.47881691505638</v>
      </c>
      <c r="N40" s="409"/>
    </row>
    <row r="41" spans="2:15" ht="14.85" customHeight="1">
      <c r="B41" s="316" t="s">
        <v>204</v>
      </c>
      <c r="C41" s="319">
        <v>190</v>
      </c>
      <c r="D41" s="319">
        <v>843.51082946528027</v>
      </c>
      <c r="E41" s="319"/>
      <c r="F41" s="319">
        <v>1367.7670000000001</v>
      </c>
      <c r="G41" s="319">
        <v>6681.1318624652804</v>
      </c>
      <c r="H41" s="319"/>
      <c r="I41" s="426">
        <v>122.35015325966565</v>
      </c>
      <c r="J41" s="426">
        <v>121.58565443786111</v>
      </c>
      <c r="K41" s="426"/>
      <c r="L41" s="426">
        <v>98.929026583748865</v>
      </c>
      <c r="M41" s="426">
        <v>114.23619177271647</v>
      </c>
      <c r="N41" s="409"/>
    </row>
    <row r="42" spans="2:15" ht="14.85" customHeight="1">
      <c r="B42" s="316" t="s">
        <v>372</v>
      </c>
      <c r="C42" s="319"/>
      <c r="D42" s="319">
        <v>200</v>
      </c>
      <c r="E42" s="319"/>
      <c r="F42" s="319"/>
      <c r="G42" s="319">
        <v>1378.9639930000001</v>
      </c>
      <c r="H42" s="319"/>
      <c r="I42" s="426"/>
      <c r="J42" s="426">
        <v>123.97355091237002</v>
      </c>
      <c r="K42" s="426"/>
      <c r="L42" s="426"/>
      <c r="M42" s="426">
        <v>124.07315600438625</v>
      </c>
      <c r="N42" s="409"/>
    </row>
    <row r="43" spans="2:15" ht="14.85" customHeight="1">
      <c r="B43" s="316" t="s">
        <v>382</v>
      </c>
      <c r="C43" s="319"/>
      <c r="D43" s="319">
        <v>6800</v>
      </c>
      <c r="E43" s="319"/>
      <c r="F43" s="319"/>
      <c r="G43" s="319">
        <v>56902.416484000001</v>
      </c>
      <c r="H43" s="319"/>
      <c r="I43" s="426"/>
      <c r="J43" s="426">
        <v>97.36695672180457</v>
      </c>
      <c r="K43" s="426"/>
      <c r="L43" s="426"/>
      <c r="M43" s="426">
        <v>121.0492178053415</v>
      </c>
      <c r="N43" s="410"/>
      <c r="O43" s="410"/>
    </row>
    <row r="44" spans="2:15" ht="14.85" customHeight="1">
      <c r="B44" s="316" t="s">
        <v>383</v>
      </c>
      <c r="C44" s="319"/>
      <c r="D44" s="319">
        <v>180</v>
      </c>
      <c r="E44" s="319"/>
      <c r="F44" s="319"/>
      <c r="G44" s="319">
        <v>1699.93245</v>
      </c>
      <c r="H44" s="319"/>
      <c r="I44" s="426"/>
      <c r="J44" s="426">
        <v>159.16935808050172</v>
      </c>
      <c r="K44" s="426"/>
      <c r="L44" s="426"/>
      <c r="M44" s="426">
        <v>108.74989744317232</v>
      </c>
      <c r="N44" s="409"/>
    </row>
    <row r="45" spans="2:15" ht="14.85" customHeight="1">
      <c r="B45" s="316" t="s">
        <v>173</v>
      </c>
      <c r="C45" s="319"/>
      <c r="D45" s="319">
        <v>1800</v>
      </c>
      <c r="E45" s="319"/>
      <c r="F45" s="319"/>
      <c r="G45" s="319">
        <v>13878.530322000001</v>
      </c>
      <c r="H45" s="319"/>
      <c r="I45" s="426"/>
      <c r="J45" s="426">
        <v>95.570489298743482</v>
      </c>
      <c r="K45" s="426"/>
      <c r="L45" s="426"/>
      <c r="M45" s="426">
        <v>109.86399464686825</v>
      </c>
      <c r="N45" s="409"/>
    </row>
    <row r="46" spans="2:15" ht="14.85" customHeight="1">
      <c r="B46" s="316" t="s">
        <v>172</v>
      </c>
      <c r="C46" s="319"/>
      <c r="D46" s="319">
        <v>200</v>
      </c>
      <c r="E46" s="319"/>
      <c r="F46" s="319"/>
      <c r="G46" s="319">
        <v>1364.481348</v>
      </c>
      <c r="H46" s="319"/>
      <c r="I46" s="426"/>
      <c r="J46" s="426">
        <v>121.09944881706971</v>
      </c>
      <c r="K46" s="426"/>
      <c r="L46" s="426"/>
      <c r="M46" s="426">
        <v>99.213698333843965</v>
      </c>
    </row>
    <row r="47" spans="2:15" ht="14.85" customHeight="1">
      <c r="B47" s="316" t="s">
        <v>373</v>
      </c>
      <c r="C47" s="319"/>
      <c r="D47" s="319">
        <v>3900</v>
      </c>
      <c r="E47" s="319"/>
      <c r="F47" s="319"/>
      <c r="G47" s="319">
        <v>30537.903462999999</v>
      </c>
      <c r="H47" s="319"/>
      <c r="I47" s="426"/>
      <c r="J47" s="426">
        <v>97.404049559773824</v>
      </c>
      <c r="K47" s="426"/>
      <c r="L47" s="426"/>
      <c r="M47" s="426">
        <v>98.098153933974089</v>
      </c>
    </row>
    <row r="48" spans="2:15" ht="14.85" customHeight="1">
      <c r="B48" s="316" t="s">
        <v>170</v>
      </c>
      <c r="C48" s="319"/>
      <c r="D48" s="319">
        <v>200</v>
      </c>
      <c r="E48" s="319"/>
      <c r="F48" s="319"/>
      <c r="G48" s="319">
        <v>1622.0697660000001</v>
      </c>
      <c r="H48" s="319"/>
      <c r="I48" s="426"/>
      <c r="J48" s="426">
        <v>94.609677934275638</v>
      </c>
      <c r="K48" s="426"/>
      <c r="L48" s="426"/>
      <c r="M48" s="426">
        <v>101.83689067515111</v>
      </c>
    </row>
    <row r="49" spans="2:13" ht="14.85" customHeight="1">
      <c r="B49" s="316" t="s">
        <v>66</v>
      </c>
      <c r="C49" s="319"/>
      <c r="D49" s="319">
        <v>877.60728903606628</v>
      </c>
      <c r="E49" s="319"/>
      <c r="F49" s="319"/>
      <c r="G49" s="319">
        <v>6009.8485800360668</v>
      </c>
      <c r="H49" s="319"/>
      <c r="I49" s="426"/>
      <c r="J49" s="426">
        <v>156.98135788806889</v>
      </c>
      <c r="K49" s="426"/>
      <c r="L49" s="426"/>
      <c r="M49" s="426">
        <v>104.54911271697398</v>
      </c>
    </row>
    <row r="50" spans="2:13">
      <c r="B50" s="314" t="s">
        <v>407</v>
      </c>
      <c r="C50" s="319">
        <v>18000</v>
      </c>
      <c r="D50" s="319">
        <v>374.78169049061171</v>
      </c>
      <c r="E50" s="319"/>
      <c r="F50" s="319">
        <v>96026</v>
      </c>
      <c r="G50" s="319">
        <v>2244.5658634906117</v>
      </c>
      <c r="H50" s="319"/>
      <c r="I50" s="426">
        <v>177.2525849335303</v>
      </c>
      <c r="J50" s="426">
        <v>171.12189327161855</v>
      </c>
      <c r="K50" s="426"/>
      <c r="L50" s="426">
        <v>90.951799126720275</v>
      </c>
      <c r="M50" s="426">
        <v>95.77971496534694</v>
      </c>
    </row>
    <row r="51" spans="2:13">
      <c r="B51" s="323" t="s">
        <v>408</v>
      </c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</row>
    <row r="52" spans="2:13">
      <c r="B52" s="158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</row>
    <row r="53" spans="2:13">
      <c r="B53" s="169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</row>
    <row r="54" spans="2:13">
      <c r="B54" s="325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</row>
    <row r="55" spans="2:13">
      <c r="B55" s="32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</row>
    <row r="56" spans="2:13"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</row>
    <row r="57" spans="2:13"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</row>
    <row r="58" spans="2:13"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</row>
    <row r="59" spans="2:13"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</row>
    <row r="60" spans="2:13"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</row>
    <row r="61" spans="2:13"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</row>
    <row r="62" spans="2:13"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</row>
    <row r="63" spans="2:13">
      <c r="C63" s="305"/>
      <c r="D63" s="305"/>
      <c r="E63" s="305"/>
      <c r="F63" s="305"/>
      <c r="G63" s="305"/>
      <c r="H63" s="305"/>
      <c r="I63" s="305"/>
      <c r="J63" s="305"/>
      <c r="K63" s="305"/>
      <c r="L63" s="305"/>
      <c r="M63" s="305"/>
    </row>
    <row r="64" spans="2:13"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</row>
    <row r="65" spans="2:13"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</row>
    <row r="66" spans="2:13"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</row>
    <row r="67" spans="2:13">
      <c r="C67" s="305"/>
      <c r="D67" s="305"/>
      <c r="E67" s="305"/>
      <c r="F67" s="305"/>
      <c r="G67" s="305"/>
      <c r="H67" s="305"/>
      <c r="I67" s="305"/>
      <c r="J67" s="305"/>
      <c r="K67" s="305"/>
      <c r="L67" s="305"/>
      <c r="M67" s="305"/>
    </row>
    <row r="68" spans="2:13"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</row>
    <row r="69" spans="2:13"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</row>
    <row r="70" spans="2:13">
      <c r="B70" s="318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</row>
    <row r="71" spans="2:13">
      <c r="B71" s="318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</row>
    <row r="72" spans="2:13">
      <c r="B72" s="318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</row>
    <row r="73" spans="2:13">
      <c r="B73" s="318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</row>
    <row r="74" spans="2:13">
      <c r="B74" s="318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</row>
    <row r="75" spans="2:13">
      <c r="B75" s="318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</row>
    <row r="76" spans="2:13">
      <c r="B76" s="318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</row>
    <row r="77" spans="2:13">
      <c r="B77" s="31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/>
  </sheetViews>
  <sheetFormatPr defaultColWidth="9" defaultRowHeight="12.75"/>
  <cols>
    <col min="1" max="1" width="2.28515625" style="113" customWidth="1"/>
    <col min="2" max="2" width="10.28515625" style="113" customWidth="1"/>
    <col min="3" max="3" width="23.42578125" style="113" customWidth="1"/>
    <col min="4" max="4" width="8.28515625" style="113" customWidth="1"/>
    <col min="5" max="5" width="9.28515625" style="113" customWidth="1"/>
    <col min="6" max="7" width="9.7109375" style="113" customWidth="1"/>
    <col min="8" max="8" width="14.7109375" style="113" customWidth="1"/>
    <col min="9" max="16384" width="9" style="113"/>
  </cols>
  <sheetData>
    <row r="1" spans="1:13" ht="19.5" customHeight="1">
      <c r="A1" s="444" t="s">
        <v>341</v>
      </c>
      <c r="B1" s="137"/>
      <c r="C1" s="137"/>
      <c r="D1" s="137"/>
      <c r="E1" s="137"/>
      <c r="F1" s="127"/>
    </row>
    <row r="2" spans="1:13" ht="18" customHeight="1">
      <c r="A2" s="444" t="s">
        <v>479</v>
      </c>
      <c r="B2" s="137"/>
      <c r="C2" s="137"/>
      <c r="D2" s="137"/>
      <c r="E2" s="137"/>
      <c r="F2" s="127"/>
    </row>
    <row r="3" spans="1:13" ht="15">
      <c r="A3" s="124"/>
      <c r="B3" s="130"/>
      <c r="C3" s="130"/>
      <c r="D3" s="130"/>
      <c r="E3" s="130"/>
      <c r="F3" s="130"/>
      <c r="G3" s="136"/>
      <c r="H3" s="124"/>
    </row>
    <row r="4" spans="1:13" ht="15">
      <c r="A4" s="124"/>
      <c r="B4" s="130"/>
      <c r="C4" s="130"/>
      <c r="D4" s="130"/>
      <c r="E4" s="130"/>
      <c r="F4" s="136"/>
      <c r="G4" s="136"/>
      <c r="H4" s="135" t="s">
        <v>57</v>
      </c>
    </row>
    <row r="5" spans="1:13" ht="19.5" customHeight="1">
      <c r="A5" s="134"/>
      <c r="B5" s="133"/>
      <c r="C5" s="133"/>
      <c r="D5" s="494" t="s">
        <v>477</v>
      </c>
      <c r="E5" s="494"/>
      <c r="F5" s="494"/>
      <c r="G5" s="494"/>
      <c r="H5" s="132" t="s">
        <v>478</v>
      </c>
    </row>
    <row r="6" spans="1:13" ht="18" customHeight="1">
      <c r="A6" s="124"/>
      <c r="B6" s="130"/>
      <c r="C6" s="130"/>
      <c r="D6" s="131" t="s">
        <v>342</v>
      </c>
      <c r="E6" s="131" t="s">
        <v>391</v>
      </c>
      <c r="F6" s="131" t="s">
        <v>343</v>
      </c>
      <c r="G6" s="131" t="s">
        <v>56</v>
      </c>
      <c r="H6" s="131" t="s">
        <v>384</v>
      </c>
    </row>
    <row r="7" spans="1:13" ht="19.5" customHeight="1">
      <c r="A7" s="124"/>
      <c r="B7" s="130"/>
      <c r="C7" s="130"/>
      <c r="D7" s="129" t="s">
        <v>374</v>
      </c>
      <c r="E7" s="128" t="s">
        <v>366</v>
      </c>
      <c r="F7" s="128" t="s">
        <v>366</v>
      </c>
      <c r="G7" s="128" t="s">
        <v>376</v>
      </c>
      <c r="H7" s="128" t="s">
        <v>385</v>
      </c>
    </row>
    <row r="8" spans="1:13" ht="11.25" customHeight="1">
      <c r="A8" s="127"/>
      <c r="B8" s="126"/>
      <c r="C8" s="126"/>
      <c r="D8" s="126"/>
      <c r="E8" s="126"/>
      <c r="F8" s="125"/>
    </row>
    <row r="9" spans="1:13" ht="20.100000000000001" customHeight="1">
      <c r="A9" s="116" t="s">
        <v>344</v>
      </c>
      <c r="B9" s="124"/>
      <c r="C9" s="124"/>
      <c r="D9" s="140">
        <v>108.85269869678052</v>
      </c>
      <c r="E9" s="114">
        <v>102.89088634037815</v>
      </c>
      <c r="F9" s="114">
        <v>103.59509104338289</v>
      </c>
      <c r="G9" s="470">
        <v>100.00490000000001</v>
      </c>
      <c r="H9" s="208">
        <v>102.58354441989172</v>
      </c>
      <c r="I9" s="117"/>
      <c r="J9" s="117"/>
      <c r="K9" s="117"/>
      <c r="L9" s="117"/>
      <c r="M9" s="117"/>
    </row>
    <row r="10" spans="1:13" ht="20.100000000000001" customHeight="1">
      <c r="A10" s="122"/>
      <c r="B10" s="123"/>
      <c r="C10" s="123"/>
      <c r="I10" s="117"/>
      <c r="J10" s="117"/>
      <c r="K10" s="117"/>
      <c r="L10" s="117"/>
    </row>
    <row r="11" spans="1:13" ht="20.100000000000001" customHeight="1">
      <c r="A11" s="122"/>
      <c r="B11" s="121" t="s">
        <v>345</v>
      </c>
      <c r="C11" s="121"/>
      <c r="D11" s="142">
        <v>114.21136104614385</v>
      </c>
      <c r="E11" s="120">
        <v>103.29981014787353</v>
      </c>
      <c r="F11" s="120">
        <v>104.80664460798531</v>
      </c>
      <c r="G11" s="120">
        <v>101.05029999999999</v>
      </c>
      <c r="H11" s="265">
        <v>101.44481992622612</v>
      </c>
      <c r="I11" s="117"/>
      <c r="J11" s="117"/>
      <c r="K11" s="117"/>
      <c r="L11" s="117"/>
    </row>
    <row r="12" spans="1:13" ht="20.100000000000001" customHeight="1">
      <c r="A12" s="122"/>
      <c r="B12" s="139" t="s">
        <v>346</v>
      </c>
      <c r="C12" s="121" t="s">
        <v>347</v>
      </c>
      <c r="D12" s="142">
        <v>111.50334873039019</v>
      </c>
      <c r="E12" s="120">
        <v>102.30936498678658</v>
      </c>
      <c r="F12" s="120">
        <v>101.76491831704548</v>
      </c>
      <c r="G12" s="120">
        <v>100.1936</v>
      </c>
      <c r="H12" s="265">
        <v>102.3796390758561</v>
      </c>
      <c r="I12" s="117"/>
      <c r="J12" s="117"/>
      <c r="K12" s="117"/>
      <c r="L12" s="117"/>
    </row>
    <row r="13" spans="1:13" ht="20.100000000000001" customHeight="1">
      <c r="A13" s="122"/>
      <c r="B13" s="121"/>
      <c r="C13" s="121" t="s">
        <v>348</v>
      </c>
      <c r="D13" s="141">
        <v>113.9257342121662</v>
      </c>
      <c r="E13" s="138">
        <v>102.29631933907237</v>
      </c>
      <c r="F13" s="138">
        <v>105.01108019281121</v>
      </c>
      <c r="G13" s="138">
        <v>101.33069999999999</v>
      </c>
      <c r="H13" s="209">
        <v>100.22537064674934</v>
      </c>
      <c r="I13" s="117"/>
      <c r="J13" s="117"/>
      <c r="K13" s="117"/>
      <c r="L13" s="117"/>
    </row>
    <row r="14" spans="1:13" ht="20.100000000000001" customHeight="1">
      <c r="A14" s="122"/>
      <c r="B14" s="121"/>
      <c r="C14" s="121" t="s">
        <v>349</v>
      </c>
      <c r="D14" s="141">
        <v>116.10259412462078</v>
      </c>
      <c r="E14" s="138">
        <v>106.25858526343377</v>
      </c>
      <c r="F14" s="138">
        <v>105.62056345035656</v>
      </c>
      <c r="G14" s="138">
        <v>100.7251</v>
      </c>
      <c r="H14" s="209">
        <v>104.11560305338244</v>
      </c>
      <c r="I14" s="117"/>
      <c r="J14" s="117"/>
      <c r="K14" s="117"/>
      <c r="L14" s="117"/>
    </row>
    <row r="15" spans="1:13" ht="20.100000000000001" customHeight="1">
      <c r="A15" s="122"/>
      <c r="B15" s="121" t="s">
        <v>350</v>
      </c>
      <c r="C15" s="121"/>
      <c r="D15" s="141">
        <v>107.34039716654053</v>
      </c>
      <c r="E15" s="138">
        <v>103.48148693026837</v>
      </c>
      <c r="F15" s="138">
        <v>102.56916096973359</v>
      </c>
      <c r="G15" s="138">
        <v>100.2659</v>
      </c>
      <c r="H15" s="209">
        <v>102.93062751409488</v>
      </c>
      <c r="I15" s="117"/>
      <c r="J15" s="117"/>
      <c r="K15" s="117"/>
      <c r="L15" s="117"/>
    </row>
    <row r="16" spans="1:13" ht="20.100000000000001" customHeight="1">
      <c r="A16" s="122"/>
      <c r="B16" s="121" t="s">
        <v>351</v>
      </c>
      <c r="C16" s="121"/>
      <c r="D16" s="142">
        <v>104.32056726331373</v>
      </c>
      <c r="E16" s="120">
        <v>102.05115004406721</v>
      </c>
      <c r="F16" s="120">
        <v>101.41212510219404</v>
      </c>
      <c r="G16" s="120">
        <v>100.17700000000001</v>
      </c>
      <c r="H16" s="209">
        <v>101.30269051313486</v>
      </c>
      <c r="I16" s="117"/>
      <c r="J16" s="117"/>
      <c r="K16" s="117"/>
      <c r="L16" s="117"/>
    </row>
    <row r="17" spans="1:12" ht="20.100000000000001" customHeight="1">
      <c r="A17" s="122"/>
      <c r="B17" s="121" t="s">
        <v>352</v>
      </c>
      <c r="C17" s="121"/>
      <c r="D17" s="142">
        <v>107.31071704255268</v>
      </c>
      <c r="E17" s="120">
        <v>101.39700227116724</v>
      </c>
      <c r="F17" s="120">
        <v>103.71372636064653</v>
      </c>
      <c r="G17" s="120">
        <v>100.2632</v>
      </c>
      <c r="H17" s="209">
        <v>101.8222045195046</v>
      </c>
      <c r="I17" s="117"/>
      <c r="J17" s="117"/>
      <c r="K17" s="117"/>
      <c r="L17" s="117"/>
    </row>
    <row r="18" spans="1:12" ht="20.100000000000001" customHeight="1">
      <c r="A18" s="122"/>
      <c r="B18" s="121" t="s">
        <v>353</v>
      </c>
      <c r="C18" s="121"/>
      <c r="D18" s="142">
        <v>104.82670083953722</v>
      </c>
      <c r="E18" s="120">
        <v>102.46894453543518</v>
      </c>
      <c r="F18" s="120">
        <v>101.94257930231136</v>
      </c>
      <c r="G18" s="120">
        <v>100.21259999999999</v>
      </c>
      <c r="H18" s="209">
        <v>101.7480708381962</v>
      </c>
      <c r="I18" s="117"/>
      <c r="J18" s="117"/>
      <c r="K18" s="117"/>
      <c r="L18" s="117"/>
    </row>
    <row r="19" spans="1:12" ht="20.100000000000001" customHeight="1">
      <c r="A19" s="122"/>
      <c r="B19" s="121" t="s">
        <v>354</v>
      </c>
      <c r="C19" s="121"/>
      <c r="D19" s="142">
        <v>102.86452030174378</v>
      </c>
      <c r="E19" s="120">
        <v>100.46546843647866</v>
      </c>
      <c r="F19" s="120">
        <v>100.34971625572841</v>
      </c>
      <c r="G19" s="120">
        <v>100.08799999999999</v>
      </c>
      <c r="H19" s="209">
        <v>100.34409216646627</v>
      </c>
      <c r="I19" s="117"/>
      <c r="J19" s="117"/>
      <c r="K19" s="117"/>
      <c r="L19" s="117"/>
    </row>
    <row r="20" spans="1:12" ht="20.100000000000001" customHeight="1">
      <c r="A20" s="122"/>
      <c r="B20" s="139" t="s">
        <v>346</v>
      </c>
      <c r="C20" s="121" t="s">
        <v>355</v>
      </c>
      <c r="D20" s="142">
        <v>102.46161094779265</v>
      </c>
      <c r="E20" s="120">
        <v>100.04150720737448</v>
      </c>
      <c r="F20" s="120">
        <v>100.02500218697392</v>
      </c>
      <c r="G20" s="120">
        <v>100.0074</v>
      </c>
      <c r="H20" s="209">
        <v>100.03409234405343</v>
      </c>
      <c r="I20" s="117"/>
      <c r="J20" s="117"/>
      <c r="K20" s="117"/>
      <c r="L20" s="117"/>
    </row>
    <row r="21" spans="1:12" ht="20.100000000000001" customHeight="1">
      <c r="A21" s="122"/>
      <c r="B21" s="121" t="s">
        <v>356</v>
      </c>
      <c r="C21" s="121"/>
      <c r="D21" s="142">
        <v>111.45833272021207</v>
      </c>
      <c r="E21" s="120">
        <v>108.94345614512237</v>
      </c>
      <c r="F21" s="120">
        <v>105.03297833908802</v>
      </c>
      <c r="G21" s="120">
        <v>94.491200000000006</v>
      </c>
      <c r="H21" s="209">
        <v>116.05862287305897</v>
      </c>
      <c r="I21" s="117"/>
      <c r="J21" s="117"/>
      <c r="K21" s="117"/>
      <c r="L21" s="117"/>
    </row>
    <row r="22" spans="1:12" ht="20.100000000000001" customHeight="1">
      <c r="A22" s="122"/>
      <c r="B22" s="121" t="s">
        <v>357</v>
      </c>
      <c r="C22" s="121"/>
      <c r="D22" s="142">
        <v>97.900178051973</v>
      </c>
      <c r="E22" s="120">
        <v>99.838463369588325</v>
      </c>
      <c r="F22" s="120">
        <v>99.924391774520529</v>
      </c>
      <c r="G22" s="120">
        <v>99.992099999999994</v>
      </c>
      <c r="H22" s="209">
        <v>99.541847682820702</v>
      </c>
      <c r="I22" s="117"/>
      <c r="J22" s="117"/>
      <c r="K22" s="117"/>
      <c r="L22" s="117"/>
    </row>
    <row r="23" spans="1:12" ht="20.100000000000001" customHeight="1">
      <c r="A23" s="122"/>
      <c r="B23" s="121" t="s">
        <v>358</v>
      </c>
      <c r="C23" s="121"/>
      <c r="D23" s="142">
        <v>106.66699722453605</v>
      </c>
      <c r="E23" s="120">
        <v>99.427097160687268</v>
      </c>
      <c r="F23" s="120">
        <v>103.52793192407368</v>
      </c>
      <c r="G23" s="120">
        <v>101.4649</v>
      </c>
      <c r="H23" s="209">
        <v>97.564665348120144</v>
      </c>
      <c r="I23" s="117"/>
      <c r="J23" s="117"/>
      <c r="K23" s="117"/>
      <c r="L23" s="117"/>
    </row>
    <row r="24" spans="1:12" ht="20.100000000000001" customHeight="1">
      <c r="A24" s="122"/>
      <c r="B24" s="139" t="s">
        <v>346</v>
      </c>
      <c r="C24" s="121" t="s">
        <v>359</v>
      </c>
      <c r="D24" s="142">
        <v>106.44970366657259</v>
      </c>
      <c r="E24" s="120">
        <v>98.839930649658697</v>
      </c>
      <c r="F24" s="120">
        <v>103.65042248094983</v>
      </c>
      <c r="G24" s="120">
        <v>101.5142</v>
      </c>
      <c r="H24" s="209">
        <v>96.855721828702798</v>
      </c>
      <c r="I24" s="117"/>
      <c r="J24" s="117"/>
      <c r="K24" s="117"/>
      <c r="L24" s="117"/>
    </row>
    <row r="25" spans="1:12" ht="20.100000000000001" customHeight="1">
      <c r="A25" s="122"/>
      <c r="B25" s="121" t="s">
        <v>360</v>
      </c>
      <c r="C25" s="121"/>
      <c r="D25" s="142">
        <v>103.28269906697852</v>
      </c>
      <c r="E25" s="120">
        <v>104.80167463023416</v>
      </c>
      <c r="F25" s="120">
        <v>104.61075039251088</v>
      </c>
      <c r="G25" s="120">
        <v>100.4329</v>
      </c>
      <c r="H25" s="209">
        <v>102.2063376647164</v>
      </c>
      <c r="I25" s="117"/>
      <c r="J25" s="117"/>
      <c r="K25" s="117"/>
      <c r="L25" s="117"/>
    </row>
    <row r="26" spans="1:12" ht="20.100000000000001" customHeight="1">
      <c r="A26" s="122"/>
      <c r="B26" s="121" t="s">
        <v>361</v>
      </c>
      <c r="C26" s="121"/>
      <c r="D26" s="142">
        <v>107.84847099056287</v>
      </c>
      <c r="E26" s="120">
        <v>102.85793618136883</v>
      </c>
      <c r="F26" s="120">
        <v>102.32269507413943</v>
      </c>
      <c r="G26" s="120">
        <v>100.2047</v>
      </c>
      <c r="H26" s="209">
        <v>102.00239565831056</v>
      </c>
      <c r="I26" s="117"/>
      <c r="J26" s="117"/>
      <c r="K26" s="117"/>
      <c r="L26" s="117"/>
    </row>
    <row r="27" spans="1:12" ht="20.100000000000001" customHeight="1">
      <c r="A27" s="122"/>
      <c r="B27" s="121"/>
      <c r="C27" s="121"/>
      <c r="D27" s="142"/>
      <c r="E27" s="120"/>
      <c r="F27" s="120"/>
      <c r="G27" s="120"/>
      <c r="H27" s="209"/>
      <c r="I27" s="117"/>
      <c r="J27" s="117"/>
      <c r="K27" s="117"/>
      <c r="L27" s="117"/>
    </row>
    <row r="28" spans="1:12" ht="20.100000000000001" customHeight="1">
      <c r="A28" s="116" t="s">
        <v>362</v>
      </c>
      <c r="B28" s="119"/>
      <c r="C28" s="119"/>
      <c r="D28" s="143">
        <v>144.25183961575942</v>
      </c>
      <c r="E28" s="118">
        <v>105.87345847136449</v>
      </c>
      <c r="F28" s="118">
        <v>103.10228434072113</v>
      </c>
      <c r="G28" s="118">
        <v>99.095100000000002</v>
      </c>
      <c r="H28" s="208">
        <v>106.49518882418489</v>
      </c>
      <c r="I28" s="117"/>
      <c r="J28" s="117"/>
      <c r="K28" s="117"/>
      <c r="L28" s="117"/>
    </row>
    <row r="29" spans="1:12" ht="20.100000000000001" customHeight="1">
      <c r="A29" s="116" t="s">
        <v>363</v>
      </c>
      <c r="B29" s="119"/>
      <c r="C29" s="119"/>
      <c r="D29" s="143">
        <v>101.35170137733327</v>
      </c>
      <c r="E29" s="118">
        <v>102.40850440717814</v>
      </c>
      <c r="F29" s="118">
        <v>102.31961204043516</v>
      </c>
      <c r="G29" s="118">
        <v>100.1807</v>
      </c>
      <c r="H29" s="208">
        <v>100.36603403152617</v>
      </c>
      <c r="I29" s="117"/>
      <c r="J29" s="117"/>
      <c r="K29" s="117"/>
      <c r="L29" s="117"/>
    </row>
    <row r="30" spans="1:12" ht="18.75" customHeight="1">
      <c r="A30" s="116" t="s">
        <v>364</v>
      </c>
      <c r="B30" s="115"/>
      <c r="C30" s="115"/>
      <c r="D30" s="144"/>
      <c r="E30" s="114">
        <v>3.0638376621952013</v>
      </c>
      <c r="F30" s="210"/>
      <c r="G30" s="114">
        <v>0.40308516233171776</v>
      </c>
      <c r="H30" s="208">
        <v>1.6435315990858186</v>
      </c>
      <c r="I30" s="117"/>
      <c r="J30" s="117"/>
      <c r="K30" s="117"/>
      <c r="L30" s="117"/>
    </row>
    <row r="33" spans="1:8">
      <c r="E33" s="117"/>
      <c r="F33" s="117"/>
    </row>
    <row r="40" spans="1:8">
      <c r="A40" s="471"/>
      <c r="B40" s="471"/>
      <c r="C40" s="471"/>
      <c r="D40" s="471"/>
      <c r="E40" s="471"/>
      <c r="F40" s="471"/>
      <c r="G40" s="471"/>
      <c r="H40" s="471"/>
    </row>
    <row r="41" spans="1:8">
      <c r="A41" s="471"/>
      <c r="B41" s="471"/>
      <c r="C41" s="471"/>
      <c r="D41" s="471"/>
      <c r="E41" s="471"/>
      <c r="F41" s="471"/>
      <c r="G41" s="471"/>
      <c r="H41" s="471"/>
    </row>
    <row r="42" spans="1:8">
      <c r="A42" s="471"/>
      <c r="B42" s="471"/>
      <c r="C42" s="471"/>
      <c r="D42" s="471"/>
      <c r="E42" s="471"/>
      <c r="F42" s="471"/>
      <c r="G42" s="471"/>
      <c r="H42" s="471"/>
    </row>
    <row r="43" spans="1:8">
      <c r="A43" s="471"/>
      <c r="B43" s="471"/>
      <c r="C43" s="471"/>
      <c r="D43" s="471"/>
      <c r="E43" s="471"/>
      <c r="F43" s="471"/>
      <c r="G43" s="471"/>
      <c r="H43" s="471"/>
    </row>
    <row r="44" spans="1:8">
      <c r="A44" s="471"/>
      <c r="B44" s="471"/>
      <c r="C44" s="471"/>
      <c r="D44" s="471"/>
      <c r="E44" s="471"/>
      <c r="F44" s="471"/>
      <c r="G44" s="471"/>
      <c r="H44" s="471"/>
    </row>
    <row r="45" spans="1:8">
      <c r="A45" s="471"/>
      <c r="B45" s="471"/>
      <c r="C45" s="471"/>
      <c r="D45" s="471"/>
      <c r="E45" s="471"/>
      <c r="F45" s="471"/>
      <c r="G45" s="471"/>
      <c r="H45" s="471"/>
    </row>
    <row r="46" spans="1:8">
      <c r="A46" s="471"/>
      <c r="B46" s="471"/>
      <c r="C46" s="471"/>
      <c r="D46" s="471"/>
      <c r="E46" s="471"/>
      <c r="F46" s="471"/>
      <c r="G46" s="471"/>
      <c r="H46" s="471"/>
    </row>
    <row r="47" spans="1:8">
      <c r="A47" s="471"/>
      <c r="B47" s="471"/>
      <c r="C47" s="471"/>
      <c r="D47" s="471"/>
      <c r="E47" s="471"/>
      <c r="F47" s="471"/>
      <c r="G47" s="471"/>
      <c r="H47" s="471"/>
    </row>
    <row r="48" spans="1:8">
      <c r="A48" s="471"/>
      <c r="B48" s="471"/>
      <c r="C48" s="471"/>
      <c r="D48" s="471"/>
      <c r="E48" s="471"/>
      <c r="F48" s="471"/>
      <c r="G48" s="471"/>
      <c r="H48" s="471"/>
    </row>
    <row r="49" spans="1:8">
      <c r="A49" s="471"/>
      <c r="B49" s="471"/>
      <c r="C49" s="471"/>
      <c r="D49" s="471"/>
      <c r="E49" s="471"/>
      <c r="F49" s="471"/>
      <c r="G49" s="471"/>
      <c r="H49" s="471"/>
    </row>
    <row r="50" spans="1:8">
      <c r="A50" s="471"/>
      <c r="B50" s="471"/>
      <c r="C50" s="471"/>
      <c r="D50" s="471"/>
      <c r="E50" s="471"/>
      <c r="F50" s="471"/>
      <c r="G50" s="471"/>
      <c r="H50" s="471"/>
    </row>
    <row r="51" spans="1:8">
      <c r="A51" s="471"/>
      <c r="B51" s="471"/>
      <c r="C51" s="471"/>
      <c r="D51" s="471"/>
      <c r="E51" s="471"/>
      <c r="F51" s="471"/>
      <c r="G51" s="471"/>
      <c r="H51" s="471"/>
    </row>
    <row r="52" spans="1:8">
      <c r="A52" s="471"/>
      <c r="B52" s="471"/>
      <c r="C52" s="471"/>
      <c r="D52" s="471"/>
      <c r="E52" s="471"/>
      <c r="F52" s="471"/>
      <c r="G52" s="471"/>
      <c r="H52" s="471"/>
    </row>
    <row r="53" spans="1:8">
      <c r="A53" s="471"/>
      <c r="B53" s="471"/>
      <c r="C53" s="471"/>
      <c r="D53" s="471"/>
      <c r="E53" s="471"/>
      <c r="F53" s="471"/>
      <c r="G53" s="471"/>
      <c r="H53" s="471"/>
    </row>
    <row r="54" spans="1:8">
      <c r="A54" s="471"/>
      <c r="B54" s="471"/>
      <c r="C54" s="471"/>
      <c r="D54" s="471"/>
      <c r="E54" s="471"/>
      <c r="F54" s="471"/>
      <c r="G54" s="471"/>
      <c r="H54" s="471"/>
    </row>
    <row r="55" spans="1:8">
      <c r="A55" s="471"/>
      <c r="B55" s="471"/>
      <c r="C55" s="471"/>
      <c r="D55" s="471"/>
      <c r="E55" s="471"/>
      <c r="F55" s="471"/>
      <c r="G55" s="471"/>
      <c r="H55" s="471"/>
    </row>
    <row r="56" spans="1:8">
      <c r="A56" s="471"/>
      <c r="B56" s="471"/>
      <c r="C56" s="471"/>
      <c r="D56" s="471"/>
      <c r="E56" s="471"/>
      <c r="F56" s="471"/>
      <c r="G56" s="471"/>
      <c r="H56" s="471"/>
    </row>
    <row r="57" spans="1:8">
      <c r="A57" s="471"/>
      <c r="B57" s="471"/>
      <c r="C57" s="471"/>
      <c r="D57" s="471"/>
      <c r="E57" s="471"/>
      <c r="F57" s="471"/>
      <c r="G57" s="471"/>
      <c r="H57" s="471"/>
    </row>
    <row r="58" spans="1:8">
      <c r="A58" s="471"/>
      <c r="B58" s="471"/>
      <c r="C58" s="471"/>
      <c r="D58" s="471"/>
      <c r="E58" s="471"/>
      <c r="F58" s="471"/>
      <c r="G58" s="471"/>
      <c r="H58" s="471"/>
    </row>
    <row r="59" spans="1:8">
      <c r="A59" s="471"/>
      <c r="B59" s="471"/>
      <c r="C59" s="471"/>
      <c r="D59" s="471"/>
      <c r="E59" s="471"/>
      <c r="F59" s="471"/>
      <c r="G59" s="471"/>
      <c r="H59" s="471"/>
    </row>
    <row r="60" spans="1:8">
      <c r="A60" s="471"/>
      <c r="B60" s="471"/>
      <c r="C60" s="471"/>
      <c r="D60" s="471"/>
      <c r="E60" s="471"/>
      <c r="F60" s="471"/>
      <c r="G60" s="471"/>
      <c r="H60" s="471"/>
    </row>
    <row r="61" spans="1:8">
      <c r="A61" s="471"/>
      <c r="B61" s="471"/>
      <c r="C61" s="471"/>
      <c r="D61" s="471"/>
      <c r="E61" s="471"/>
      <c r="F61" s="471"/>
      <c r="G61" s="471"/>
      <c r="H61" s="471"/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/>
  </sheetViews>
  <sheetFormatPr defaultColWidth="9.28515625" defaultRowHeight="15"/>
  <cols>
    <col min="1" max="1" width="33.28515625" style="75" customWidth="1"/>
    <col min="2" max="2" width="10.7109375" style="75" customWidth="1"/>
    <col min="3" max="3" width="10.5703125" style="75" customWidth="1"/>
    <col min="4" max="6" width="11.42578125" style="75" customWidth="1"/>
    <col min="7" max="16384" width="9.28515625" style="75"/>
  </cols>
  <sheetData>
    <row r="1" spans="1:6" ht="20.100000000000001" customHeight="1">
      <c r="A1" s="93" t="s">
        <v>324</v>
      </c>
      <c r="B1" s="92"/>
      <c r="C1" s="92"/>
      <c r="D1" s="92"/>
      <c r="E1" s="92"/>
      <c r="F1" s="92"/>
    </row>
    <row r="2" spans="1:6" ht="20.100000000000001" customHeight="1">
      <c r="A2" s="151" t="s">
        <v>327</v>
      </c>
      <c r="B2" s="152"/>
      <c r="C2" s="152"/>
      <c r="D2" s="152"/>
      <c r="E2" s="152"/>
      <c r="F2" s="152"/>
    </row>
    <row r="3" spans="1:6" ht="20.100000000000001" customHeight="1">
      <c r="A3" s="91"/>
      <c r="B3" s="90"/>
      <c r="C3" s="90"/>
      <c r="D3" s="90"/>
      <c r="E3" s="90"/>
      <c r="F3" s="89"/>
    </row>
    <row r="4" spans="1:6" ht="18" customHeight="1">
      <c r="A4" s="88"/>
      <c r="B4" s="87" t="s">
        <v>109</v>
      </c>
      <c r="C4" s="87" t="s">
        <v>109</v>
      </c>
      <c r="D4" s="87" t="s">
        <v>404</v>
      </c>
      <c r="E4" s="87" t="s">
        <v>404</v>
      </c>
      <c r="F4" s="87" t="s">
        <v>398</v>
      </c>
    </row>
    <row r="5" spans="1:6" ht="18" customHeight="1">
      <c r="A5" s="83"/>
      <c r="B5" s="86" t="s">
        <v>394</v>
      </c>
      <c r="C5" s="86" t="s">
        <v>392</v>
      </c>
      <c r="D5" s="86" t="s">
        <v>377</v>
      </c>
      <c r="E5" s="86" t="s">
        <v>377</v>
      </c>
      <c r="F5" s="86" t="s">
        <v>377</v>
      </c>
    </row>
    <row r="6" spans="1:6" ht="18" customHeight="1">
      <c r="A6" s="83"/>
      <c r="B6" s="85" t="s">
        <v>105</v>
      </c>
      <c r="C6" s="85" t="s">
        <v>105</v>
      </c>
      <c r="D6" s="85" t="s">
        <v>118</v>
      </c>
      <c r="E6" s="85" t="s">
        <v>228</v>
      </c>
      <c r="F6" s="85" t="s">
        <v>228</v>
      </c>
    </row>
    <row r="7" spans="1:6" ht="18" customHeight="1">
      <c r="A7" s="83"/>
      <c r="B7" s="84">
        <v>2022</v>
      </c>
      <c r="C7" s="84">
        <v>2022</v>
      </c>
      <c r="D7" s="84" t="s">
        <v>365</v>
      </c>
      <c r="E7" s="84" t="s">
        <v>227</v>
      </c>
      <c r="F7" s="84" t="s">
        <v>227</v>
      </c>
    </row>
    <row r="8" spans="1:6" ht="18" customHeight="1">
      <c r="A8" s="83"/>
      <c r="B8" s="82"/>
      <c r="C8" s="82"/>
      <c r="D8" s="153"/>
      <c r="E8" s="153"/>
      <c r="F8" s="81"/>
    </row>
    <row r="9" spans="1:6" ht="18" customHeight="1">
      <c r="A9" s="243" t="s">
        <v>226</v>
      </c>
      <c r="B9" s="402">
        <v>315919.0404875208</v>
      </c>
      <c r="C9" s="402">
        <v>2515104.4058948304</v>
      </c>
      <c r="D9" s="422">
        <v>99.12424592294802</v>
      </c>
      <c r="E9" s="422">
        <v>439.56216913530898</v>
      </c>
      <c r="F9" s="422">
        <v>129.78276398631354</v>
      </c>
    </row>
    <row r="10" spans="1:6" ht="18" customHeight="1">
      <c r="A10" s="244" t="s">
        <v>367</v>
      </c>
      <c r="B10" s="403"/>
      <c r="C10" s="403"/>
      <c r="D10" s="424"/>
      <c r="E10" s="424"/>
      <c r="F10" s="424"/>
    </row>
    <row r="11" spans="1:6" ht="18" customHeight="1">
      <c r="A11" s="245" t="s">
        <v>225</v>
      </c>
      <c r="B11" s="404">
        <v>315499.47529252083</v>
      </c>
      <c r="C11" s="404">
        <v>2513258.85707983</v>
      </c>
      <c r="D11" s="423">
        <v>99.126247715045935</v>
      </c>
      <c r="E11" s="423">
        <v>439.01511960099384</v>
      </c>
      <c r="F11" s="423">
        <v>129.69264119688893</v>
      </c>
    </row>
    <row r="12" spans="1:6" ht="18" customHeight="1">
      <c r="A12" s="245" t="s">
        <v>224</v>
      </c>
      <c r="B12" s="404">
        <v>419.5</v>
      </c>
      <c r="C12" s="404">
        <v>1845.5488149999999</v>
      </c>
      <c r="D12" s="423">
        <v>97.641509433962241</v>
      </c>
      <c r="E12" s="423">
        <v>6978.795658682634</v>
      </c>
      <c r="F12" s="423">
        <v>2417.0206664536563</v>
      </c>
    </row>
    <row r="13" spans="1:6" ht="18" customHeight="1">
      <c r="A13" s="244" t="s">
        <v>368</v>
      </c>
      <c r="B13" s="402"/>
      <c r="C13" s="402"/>
      <c r="D13" s="422"/>
      <c r="E13" s="422"/>
      <c r="F13" s="422"/>
    </row>
    <row r="14" spans="1:6" ht="18" customHeight="1">
      <c r="A14" s="245" t="s">
        <v>223</v>
      </c>
      <c r="B14" s="404">
        <v>573.54899999999998</v>
      </c>
      <c r="C14" s="404">
        <v>3057.4159999999997</v>
      </c>
      <c r="D14" s="423">
        <v>80.570250975610449</v>
      </c>
      <c r="E14" s="423">
        <v>6624.4975744975745</v>
      </c>
      <c r="F14" s="423">
        <v>246.30790045298636</v>
      </c>
    </row>
    <row r="15" spans="1:6" ht="18" customHeight="1">
      <c r="A15" s="245" t="s">
        <v>222</v>
      </c>
      <c r="B15" s="404">
        <v>229.62879119020678</v>
      </c>
      <c r="C15" s="404">
        <v>5183.4268517381142</v>
      </c>
      <c r="D15" s="423">
        <v>102.83907036582467</v>
      </c>
      <c r="E15" s="423">
        <v>137.0642014779217</v>
      </c>
      <c r="F15" s="423">
        <v>132.48537781975489</v>
      </c>
    </row>
    <row r="16" spans="1:6" ht="18" customHeight="1">
      <c r="A16" s="245" t="s">
        <v>221</v>
      </c>
      <c r="B16" s="404">
        <v>24303.605539460936</v>
      </c>
      <c r="C16" s="404">
        <v>179280.73595256449</v>
      </c>
      <c r="D16" s="423">
        <v>96.163489314958483</v>
      </c>
      <c r="E16" s="423">
        <v>400.8522498626607</v>
      </c>
      <c r="F16" s="423">
        <v>140.96002891050702</v>
      </c>
    </row>
    <row r="17" spans="1:6" ht="18" customHeight="1">
      <c r="A17" s="245" t="s">
        <v>220</v>
      </c>
      <c r="B17" s="404">
        <v>284758.35888266971</v>
      </c>
      <c r="C17" s="404">
        <v>2293834.950676328</v>
      </c>
      <c r="D17" s="423">
        <v>99.349021837849548</v>
      </c>
      <c r="E17" s="423">
        <v>434.02572807671163</v>
      </c>
      <c r="F17" s="423">
        <v>127.98824937069664</v>
      </c>
    </row>
    <row r="18" spans="1:6" ht="18" customHeight="1">
      <c r="A18" s="245" t="s">
        <v>219</v>
      </c>
      <c r="B18" s="404">
        <v>6053.8982741999998</v>
      </c>
      <c r="C18" s="404">
        <v>33747.8764142</v>
      </c>
      <c r="D18" s="423">
        <v>103</v>
      </c>
      <c r="E18" s="423">
        <v>25774.430663317442</v>
      </c>
      <c r="F18" s="423">
        <v>252.38234388325066</v>
      </c>
    </row>
    <row r="19" spans="1:6" ht="18" customHeight="1">
      <c r="A19" s="245"/>
      <c r="B19" s="246"/>
      <c r="C19" s="246"/>
      <c r="D19" s="157"/>
      <c r="E19" s="157"/>
      <c r="F19" s="157"/>
    </row>
    <row r="20" spans="1:6" ht="18" customHeight="1">
      <c r="A20" s="243" t="s">
        <v>369</v>
      </c>
      <c r="B20" s="402">
        <v>16302.270006498566</v>
      </c>
      <c r="C20" s="402">
        <v>121702.41367810806</v>
      </c>
      <c r="D20" s="422">
        <v>101.93884652026526</v>
      </c>
      <c r="E20" s="422">
        <v>749.93661894434717</v>
      </c>
      <c r="F20" s="422">
        <v>151.60380577608296</v>
      </c>
    </row>
    <row r="21" spans="1:6" ht="18" customHeight="1">
      <c r="A21" s="244" t="s">
        <v>367</v>
      </c>
      <c r="B21" s="402"/>
      <c r="C21" s="402"/>
      <c r="D21" s="422"/>
      <c r="E21" s="422"/>
      <c r="F21" s="422"/>
    </row>
    <row r="22" spans="1:6" ht="18" customHeight="1">
      <c r="A22" s="245" t="s">
        <v>225</v>
      </c>
      <c r="B22" s="404">
        <v>14957.505103530566</v>
      </c>
      <c r="C22" s="404">
        <v>115530.29633908004</v>
      </c>
      <c r="D22" s="423">
        <v>102.45662567748425</v>
      </c>
      <c r="E22" s="423">
        <v>695.86630943765579</v>
      </c>
      <c r="F22" s="423">
        <v>144.40117321259459</v>
      </c>
    </row>
    <row r="23" spans="1:6" ht="18" customHeight="1">
      <c r="A23" s="245" t="s">
        <v>224</v>
      </c>
      <c r="B23" s="404">
        <v>1344.7649029680001</v>
      </c>
      <c r="C23" s="404">
        <v>6172.1173390280001</v>
      </c>
      <c r="D23" s="423">
        <v>96.513761467889907</v>
      </c>
      <c r="E23" s="423">
        <v>5524.9174320788834</v>
      </c>
      <c r="F23" s="423">
        <v>2284.7734785374491</v>
      </c>
    </row>
    <row r="24" spans="1:6" ht="18" customHeight="1">
      <c r="A24" s="244" t="s">
        <v>368</v>
      </c>
      <c r="B24" s="402"/>
      <c r="C24" s="402"/>
      <c r="D24" s="422"/>
      <c r="E24" s="422"/>
      <c r="F24" s="422"/>
    </row>
    <row r="25" spans="1:6" ht="18" customHeight="1">
      <c r="A25" s="245" t="s">
        <v>223</v>
      </c>
      <c r="B25" s="404">
        <v>217.36799999999999</v>
      </c>
      <c r="C25" s="404">
        <v>1168.2249999999999</v>
      </c>
      <c r="D25" s="423">
        <v>73.912570387095016</v>
      </c>
      <c r="E25" s="423">
        <v>3412.3704866562007</v>
      </c>
      <c r="F25" s="423">
        <v>222.05157580125027</v>
      </c>
    </row>
    <row r="26" spans="1:6" ht="18" customHeight="1">
      <c r="A26" s="245" t="s">
        <v>222</v>
      </c>
      <c r="B26" s="404">
        <v>10.229880716093607</v>
      </c>
      <c r="C26" s="404">
        <v>282.64411625402596</v>
      </c>
      <c r="D26" s="423">
        <v>105.34918100235002</v>
      </c>
      <c r="E26" s="423">
        <v>300.63819618037718</v>
      </c>
      <c r="F26" s="423">
        <v>139.57263099382436</v>
      </c>
    </row>
    <row r="27" spans="1:6" ht="18" customHeight="1">
      <c r="A27" s="245" t="s">
        <v>221</v>
      </c>
      <c r="B27" s="404">
        <v>229.47048230901734</v>
      </c>
      <c r="C27" s="404">
        <v>2796.8198432484037</v>
      </c>
      <c r="D27" s="423">
        <v>102.70794220539483</v>
      </c>
      <c r="E27" s="423">
        <v>582.71222526768543</v>
      </c>
      <c r="F27" s="423">
        <v>123.71543336079507</v>
      </c>
    </row>
    <row r="28" spans="1:6" ht="18" customHeight="1">
      <c r="A28" s="245" t="s">
        <v>220</v>
      </c>
      <c r="B28" s="404">
        <v>7527.9813469454566</v>
      </c>
      <c r="C28" s="404">
        <v>76737.014169417613</v>
      </c>
      <c r="D28" s="423">
        <v>100.80777262808883</v>
      </c>
      <c r="E28" s="423">
        <v>361.95624268988831</v>
      </c>
      <c r="F28" s="423">
        <v>117.81821366338509</v>
      </c>
    </row>
    <row r="29" spans="1:6" ht="18" customHeight="1">
      <c r="A29" s="245" t="s">
        <v>219</v>
      </c>
      <c r="B29" s="404">
        <v>8317.2202965279994</v>
      </c>
      <c r="C29" s="404">
        <v>40717.710549188007</v>
      </c>
      <c r="D29" s="423">
        <v>104</v>
      </c>
      <c r="E29" s="423">
        <v>18539.153192002315</v>
      </c>
      <c r="F29" s="423">
        <v>334.97040463102576</v>
      </c>
    </row>
    <row r="30" spans="1:6" ht="18" customHeight="1">
      <c r="A30" s="247"/>
      <c r="B30" s="247"/>
      <c r="C30" s="247"/>
      <c r="D30" s="247"/>
      <c r="E30" s="247"/>
      <c r="F30" s="247"/>
    </row>
    <row r="31" spans="1:6" ht="18" customHeight="1">
      <c r="A31" s="248"/>
      <c r="B31" s="248"/>
      <c r="C31" s="248"/>
      <c r="D31" s="248"/>
      <c r="E31" s="248"/>
      <c r="F31" s="248"/>
    </row>
    <row r="32" spans="1:6" ht="15" customHeight="1">
      <c r="A32" s="248"/>
      <c r="B32" s="248"/>
      <c r="C32" s="248"/>
      <c r="D32" s="248"/>
      <c r="E32" s="248"/>
      <c r="F32" s="248"/>
    </row>
    <row r="33" spans="1:6" ht="15.75">
      <c r="A33" s="248"/>
      <c r="B33" s="248"/>
      <c r="C33" s="248"/>
      <c r="D33" s="248"/>
      <c r="E33" s="248"/>
      <c r="F33" s="248"/>
    </row>
    <row r="34" spans="1:6" ht="15.75">
      <c r="A34" s="248"/>
      <c r="B34" s="248"/>
      <c r="C34" s="248"/>
      <c r="D34" s="248"/>
      <c r="E34" s="248"/>
      <c r="F34" s="248"/>
    </row>
    <row r="35" spans="1:6">
      <c r="A35" s="80"/>
      <c r="B35" s="80"/>
      <c r="C35" s="79"/>
      <c r="D35" s="79"/>
      <c r="E35" s="79"/>
      <c r="F35" s="80"/>
    </row>
    <row r="36" spans="1:6">
      <c r="A36" s="80"/>
      <c r="B36" s="80"/>
      <c r="C36" s="79"/>
      <c r="D36" s="79"/>
      <c r="E36" s="79"/>
      <c r="F36" s="80"/>
    </row>
    <row r="37" spans="1:6">
      <c r="A37" s="80"/>
      <c r="B37" s="80"/>
      <c r="C37" s="79"/>
      <c r="D37" s="79"/>
      <c r="E37" s="79"/>
      <c r="F37" s="80"/>
    </row>
    <row r="38" spans="1:6">
      <c r="A38" s="80"/>
      <c r="B38" s="80"/>
      <c r="C38" s="79"/>
      <c r="D38" s="79"/>
      <c r="E38" s="79"/>
      <c r="F38" s="80"/>
    </row>
    <row r="39" spans="1:6">
      <c r="A39" s="80"/>
      <c r="B39" s="80"/>
      <c r="C39" s="79"/>
      <c r="D39" s="79"/>
      <c r="E39" s="79"/>
      <c r="F39" s="80"/>
    </row>
    <row r="40" spans="1:6">
      <c r="A40" s="80"/>
      <c r="B40" s="80"/>
      <c r="C40" s="79"/>
      <c r="D40" s="79"/>
      <c r="E40" s="79"/>
      <c r="F40" s="80"/>
    </row>
    <row r="41" spans="1:6">
      <c r="A41" s="80"/>
      <c r="B41" s="80"/>
      <c r="C41" s="79"/>
      <c r="D41" s="79"/>
      <c r="E41" s="79"/>
      <c r="F41" s="80"/>
    </row>
    <row r="42" spans="1:6">
      <c r="A42" s="80"/>
      <c r="B42" s="80"/>
      <c r="C42" s="79"/>
      <c r="D42" s="79"/>
      <c r="E42" s="79"/>
      <c r="F42" s="80"/>
    </row>
    <row r="43" spans="1:6">
      <c r="A43" s="80"/>
      <c r="B43" s="80"/>
      <c r="C43" s="79"/>
      <c r="D43" s="79"/>
      <c r="E43" s="79"/>
      <c r="F43" s="80"/>
    </row>
    <row r="44" spans="1:6">
      <c r="A44" s="80"/>
      <c r="B44" s="80"/>
      <c r="C44" s="79"/>
      <c r="D44" s="79"/>
      <c r="E44" s="79"/>
      <c r="F44" s="80"/>
    </row>
    <row r="45" spans="1:6">
      <c r="A45" s="80"/>
      <c r="B45" s="80"/>
      <c r="C45" s="79"/>
      <c r="D45" s="79"/>
      <c r="E45" s="79"/>
      <c r="F45" s="80"/>
    </row>
    <row r="46" spans="1:6">
      <c r="A46" s="80"/>
      <c r="B46" s="80"/>
      <c r="C46" s="79"/>
      <c r="D46" s="79"/>
      <c r="E46" s="79"/>
      <c r="F46" s="80"/>
    </row>
    <row r="47" spans="1:6">
      <c r="A47" s="80"/>
      <c r="B47" s="80"/>
      <c r="C47" s="79"/>
      <c r="D47" s="79"/>
      <c r="E47" s="79"/>
      <c r="F47" s="80"/>
    </row>
    <row r="48" spans="1:6">
      <c r="A48" s="80"/>
      <c r="B48" s="80"/>
      <c r="C48" s="79"/>
      <c r="D48" s="79"/>
      <c r="E48" s="79"/>
      <c r="F48" s="80"/>
    </row>
    <row r="49" spans="1:6">
      <c r="A49" s="80"/>
      <c r="B49" s="80"/>
      <c r="C49" s="79"/>
      <c r="D49" s="79"/>
      <c r="E49" s="79"/>
      <c r="F49" s="80"/>
    </row>
    <row r="50" spans="1:6">
      <c r="A50" s="80"/>
      <c r="B50" s="80"/>
      <c r="C50" s="79"/>
      <c r="D50" s="79"/>
      <c r="E50" s="79"/>
      <c r="F50" s="80"/>
    </row>
    <row r="51" spans="1:6">
      <c r="A51" s="80"/>
      <c r="B51" s="80"/>
      <c r="C51" s="79"/>
      <c r="D51" s="79"/>
      <c r="E51" s="79"/>
      <c r="F51" s="80"/>
    </row>
    <row r="52" spans="1:6">
      <c r="A52" s="80"/>
      <c r="B52" s="80"/>
      <c r="C52" s="79"/>
      <c r="D52" s="79"/>
      <c r="E52" s="79"/>
      <c r="F52" s="80"/>
    </row>
    <row r="53" spans="1:6">
      <c r="A53" s="80"/>
      <c r="B53" s="80"/>
      <c r="C53" s="79"/>
      <c r="D53" s="79"/>
      <c r="E53" s="79"/>
      <c r="F53" s="80"/>
    </row>
    <row r="54" spans="1:6">
      <c r="A54" s="80"/>
      <c r="B54" s="80"/>
      <c r="C54" s="79"/>
      <c r="D54" s="79"/>
      <c r="E54" s="79"/>
      <c r="F54" s="80"/>
    </row>
    <row r="55" spans="1:6">
      <c r="A55" s="80"/>
      <c r="B55" s="80"/>
      <c r="C55" s="79"/>
      <c r="D55" s="79"/>
      <c r="E55" s="79"/>
      <c r="F55" s="80"/>
    </row>
    <row r="56" spans="1:6">
      <c r="A56" s="80"/>
      <c r="B56" s="80"/>
      <c r="C56" s="79"/>
      <c r="D56" s="79"/>
      <c r="E56" s="79"/>
      <c r="F56" s="80"/>
    </row>
    <row r="57" spans="1:6">
      <c r="A57" s="80"/>
      <c r="B57" s="80"/>
      <c r="C57" s="79"/>
      <c r="D57" s="79"/>
      <c r="E57" s="79"/>
      <c r="F57" s="80"/>
    </row>
    <row r="58" spans="1:6">
      <c r="A58" s="80"/>
      <c r="B58" s="80"/>
      <c r="C58" s="79"/>
      <c r="D58" s="79"/>
      <c r="E58" s="79"/>
      <c r="F58" s="80"/>
    </row>
    <row r="59" spans="1:6">
      <c r="A59" s="80"/>
      <c r="B59" s="80"/>
      <c r="C59" s="79"/>
      <c r="D59" s="79"/>
      <c r="E59" s="79"/>
      <c r="F59" s="80"/>
    </row>
    <row r="60" spans="1:6">
      <c r="A60" s="80"/>
      <c r="B60" s="80"/>
      <c r="C60" s="79"/>
      <c r="D60" s="79"/>
      <c r="E60" s="79"/>
      <c r="F60" s="80"/>
    </row>
    <row r="61" spans="1:6">
      <c r="A61" s="80"/>
      <c r="B61" s="80"/>
      <c r="C61" s="79"/>
      <c r="D61" s="79"/>
      <c r="E61" s="79"/>
      <c r="F61" s="80"/>
    </row>
    <row r="62" spans="1:6">
      <c r="A62" s="80"/>
      <c r="B62" s="80"/>
      <c r="C62" s="79"/>
      <c r="D62" s="79"/>
      <c r="E62" s="79"/>
      <c r="F62" s="80"/>
    </row>
    <row r="63" spans="1:6">
      <c r="A63" s="80"/>
      <c r="B63" s="80"/>
      <c r="C63" s="79"/>
      <c r="D63" s="79"/>
      <c r="E63" s="79"/>
      <c r="F63" s="80"/>
    </row>
    <row r="64" spans="1:6">
      <c r="A64" s="80"/>
      <c r="B64" s="80"/>
      <c r="C64" s="79"/>
      <c r="D64" s="79"/>
      <c r="E64" s="79"/>
      <c r="F64" s="80"/>
    </row>
    <row r="65" spans="1:6">
      <c r="A65" s="80"/>
      <c r="B65" s="80"/>
      <c r="C65" s="79"/>
      <c r="D65" s="79"/>
      <c r="E65" s="79"/>
      <c r="F65" s="80"/>
    </row>
    <row r="66" spans="1:6">
      <c r="A66" s="80"/>
      <c r="B66" s="80"/>
      <c r="C66" s="79"/>
      <c r="D66" s="79"/>
      <c r="E66" s="79"/>
      <c r="F66" s="80"/>
    </row>
    <row r="67" spans="1:6">
      <c r="A67" s="80"/>
      <c r="B67" s="80"/>
      <c r="C67" s="79"/>
      <c r="D67" s="79"/>
      <c r="E67" s="79"/>
      <c r="F67" s="80"/>
    </row>
    <row r="68" spans="1:6">
      <c r="A68" s="80"/>
      <c r="B68" s="80"/>
      <c r="C68" s="79"/>
      <c r="D68" s="79"/>
      <c r="E68" s="79"/>
      <c r="F68" s="80"/>
    </row>
    <row r="69" spans="1:6">
      <c r="A69" s="80"/>
      <c r="B69" s="80"/>
      <c r="C69" s="79"/>
      <c r="D69" s="79"/>
      <c r="E69" s="79"/>
      <c r="F69" s="80"/>
    </row>
    <row r="70" spans="1:6">
      <c r="A70" s="80"/>
      <c r="B70" s="80"/>
      <c r="C70" s="79"/>
      <c r="D70" s="79"/>
      <c r="E70" s="79"/>
      <c r="F70" s="80"/>
    </row>
    <row r="71" spans="1:6">
      <c r="A71" s="80"/>
      <c r="B71" s="80"/>
      <c r="C71" s="79"/>
      <c r="D71" s="79"/>
      <c r="E71" s="79"/>
      <c r="F71" s="80"/>
    </row>
    <row r="72" spans="1:6">
      <c r="A72" s="80"/>
      <c r="B72" s="80"/>
      <c r="C72" s="79"/>
      <c r="D72" s="79"/>
      <c r="E72" s="79"/>
      <c r="F72" s="80"/>
    </row>
    <row r="73" spans="1:6">
      <c r="A73" s="80"/>
      <c r="B73" s="80"/>
      <c r="C73" s="79"/>
      <c r="D73" s="79"/>
      <c r="E73" s="79"/>
      <c r="F73" s="80"/>
    </row>
    <row r="74" spans="1:6">
      <c r="A74" s="80"/>
      <c r="B74" s="80"/>
      <c r="C74" s="79"/>
      <c r="D74" s="79"/>
      <c r="E74" s="79"/>
      <c r="F74" s="80"/>
    </row>
    <row r="75" spans="1:6">
      <c r="A75" s="80"/>
      <c r="B75" s="80"/>
      <c r="C75" s="79"/>
      <c r="D75" s="79"/>
      <c r="E75" s="79"/>
      <c r="F75" s="80"/>
    </row>
    <row r="76" spans="1:6">
      <c r="A76" s="80"/>
      <c r="B76" s="80"/>
      <c r="C76" s="79"/>
      <c r="D76" s="79"/>
      <c r="E76" s="79"/>
      <c r="F76" s="80"/>
    </row>
    <row r="77" spans="1:6">
      <c r="A77" s="80"/>
      <c r="B77" s="80"/>
      <c r="C77" s="79"/>
      <c r="D77" s="79"/>
      <c r="E77" s="79"/>
      <c r="F77" s="80"/>
    </row>
    <row r="78" spans="1:6">
      <c r="A78" s="80"/>
      <c r="B78" s="80"/>
      <c r="C78" s="79"/>
      <c r="D78" s="79"/>
      <c r="E78" s="79"/>
      <c r="F78" s="80"/>
    </row>
    <row r="79" spans="1:6" ht="18.75">
      <c r="A79" s="80"/>
      <c r="B79" s="80"/>
      <c r="C79" s="79"/>
      <c r="D79" s="79"/>
      <c r="E79" s="79"/>
      <c r="F79" s="78"/>
    </row>
    <row r="80" spans="1:6" ht="18.75">
      <c r="A80" s="78"/>
      <c r="B80" s="78"/>
      <c r="C80" s="76"/>
      <c r="D80" s="76"/>
      <c r="E80" s="76"/>
      <c r="F80" s="78"/>
    </row>
    <row r="81" spans="1:6" ht="18.75">
      <c r="A81" s="78"/>
      <c r="B81" s="78"/>
      <c r="C81" s="76"/>
      <c r="D81" s="76"/>
      <c r="E81" s="76"/>
      <c r="F81" s="78"/>
    </row>
    <row r="82" spans="1:6" ht="15.75">
      <c r="A82" s="77"/>
      <c r="B82" s="77"/>
      <c r="C82" s="76"/>
      <c r="D82" s="76"/>
      <c r="E82" s="76"/>
      <c r="F82" s="77"/>
    </row>
    <row r="83" spans="1:6" ht="15.75">
      <c r="A83" s="77"/>
      <c r="B83" s="77"/>
      <c r="C83" s="76"/>
      <c r="D83" s="76"/>
      <c r="E83" s="76"/>
      <c r="F83" s="77"/>
    </row>
    <row r="84" spans="1:6" ht="15.75">
      <c r="A84" s="77"/>
      <c r="B84" s="77"/>
      <c r="C84" s="76"/>
      <c r="D84" s="76"/>
      <c r="E84" s="76"/>
      <c r="F84" s="77"/>
    </row>
    <row r="85" spans="1:6" ht="15.75">
      <c r="A85" s="77"/>
      <c r="B85" s="77"/>
      <c r="C85" s="76"/>
      <c r="D85" s="76"/>
      <c r="E85" s="76"/>
      <c r="F85" s="77"/>
    </row>
    <row r="86" spans="1:6" ht="15.75">
      <c r="A86" s="77"/>
      <c r="B86" s="77"/>
      <c r="C86" s="76"/>
      <c r="D86" s="76"/>
      <c r="E86" s="76"/>
      <c r="F86" s="77"/>
    </row>
    <row r="87" spans="1:6" ht="15.75">
      <c r="A87" s="77"/>
      <c r="B87" s="77"/>
      <c r="C87" s="76"/>
      <c r="D87" s="76"/>
      <c r="E87" s="76"/>
      <c r="F87" s="77"/>
    </row>
    <row r="88" spans="1:6" ht="15.75">
      <c r="A88" s="77"/>
      <c r="B88" s="77"/>
      <c r="C88" s="76"/>
      <c r="D88" s="76"/>
      <c r="E88" s="76"/>
      <c r="F88" s="77"/>
    </row>
    <row r="89" spans="1:6">
      <c r="C89" s="76"/>
      <c r="D89" s="76"/>
      <c r="E89" s="76"/>
    </row>
    <row r="90" spans="1:6">
      <c r="C90" s="76"/>
      <c r="D90" s="76"/>
      <c r="E90" s="76"/>
    </row>
    <row r="91" spans="1:6">
      <c r="C91" s="76"/>
      <c r="D91" s="76"/>
      <c r="E91" s="76"/>
    </row>
    <row r="92" spans="1:6">
      <c r="C92" s="76"/>
      <c r="D92" s="76"/>
      <c r="E92" s="76"/>
    </row>
    <row r="93" spans="1:6">
      <c r="C93" s="76"/>
      <c r="D93" s="76"/>
      <c r="E93" s="76"/>
    </row>
    <row r="94" spans="1:6">
      <c r="C94" s="76"/>
      <c r="D94" s="76"/>
      <c r="E94" s="76"/>
    </row>
    <row r="95" spans="1:6">
      <c r="C95" s="76"/>
      <c r="D95" s="76"/>
      <c r="E95" s="76"/>
    </row>
    <row r="96" spans="1:6">
      <c r="C96" s="76"/>
      <c r="D96" s="76"/>
      <c r="E96" s="76"/>
    </row>
    <row r="97" spans="3:5">
      <c r="C97" s="76"/>
      <c r="D97" s="76"/>
      <c r="E97" s="76"/>
    </row>
    <row r="98" spans="3:5">
      <c r="C98" s="76"/>
      <c r="D98" s="76"/>
      <c r="E98" s="76"/>
    </row>
    <row r="99" spans="3:5">
      <c r="C99" s="76"/>
      <c r="D99" s="76"/>
      <c r="E99" s="76"/>
    </row>
    <row r="100" spans="3:5">
      <c r="C100" s="76"/>
      <c r="D100" s="76"/>
      <c r="E100" s="76"/>
    </row>
    <row r="101" spans="3:5">
      <c r="C101" s="76"/>
      <c r="D101" s="76"/>
      <c r="E101" s="76"/>
    </row>
    <row r="102" spans="3:5">
      <c r="C102" s="76"/>
      <c r="D102" s="76"/>
      <c r="E102" s="76"/>
    </row>
    <row r="103" spans="3:5">
      <c r="C103" s="76"/>
      <c r="D103" s="76"/>
      <c r="E103" s="76"/>
    </row>
    <row r="104" spans="3:5">
      <c r="C104" s="76"/>
      <c r="D104" s="76"/>
      <c r="E104" s="76"/>
    </row>
    <row r="105" spans="3:5">
      <c r="C105" s="76"/>
      <c r="D105" s="76"/>
      <c r="E105" s="76"/>
    </row>
    <row r="106" spans="3:5">
      <c r="C106" s="76"/>
      <c r="D106" s="76"/>
      <c r="E106" s="76"/>
    </row>
    <row r="107" spans="3:5">
      <c r="C107" s="76"/>
      <c r="D107" s="76"/>
      <c r="E107" s="76"/>
    </row>
    <row r="108" spans="3:5">
      <c r="C108" s="76"/>
      <c r="D108" s="76"/>
      <c r="E108" s="76"/>
    </row>
    <row r="109" spans="3:5">
      <c r="C109" s="76"/>
      <c r="D109" s="76"/>
      <c r="E109" s="76"/>
    </row>
    <row r="110" spans="3:5">
      <c r="C110" s="76"/>
      <c r="D110" s="76"/>
      <c r="E110" s="76"/>
    </row>
    <row r="111" spans="3:5">
      <c r="C111" s="76"/>
      <c r="D111" s="76"/>
      <c r="E111" s="76"/>
    </row>
    <row r="112" spans="3:5">
      <c r="C112" s="76"/>
      <c r="D112" s="76"/>
      <c r="E112" s="76"/>
    </row>
    <row r="113" spans="3:5">
      <c r="C113" s="76"/>
      <c r="D113" s="76"/>
      <c r="E113" s="76"/>
    </row>
    <row r="114" spans="3:5">
      <c r="C114" s="76"/>
      <c r="D114" s="76"/>
      <c r="E114" s="76"/>
    </row>
    <row r="115" spans="3:5">
      <c r="C115" s="76"/>
      <c r="D115" s="76"/>
      <c r="E115" s="76"/>
    </row>
    <row r="116" spans="3:5">
      <c r="C116" s="76"/>
      <c r="D116" s="76"/>
      <c r="E116" s="76"/>
    </row>
    <row r="117" spans="3:5">
      <c r="C117" s="76"/>
      <c r="D117" s="76"/>
      <c r="E117" s="76"/>
    </row>
    <row r="118" spans="3:5">
      <c r="C118" s="76"/>
      <c r="D118" s="76"/>
      <c r="E118" s="76"/>
    </row>
    <row r="119" spans="3:5">
      <c r="C119" s="76"/>
      <c r="D119" s="76"/>
      <c r="E119" s="76"/>
    </row>
    <row r="120" spans="3:5">
      <c r="C120" s="76"/>
      <c r="D120" s="76"/>
      <c r="E120" s="76"/>
    </row>
    <row r="121" spans="3:5">
      <c r="C121" s="76"/>
      <c r="D121" s="76"/>
      <c r="E121" s="76"/>
    </row>
    <row r="122" spans="3:5">
      <c r="C122" s="76"/>
      <c r="D122" s="76"/>
      <c r="E122" s="76"/>
    </row>
    <row r="123" spans="3:5">
      <c r="C123" s="76"/>
      <c r="D123" s="76"/>
      <c r="E123" s="76"/>
    </row>
    <row r="124" spans="3:5">
      <c r="C124" s="76"/>
      <c r="D124" s="76"/>
      <c r="E124" s="76"/>
    </row>
    <row r="125" spans="3:5">
      <c r="C125" s="76"/>
      <c r="D125" s="76"/>
      <c r="E125" s="76"/>
    </row>
    <row r="126" spans="3:5">
      <c r="C126" s="76"/>
      <c r="D126" s="76"/>
      <c r="E126" s="76"/>
    </row>
    <row r="127" spans="3:5">
      <c r="C127" s="76"/>
      <c r="D127" s="76"/>
      <c r="E127" s="7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/>
  </sheetViews>
  <sheetFormatPr defaultColWidth="8.7109375" defaultRowHeight="15"/>
  <cols>
    <col min="1" max="1" width="31" style="170" customWidth="1"/>
    <col min="2" max="3" width="10.5703125" style="170" customWidth="1"/>
    <col min="4" max="6" width="11.42578125" style="170" customWidth="1"/>
    <col min="7" max="16384" width="8.7109375" style="170"/>
  </cols>
  <sheetData>
    <row r="1" spans="1:6" ht="20.100000000000001" customHeight="1">
      <c r="A1" s="93" t="s">
        <v>325</v>
      </c>
      <c r="B1" s="92"/>
      <c r="C1" s="92"/>
      <c r="D1" s="92"/>
      <c r="E1" s="92"/>
      <c r="F1" s="92"/>
    </row>
    <row r="2" spans="1:6" ht="20.100000000000001" customHeight="1">
      <c r="A2" s="152"/>
      <c r="B2" s="152"/>
      <c r="C2" s="152"/>
      <c r="D2" s="152"/>
      <c r="E2" s="152"/>
      <c r="F2" s="152"/>
    </row>
    <row r="3" spans="1:6" ht="20.100000000000001" customHeight="1">
      <c r="A3" s="90"/>
      <c r="B3" s="90"/>
      <c r="C3" s="90"/>
      <c r="D3" s="90"/>
      <c r="E3" s="90"/>
      <c r="F3" s="89"/>
    </row>
    <row r="4" spans="1:6">
      <c r="A4" s="88"/>
      <c r="B4" s="87" t="s">
        <v>109</v>
      </c>
      <c r="C4" s="87" t="s">
        <v>109</v>
      </c>
      <c r="D4" s="87" t="s">
        <v>404</v>
      </c>
      <c r="E4" s="87" t="s">
        <v>404</v>
      </c>
      <c r="F4" s="87" t="s">
        <v>398</v>
      </c>
    </row>
    <row r="5" spans="1:6">
      <c r="A5" s="83"/>
      <c r="B5" s="86" t="s">
        <v>394</v>
      </c>
      <c r="C5" s="86" t="s">
        <v>392</v>
      </c>
      <c r="D5" s="86" t="s">
        <v>377</v>
      </c>
      <c r="E5" s="86" t="s">
        <v>377</v>
      </c>
      <c r="F5" s="86" t="s">
        <v>377</v>
      </c>
    </row>
    <row r="6" spans="1:6">
      <c r="A6" s="83"/>
      <c r="B6" s="85" t="s">
        <v>105</v>
      </c>
      <c r="C6" s="85" t="s">
        <v>105</v>
      </c>
      <c r="D6" s="85" t="s">
        <v>118</v>
      </c>
      <c r="E6" s="85" t="s">
        <v>228</v>
      </c>
      <c r="F6" s="85" t="s">
        <v>228</v>
      </c>
    </row>
    <row r="7" spans="1:6">
      <c r="A7" s="83"/>
      <c r="B7" s="84">
        <v>2022</v>
      </c>
      <c r="C7" s="84">
        <v>2022</v>
      </c>
      <c r="D7" s="84" t="s">
        <v>365</v>
      </c>
      <c r="E7" s="84" t="s">
        <v>227</v>
      </c>
      <c r="F7" s="84" t="s">
        <v>227</v>
      </c>
    </row>
    <row r="8" spans="1:6">
      <c r="A8" s="83"/>
      <c r="B8" s="82"/>
      <c r="C8" s="82"/>
      <c r="D8" s="153"/>
      <c r="E8" s="153"/>
      <c r="F8" s="81"/>
    </row>
    <row r="9" spans="1:6">
      <c r="A9" s="243" t="s">
        <v>230</v>
      </c>
      <c r="B9" s="402">
        <v>171912.24081717353</v>
      </c>
      <c r="C9" s="402">
        <v>1302614.7285576053</v>
      </c>
      <c r="D9" s="422">
        <v>98.7539228236936</v>
      </c>
      <c r="E9" s="422">
        <v>158.63765375073248</v>
      </c>
      <c r="F9" s="422">
        <v>120.55693761734383</v>
      </c>
    </row>
    <row r="10" spans="1:6" ht="18" customHeight="1">
      <c r="A10" s="244" t="s">
        <v>367</v>
      </c>
      <c r="B10" s="402"/>
      <c r="C10" s="402"/>
      <c r="D10" s="422"/>
      <c r="E10" s="422"/>
      <c r="F10" s="422"/>
    </row>
    <row r="11" spans="1:6" ht="18" customHeight="1">
      <c r="A11" s="245" t="s">
        <v>225</v>
      </c>
      <c r="B11" s="404">
        <v>168284.48753186397</v>
      </c>
      <c r="C11" s="404">
        <v>1274177.5916734668</v>
      </c>
      <c r="D11" s="423">
        <v>98.656138582646562</v>
      </c>
      <c r="E11" s="423">
        <v>157.5039407512219</v>
      </c>
      <c r="F11" s="423">
        <v>120.53396978203581</v>
      </c>
    </row>
    <row r="12" spans="1:6" ht="18" customHeight="1">
      <c r="A12" s="245" t="s">
        <v>224</v>
      </c>
      <c r="B12" s="404">
        <v>3627.7</v>
      </c>
      <c r="C12" s="404">
        <v>28437.13688413805</v>
      </c>
      <c r="D12" s="423">
        <v>103.51326700003199</v>
      </c>
      <c r="E12" s="423">
        <v>238.15936199534383</v>
      </c>
      <c r="F12" s="423">
        <v>121.59511322599927</v>
      </c>
    </row>
    <row r="13" spans="1:6" ht="18" customHeight="1">
      <c r="A13" s="244" t="s">
        <v>368</v>
      </c>
      <c r="B13" s="402"/>
      <c r="C13" s="402"/>
      <c r="D13" s="422"/>
      <c r="E13" s="422"/>
      <c r="F13" s="422"/>
    </row>
    <row r="14" spans="1:6" ht="18" customHeight="1">
      <c r="A14" s="245" t="s">
        <v>223</v>
      </c>
      <c r="B14" s="404">
        <v>479.7</v>
      </c>
      <c r="C14" s="404">
        <v>3943.7</v>
      </c>
      <c r="D14" s="423">
        <v>101.84713375796177</v>
      </c>
      <c r="E14" s="423">
        <v>116.23455294402714</v>
      </c>
      <c r="F14" s="423">
        <v>106.47675750618359</v>
      </c>
    </row>
    <row r="15" spans="1:6" ht="18" customHeight="1">
      <c r="A15" s="245" t="s">
        <v>222</v>
      </c>
      <c r="B15" s="404">
        <v>8818.9839914935892</v>
      </c>
      <c r="C15" s="404">
        <v>68103.887820310701</v>
      </c>
      <c r="D15" s="423">
        <v>102.83907036582467</v>
      </c>
      <c r="E15" s="423">
        <v>140.78547902274835</v>
      </c>
      <c r="F15" s="423">
        <v>124.755717091092</v>
      </c>
    </row>
    <row r="16" spans="1:6" ht="18" customHeight="1">
      <c r="A16" s="245" t="s">
        <v>221</v>
      </c>
      <c r="B16" s="404">
        <v>40707.240390694606</v>
      </c>
      <c r="C16" s="404">
        <v>259960.5</v>
      </c>
      <c r="D16" s="423">
        <v>96.163489314958497</v>
      </c>
      <c r="E16" s="423">
        <v>166.85683804714125</v>
      </c>
      <c r="F16" s="423">
        <v>123.58773633745217</v>
      </c>
    </row>
    <row r="17" spans="1:6" ht="18" customHeight="1">
      <c r="A17" s="245" t="s">
        <v>220</v>
      </c>
      <c r="B17" s="404">
        <v>121879.11245650885</v>
      </c>
      <c r="C17" s="404">
        <v>970406.30050275172</v>
      </c>
      <c r="D17" s="423">
        <v>99.349021837849548</v>
      </c>
      <c r="E17" s="423">
        <v>157.71501098696515</v>
      </c>
      <c r="F17" s="423">
        <v>119.55478300076601</v>
      </c>
    </row>
    <row r="18" spans="1:6" ht="18" customHeight="1">
      <c r="A18" s="245" t="s">
        <v>219</v>
      </c>
      <c r="B18" s="404">
        <v>27.203978476500005</v>
      </c>
      <c r="C18" s="404">
        <v>200.2742014065</v>
      </c>
      <c r="D18" s="423">
        <v>105</v>
      </c>
      <c r="E18" s="423">
        <v>165.24314205491103</v>
      </c>
      <c r="F18" s="423">
        <v>114.05815062595094</v>
      </c>
    </row>
    <row r="19" spans="1:6" ht="18" customHeight="1">
      <c r="A19" s="245"/>
      <c r="B19" s="246"/>
      <c r="C19" s="246"/>
      <c r="D19" s="157"/>
      <c r="E19" s="157"/>
      <c r="F19" s="157"/>
    </row>
    <row r="20" spans="1:6" ht="18" customHeight="1">
      <c r="A20" s="243" t="s">
        <v>229</v>
      </c>
      <c r="B20" s="402">
        <v>39322.876574236325</v>
      </c>
      <c r="C20" s="402">
        <v>279674.49867023289</v>
      </c>
      <c r="D20" s="422">
        <v>103.78902098359164</v>
      </c>
      <c r="E20" s="422">
        <v>168.76203780192279</v>
      </c>
      <c r="F20" s="422">
        <v>127.96812207807837</v>
      </c>
    </row>
    <row r="21" spans="1:6" ht="18" customHeight="1">
      <c r="A21" s="244" t="s">
        <v>367</v>
      </c>
      <c r="B21" s="402"/>
      <c r="C21" s="402"/>
      <c r="D21" s="422"/>
      <c r="E21" s="422"/>
      <c r="F21" s="422"/>
    </row>
    <row r="22" spans="1:6" ht="18" customHeight="1">
      <c r="A22" s="245" t="s">
        <v>225</v>
      </c>
      <c r="B22" s="404">
        <v>25741.200000000001</v>
      </c>
      <c r="C22" s="404">
        <v>168244.81301481079</v>
      </c>
      <c r="D22" s="423">
        <v>103.79768037243242</v>
      </c>
      <c r="E22" s="423">
        <v>218.66165758055809</v>
      </c>
      <c r="F22" s="423">
        <v>141.21588139917387</v>
      </c>
    </row>
    <row r="23" spans="1:6" ht="18" customHeight="1">
      <c r="A23" s="245" t="s">
        <v>224</v>
      </c>
      <c r="B23" s="404">
        <v>13581.735364651979</v>
      </c>
      <c r="C23" s="404">
        <v>111429.68565542209</v>
      </c>
      <c r="D23" s="423">
        <v>103.7726130126279</v>
      </c>
      <c r="E23" s="423">
        <v>117.80854779609933</v>
      </c>
      <c r="F23" s="423">
        <v>112.09104398348622</v>
      </c>
    </row>
    <row r="24" spans="1:6" ht="18" customHeight="1">
      <c r="A24" s="244" t="s">
        <v>368</v>
      </c>
      <c r="B24" s="402"/>
      <c r="C24" s="402"/>
      <c r="D24" s="422"/>
      <c r="E24" s="422"/>
      <c r="F24" s="422"/>
    </row>
    <row r="25" spans="1:6" ht="18" customHeight="1">
      <c r="A25" s="245" t="s">
        <v>223</v>
      </c>
      <c r="B25" s="404">
        <v>368.68400000000003</v>
      </c>
      <c r="C25" s="404">
        <v>3061.64</v>
      </c>
      <c r="D25" s="423">
        <v>98.173839410771649</v>
      </c>
      <c r="E25" s="423">
        <v>142.45904173106646</v>
      </c>
      <c r="F25" s="423">
        <v>125.47779331471882</v>
      </c>
    </row>
    <row r="26" spans="1:6" ht="18" customHeight="1">
      <c r="A26" s="245" t="s">
        <v>222</v>
      </c>
      <c r="B26" s="404">
        <v>21478.311520302796</v>
      </c>
      <c r="C26" s="404">
        <v>150535.29999999999</v>
      </c>
      <c r="D26" s="423">
        <v>105.34918100235001</v>
      </c>
      <c r="E26" s="423">
        <v>164.95955636960505</v>
      </c>
      <c r="F26" s="423">
        <v>135.03274943970217</v>
      </c>
    </row>
    <row r="27" spans="1:6" ht="18" customHeight="1">
      <c r="A27" s="245" t="s">
        <v>221</v>
      </c>
      <c r="B27" s="404">
        <v>8764.1843478610244</v>
      </c>
      <c r="C27" s="404">
        <v>56823.943587110465</v>
      </c>
      <c r="D27" s="423">
        <v>102.70794220539483</v>
      </c>
      <c r="E27" s="423">
        <v>202.41052088140202</v>
      </c>
      <c r="F27" s="423">
        <v>125.67549671740323</v>
      </c>
    </row>
    <row r="28" spans="1:6" ht="18" customHeight="1">
      <c r="A28" s="245" t="s">
        <v>220</v>
      </c>
      <c r="B28" s="404">
        <v>7823.9909028042121</v>
      </c>
      <c r="C28" s="404">
        <v>64840.201080968771</v>
      </c>
      <c r="D28" s="423">
        <v>100.80777262808883</v>
      </c>
      <c r="E28" s="423">
        <v>153.55006968491119</v>
      </c>
      <c r="F28" s="423">
        <v>114.64827864080544</v>
      </c>
    </row>
    <row r="29" spans="1:6" ht="18" customHeight="1">
      <c r="A29" s="245" t="s">
        <v>219</v>
      </c>
      <c r="B29" s="404">
        <v>887.70580326828917</v>
      </c>
      <c r="C29" s="404">
        <v>4413.4709620891308</v>
      </c>
      <c r="D29" s="423">
        <v>107</v>
      </c>
      <c r="E29" s="423">
        <v>148.86217740966902</v>
      </c>
      <c r="F29" s="423">
        <v>154.3694902391357</v>
      </c>
    </row>
    <row r="30" spans="1:6" ht="18" customHeight="1">
      <c r="A30" s="249"/>
      <c r="B30" s="249"/>
      <c r="C30" s="250"/>
      <c r="D30" s="250"/>
      <c r="E30" s="250"/>
      <c r="F30" s="249"/>
    </row>
    <row r="31" spans="1:6" ht="18" customHeight="1">
      <c r="A31" s="80"/>
      <c r="B31" s="80"/>
      <c r="C31" s="79"/>
      <c r="D31" s="79"/>
      <c r="E31" s="79"/>
      <c r="F31" s="80"/>
    </row>
    <row r="32" spans="1:6" ht="18" customHeight="1">
      <c r="A32" s="80"/>
      <c r="B32" s="80"/>
      <c r="C32" s="79"/>
      <c r="D32" s="79"/>
      <c r="E32" s="79"/>
      <c r="F32" s="80"/>
    </row>
    <row r="33" spans="1:6" ht="18" customHeight="1">
      <c r="A33" s="80"/>
      <c r="B33" s="80"/>
      <c r="C33" s="79"/>
      <c r="D33" s="79"/>
      <c r="E33" s="79"/>
      <c r="F33" s="80"/>
    </row>
    <row r="34" spans="1:6">
      <c r="A34" s="80"/>
      <c r="B34" s="80"/>
      <c r="C34" s="79"/>
      <c r="D34" s="79"/>
      <c r="E34" s="79"/>
      <c r="F34" s="80"/>
    </row>
    <row r="35" spans="1:6">
      <c r="A35" s="80"/>
      <c r="B35" s="80"/>
      <c r="C35" s="79"/>
      <c r="D35" s="79"/>
      <c r="E35" s="79"/>
      <c r="F35" s="80"/>
    </row>
    <row r="36" spans="1:6">
      <c r="A36" s="80"/>
      <c r="B36" s="80"/>
      <c r="C36" s="79"/>
      <c r="D36" s="79"/>
      <c r="E36" s="79"/>
      <c r="F36" s="80"/>
    </row>
    <row r="37" spans="1:6">
      <c r="A37" s="80"/>
      <c r="B37" s="80"/>
      <c r="C37" s="79"/>
      <c r="D37" s="79"/>
      <c r="E37" s="79"/>
      <c r="F37" s="80"/>
    </row>
    <row r="38" spans="1:6">
      <c r="A38" s="80"/>
      <c r="B38" s="80"/>
      <c r="C38" s="79"/>
      <c r="D38" s="79"/>
      <c r="E38" s="79"/>
      <c r="F38" s="80"/>
    </row>
    <row r="39" spans="1:6">
      <c r="A39" s="80"/>
      <c r="B39" s="80"/>
      <c r="C39" s="79"/>
      <c r="D39" s="79"/>
      <c r="E39" s="79"/>
      <c r="F39" s="80"/>
    </row>
    <row r="40" spans="1:6">
      <c r="A40" s="80"/>
      <c r="B40" s="80"/>
      <c r="C40" s="79"/>
      <c r="D40" s="79"/>
      <c r="E40" s="79"/>
      <c r="F40" s="80"/>
    </row>
    <row r="41" spans="1:6">
      <c r="A41" s="80"/>
      <c r="B41" s="80"/>
      <c r="C41" s="79"/>
      <c r="D41" s="79"/>
      <c r="E41" s="79"/>
      <c r="F41" s="80"/>
    </row>
    <row r="42" spans="1:6">
      <c r="A42" s="80"/>
      <c r="B42" s="80"/>
      <c r="C42" s="79"/>
      <c r="D42" s="79"/>
      <c r="E42" s="79"/>
      <c r="F42" s="80"/>
    </row>
    <row r="43" spans="1:6">
      <c r="A43" s="80"/>
      <c r="B43" s="80"/>
      <c r="C43" s="79"/>
      <c r="D43" s="79"/>
      <c r="E43" s="79"/>
      <c r="F43" s="80"/>
    </row>
    <row r="44" spans="1:6">
      <c r="A44" s="80"/>
      <c r="B44" s="80"/>
      <c r="C44" s="79"/>
      <c r="D44" s="79"/>
      <c r="E44" s="79"/>
      <c r="F44" s="80"/>
    </row>
    <row r="45" spans="1:6">
      <c r="A45" s="80"/>
      <c r="B45" s="80"/>
      <c r="C45" s="79"/>
      <c r="D45" s="79"/>
      <c r="E45" s="79"/>
      <c r="F45" s="80"/>
    </row>
    <row r="46" spans="1:6">
      <c r="A46" s="80"/>
      <c r="B46" s="80"/>
      <c r="C46" s="79"/>
      <c r="D46" s="79"/>
      <c r="E46" s="79"/>
      <c r="F46" s="80"/>
    </row>
    <row r="47" spans="1:6">
      <c r="A47" s="80"/>
      <c r="B47" s="80"/>
      <c r="C47" s="79"/>
      <c r="D47" s="79"/>
      <c r="E47" s="79"/>
      <c r="F47" s="80"/>
    </row>
    <row r="48" spans="1:6">
      <c r="A48" s="80"/>
      <c r="B48" s="80"/>
      <c r="C48" s="79"/>
      <c r="D48" s="79"/>
      <c r="E48" s="79"/>
      <c r="F48" s="80"/>
    </row>
    <row r="49" spans="1:6">
      <c r="A49" s="80"/>
      <c r="B49" s="80"/>
      <c r="C49" s="79"/>
      <c r="D49" s="79"/>
      <c r="E49" s="79"/>
      <c r="F49" s="80"/>
    </row>
    <row r="50" spans="1:6">
      <c r="A50" s="80"/>
      <c r="B50" s="80"/>
      <c r="C50" s="79"/>
      <c r="D50" s="79"/>
      <c r="E50" s="79"/>
      <c r="F50" s="80"/>
    </row>
    <row r="51" spans="1:6">
      <c r="A51" s="80"/>
      <c r="B51" s="80"/>
      <c r="C51" s="79"/>
      <c r="D51" s="79"/>
      <c r="E51" s="79"/>
      <c r="F51" s="80"/>
    </row>
    <row r="52" spans="1:6">
      <c r="A52" s="80"/>
      <c r="B52" s="80"/>
      <c r="C52" s="79"/>
      <c r="D52" s="79"/>
      <c r="E52" s="79"/>
      <c r="F52" s="80"/>
    </row>
    <row r="53" spans="1:6">
      <c r="A53" s="80"/>
      <c r="B53" s="80"/>
      <c r="C53" s="79"/>
      <c r="D53" s="79"/>
      <c r="E53" s="79"/>
      <c r="F53" s="80"/>
    </row>
    <row r="54" spans="1:6">
      <c r="A54" s="80"/>
      <c r="B54" s="80"/>
      <c r="C54" s="79"/>
      <c r="D54" s="79"/>
      <c r="E54" s="79"/>
      <c r="F54" s="80"/>
    </row>
    <row r="55" spans="1:6">
      <c r="A55" s="80"/>
      <c r="B55" s="80"/>
      <c r="C55" s="79"/>
      <c r="D55" s="79"/>
      <c r="E55" s="79"/>
      <c r="F55" s="80"/>
    </row>
    <row r="56" spans="1:6">
      <c r="A56" s="80"/>
      <c r="B56" s="80"/>
      <c r="C56" s="79"/>
      <c r="D56" s="79"/>
      <c r="E56" s="79"/>
      <c r="F56" s="80"/>
    </row>
    <row r="57" spans="1:6">
      <c r="A57" s="80"/>
      <c r="B57" s="80"/>
      <c r="C57" s="79"/>
      <c r="D57" s="79"/>
      <c r="E57" s="79"/>
      <c r="F57" s="80"/>
    </row>
    <row r="58" spans="1:6">
      <c r="A58" s="80"/>
      <c r="B58" s="80"/>
      <c r="C58" s="79"/>
      <c r="D58" s="79"/>
      <c r="E58" s="79"/>
      <c r="F58" s="80"/>
    </row>
    <row r="59" spans="1:6">
      <c r="A59" s="80"/>
      <c r="B59" s="80"/>
      <c r="C59" s="79"/>
      <c r="D59" s="79"/>
      <c r="E59" s="79"/>
      <c r="F59" s="80"/>
    </row>
    <row r="60" spans="1:6">
      <c r="A60" s="80"/>
      <c r="B60" s="80"/>
      <c r="C60" s="79"/>
      <c r="D60" s="79"/>
      <c r="E60" s="79"/>
      <c r="F60" s="80"/>
    </row>
    <row r="61" spans="1:6">
      <c r="A61" s="80"/>
      <c r="B61" s="80"/>
      <c r="C61" s="79"/>
      <c r="D61" s="79"/>
      <c r="E61" s="79"/>
      <c r="F61" s="80"/>
    </row>
    <row r="62" spans="1:6">
      <c r="A62" s="80"/>
      <c r="B62" s="80"/>
      <c r="C62" s="79"/>
      <c r="D62" s="79"/>
      <c r="E62" s="79"/>
      <c r="F62" s="80"/>
    </row>
    <row r="63" spans="1:6">
      <c r="A63" s="80"/>
      <c r="B63" s="80"/>
      <c r="C63" s="79"/>
      <c r="D63" s="79"/>
      <c r="E63" s="79"/>
      <c r="F63" s="80"/>
    </row>
    <row r="64" spans="1:6">
      <c r="A64" s="80"/>
      <c r="B64" s="80"/>
      <c r="C64" s="79"/>
      <c r="D64" s="79"/>
      <c r="E64" s="79"/>
      <c r="F64" s="80"/>
    </row>
    <row r="65" spans="1:6">
      <c r="A65" s="80"/>
      <c r="B65" s="80"/>
      <c r="C65" s="79"/>
      <c r="D65" s="79"/>
      <c r="E65" s="79"/>
      <c r="F65" s="80"/>
    </row>
    <row r="66" spans="1:6">
      <c r="A66" s="80"/>
      <c r="B66" s="80"/>
      <c r="C66" s="79"/>
      <c r="D66" s="79"/>
      <c r="E66" s="79"/>
      <c r="F66" s="80"/>
    </row>
    <row r="67" spans="1:6">
      <c r="A67" s="80"/>
      <c r="B67" s="80"/>
      <c r="C67" s="79"/>
      <c r="D67" s="79"/>
      <c r="E67" s="79"/>
      <c r="F67" s="80"/>
    </row>
    <row r="68" spans="1:6">
      <c r="A68" s="80"/>
      <c r="B68" s="80"/>
      <c r="C68" s="79"/>
      <c r="D68" s="79"/>
      <c r="E68" s="79"/>
      <c r="F68" s="80"/>
    </row>
    <row r="69" spans="1:6">
      <c r="A69" s="80"/>
      <c r="B69" s="80"/>
      <c r="C69" s="79"/>
      <c r="D69" s="79"/>
      <c r="E69" s="79"/>
      <c r="F69" s="80"/>
    </row>
    <row r="70" spans="1:6">
      <c r="A70" s="80"/>
      <c r="B70" s="80"/>
      <c r="C70" s="79"/>
      <c r="D70" s="79"/>
      <c r="E70" s="79"/>
      <c r="F70" s="80"/>
    </row>
    <row r="71" spans="1:6">
      <c r="A71" s="80"/>
      <c r="B71" s="80"/>
      <c r="C71" s="79"/>
      <c r="D71" s="79"/>
      <c r="E71" s="79"/>
      <c r="F71" s="80"/>
    </row>
    <row r="72" spans="1:6">
      <c r="A72" s="80"/>
      <c r="B72" s="80"/>
      <c r="C72" s="79"/>
      <c r="D72" s="79"/>
      <c r="E72" s="79"/>
      <c r="F72" s="80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/>
  </sheetViews>
  <sheetFormatPr defaultColWidth="9.28515625" defaultRowHeight="15"/>
  <cols>
    <col min="1" max="1" width="2.28515625" style="75" customWidth="1"/>
    <col min="2" max="2" width="33.42578125" style="75" customWidth="1"/>
    <col min="3" max="3" width="9.7109375" style="75" customWidth="1"/>
    <col min="4" max="5" width="10" style="75" customWidth="1"/>
    <col min="6" max="6" width="11.42578125" style="75" customWidth="1"/>
    <col min="7" max="7" width="11.5703125" style="75" customWidth="1"/>
    <col min="8" max="16384" width="9.28515625" style="75"/>
  </cols>
  <sheetData>
    <row r="1" spans="1:7" ht="19.5" customHeight="1">
      <c r="A1" s="224" t="s">
        <v>326</v>
      </c>
      <c r="B1" s="92"/>
      <c r="C1" s="92"/>
      <c r="D1" s="92"/>
      <c r="E1" s="92"/>
      <c r="F1" s="92"/>
      <c r="G1" s="92"/>
    </row>
    <row r="2" spans="1:7" ht="9.6" customHeight="1">
      <c r="A2" s="251"/>
      <c r="B2" s="92"/>
      <c r="C2" s="92"/>
      <c r="D2" s="92"/>
      <c r="E2" s="92"/>
      <c r="F2" s="92"/>
      <c r="G2" s="92"/>
    </row>
    <row r="3" spans="1:7" ht="14.65" customHeight="1">
      <c r="A3" s="91"/>
      <c r="B3" s="90"/>
      <c r="C3" s="90"/>
      <c r="D3" s="90"/>
      <c r="E3" s="90"/>
      <c r="F3" s="90"/>
      <c r="G3" s="89" t="s">
        <v>328</v>
      </c>
    </row>
    <row r="4" spans="1:7" ht="15" customHeight="1">
      <c r="A4" s="88"/>
      <c r="B4" s="88"/>
      <c r="C4" s="252" t="s">
        <v>110</v>
      </c>
      <c r="D4" s="252" t="s">
        <v>109</v>
      </c>
      <c r="E4" s="252" t="s">
        <v>109</v>
      </c>
      <c r="F4" s="252" t="s">
        <v>404</v>
      </c>
      <c r="G4" s="252" t="s">
        <v>398</v>
      </c>
    </row>
    <row r="5" spans="1:7" ht="15" customHeight="1">
      <c r="A5" s="83"/>
      <c r="B5" s="83"/>
      <c r="C5" s="253" t="s">
        <v>106</v>
      </c>
      <c r="D5" s="253" t="s">
        <v>394</v>
      </c>
      <c r="E5" s="253" t="s">
        <v>392</v>
      </c>
      <c r="F5" s="253" t="s">
        <v>377</v>
      </c>
      <c r="G5" s="253" t="s">
        <v>377</v>
      </c>
    </row>
    <row r="6" spans="1:7" ht="15" customHeight="1">
      <c r="A6" s="83"/>
      <c r="B6" s="83"/>
      <c r="C6" s="85" t="s">
        <v>105</v>
      </c>
      <c r="D6" s="85" t="s">
        <v>105</v>
      </c>
      <c r="E6" s="85" t="s">
        <v>105</v>
      </c>
      <c r="F6" s="85" t="s">
        <v>228</v>
      </c>
      <c r="G6" s="85" t="s">
        <v>228</v>
      </c>
    </row>
    <row r="7" spans="1:7" ht="15" customHeight="1">
      <c r="A7" s="83"/>
      <c r="B7" s="83"/>
      <c r="C7" s="84">
        <v>2022</v>
      </c>
      <c r="D7" s="84">
        <v>2022</v>
      </c>
      <c r="E7" s="84">
        <v>2022</v>
      </c>
      <c r="F7" s="84" t="s">
        <v>227</v>
      </c>
      <c r="G7" s="84" t="s">
        <v>227</v>
      </c>
    </row>
    <row r="8" spans="1:7" ht="5.65" customHeight="1">
      <c r="A8" s="83"/>
      <c r="B8" s="83"/>
      <c r="C8" s="82"/>
      <c r="D8" s="82"/>
      <c r="E8" s="82"/>
      <c r="F8" s="153"/>
      <c r="G8" s="81"/>
    </row>
    <row r="9" spans="1:7">
      <c r="A9" s="94" t="s">
        <v>157</v>
      </c>
      <c r="B9" s="154"/>
      <c r="C9" s="412">
        <v>352579</v>
      </c>
      <c r="D9" s="412">
        <v>486407</v>
      </c>
      <c r="E9" s="412">
        <v>1440968</v>
      </c>
      <c r="F9" s="417">
        <v>5230.7452414238096</v>
      </c>
      <c r="G9" s="417">
        <v>1372.1152564322306</v>
      </c>
    </row>
    <row r="10" spans="1:7">
      <c r="A10" s="97" t="s">
        <v>270</v>
      </c>
      <c r="B10" s="155"/>
      <c r="C10" s="413"/>
      <c r="D10" s="413"/>
      <c r="E10" s="413"/>
      <c r="F10" s="418"/>
      <c r="G10" s="418"/>
    </row>
    <row r="11" spans="1:7">
      <c r="A11" s="91"/>
      <c r="B11" s="95" t="s">
        <v>269</v>
      </c>
      <c r="C11" s="414">
        <v>307127</v>
      </c>
      <c r="D11" s="414">
        <v>439528</v>
      </c>
      <c r="E11" s="414">
        <v>1270552</v>
      </c>
      <c r="F11" s="419">
        <v>6028.3637361130159</v>
      </c>
      <c r="G11" s="419">
        <v>1847.1889856505243</v>
      </c>
    </row>
    <row r="12" spans="1:7">
      <c r="A12" s="91"/>
      <c r="B12" s="95" t="s">
        <v>222</v>
      </c>
      <c r="C12" s="414">
        <v>133</v>
      </c>
      <c r="D12" s="414">
        <v>130</v>
      </c>
      <c r="E12" s="414">
        <v>387</v>
      </c>
      <c r="F12" s="419">
        <v>333.33333333333337</v>
      </c>
      <c r="G12" s="419">
        <v>140.72727272727272</v>
      </c>
    </row>
    <row r="13" spans="1:7">
      <c r="A13" s="91"/>
      <c r="B13" s="95" t="s">
        <v>220</v>
      </c>
      <c r="C13" s="414">
        <v>45319</v>
      </c>
      <c r="D13" s="414">
        <v>46749</v>
      </c>
      <c r="E13" s="414">
        <v>170029</v>
      </c>
      <c r="F13" s="419">
        <v>2374.2508887760282</v>
      </c>
      <c r="G13" s="419">
        <v>472.82814238042272</v>
      </c>
    </row>
    <row r="14" spans="1:7">
      <c r="A14" s="96" t="s">
        <v>268</v>
      </c>
      <c r="B14" s="154"/>
      <c r="C14" s="414"/>
      <c r="D14" s="414"/>
      <c r="E14" s="414"/>
      <c r="F14" s="419"/>
      <c r="G14" s="419"/>
    </row>
    <row r="15" spans="1:7" ht="14.65" customHeight="1">
      <c r="A15" s="91"/>
      <c r="B15" s="156" t="s">
        <v>267</v>
      </c>
      <c r="C15" s="412">
        <v>246214</v>
      </c>
      <c r="D15" s="412">
        <v>358562</v>
      </c>
      <c r="E15" s="412">
        <v>996900</v>
      </c>
      <c r="F15" s="417">
        <v>5160.6505469199765</v>
      </c>
      <c r="G15" s="417">
        <v>1100.7806720183739</v>
      </c>
    </row>
    <row r="16" spans="1:7" ht="14.65" customHeight="1">
      <c r="A16" s="91"/>
      <c r="B16" s="95" t="s">
        <v>266</v>
      </c>
      <c r="C16" s="415">
        <v>10854</v>
      </c>
      <c r="D16" s="415">
        <v>11939</v>
      </c>
      <c r="E16" s="415">
        <v>64973</v>
      </c>
      <c r="F16" s="420">
        <v>368.71525633106853</v>
      </c>
      <c r="G16" s="420">
        <v>152.27927906813227</v>
      </c>
    </row>
    <row r="17" spans="1:7" ht="14.65" customHeight="1">
      <c r="A17" s="91"/>
      <c r="B17" s="95" t="s">
        <v>265</v>
      </c>
      <c r="C17" s="415">
        <v>88335</v>
      </c>
      <c r="D17" s="415">
        <v>173599</v>
      </c>
      <c r="E17" s="415">
        <v>369798</v>
      </c>
      <c r="F17" s="420">
        <v>12005.463347164592</v>
      </c>
      <c r="G17" s="420">
        <v>1761.5300338207974</v>
      </c>
    </row>
    <row r="18" spans="1:7" ht="14.65" customHeight="1">
      <c r="A18" s="91"/>
      <c r="B18" s="95" t="s">
        <v>264</v>
      </c>
      <c r="C18" s="414">
        <v>17715</v>
      </c>
      <c r="D18" s="414">
        <v>25783</v>
      </c>
      <c r="E18" s="414">
        <v>71739</v>
      </c>
      <c r="F18" s="419">
        <v>5580.7359307359302</v>
      </c>
      <c r="G18" s="419">
        <v>1281.2823718521165</v>
      </c>
    </row>
    <row r="19" spans="1:7" ht="14.65" customHeight="1">
      <c r="A19" s="91"/>
      <c r="B19" s="95" t="s">
        <v>263</v>
      </c>
      <c r="C19" s="414">
        <v>12465</v>
      </c>
      <c r="D19" s="414">
        <v>15346</v>
      </c>
      <c r="E19" s="414">
        <v>52094</v>
      </c>
      <c r="F19" s="419">
        <v>3487.7272727272725</v>
      </c>
      <c r="G19" s="419">
        <v>663.61783439490443</v>
      </c>
    </row>
    <row r="20" spans="1:7" ht="14.65" customHeight="1">
      <c r="A20" s="91"/>
      <c r="B20" s="95" t="s">
        <v>262</v>
      </c>
      <c r="C20" s="414">
        <v>13603</v>
      </c>
      <c r="D20" s="414">
        <v>16299</v>
      </c>
      <c r="E20" s="414">
        <v>52162</v>
      </c>
      <c r="F20" s="419">
        <v>24695.454545454548</v>
      </c>
      <c r="G20" s="419">
        <v>6353.4713763702803</v>
      </c>
    </row>
    <row r="21" spans="1:7" ht="14.65" customHeight="1">
      <c r="A21" s="91"/>
      <c r="B21" s="95" t="s">
        <v>261</v>
      </c>
      <c r="C21" s="414">
        <v>17643</v>
      </c>
      <c r="D21" s="414">
        <v>21459</v>
      </c>
      <c r="E21" s="414">
        <v>61138</v>
      </c>
      <c r="F21" s="419">
        <v>6256.2682215743444</v>
      </c>
      <c r="G21" s="419">
        <v>3069.1767068273089</v>
      </c>
    </row>
    <row r="22" spans="1:7" ht="14.65" customHeight="1">
      <c r="A22" s="91"/>
      <c r="B22" s="95" t="s">
        <v>260</v>
      </c>
      <c r="C22" s="414">
        <v>16757</v>
      </c>
      <c r="D22" s="414">
        <v>17247</v>
      </c>
      <c r="E22" s="414">
        <v>67709</v>
      </c>
      <c r="F22" s="419">
        <v>63877.777777777781</v>
      </c>
      <c r="G22" s="419">
        <v>13381.225296442688</v>
      </c>
    </row>
    <row r="23" spans="1:7" ht="14.65" customHeight="1">
      <c r="A23" s="91"/>
      <c r="B23" s="95" t="s">
        <v>259</v>
      </c>
      <c r="C23" s="414">
        <v>4388</v>
      </c>
      <c r="D23" s="414">
        <v>5771</v>
      </c>
      <c r="E23" s="414">
        <v>18756</v>
      </c>
      <c r="F23" s="419">
        <v>6870.2380952380945</v>
      </c>
      <c r="G23" s="419">
        <v>2219.644970414201</v>
      </c>
    </row>
    <row r="24" spans="1:7" ht="14.65" customHeight="1">
      <c r="A24" s="91"/>
      <c r="B24" s="95" t="s">
        <v>258</v>
      </c>
      <c r="C24" s="414">
        <v>24576</v>
      </c>
      <c r="D24" s="414">
        <v>21575</v>
      </c>
      <c r="E24" s="414">
        <v>82021</v>
      </c>
      <c r="F24" s="419">
        <v>431500</v>
      </c>
      <c r="G24" s="419">
        <v>26038.412698412696</v>
      </c>
    </row>
    <row r="25" spans="1:7" ht="14.65" customHeight="1">
      <c r="A25" s="91"/>
      <c r="B25" s="95" t="s">
        <v>257</v>
      </c>
      <c r="C25" s="414">
        <v>3609</v>
      </c>
      <c r="D25" s="414">
        <v>3961</v>
      </c>
      <c r="E25" s="414">
        <v>13707</v>
      </c>
      <c r="F25" s="419">
        <v>11650</v>
      </c>
      <c r="G25" s="419">
        <v>3461.3636363636365</v>
      </c>
    </row>
    <row r="26" spans="1:7" ht="14.65" customHeight="1">
      <c r="A26" s="91"/>
      <c r="B26" s="95" t="s">
        <v>256</v>
      </c>
      <c r="C26" s="414">
        <v>11790</v>
      </c>
      <c r="D26" s="414">
        <v>16015</v>
      </c>
      <c r="E26" s="414">
        <v>46498</v>
      </c>
      <c r="F26" s="419">
        <v>3044.6768060836503</v>
      </c>
      <c r="G26" s="419">
        <v>858.37179250507666</v>
      </c>
    </row>
    <row r="27" spans="1:7" ht="14.65" customHeight="1">
      <c r="A27" s="91"/>
      <c r="B27" s="95" t="s">
        <v>255</v>
      </c>
      <c r="C27" s="414">
        <v>8</v>
      </c>
      <c r="D27" s="414">
        <v>8</v>
      </c>
      <c r="E27" s="414">
        <v>39</v>
      </c>
      <c r="F27" s="419"/>
      <c r="G27" s="419">
        <v>650</v>
      </c>
    </row>
    <row r="28" spans="1:7">
      <c r="A28" s="91"/>
      <c r="B28" s="95" t="s">
        <v>254</v>
      </c>
      <c r="C28" s="414">
        <v>24471</v>
      </c>
      <c r="D28" s="414">
        <v>29560</v>
      </c>
      <c r="E28" s="414">
        <v>96266</v>
      </c>
      <c r="F28" s="419">
        <v>10671.480144404331</v>
      </c>
      <c r="G28" s="419">
        <v>3050.2534854245878</v>
      </c>
    </row>
    <row r="29" spans="1:7">
      <c r="A29" s="91"/>
      <c r="B29" s="156" t="s">
        <v>253</v>
      </c>
      <c r="C29" s="416">
        <v>40502</v>
      </c>
      <c r="D29" s="416">
        <v>43783</v>
      </c>
      <c r="E29" s="416">
        <v>165306</v>
      </c>
      <c r="F29" s="421">
        <v>7272.9235880398674</v>
      </c>
      <c r="G29" s="421">
        <v>4758.3765112262518</v>
      </c>
    </row>
    <row r="30" spans="1:7">
      <c r="A30" s="91"/>
      <c r="B30" s="95" t="s">
        <v>252</v>
      </c>
      <c r="C30" s="414">
        <v>34832</v>
      </c>
      <c r="D30" s="414">
        <v>36544</v>
      </c>
      <c r="E30" s="414">
        <v>139441</v>
      </c>
      <c r="F30" s="419">
        <v>7842.0600858369098</v>
      </c>
      <c r="G30" s="419">
        <v>5951.3871105420403</v>
      </c>
    </row>
    <row r="31" spans="1:7">
      <c r="A31" s="91"/>
      <c r="B31" s="95" t="s">
        <v>251</v>
      </c>
      <c r="C31" s="414">
        <v>3884</v>
      </c>
      <c r="D31" s="414">
        <v>5072</v>
      </c>
      <c r="E31" s="414">
        <v>18247</v>
      </c>
      <c r="F31" s="419">
        <v>8453.3333333333339</v>
      </c>
      <c r="G31" s="419">
        <v>4439.6593673965936</v>
      </c>
    </row>
    <row r="32" spans="1:7">
      <c r="A32" s="91"/>
      <c r="B32" s="95" t="s">
        <v>250</v>
      </c>
      <c r="C32" s="414">
        <v>1786</v>
      </c>
      <c r="D32" s="414">
        <v>2167</v>
      </c>
      <c r="E32" s="414">
        <v>7618</v>
      </c>
      <c r="F32" s="419">
        <v>2851.3157894736842</v>
      </c>
      <c r="G32" s="419">
        <v>1058.0555555555557</v>
      </c>
    </row>
    <row r="33" spans="1:10">
      <c r="A33" s="91"/>
      <c r="B33" s="156" t="s">
        <v>249</v>
      </c>
      <c r="C33" s="412">
        <v>46490</v>
      </c>
      <c r="D33" s="412">
        <v>65131</v>
      </c>
      <c r="E33" s="412">
        <v>208010</v>
      </c>
      <c r="F33" s="417">
        <v>4196.5850515463917</v>
      </c>
      <c r="G33" s="417">
        <v>2241.0040939452701</v>
      </c>
      <c r="H33" s="405"/>
      <c r="I33" s="405"/>
      <c r="J33" s="405"/>
    </row>
    <row r="34" spans="1:10">
      <c r="A34" s="91"/>
      <c r="B34" s="95" t="s">
        <v>248</v>
      </c>
      <c r="C34" s="414">
        <v>2113</v>
      </c>
      <c r="D34" s="414">
        <v>2793</v>
      </c>
      <c r="E34" s="414">
        <v>14658</v>
      </c>
      <c r="F34" s="419">
        <v>2308.2644628099174</v>
      </c>
      <c r="G34" s="419">
        <v>1533.2635983263599</v>
      </c>
    </row>
    <row r="35" spans="1:10">
      <c r="A35" s="91"/>
      <c r="B35" s="95" t="s">
        <v>247</v>
      </c>
      <c r="C35" s="414">
        <v>8996</v>
      </c>
      <c r="D35" s="414">
        <v>12648</v>
      </c>
      <c r="E35" s="414">
        <v>39105</v>
      </c>
      <c r="F35" s="419">
        <v>3666.086956521739</v>
      </c>
      <c r="G35" s="419">
        <v>3231.818181818182</v>
      </c>
    </row>
    <row r="36" spans="1:10">
      <c r="A36" s="91"/>
      <c r="B36" s="95" t="s">
        <v>246</v>
      </c>
      <c r="C36" s="414">
        <v>7409</v>
      </c>
      <c r="D36" s="414">
        <v>10404</v>
      </c>
      <c r="E36" s="414">
        <v>33872</v>
      </c>
      <c r="F36" s="419">
        <v>4317.0124481327803</v>
      </c>
      <c r="G36" s="419">
        <v>3363.654419066534</v>
      </c>
    </row>
    <row r="37" spans="1:10">
      <c r="A37" s="91"/>
      <c r="B37" s="95" t="s">
        <v>245</v>
      </c>
      <c r="C37" s="414">
        <v>8029</v>
      </c>
      <c r="D37" s="414">
        <v>10859</v>
      </c>
      <c r="E37" s="414">
        <v>34482</v>
      </c>
      <c r="F37" s="419">
        <v>7097.3856209150326</v>
      </c>
      <c r="G37" s="419">
        <v>4634.6774193548381</v>
      </c>
    </row>
    <row r="38" spans="1:10">
      <c r="A38" s="91"/>
      <c r="B38" s="95" t="s">
        <v>244</v>
      </c>
      <c r="C38" s="414">
        <v>2712</v>
      </c>
      <c r="D38" s="414">
        <v>5063</v>
      </c>
      <c r="E38" s="414">
        <v>12795</v>
      </c>
      <c r="F38" s="419">
        <v>9205.4545454545441</v>
      </c>
      <c r="G38" s="419">
        <v>3998.4375</v>
      </c>
    </row>
    <row r="39" spans="1:10">
      <c r="A39" s="91"/>
      <c r="B39" s="95" t="s">
        <v>243</v>
      </c>
      <c r="C39" s="414">
        <v>1555</v>
      </c>
      <c r="D39" s="414">
        <v>3312</v>
      </c>
      <c r="E39" s="414">
        <v>8569</v>
      </c>
      <c r="F39" s="419">
        <v>6133.3333333333339</v>
      </c>
      <c r="G39" s="419">
        <v>1763.1687242798353</v>
      </c>
    </row>
    <row r="40" spans="1:10">
      <c r="A40" s="91"/>
      <c r="B40" s="95" t="s">
        <v>242</v>
      </c>
      <c r="C40" s="414">
        <v>1068</v>
      </c>
      <c r="D40" s="414">
        <v>795</v>
      </c>
      <c r="E40" s="414">
        <v>3905</v>
      </c>
      <c r="F40" s="419">
        <v>5300</v>
      </c>
      <c r="G40" s="419">
        <v>3455.7522123893805</v>
      </c>
    </row>
    <row r="41" spans="1:10">
      <c r="A41" s="91"/>
      <c r="B41" s="95" t="s">
        <v>241</v>
      </c>
      <c r="C41" s="414">
        <v>2021</v>
      </c>
      <c r="D41" s="414">
        <v>5397</v>
      </c>
      <c r="E41" s="414">
        <v>10347</v>
      </c>
      <c r="F41" s="419">
        <v>16865.625</v>
      </c>
      <c r="G41" s="419">
        <v>3519.3877551020405</v>
      </c>
    </row>
    <row r="42" spans="1:10">
      <c r="A42" s="91"/>
      <c r="B42" s="95" t="s">
        <v>240</v>
      </c>
      <c r="C42" s="414">
        <v>1759</v>
      </c>
      <c r="D42" s="414">
        <v>1406</v>
      </c>
      <c r="E42" s="414">
        <v>5583</v>
      </c>
      <c r="F42" s="419">
        <v>4848.2758620689656</v>
      </c>
      <c r="G42" s="419">
        <v>2877.8350515463917</v>
      </c>
    </row>
    <row r="43" spans="1:10">
      <c r="A43" s="91"/>
      <c r="B43" s="95" t="s">
        <v>239</v>
      </c>
      <c r="C43" s="414">
        <v>1362</v>
      </c>
      <c r="D43" s="414">
        <v>1404</v>
      </c>
      <c r="E43" s="414">
        <v>4729</v>
      </c>
      <c r="F43" s="419">
        <v>8775</v>
      </c>
      <c r="G43" s="419">
        <v>5498.8372093023263</v>
      </c>
    </row>
    <row r="44" spans="1:10">
      <c r="A44" s="91"/>
      <c r="B44" s="95" t="s">
        <v>236</v>
      </c>
      <c r="C44" s="414">
        <v>562</v>
      </c>
      <c r="D44" s="414">
        <v>72</v>
      </c>
      <c r="E44" s="414">
        <v>1542</v>
      </c>
      <c r="F44" s="419">
        <v>1200</v>
      </c>
      <c r="G44" s="419">
        <v>3352.173913043478</v>
      </c>
    </row>
    <row r="45" spans="1:10">
      <c r="A45" s="91"/>
      <c r="B45" s="95" t="s">
        <v>238</v>
      </c>
      <c r="C45" s="414">
        <v>1728</v>
      </c>
      <c r="D45" s="414">
        <v>913</v>
      </c>
      <c r="E45" s="414">
        <v>4436</v>
      </c>
      <c r="F45" s="419">
        <v>10144.444444444443</v>
      </c>
      <c r="G45" s="419">
        <v>5994.5945945945941</v>
      </c>
    </row>
    <row r="46" spans="1:10">
      <c r="A46" s="91"/>
      <c r="B46" s="95" t="s">
        <v>237</v>
      </c>
      <c r="C46" s="414">
        <v>1528</v>
      </c>
      <c r="D46" s="414">
        <v>1651</v>
      </c>
      <c r="E46" s="414">
        <v>4958</v>
      </c>
      <c r="F46" s="419">
        <v>12700</v>
      </c>
      <c r="G46" s="419">
        <v>3305.3333333333335</v>
      </c>
    </row>
    <row r="47" spans="1:10">
      <c r="A47" s="91"/>
      <c r="B47" s="95" t="s">
        <v>235</v>
      </c>
      <c r="C47" s="414">
        <v>5648</v>
      </c>
      <c r="D47" s="414">
        <v>8414</v>
      </c>
      <c r="E47" s="414">
        <v>29029</v>
      </c>
      <c r="F47" s="419">
        <v>1817.2786177105831</v>
      </c>
      <c r="G47" s="419">
        <v>805.91338145474742</v>
      </c>
    </row>
    <row r="48" spans="1:10">
      <c r="A48" s="80"/>
      <c r="B48" s="156" t="s">
        <v>234</v>
      </c>
      <c r="C48" s="416">
        <v>18374</v>
      </c>
      <c r="D48" s="416">
        <v>17302</v>
      </c>
      <c r="E48" s="416">
        <v>65710</v>
      </c>
      <c r="F48" s="421">
        <v>21100</v>
      </c>
      <c r="G48" s="421">
        <v>7897.836538461539</v>
      </c>
    </row>
    <row r="49" spans="1:7">
      <c r="A49" s="80"/>
      <c r="B49" s="95" t="s">
        <v>379</v>
      </c>
      <c r="C49" s="414">
        <v>17201</v>
      </c>
      <c r="D49" s="414">
        <v>15781</v>
      </c>
      <c r="E49" s="414">
        <v>61361</v>
      </c>
      <c r="F49" s="419">
        <v>28692.727272727272</v>
      </c>
      <c r="G49" s="419">
        <v>8892.898550724638</v>
      </c>
    </row>
    <row r="50" spans="1:7">
      <c r="A50" s="80"/>
      <c r="B50" s="95" t="s">
        <v>233</v>
      </c>
      <c r="C50" s="414">
        <v>1131</v>
      </c>
      <c r="D50" s="414">
        <v>1476</v>
      </c>
      <c r="E50" s="414">
        <v>4193</v>
      </c>
      <c r="F50" s="419">
        <v>5676.9230769230762</v>
      </c>
      <c r="G50" s="419">
        <v>3038.405797101449</v>
      </c>
    </row>
    <row r="51" spans="1:7">
      <c r="A51" s="80"/>
      <c r="B51" s="95" t="s">
        <v>232</v>
      </c>
      <c r="C51" s="414">
        <v>42</v>
      </c>
      <c r="D51" s="414">
        <v>45</v>
      </c>
      <c r="E51" s="414">
        <v>156</v>
      </c>
      <c r="F51" s="419">
        <v>4500</v>
      </c>
      <c r="G51" s="419">
        <v>3900</v>
      </c>
    </row>
    <row r="52" spans="1:7">
      <c r="A52" s="80"/>
      <c r="B52" s="156" t="s">
        <v>231</v>
      </c>
      <c r="C52" s="416">
        <v>999</v>
      </c>
      <c r="D52" s="416">
        <v>1629</v>
      </c>
      <c r="E52" s="416">
        <v>5042</v>
      </c>
      <c r="F52" s="421">
        <v>1416.5217391304348</v>
      </c>
      <c r="G52" s="421">
        <v>581.54555940023067</v>
      </c>
    </row>
    <row r="53" spans="1:7">
      <c r="A53" s="80"/>
      <c r="B53" s="254"/>
      <c r="C53" s="254"/>
      <c r="D53" s="254"/>
      <c r="E53" s="254"/>
      <c r="F53" s="254"/>
      <c r="G53" s="254"/>
    </row>
    <row r="54" spans="1:7">
      <c r="A54" s="80"/>
      <c r="B54" s="80"/>
      <c r="C54" s="255"/>
      <c r="D54" s="255"/>
      <c r="E54" s="255"/>
      <c r="F54" s="79"/>
      <c r="G54" s="80"/>
    </row>
    <row r="55" spans="1:7">
      <c r="A55" s="80"/>
      <c r="B55" s="254"/>
      <c r="C55" s="254"/>
      <c r="D55" s="254"/>
      <c r="E55" s="254"/>
      <c r="F55" s="254"/>
      <c r="G55" s="254"/>
    </row>
    <row r="56" spans="1:7">
      <c r="A56" s="80"/>
      <c r="B56" s="80"/>
      <c r="C56" s="255"/>
      <c r="D56" s="255"/>
      <c r="E56" s="255"/>
      <c r="F56" s="79"/>
      <c r="G56" s="80"/>
    </row>
    <row r="57" spans="1:7">
      <c r="A57" s="80"/>
      <c r="B57" s="80"/>
      <c r="C57" s="80"/>
      <c r="D57" s="80"/>
      <c r="E57" s="79"/>
      <c r="F57" s="79"/>
      <c r="G57" s="80"/>
    </row>
    <row r="58" spans="1:7">
      <c r="A58" s="80"/>
      <c r="B58" s="80"/>
      <c r="C58" s="80"/>
      <c r="D58" s="79"/>
      <c r="E58" s="79"/>
      <c r="F58" s="80"/>
    </row>
    <row r="59" spans="1:7">
      <c r="A59" s="80"/>
      <c r="B59" s="80"/>
      <c r="C59" s="80"/>
      <c r="D59" s="79"/>
      <c r="E59" s="79"/>
      <c r="F59" s="80"/>
    </row>
    <row r="60" spans="1:7">
      <c r="A60" s="80"/>
      <c r="B60" s="80"/>
      <c r="C60" s="80"/>
      <c r="D60" s="79"/>
      <c r="E60" s="79"/>
      <c r="F60" s="80"/>
    </row>
    <row r="61" spans="1:7">
      <c r="A61" s="80"/>
      <c r="B61" s="80"/>
      <c r="C61" s="80"/>
      <c r="D61" s="79"/>
      <c r="E61" s="79"/>
      <c r="F61" s="80"/>
    </row>
    <row r="62" spans="1:7">
      <c r="A62" s="80"/>
      <c r="B62" s="80"/>
      <c r="C62" s="80"/>
      <c r="D62" s="79"/>
      <c r="E62" s="79"/>
      <c r="F62" s="80"/>
    </row>
    <row r="63" spans="1:7">
      <c r="A63" s="80"/>
      <c r="B63" s="80"/>
      <c r="C63" s="80"/>
      <c r="D63" s="79"/>
      <c r="E63" s="79"/>
      <c r="F63" s="80"/>
    </row>
    <row r="64" spans="1:7">
      <c r="A64" s="80"/>
      <c r="B64" s="80"/>
      <c r="C64" s="80"/>
      <c r="D64" s="79"/>
      <c r="E64" s="79"/>
      <c r="F64" s="80"/>
    </row>
    <row r="65" spans="1:7">
      <c r="A65" s="80"/>
      <c r="B65" s="80"/>
      <c r="C65" s="80"/>
      <c r="D65" s="79"/>
      <c r="E65" s="79"/>
      <c r="F65" s="80"/>
    </row>
    <row r="66" spans="1:7">
      <c r="A66" s="80"/>
      <c r="B66" s="80"/>
      <c r="C66" s="80"/>
      <c r="D66" s="79"/>
      <c r="E66" s="79"/>
      <c r="F66" s="80"/>
    </row>
    <row r="67" spans="1:7">
      <c r="A67" s="80"/>
      <c r="B67" s="80"/>
      <c r="C67" s="80"/>
      <c r="D67" s="79"/>
      <c r="E67" s="79"/>
      <c r="F67" s="80"/>
    </row>
    <row r="68" spans="1:7">
      <c r="A68" s="80"/>
      <c r="B68" s="80"/>
      <c r="C68" s="80"/>
      <c r="D68" s="79"/>
      <c r="E68" s="79"/>
      <c r="F68" s="80"/>
    </row>
    <row r="69" spans="1:7">
      <c r="A69" s="80"/>
      <c r="B69" s="80"/>
      <c r="C69" s="80"/>
      <c r="D69" s="80"/>
      <c r="E69" s="79"/>
      <c r="F69" s="79"/>
      <c r="G69" s="80"/>
    </row>
    <row r="70" spans="1:7">
      <c r="A70" s="80"/>
      <c r="B70" s="80"/>
      <c r="C70" s="80"/>
      <c r="D70" s="80"/>
      <c r="E70" s="79"/>
      <c r="F70" s="79"/>
      <c r="G70" s="80"/>
    </row>
    <row r="71" spans="1:7">
      <c r="A71" s="80"/>
      <c r="B71" s="80"/>
      <c r="C71" s="80"/>
      <c r="D71" s="80"/>
      <c r="E71" s="79"/>
      <c r="F71" s="79"/>
      <c r="G71" s="80"/>
    </row>
    <row r="72" spans="1:7">
      <c r="A72" s="80"/>
      <c r="B72" s="80"/>
      <c r="C72" s="80"/>
      <c r="D72" s="80"/>
      <c r="E72" s="79"/>
      <c r="F72" s="79"/>
      <c r="G72" s="80"/>
    </row>
    <row r="73" spans="1:7">
      <c r="A73" s="80"/>
      <c r="B73" s="80"/>
      <c r="C73" s="80"/>
      <c r="D73" s="80"/>
      <c r="E73" s="79"/>
      <c r="F73" s="79"/>
      <c r="G73" s="80"/>
    </row>
    <row r="74" spans="1:7">
      <c r="A74" s="80"/>
      <c r="B74" s="80"/>
      <c r="C74" s="80"/>
      <c r="D74" s="80"/>
      <c r="E74" s="79"/>
      <c r="F74" s="79"/>
      <c r="G74" s="80"/>
    </row>
    <row r="75" spans="1:7">
      <c r="A75" s="80"/>
      <c r="B75" s="80"/>
      <c r="C75" s="80"/>
      <c r="D75" s="80"/>
      <c r="E75" s="79"/>
      <c r="F75" s="79"/>
      <c r="G75" s="80"/>
    </row>
    <row r="76" spans="1:7">
      <c r="A76" s="80"/>
      <c r="B76" s="80"/>
      <c r="C76" s="80"/>
      <c r="D76" s="80"/>
      <c r="E76" s="79"/>
      <c r="F76" s="79"/>
      <c r="G76" s="80"/>
    </row>
    <row r="77" spans="1:7">
      <c r="A77" s="80"/>
      <c r="B77" s="80"/>
      <c r="C77" s="80"/>
      <c r="D77" s="80"/>
      <c r="E77" s="79"/>
      <c r="F77" s="79"/>
      <c r="G77" s="80"/>
    </row>
    <row r="78" spans="1:7">
      <c r="A78" s="80"/>
      <c r="B78" s="80"/>
      <c r="C78" s="80"/>
      <c r="D78" s="80"/>
      <c r="E78" s="79"/>
      <c r="F78" s="79"/>
      <c r="G78" s="80"/>
    </row>
    <row r="79" spans="1:7">
      <c r="A79" s="80"/>
      <c r="B79" s="80"/>
      <c r="C79" s="80"/>
      <c r="D79" s="80"/>
      <c r="E79" s="79"/>
      <c r="F79" s="79"/>
      <c r="G79" s="80"/>
    </row>
    <row r="80" spans="1:7">
      <c r="A80" s="80"/>
      <c r="B80" s="80"/>
      <c r="C80" s="80"/>
      <c r="D80" s="80"/>
      <c r="E80" s="79"/>
      <c r="F80" s="79"/>
      <c r="G80" s="80"/>
    </row>
    <row r="81" spans="1:7">
      <c r="A81" s="80"/>
      <c r="B81" s="80"/>
      <c r="C81" s="80"/>
      <c r="D81" s="80"/>
      <c r="E81" s="79"/>
      <c r="F81" s="79"/>
      <c r="G81" s="80"/>
    </row>
    <row r="82" spans="1:7">
      <c r="A82" s="80"/>
      <c r="B82" s="80"/>
      <c r="C82" s="80"/>
      <c r="D82" s="80"/>
      <c r="E82" s="79"/>
      <c r="F82" s="79"/>
      <c r="G82" s="80"/>
    </row>
    <row r="83" spans="1:7">
      <c r="A83" s="80"/>
      <c r="B83" s="80"/>
      <c r="C83" s="80"/>
      <c r="D83" s="80"/>
      <c r="E83" s="79"/>
      <c r="F83" s="79"/>
      <c r="G83" s="80"/>
    </row>
    <row r="84" spans="1:7">
      <c r="A84" s="80"/>
      <c r="B84" s="80"/>
      <c r="C84" s="80"/>
      <c r="D84" s="80"/>
      <c r="E84" s="79"/>
      <c r="F84" s="79"/>
      <c r="G84" s="80"/>
    </row>
    <row r="85" spans="1:7">
      <c r="A85" s="80"/>
      <c r="B85" s="80"/>
      <c r="C85" s="80"/>
      <c r="D85" s="80"/>
      <c r="E85" s="79"/>
      <c r="F85" s="79"/>
      <c r="G85" s="80"/>
    </row>
    <row r="86" spans="1:7">
      <c r="A86" s="80"/>
      <c r="B86" s="80"/>
      <c r="C86" s="80"/>
      <c r="D86" s="80"/>
      <c r="E86" s="79"/>
      <c r="F86" s="79"/>
      <c r="G86" s="80"/>
    </row>
    <row r="87" spans="1:7">
      <c r="A87" s="80"/>
      <c r="B87" s="80"/>
      <c r="C87" s="80"/>
      <c r="D87" s="80"/>
      <c r="E87" s="79"/>
      <c r="F87" s="79"/>
      <c r="G87" s="80"/>
    </row>
    <row r="88" spans="1:7">
      <c r="A88" s="80"/>
      <c r="B88" s="80"/>
      <c r="C88" s="80"/>
      <c r="D88" s="80"/>
      <c r="E88" s="79"/>
      <c r="F88" s="79"/>
      <c r="G88" s="80"/>
    </row>
    <row r="89" spans="1:7">
      <c r="A89" s="80"/>
      <c r="B89" s="80"/>
      <c r="C89" s="80"/>
      <c r="D89" s="80"/>
      <c r="E89" s="79"/>
      <c r="F89" s="79"/>
      <c r="G89" s="80"/>
    </row>
    <row r="90" spans="1:7">
      <c r="A90" s="80"/>
      <c r="B90" s="80"/>
      <c r="C90" s="80"/>
      <c r="D90" s="80"/>
      <c r="E90" s="79"/>
      <c r="F90" s="79"/>
      <c r="G90" s="80"/>
    </row>
    <row r="91" spans="1:7">
      <c r="A91" s="80"/>
      <c r="B91" s="80"/>
      <c r="C91" s="80"/>
      <c r="D91" s="80"/>
      <c r="E91" s="79"/>
      <c r="F91" s="79"/>
      <c r="G91" s="80"/>
    </row>
    <row r="92" spans="1:7">
      <c r="A92" s="80"/>
      <c r="B92" s="80"/>
      <c r="C92" s="80"/>
      <c r="D92" s="80"/>
      <c r="E92" s="79"/>
      <c r="F92" s="79"/>
      <c r="G92" s="80"/>
    </row>
    <row r="93" spans="1:7">
      <c r="A93" s="80"/>
      <c r="B93" s="80"/>
      <c r="C93" s="80"/>
      <c r="D93" s="80"/>
      <c r="E93" s="79"/>
      <c r="F93" s="79"/>
      <c r="G93" s="80"/>
    </row>
    <row r="94" spans="1:7">
      <c r="A94" s="80"/>
      <c r="B94" s="80"/>
      <c r="C94" s="80"/>
      <c r="D94" s="80"/>
      <c r="E94" s="79"/>
      <c r="F94" s="79"/>
      <c r="G94" s="80"/>
    </row>
    <row r="95" spans="1:7">
      <c r="A95" s="80"/>
      <c r="B95" s="80"/>
      <c r="C95" s="80"/>
      <c r="D95" s="80"/>
      <c r="E95" s="79"/>
      <c r="F95" s="79"/>
      <c r="G95" s="80"/>
    </row>
    <row r="96" spans="1:7">
      <c r="A96" s="80"/>
      <c r="B96" s="80"/>
      <c r="C96" s="80"/>
      <c r="D96" s="80"/>
      <c r="E96" s="79"/>
      <c r="F96" s="79"/>
      <c r="G96" s="80"/>
    </row>
    <row r="97" spans="1:7">
      <c r="A97" s="80"/>
      <c r="B97" s="80"/>
      <c r="C97" s="80"/>
      <c r="D97" s="80"/>
      <c r="E97" s="79"/>
      <c r="F97" s="79"/>
      <c r="G97" s="80"/>
    </row>
    <row r="98" spans="1:7">
      <c r="A98" s="80"/>
      <c r="B98" s="80"/>
      <c r="C98" s="80"/>
      <c r="D98" s="80"/>
      <c r="E98" s="79"/>
      <c r="F98" s="79"/>
      <c r="G98" s="80"/>
    </row>
    <row r="99" spans="1:7">
      <c r="A99" s="80"/>
      <c r="B99" s="80"/>
      <c r="C99" s="80"/>
      <c r="D99" s="80"/>
      <c r="E99" s="79"/>
      <c r="F99" s="79"/>
      <c r="G99" s="80"/>
    </row>
    <row r="100" spans="1:7">
      <c r="A100" s="80"/>
      <c r="B100" s="80"/>
      <c r="C100" s="80"/>
      <c r="D100" s="80"/>
      <c r="E100" s="79"/>
      <c r="F100" s="79"/>
      <c r="G100" s="80"/>
    </row>
    <row r="101" spans="1:7">
      <c r="A101" s="80"/>
      <c r="B101" s="80"/>
      <c r="C101" s="80"/>
      <c r="D101" s="80"/>
      <c r="E101" s="79"/>
      <c r="F101" s="79"/>
      <c r="G101" s="80"/>
    </row>
    <row r="102" spans="1:7">
      <c r="A102" s="80"/>
      <c r="B102" s="80"/>
      <c r="C102" s="80"/>
      <c r="D102" s="80"/>
      <c r="E102" s="79"/>
      <c r="F102" s="79"/>
      <c r="G102" s="80"/>
    </row>
    <row r="103" spans="1:7">
      <c r="A103" s="80"/>
      <c r="B103" s="80"/>
      <c r="C103" s="80"/>
      <c r="D103" s="80"/>
      <c r="E103" s="79"/>
      <c r="F103" s="79"/>
      <c r="G103" s="80"/>
    </row>
    <row r="104" spans="1:7">
      <c r="A104" s="80"/>
      <c r="B104" s="80"/>
      <c r="C104" s="80"/>
      <c r="D104" s="80"/>
      <c r="E104" s="79"/>
      <c r="F104" s="79"/>
      <c r="G104" s="80"/>
    </row>
    <row r="105" spans="1:7">
      <c r="A105" s="80"/>
      <c r="B105" s="80"/>
      <c r="C105" s="80"/>
      <c r="D105" s="80"/>
      <c r="E105" s="79"/>
      <c r="F105" s="79"/>
      <c r="G105" s="80"/>
    </row>
    <row r="106" spans="1:7">
      <c r="A106" s="80"/>
      <c r="B106" s="80"/>
      <c r="C106" s="80"/>
      <c r="D106" s="80"/>
      <c r="E106" s="79"/>
      <c r="F106" s="79"/>
      <c r="G106" s="80"/>
    </row>
    <row r="107" spans="1:7">
      <c r="A107" s="80"/>
      <c r="B107" s="80"/>
      <c r="C107" s="80"/>
      <c r="D107" s="80"/>
      <c r="E107" s="79"/>
      <c r="F107" s="79"/>
      <c r="G107" s="80"/>
    </row>
    <row r="108" spans="1:7">
      <c r="A108" s="80"/>
      <c r="B108" s="80"/>
      <c r="C108" s="80"/>
      <c r="D108" s="80"/>
      <c r="E108" s="79"/>
      <c r="F108" s="79"/>
      <c r="G108" s="80"/>
    </row>
    <row r="109" spans="1:7">
      <c r="A109" s="80"/>
      <c r="B109" s="80"/>
      <c r="C109" s="80"/>
      <c r="D109" s="80"/>
      <c r="E109" s="79"/>
      <c r="F109" s="79"/>
      <c r="G109" s="80"/>
    </row>
    <row r="110" spans="1:7">
      <c r="A110" s="80"/>
      <c r="B110" s="80"/>
      <c r="C110" s="80"/>
      <c r="D110" s="80"/>
      <c r="E110" s="79"/>
      <c r="F110" s="79"/>
      <c r="G110" s="80"/>
    </row>
    <row r="111" spans="1:7">
      <c r="A111" s="80"/>
      <c r="B111" s="80"/>
      <c r="C111" s="80"/>
      <c r="D111" s="80"/>
      <c r="E111" s="79"/>
      <c r="F111" s="79"/>
      <c r="G111" s="80"/>
    </row>
    <row r="112" spans="1:7">
      <c r="A112" s="80"/>
      <c r="B112" s="80"/>
      <c r="C112" s="80"/>
      <c r="D112" s="80"/>
      <c r="E112" s="79"/>
      <c r="F112" s="79"/>
      <c r="G112" s="80"/>
    </row>
    <row r="113" spans="1:7">
      <c r="A113" s="80"/>
      <c r="B113" s="80"/>
      <c r="C113" s="80"/>
      <c r="D113" s="80"/>
      <c r="E113" s="79"/>
      <c r="F113" s="79"/>
      <c r="G113" s="80"/>
    </row>
    <row r="114" spans="1:7">
      <c r="A114" s="80"/>
      <c r="B114" s="80"/>
      <c r="C114" s="80"/>
      <c r="D114" s="80"/>
      <c r="E114" s="79"/>
      <c r="F114" s="79"/>
      <c r="G114" s="80"/>
    </row>
    <row r="115" spans="1:7">
      <c r="A115" s="80"/>
      <c r="B115" s="80"/>
      <c r="C115" s="80"/>
      <c r="D115" s="80"/>
      <c r="E115" s="79"/>
      <c r="F115" s="79"/>
      <c r="G115" s="80"/>
    </row>
    <row r="116" spans="1:7">
      <c r="A116" s="80"/>
      <c r="B116" s="80"/>
      <c r="C116" s="80"/>
      <c r="D116" s="80"/>
      <c r="E116" s="79"/>
      <c r="F116" s="79"/>
      <c r="G116" s="80"/>
    </row>
    <row r="117" spans="1:7">
      <c r="A117" s="80"/>
      <c r="B117" s="80"/>
      <c r="C117" s="80"/>
      <c r="D117" s="80"/>
      <c r="E117" s="79"/>
      <c r="F117" s="79"/>
      <c r="G117" s="80"/>
    </row>
    <row r="118" spans="1:7">
      <c r="A118" s="80"/>
      <c r="B118" s="80"/>
      <c r="C118" s="80"/>
      <c r="D118" s="80"/>
      <c r="E118" s="79"/>
      <c r="F118" s="79"/>
      <c r="G118" s="80"/>
    </row>
    <row r="119" spans="1:7">
      <c r="A119" s="80"/>
      <c r="B119" s="80"/>
      <c r="C119" s="80"/>
      <c r="D119" s="80"/>
      <c r="E119" s="79"/>
      <c r="F119" s="79"/>
      <c r="G119" s="80"/>
    </row>
    <row r="120" spans="1:7">
      <c r="A120" s="80"/>
      <c r="B120" s="80"/>
      <c r="C120" s="80"/>
      <c r="D120" s="80"/>
      <c r="E120" s="79"/>
      <c r="F120" s="79"/>
      <c r="G120" s="80"/>
    </row>
    <row r="121" spans="1:7">
      <c r="A121" s="80"/>
      <c r="B121" s="80"/>
      <c r="C121" s="80"/>
      <c r="D121" s="80"/>
      <c r="E121" s="79"/>
      <c r="F121" s="79"/>
      <c r="G121" s="80"/>
    </row>
    <row r="122" spans="1:7">
      <c r="A122" s="80"/>
      <c r="B122" s="80"/>
      <c r="C122" s="80"/>
      <c r="D122" s="80"/>
      <c r="E122" s="79"/>
      <c r="F122" s="79"/>
      <c r="G122" s="80"/>
    </row>
    <row r="123" spans="1:7">
      <c r="A123" s="80"/>
      <c r="B123" s="80"/>
      <c r="C123" s="80"/>
      <c r="D123" s="80"/>
      <c r="E123" s="79"/>
      <c r="F123" s="79"/>
      <c r="G123" s="80"/>
    </row>
    <row r="124" spans="1:7">
      <c r="A124" s="80"/>
      <c r="B124" s="80"/>
      <c r="C124" s="80"/>
      <c r="D124" s="80"/>
      <c r="E124" s="79"/>
      <c r="F124" s="79"/>
      <c r="G124" s="80"/>
    </row>
    <row r="125" spans="1:7">
      <c r="A125" s="80"/>
      <c r="B125" s="80"/>
      <c r="C125" s="80"/>
      <c r="D125" s="80"/>
      <c r="E125" s="79"/>
      <c r="F125" s="79"/>
      <c r="G125" s="80"/>
    </row>
    <row r="126" spans="1:7">
      <c r="A126" s="80"/>
      <c r="B126" s="80"/>
      <c r="C126" s="80"/>
      <c r="D126" s="80"/>
      <c r="E126" s="79"/>
      <c r="F126" s="79"/>
      <c r="G126" s="80"/>
    </row>
    <row r="127" spans="1:7">
      <c r="A127" s="80"/>
      <c r="B127" s="80"/>
      <c r="C127" s="80"/>
      <c r="D127" s="80"/>
      <c r="E127" s="79"/>
      <c r="F127" s="79"/>
      <c r="G127" s="80"/>
    </row>
    <row r="128" spans="1:7">
      <c r="A128" s="80"/>
      <c r="B128" s="80"/>
      <c r="C128" s="80"/>
      <c r="D128" s="80"/>
      <c r="E128" s="79"/>
      <c r="F128" s="79"/>
      <c r="G128" s="80"/>
    </row>
    <row r="129" spans="1:7">
      <c r="A129" s="80"/>
      <c r="B129" s="80"/>
      <c r="C129" s="80"/>
      <c r="D129" s="80"/>
      <c r="E129" s="79"/>
      <c r="F129" s="79"/>
      <c r="G129" s="80"/>
    </row>
    <row r="130" spans="1:7">
      <c r="A130" s="80"/>
      <c r="B130" s="80"/>
      <c r="C130" s="80"/>
      <c r="D130" s="80"/>
      <c r="E130" s="79"/>
      <c r="F130" s="79"/>
      <c r="G130" s="80"/>
    </row>
    <row r="131" spans="1:7">
      <c r="A131" s="80"/>
      <c r="B131" s="80"/>
      <c r="C131" s="80"/>
      <c r="D131" s="80"/>
      <c r="E131" s="79"/>
      <c r="F131" s="79"/>
      <c r="G131" s="80"/>
    </row>
    <row r="132" spans="1:7">
      <c r="A132" s="80"/>
      <c r="B132" s="80"/>
      <c r="C132" s="80"/>
      <c r="D132" s="80"/>
      <c r="E132" s="79"/>
      <c r="F132" s="79"/>
      <c r="G132" s="80"/>
    </row>
    <row r="133" spans="1:7">
      <c r="A133" s="80"/>
      <c r="B133" s="80"/>
      <c r="C133" s="80"/>
      <c r="D133" s="80"/>
      <c r="E133" s="79"/>
      <c r="F133" s="79"/>
      <c r="G133" s="80"/>
    </row>
    <row r="134" spans="1:7">
      <c r="A134" s="80"/>
      <c r="B134" s="80"/>
      <c r="C134" s="80"/>
      <c r="D134" s="80"/>
      <c r="E134" s="79"/>
      <c r="F134" s="79"/>
      <c r="G134" s="80"/>
    </row>
    <row r="135" spans="1:7">
      <c r="A135" s="80"/>
      <c r="B135" s="80"/>
      <c r="C135" s="80"/>
      <c r="D135" s="80"/>
      <c r="E135" s="79"/>
      <c r="F135" s="79"/>
      <c r="G135" s="80"/>
    </row>
    <row r="136" spans="1:7">
      <c r="A136" s="80"/>
      <c r="B136" s="80"/>
      <c r="C136" s="80"/>
      <c r="D136" s="80"/>
      <c r="E136" s="79"/>
      <c r="F136" s="79"/>
      <c r="G136" s="80"/>
    </row>
    <row r="137" spans="1:7">
      <c r="A137" s="80"/>
      <c r="B137" s="80"/>
      <c r="C137" s="80"/>
      <c r="D137" s="80"/>
      <c r="E137" s="79"/>
      <c r="F137" s="79"/>
      <c r="G137" s="80"/>
    </row>
    <row r="138" spans="1:7">
      <c r="A138" s="80"/>
      <c r="B138" s="80"/>
      <c r="C138" s="80"/>
      <c r="D138" s="80"/>
      <c r="E138" s="79"/>
      <c r="F138" s="79"/>
      <c r="G138" s="80"/>
    </row>
    <row r="139" spans="1:7">
      <c r="A139" s="80"/>
      <c r="B139" s="80"/>
      <c r="C139" s="80"/>
      <c r="D139" s="80"/>
      <c r="E139" s="79"/>
      <c r="F139" s="79"/>
      <c r="G139" s="80"/>
    </row>
    <row r="140" spans="1:7">
      <c r="A140" s="80"/>
      <c r="B140" s="80"/>
      <c r="C140" s="80"/>
      <c r="D140" s="80"/>
      <c r="E140" s="79"/>
      <c r="F140" s="79"/>
      <c r="G140" s="80"/>
    </row>
    <row r="141" spans="1:7">
      <c r="A141" s="80"/>
      <c r="B141" s="80"/>
      <c r="C141" s="80"/>
      <c r="D141" s="80"/>
      <c r="E141" s="79"/>
      <c r="F141" s="79"/>
      <c r="G141" s="80"/>
    </row>
    <row r="142" spans="1:7">
      <c r="A142" s="80"/>
      <c r="B142" s="80"/>
      <c r="C142" s="80"/>
      <c r="D142" s="80"/>
      <c r="E142" s="79"/>
      <c r="F142" s="79"/>
      <c r="G142" s="80"/>
    </row>
    <row r="143" spans="1:7">
      <c r="A143" s="80"/>
      <c r="B143" s="80"/>
      <c r="C143" s="80"/>
      <c r="D143" s="80"/>
      <c r="E143" s="79"/>
      <c r="F143" s="79"/>
      <c r="G143" s="80"/>
    </row>
    <row r="144" spans="1:7">
      <c r="A144" s="80"/>
      <c r="B144" s="80"/>
      <c r="C144" s="80"/>
      <c r="D144" s="80"/>
      <c r="E144" s="79"/>
      <c r="F144" s="79"/>
      <c r="G144" s="80"/>
    </row>
    <row r="145" spans="1:7">
      <c r="A145" s="80"/>
      <c r="B145" s="80"/>
      <c r="C145" s="80"/>
      <c r="D145" s="80"/>
      <c r="E145" s="79"/>
      <c r="F145" s="79"/>
      <c r="G145" s="80"/>
    </row>
    <row r="146" spans="1:7">
      <c r="A146" s="80"/>
      <c r="B146" s="80"/>
      <c r="C146" s="80"/>
      <c r="D146" s="80"/>
      <c r="E146" s="79"/>
      <c r="F146" s="79"/>
      <c r="G146" s="80"/>
    </row>
    <row r="147" spans="1:7">
      <c r="A147" s="80"/>
      <c r="B147" s="80"/>
      <c r="C147" s="80"/>
      <c r="D147" s="80"/>
      <c r="E147" s="79"/>
      <c r="F147" s="79"/>
      <c r="G147" s="80"/>
    </row>
    <row r="148" spans="1:7">
      <c r="A148" s="80"/>
      <c r="B148" s="80"/>
      <c r="C148" s="80"/>
      <c r="D148" s="80"/>
      <c r="E148" s="79"/>
      <c r="F148" s="79"/>
      <c r="G148" s="80"/>
    </row>
    <row r="149" spans="1:7">
      <c r="A149" s="80"/>
      <c r="B149" s="80"/>
      <c r="C149" s="80"/>
      <c r="D149" s="80"/>
      <c r="E149" s="79"/>
      <c r="F149" s="79"/>
      <c r="G149" s="80"/>
    </row>
    <row r="150" spans="1:7" ht="18.75">
      <c r="A150" s="80"/>
      <c r="B150" s="80"/>
      <c r="C150" s="80"/>
      <c r="D150" s="80"/>
      <c r="E150" s="79"/>
      <c r="F150" s="79"/>
      <c r="G150" s="78"/>
    </row>
    <row r="151" spans="1:7" ht="18.75">
      <c r="A151" s="78"/>
      <c r="B151" s="78"/>
      <c r="C151" s="78"/>
      <c r="D151" s="78"/>
      <c r="E151" s="76"/>
      <c r="F151" s="76"/>
      <c r="G151" s="78"/>
    </row>
    <row r="152" spans="1:7" ht="18.75">
      <c r="A152" s="78"/>
      <c r="B152" s="78"/>
      <c r="C152" s="78"/>
      <c r="D152" s="78"/>
      <c r="E152" s="76"/>
      <c r="F152" s="76"/>
      <c r="G152" s="78"/>
    </row>
    <row r="153" spans="1:7" ht="15.75">
      <c r="A153" s="77"/>
      <c r="B153" s="77"/>
      <c r="C153" s="77"/>
      <c r="D153" s="77"/>
      <c r="E153" s="76"/>
      <c r="F153" s="76"/>
      <c r="G153" s="77"/>
    </row>
    <row r="154" spans="1:7" ht="15.75">
      <c r="A154" s="77"/>
      <c r="B154" s="77"/>
      <c r="C154" s="77"/>
      <c r="D154" s="77"/>
      <c r="E154" s="76"/>
      <c r="F154" s="76"/>
      <c r="G154" s="77"/>
    </row>
    <row r="155" spans="1:7" ht="15.75">
      <c r="A155" s="77"/>
      <c r="B155" s="77"/>
      <c r="C155" s="77"/>
      <c r="D155" s="77"/>
      <c r="E155" s="76"/>
      <c r="F155" s="76"/>
      <c r="G155" s="77"/>
    </row>
    <row r="156" spans="1:7" ht="15.75">
      <c r="A156" s="77"/>
      <c r="B156" s="77"/>
      <c r="C156" s="77"/>
      <c r="D156" s="77"/>
      <c r="E156" s="76"/>
      <c r="F156" s="76"/>
      <c r="G156" s="77"/>
    </row>
    <row r="157" spans="1:7" ht="15.75">
      <c r="A157" s="77"/>
      <c r="B157" s="77"/>
      <c r="C157" s="77"/>
      <c r="D157" s="77"/>
      <c r="E157" s="76"/>
      <c r="F157" s="76"/>
      <c r="G157" s="77"/>
    </row>
    <row r="158" spans="1:7" ht="15.75">
      <c r="A158" s="77"/>
      <c r="B158" s="77"/>
      <c r="C158" s="77"/>
      <c r="D158" s="77"/>
      <c r="E158" s="76"/>
      <c r="F158" s="76"/>
      <c r="G158" s="77"/>
    </row>
    <row r="159" spans="1:7" ht="15.75">
      <c r="A159" s="77"/>
      <c r="B159" s="77"/>
      <c r="C159" s="77"/>
      <c r="D159" s="77"/>
      <c r="E159" s="76"/>
      <c r="F159" s="76"/>
      <c r="G159" s="77"/>
    </row>
    <row r="160" spans="1:7">
      <c r="E160" s="76"/>
      <c r="F160" s="76"/>
    </row>
    <row r="161" spans="5:6">
      <c r="E161" s="76"/>
      <c r="F161" s="76"/>
    </row>
    <row r="162" spans="5:6">
      <c r="E162" s="76"/>
      <c r="F162" s="76"/>
    </row>
    <row r="163" spans="5:6">
      <c r="E163" s="76"/>
      <c r="F163" s="76"/>
    </row>
    <row r="164" spans="5:6">
      <c r="E164" s="76"/>
      <c r="F164" s="76"/>
    </row>
    <row r="165" spans="5:6">
      <c r="E165" s="76"/>
      <c r="F165" s="76"/>
    </row>
    <row r="166" spans="5:6">
      <c r="E166" s="76"/>
      <c r="F166" s="76"/>
    </row>
    <row r="167" spans="5:6">
      <c r="E167" s="76"/>
      <c r="F167" s="76"/>
    </row>
    <row r="168" spans="5:6">
      <c r="E168" s="76"/>
      <c r="F168" s="76"/>
    </row>
    <row r="169" spans="5:6">
      <c r="E169" s="76"/>
      <c r="F169" s="76"/>
    </row>
    <row r="170" spans="5:6">
      <c r="E170" s="76"/>
      <c r="F170" s="76"/>
    </row>
    <row r="171" spans="5:6">
      <c r="E171" s="76"/>
      <c r="F171" s="76"/>
    </row>
    <row r="172" spans="5:6">
      <c r="E172" s="76"/>
      <c r="F172" s="76"/>
    </row>
    <row r="173" spans="5:6">
      <c r="E173" s="76"/>
      <c r="F173" s="76"/>
    </row>
    <row r="174" spans="5:6">
      <c r="E174" s="76"/>
      <c r="F174" s="76"/>
    </row>
    <row r="175" spans="5:6">
      <c r="E175" s="76"/>
      <c r="F175" s="76"/>
    </row>
    <row r="176" spans="5:6">
      <c r="E176" s="76"/>
      <c r="F176" s="76"/>
    </row>
    <row r="177" spans="5:6">
      <c r="E177" s="76"/>
      <c r="F177" s="76"/>
    </row>
    <row r="178" spans="5:6">
      <c r="E178" s="76"/>
      <c r="F178" s="76"/>
    </row>
    <row r="179" spans="5:6">
      <c r="E179" s="76"/>
      <c r="F179" s="76"/>
    </row>
    <row r="180" spans="5:6">
      <c r="E180" s="76"/>
      <c r="F180" s="76"/>
    </row>
    <row r="181" spans="5:6">
      <c r="E181" s="76"/>
      <c r="F181" s="76"/>
    </row>
    <row r="182" spans="5:6">
      <c r="E182" s="76"/>
      <c r="F182" s="76"/>
    </row>
    <row r="183" spans="5:6">
      <c r="E183" s="76"/>
      <c r="F183" s="76"/>
    </row>
    <row r="184" spans="5:6">
      <c r="E184" s="76"/>
      <c r="F184" s="76"/>
    </row>
    <row r="185" spans="5:6">
      <c r="E185" s="76"/>
      <c r="F185" s="76"/>
    </row>
    <row r="186" spans="5:6">
      <c r="E186" s="76"/>
      <c r="F186" s="76"/>
    </row>
    <row r="187" spans="5:6">
      <c r="E187" s="76"/>
      <c r="F187" s="76"/>
    </row>
    <row r="188" spans="5:6">
      <c r="E188" s="76"/>
      <c r="F188" s="76"/>
    </row>
    <row r="189" spans="5:6">
      <c r="E189" s="76"/>
      <c r="F189" s="76"/>
    </row>
    <row r="190" spans="5:6">
      <c r="E190" s="76"/>
      <c r="F190" s="76"/>
    </row>
    <row r="191" spans="5:6">
      <c r="E191" s="76"/>
      <c r="F191" s="76"/>
    </row>
    <row r="192" spans="5:6">
      <c r="E192" s="76"/>
      <c r="F192" s="76"/>
    </row>
    <row r="193" spans="5:6">
      <c r="E193" s="76"/>
      <c r="F193" s="76"/>
    </row>
    <row r="194" spans="5:6">
      <c r="E194" s="76"/>
      <c r="F194" s="76"/>
    </row>
    <row r="195" spans="5:6">
      <c r="E195" s="76"/>
      <c r="F195" s="76"/>
    </row>
    <row r="196" spans="5:6">
      <c r="E196" s="76"/>
      <c r="F196" s="76"/>
    </row>
    <row r="197" spans="5:6">
      <c r="E197" s="76"/>
      <c r="F197" s="76"/>
    </row>
    <row r="198" spans="5:6">
      <c r="E198" s="76"/>
      <c r="F198" s="7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/>
  </sheetViews>
  <sheetFormatPr defaultColWidth="14.7109375" defaultRowHeight="16.5" customHeight="1"/>
  <cols>
    <col min="1" max="1" width="48.28515625" style="5" customWidth="1"/>
    <col min="2" max="2" width="9.7109375" style="5" customWidth="1"/>
    <col min="3" max="3" width="10.7109375" style="5" customWidth="1"/>
    <col min="4" max="5" width="10.140625" style="5" customWidth="1"/>
    <col min="6" max="16384" width="14.7109375" style="5"/>
  </cols>
  <sheetData>
    <row r="1" spans="1:109" ht="19.5" customHeight="1">
      <c r="A1" s="478" t="s">
        <v>58</v>
      </c>
      <c r="B1" s="478"/>
      <c r="C1" s="478"/>
      <c r="D1" s="478"/>
      <c r="E1" s="478"/>
    </row>
    <row r="2" spans="1:109" ht="11.45" customHeight="1">
      <c r="A2" s="356"/>
      <c r="B2" s="356"/>
      <c r="C2" s="356"/>
      <c r="D2" s="356"/>
      <c r="E2" s="356"/>
    </row>
    <row r="3" spans="1:109" ht="15" customHeight="1">
      <c r="A3" s="23"/>
      <c r="C3" s="22"/>
      <c r="D3" s="21"/>
      <c r="E3" s="20" t="s">
        <v>57</v>
      </c>
    </row>
    <row r="4" spans="1:109" ht="15" customHeight="1">
      <c r="A4" s="19"/>
      <c r="B4" s="18" t="s">
        <v>56</v>
      </c>
      <c r="C4" s="18" t="s">
        <v>391</v>
      </c>
      <c r="D4" s="18" t="s">
        <v>391</v>
      </c>
      <c r="E4" s="18" t="s">
        <v>392</v>
      </c>
    </row>
    <row r="5" spans="1:109" ht="15" customHeight="1">
      <c r="A5" s="15"/>
      <c r="B5" s="17" t="s">
        <v>393</v>
      </c>
      <c r="C5" s="17" t="s">
        <v>393</v>
      </c>
      <c r="D5" s="17" t="s">
        <v>393</v>
      </c>
      <c r="E5" s="17" t="s">
        <v>393</v>
      </c>
    </row>
    <row r="6" spans="1:109" ht="15" customHeight="1">
      <c r="A6" s="15"/>
      <c r="B6" s="17" t="s">
        <v>55</v>
      </c>
      <c r="C6" s="17" t="s">
        <v>55</v>
      </c>
      <c r="D6" s="17" t="s">
        <v>55</v>
      </c>
      <c r="E6" s="17" t="s">
        <v>55</v>
      </c>
    </row>
    <row r="7" spans="1:109" ht="15" customHeight="1">
      <c r="A7" s="15"/>
      <c r="B7" s="17" t="s">
        <v>53</v>
      </c>
      <c r="C7" s="17" t="s">
        <v>54</v>
      </c>
      <c r="D7" s="17" t="s">
        <v>53</v>
      </c>
      <c r="E7" s="17" t="s">
        <v>52</v>
      </c>
    </row>
    <row r="8" spans="1:109" ht="15" customHeight="1">
      <c r="A8" s="15"/>
      <c r="B8" s="16" t="s">
        <v>50</v>
      </c>
      <c r="C8" s="16" t="s">
        <v>51</v>
      </c>
      <c r="D8" s="16" t="s">
        <v>50</v>
      </c>
      <c r="E8" s="16" t="s">
        <v>50</v>
      </c>
    </row>
    <row r="9" spans="1:109" ht="8.4499999999999993" customHeight="1">
      <c r="A9" s="15"/>
      <c r="B9" s="17"/>
      <c r="C9" s="17"/>
      <c r="D9" s="17"/>
      <c r="E9" s="17"/>
    </row>
    <row r="10" spans="1:109" s="13" customFormat="1" ht="16.149999999999999" customHeight="1">
      <c r="A10" s="14" t="s">
        <v>49</v>
      </c>
      <c r="B10" s="440">
        <v>109.47</v>
      </c>
      <c r="C10" s="440">
        <v>102.92</v>
      </c>
      <c r="D10" s="440">
        <v>115.57</v>
      </c>
      <c r="E10" s="440">
        <v>109.44340395282185</v>
      </c>
    </row>
    <row r="11" spans="1:109" s="10" customFormat="1" ht="15" customHeight="1">
      <c r="A11" s="12" t="s">
        <v>48</v>
      </c>
      <c r="B11" s="440">
        <v>97.22</v>
      </c>
      <c r="C11" s="440">
        <v>100.79</v>
      </c>
      <c r="D11" s="440">
        <v>110.19</v>
      </c>
      <c r="E11" s="440">
        <v>104.22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</row>
    <row r="12" spans="1:109" ht="15" customHeight="1">
      <c r="A12" s="145" t="s">
        <v>47</v>
      </c>
      <c r="B12" s="441">
        <v>90.56</v>
      </c>
      <c r="C12" s="441">
        <v>102.03</v>
      </c>
      <c r="D12" s="441">
        <v>112.23</v>
      </c>
      <c r="E12" s="441">
        <v>107.81</v>
      </c>
    </row>
    <row r="13" spans="1:109" ht="15" customHeight="1">
      <c r="A13" s="145" t="s">
        <v>46</v>
      </c>
      <c r="B13" s="441">
        <v>95.13</v>
      </c>
      <c r="C13" s="441">
        <v>100.65</v>
      </c>
      <c r="D13" s="441">
        <v>105.95</v>
      </c>
      <c r="E13" s="441">
        <v>99.26</v>
      </c>
    </row>
    <row r="14" spans="1:109" ht="15" customHeight="1">
      <c r="A14" s="145" t="s">
        <v>45</v>
      </c>
      <c r="B14" s="441">
        <v>108.77</v>
      </c>
      <c r="C14" s="441">
        <v>98.19</v>
      </c>
      <c r="D14" s="441">
        <v>109.87</v>
      </c>
      <c r="E14" s="441">
        <v>108.52</v>
      </c>
    </row>
    <row r="15" spans="1:109" s="6" customFormat="1" ht="15" customHeight="1">
      <c r="A15" s="145" t="s">
        <v>44</v>
      </c>
      <c r="B15" s="441">
        <v>100.32</v>
      </c>
      <c r="C15" s="441">
        <v>99.99</v>
      </c>
      <c r="D15" s="441">
        <v>111.54</v>
      </c>
      <c r="E15" s="441">
        <v>100.21</v>
      </c>
    </row>
    <row r="16" spans="1:109" s="6" customFormat="1" ht="15" customHeight="1">
      <c r="A16" s="145" t="s">
        <v>43</v>
      </c>
      <c r="B16" s="441">
        <v>157.58000000000001</v>
      </c>
      <c r="C16" s="441">
        <v>99.4</v>
      </c>
      <c r="D16" s="441">
        <v>148.49</v>
      </c>
      <c r="E16" s="441">
        <v>164.37</v>
      </c>
    </row>
    <row r="17" spans="1:109" ht="15" customHeight="1">
      <c r="A17" s="9" t="s">
        <v>42</v>
      </c>
      <c r="B17" s="440">
        <v>111.05</v>
      </c>
      <c r="C17" s="440">
        <v>103.35</v>
      </c>
      <c r="D17" s="440">
        <v>116.23</v>
      </c>
      <c r="E17" s="440">
        <v>110.3890327918316</v>
      </c>
    </row>
    <row r="18" spans="1:109" ht="15" customHeight="1">
      <c r="A18" s="145" t="s">
        <v>41</v>
      </c>
      <c r="B18" s="441">
        <v>111.39</v>
      </c>
      <c r="C18" s="441">
        <v>102.75</v>
      </c>
      <c r="D18" s="441">
        <v>122.8</v>
      </c>
      <c r="E18" s="441">
        <v>108.90474123670762</v>
      </c>
    </row>
    <row r="19" spans="1:109" ht="15" customHeight="1">
      <c r="A19" s="145" t="s">
        <v>40</v>
      </c>
      <c r="B19" s="441">
        <v>159.82</v>
      </c>
      <c r="C19" s="441">
        <v>94.6</v>
      </c>
      <c r="D19" s="441">
        <v>201.45</v>
      </c>
      <c r="E19" s="441">
        <v>126.82</v>
      </c>
    </row>
    <row r="20" spans="1:109" ht="15" customHeight="1">
      <c r="A20" s="145" t="s">
        <v>39</v>
      </c>
      <c r="B20" s="441">
        <v>119.29</v>
      </c>
      <c r="C20" s="441">
        <v>101.1</v>
      </c>
      <c r="D20" s="441">
        <v>129.47</v>
      </c>
      <c r="E20" s="441">
        <v>109.6</v>
      </c>
    </row>
    <row r="21" spans="1:109" ht="15" customHeight="1">
      <c r="A21" s="145" t="s">
        <v>38</v>
      </c>
      <c r="B21" s="441">
        <v>105.08</v>
      </c>
      <c r="C21" s="441">
        <v>102.54</v>
      </c>
      <c r="D21" s="441">
        <v>115.11</v>
      </c>
      <c r="E21" s="441">
        <v>105.12</v>
      </c>
    </row>
    <row r="22" spans="1:109" ht="15" customHeight="1">
      <c r="A22" s="145" t="s">
        <v>37</v>
      </c>
      <c r="B22" s="441">
        <v>122.93</v>
      </c>
      <c r="C22" s="441">
        <v>99.77</v>
      </c>
      <c r="D22" s="441">
        <v>128.19999999999999</v>
      </c>
      <c r="E22" s="441">
        <v>122.45</v>
      </c>
    </row>
    <row r="23" spans="1:109" ht="15" customHeight="1">
      <c r="A23" s="145" t="s">
        <v>36</v>
      </c>
      <c r="B23" s="441">
        <v>119.02</v>
      </c>
      <c r="C23" s="441">
        <v>100.36</v>
      </c>
      <c r="D23" s="441">
        <v>156.99</v>
      </c>
      <c r="E23" s="441">
        <v>118.5</v>
      </c>
    </row>
    <row r="24" spans="1:109" ht="35.450000000000003" customHeight="1">
      <c r="A24" s="145" t="s">
        <v>35</v>
      </c>
      <c r="B24" s="442">
        <v>121.3</v>
      </c>
      <c r="C24" s="442">
        <v>100.62</v>
      </c>
      <c r="D24" s="442">
        <v>145.49</v>
      </c>
      <c r="E24" s="442">
        <v>114.17</v>
      </c>
    </row>
    <row r="25" spans="1:109" ht="16.149999999999999" customHeight="1">
      <c r="A25" s="145" t="s">
        <v>34</v>
      </c>
      <c r="B25" s="441">
        <v>100.62</v>
      </c>
      <c r="C25" s="441">
        <v>98.97</v>
      </c>
      <c r="D25" s="441">
        <v>114.05</v>
      </c>
      <c r="E25" s="441">
        <v>109.75</v>
      </c>
    </row>
    <row r="26" spans="1:109" ht="16.149999999999999" customHeight="1">
      <c r="A26" s="145" t="s">
        <v>33</v>
      </c>
      <c r="B26" s="441">
        <v>98.9</v>
      </c>
      <c r="C26" s="441">
        <v>99.86</v>
      </c>
      <c r="D26" s="441">
        <v>106.77</v>
      </c>
      <c r="E26" s="441">
        <v>106.91</v>
      </c>
    </row>
    <row r="27" spans="1:109" ht="16.149999999999999" customHeight="1">
      <c r="A27" s="145" t="s">
        <v>32</v>
      </c>
      <c r="B27" s="441">
        <v>104.86</v>
      </c>
      <c r="C27" s="441">
        <v>96.62</v>
      </c>
      <c r="D27" s="441">
        <v>117.07</v>
      </c>
      <c r="E27" s="441">
        <v>100.66</v>
      </c>
    </row>
    <row r="28" spans="1:109" ht="16.149999999999999" customHeight="1">
      <c r="A28" s="145" t="s">
        <v>31</v>
      </c>
      <c r="B28" s="441">
        <v>102.59</v>
      </c>
      <c r="C28" s="441">
        <v>101.32</v>
      </c>
      <c r="D28" s="441">
        <v>110.86</v>
      </c>
      <c r="E28" s="441">
        <v>104.51</v>
      </c>
    </row>
    <row r="29" spans="1:109" ht="16.149999999999999" customHeight="1">
      <c r="A29" s="145" t="s">
        <v>30</v>
      </c>
      <c r="B29" s="441">
        <v>110.46</v>
      </c>
      <c r="C29" s="441">
        <v>103.59</v>
      </c>
      <c r="D29" s="441">
        <v>121.53</v>
      </c>
      <c r="E29" s="441">
        <v>117.4</v>
      </c>
    </row>
    <row r="30" spans="1:109" s="8" customFormat="1" ht="16.149999999999999" customHeight="1">
      <c r="A30" s="145" t="s">
        <v>29</v>
      </c>
      <c r="B30" s="441">
        <v>98.22</v>
      </c>
      <c r="C30" s="441">
        <v>102.72</v>
      </c>
      <c r="D30" s="441">
        <v>106.63</v>
      </c>
      <c r="E30" s="441">
        <v>93.71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</row>
    <row r="31" spans="1:109" ht="16.149999999999999" customHeight="1">
      <c r="A31" s="145" t="s">
        <v>28</v>
      </c>
      <c r="B31" s="441">
        <v>112.2</v>
      </c>
      <c r="C31" s="441">
        <v>96.36</v>
      </c>
      <c r="D31" s="441">
        <v>118.53</v>
      </c>
      <c r="E31" s="441">
        <v>107.7</v>
      </c>
    </row>
    <row r="32" spans="1:109" ht="16.149999999999999" customHeight="1">
      <c r="A32" s="145" t="s">
        <v>27</v>
      </c>
      <c r="B32" s="441">
        <v>88.7</v>
      </c>
      <c r="C32" s="441">
        <v>98.09</v>
      </c>
      <c r="D32" s="441">
        <v>92.81</v>
      </c>
      <c r="E32" s="441">
        <v>99.19</v>
      </c>
    </row>
    <row r="33" spans="1:5" ht="16.149999999999999" customHeight="1">
      <c r="A33" s="145" t="s">
        <v>116</v>
      </c>
      <c r="B33" s="441">
        <v>110.44</v>
      </c>
      <c r="C33" s="441">
        <v>99.99</v>
      </c>
      <c r="D33" s="441">
        <v>114.77</v>
      </c>
      <c r="E33" s="441">
        <v>110.39</v>
      </c>
    </row>
    <row r="34" spans="1:5" ht="25.15" customHeight="1">
      <c r="A34" s="145" t="s">
        <v>26</v>
      </c>
      <c r="B34" s="441">
        <v>112.88</v>
      </c>
      <c r="C34" s="441">
        <v>111.97</v>
      </c>
      <c r="D34" s="441">
        <v>109.85</v>
      </c>
      <c r="E34" s="441">
        <v>111.28743687688868</v>
      </c>
    </row>
    <row r="35" spans="1:5" ht="15.4" customHeight="1">
      <c r="A35" s="145" t="s">
        <v>25</v>
      </c>
      <c r="B35" s="441">
        <v>114.05</v>
      </c>
      <c r="C35" s="441">
        <v>101.27</v>
      </c>
      <c r="D35" s="441">
        <v>104.67</v>
      </c>
      <c r="E35" s="441">
        <v>117.35955206921109</v>
      </c>
    </row>
    <row r="36" spans="1:5" ht="15.4" customHeight="1">
      <c r="A36" s="145" t="s">
        <v>24</v>
      </c>
      <c r="B36" s="441">
        <v>107.62</v>
      </c>
      <c r="C36" s="441">
        <v>101.92</v>
      </c>
      <c r="D36" s="441">
        <v>169.54</v>
      </c>
      <c r="E36" s="441">
        <v>114.28</v>
      </c>
    </row>
    <row r="37" spans="1:5" ht="15.4" customHeight="1">
      <c r="A37" s="145" t="s">
        <v>23</v>
      </c>
      <c r="B37" s="441">
        <v>106.4</v>
      </c>
      <c r="C37" s="441">
        <v>99.4</v>
      </c>
      <c r="D37" s="441">
        <v>136.77000000000001</v>
      </c>
      <c r="E37" s="441">
        <v>104.23</v>
      </c>
    </row>
    <row r="38" spans="1:5" ht="15.4" customHeight="1">
      <c r="A38" s="145" t="s">
        <v>22</v>
      </c>
      <c r="B38" s="441">
        <v>96.22</v>
      </c>
      <c r="C38" s="441">
        <v>115.65</v>
      </c>
      <c r="D38" s="441">
        <v>146.68</v>
      </c>
      <c r="E38" s="441">
        <v>102.88</v>
      </c>
    </row>
    <row r="39" spans="1:5" ht="15.4" customHeight="1">
      <c r="A39" s="145" t="s">
        <v>21</v>
      </c>
      <c r="B39" s="441">
        <v>105.36</v>
      </c>
      <c r="C39" s="441">
        <v>91.07</v>
      </c>
      <c r="D39" s="441">
        <v>117.23</v>
      </c>
      <c r="E39" s="441">
        <v>105.54</v>
      </c>
    </row>
    <row r="40" spans="1:5" ht="15.4" customHeight="1">
      <c r="A40" s="145" t="s">
        <v>20</v>
      </c>
      <c r="B40" s="441">
        <v>127.46</v>
      </c>
      <c r="C40" s="441">
        <v>102.52</v>
      </c>
      <c r="D40" s="441">
        <v>131.29</v>
      </c>
      <c r="E40" s="441">
        <v>118.84</v>
      </c>
    </row>
    <row r="41" spans="1:5" ht="15.4" customHeight="1">
      <c r="A41" s="145" t="s">
        <v>19</v>
      </c>
      <c r="B41" s="441">
        <v>126.95</v>
      </c>
      <c r="C41" s="441">
        <v>101.68</v>
      </c>
      <c r="D41" s="441">
        <v>132.71</v>
      </c>
      <c r="E41" s="441">
        <v>105.7</v>
      </c>
    </row>
    <row r="42" spans="1:5" s="6" customFormat="1" ht="16.149999999999999" customHeight="1">
      <c r="A42" s="7" t="s">
        <v>18</v>
      </c>
      <c r="B42" s="440">
        <v>106.22</v>
      </c>
      <c r="C42" s="440">
        <v>100.98</v>
      </c>
      <c r="D42" s="440">
        <v>114.84</v>
      </c>
      <c r="E42" s="440">
        <v>106.8</v>
      </c>
    </row>
    <row r="43" spans="1:5" s="6" customFormat="1" ht="27" customHeight="1">
      <c r="A43" s="7" t="s">
        <v>17</v>
      </c>
      <c r="B43" s="440">
        <v>112.07</v>
      </c>
      <c r="C43" s="440">
        <v>102.3</v>
      </c>
      <c r="D43" s="440">
        <v>111.02</v>
      </c>
      <c r="E43" s="440">
        <v>105.79</v>
      </c>
    </row>
    <row r="44" spans="1:5" s="6" customFormat="1" ht="16.149999999999999" customHeight="1">
      <c r="A44" s="145" t="s">
        <v>16</v>
      </c>
      <c r="B44" s="441">
        <v>103.26</v>
      </c>
      <c r="C44" s="441">
        <v>102.6</v>
      </c>
      <c r="D44" s="441">
        <v>105.27</v>
      </c>
      <c r="E44" s="441">
        <v>103.39</v>
      </c>
    </row>
    <row r="45" spans="1:5" s="6" customFormat="1" ht="16.149999999999999" customHeight="1">
      <c r="A45" s="145" t="s">
        <v>15</v>
      </c>
      <c r="B45" s="441">
        <v>114.59</v>
      </c>
      <c r="C45" s="441">
        <v>107.28</v>
      </c>
      <c r="D45" s="441">
        <v>116.71</v>
      </c>
      <c r="E45" s="441">
        <v>101.74</v>
      </c>
    </row>
    <row r="46" spans="1:5" ht="16.149999999999999" customHeight="1">
      <c r="A46" s="145" t="s">
        <v>114</v>
      </c>
      <c r="B46" s="441">
        <v>125.2</v>
      </c>
      <c r="C46" s="441">
        <v>101.25</v>
      </c>
      <c r="D46" s="441">
        <v>118.48</v>
      </c>
      <c r="E46" s="441">
        <v>109.96</v>
      </c>
    </row>
  </sheetData>
  <mergeCells count="1">
    <mergeCell ref="A1:E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G45" sqref="G45"/>
    </sheetView>
  </sheetViews>
  <sheetFormatPr defaultRowHeight="18" customHeight="1"/>
  <cols>
    <col min="1" max="1" width="25" style="24" customWidth="1"/>
    <col min="2" max="2" width="11" style="24" customWidth="1"/>
    <col min="3" max="3" width="9.5703125" style="24" customWidth="1"/>
    <col min="4" max="4" width="8.42578125" style="24" customWidth="1"/>
    <col min="5" max="5" width="9" style="24" customWidth="1"/>
    <col min="6" max="6" width="12.28515625" style="24" customWidth="1"/>
    <col min="7" max="7" width="13.28515625" style="24" customWidth="1"/>
    <col min="8" max="242" width="8.7109375" style="24"/>
    <col min="243" max="243" width="33.85546875" style="24" customWidth="1"/>
    <col min="244" max="244" width="10.28515625" style="24" bestFit="1" customWidth="1"/>
    <col min="245" max="245" width="7.85546875" style="24" bestFit="1" customWidth="1"/>
    <col min="246" max="246" width="7" style="24" bestFit="1" customWidth="1"/>
    <col min="247" max="247" width="7.5703125" style="24" bestFit="1" customWidth="1"/>
    <col min="248" max="249" width="10.7109375" style="24" customWidth="1"/>
    <col min="250" max="498" width="8.7109375" style="24"/>
    <col min="499" max="499" width="33.85546875" style="24" customWidth="1"/>
    <col min="500" max="500" width="10.28515625" style="24" bestFit="1" customWidth="1"/>
    <col min="501" max="501" width="7.85546875" style="24" bestFit="1" customWidth="1"/>
    <col min="502" max="502" width="7" style="24" bestFit="1" customWidth="1"/>
    <col min="503" max="503" width="7.5703125" style="24" bestFit="1" customWidth="1"/>
    <col min="504" max="505" width="10.7109375" style="24" customWidth="1"/>
    <col min="506" max="754" width="8.7109375" style="24"/>
    <col min="755" max="755" width="33.85546875" style="24" customWidth="1"/>
    <col min="756" max="756" width="10.28515625" style="24" bestFit="1" customWidth="1"/>
    <col min="757" max="757" width="7.85546875" style="24" bestFit="1" customWidth="1"/>
    <col min="758" max="758" width="7" style="24" bestFit="1" customWidth="1"/>
    <col min="759" max="759" width="7.5703125" style="24" bestFit="1" customWidth="1"/>
    <col min="760" max="761" width="10.7109375" style="24" customWidth="1"/>
    <col min="762" max="1010" width="8.7109375" style="24"/>
    <col min="1011" max="1011" width="33.85546875" style="24" customWidth="1"/>
    <col min="1012" max="1012" width="10.28515625" style="24" bestFit="1" customWidth="1"/>
    <col min="1013" max="1013" width="7.85546875" style="24" bestFit="1" customWidth="1"/>
    <col min="1014" max="1014" width="7" style="24" bestFit="1" customWidth="1"/>
    <col min="1015" max="1015" width="7.5703125" style="24" bestFit="1" customWidth="1"/>
    <col min="1016" max="1017" width="10.7109375" style="24" customWidth="1"/>
    <col min="1018" max="1266" width="8.7109375" style="24"/>
    <col min="1267" max="1267" width="33.85546875" style="24" customWidth="1"/>
    <col min="1268" max="1268" width="10.28515625" style="24" bestFit="1" customWidth="1"/>
    <col min="1269" max="1269" width="7.85546875" style="24" bestFit="1" customWidth="1"/>
    <col min="1270" max="1270" width="7" style="24" bestFit="1" customWidth="1"/>
    <col min="1271" max="1271" width="7.5703125" style="24" bestFit="1" customWidth="1"/>
    <col min="1272" max="1273" width="10.7109375" style="24" customWidth="1"/>
    <col min="1274" max="1522" width="8.7109375" style="24"/>
    <col min="1523" max="1523" width="33.85546875" style="24" customWidth="1"/>
    <col min="1524" max="1524" width="10.28515625" style="24" bestFit="1" customWidth="1"/>
    <col min="1525" max="1525" width="7.85546875" style="24" bestFit="1" customWidth="1"/>
    <col min="1526" max="1526" width="7" style="24" bestFit="1" customWidth="1"/>
    <col min="1527" max="1527" width="7.5703125" style="24" bestFit="1" customWidth="1"/>
    <col min="1528" max="1529" width="10.7109375" style="24" customWidth="1"/>
    <col min="1530" max="1778" width="8.7109375" style="24"/>
    <col min="1779" max="1779" width="33.85546875" style="24" customWidth="1"/>
    <col min="1780" max="1780" width="10.28515625" style="24" bestFit="1" customWidth="1"/>
    <col min="1781" max="1781" width="7.85546875" style="24" bestFit="1" customWidth="1"/>
    <col min="1782" max="1782" width="7" style="24" bestFit="1" customWidth="1"/>
    <col min="1783" max="1783" width="7.5703125" style="24" bestFit="1" customWidth="1"/>
    <col min="1784" max="1785" width="10.7109375" style="24" customWidth="1"/>
    <col min="1786" max="2034" width="8.7109375" style="24"/>
    <col min="2035" max="2035" width="33.85546875" style="24" customWidth="1"/>
    <col min="2036" max="2036" width="10.28515625" style="24" bestFit="1" customWidth="1"/>
    <col min="2037" max="2037" width="7.85546875" style="24" bestFit="1" customWidth="1"/>
    <col min="2038" max="2038" width="7" style="24" bestFit="1" customWidth="1"/>
    <col min="2039" max="2039" width="7.5703125" style="24" bestFit="1" customWidth="1"/>
    <col min="2040" max="2041" width="10.7109375" style="24" customWidth="1"/>
    <col min="2042" max="2290" width="8.7109375" style="24"/>
    <col min="2291" max="2291" width="33.85546875" style="24" customWidth="1"/>
    <col min="2292" max="2292" width="10.28515625" style="24" bestFit="1" customWidth="1"/>
    <col min="2293" max="2293" width="7.85546875" style="24" bestFit="1" customWidth="1"/>
    <col min="2294" max="2294" width="7" style="24" bestFit="1" customWidth="1"/>
    <col min="2295" max="2295" width="7.5703125" style="24" bestFit="1" customWidth="1"/>
    <col min="2296" max="2297" width="10.7109375" style="24" customWidth="1"/>
    <col min="2298" max="2546" width="8.7109375" style="24"/>
    <col min="2547" max="2547" width="33.85546875" style="24" customWidth="1"/>
    <col min="2548" max="2548" width="10.28515625" style="24" bestFit="1" customWidth="1"/>
    <col min="2549" max="2549" width="7.85546875" style="24" bestFit="1" customWidth="1"/>
    <col min="2550" max="2550" width="7" style="24" bestFit="1" customWidth="1"/>
    <col min="2551" max="2551" width="7.5703125" style="24" bestFit="1" customWidth="1"/>
    <col min="2552" max="2553" width="10.7109375" style="24" customWidth="1"/>
    <col min="2554" max="2802" width="8.7109375" style="24"/>
    <col min="2803" max="2803" width="33.85546875" style="24" customWidth="1"/>
    <col min="2804" max="2804" width="10.28515625" style="24" bestFit="1" customWidth="1"/>
    <col min="2805" max="2805" width="7.85546875" style="24" bestFit="1" customWidth="1"/>
    <col min="2806" max="2806" width="7" style="24" bestFit="1" customWidth="1"/>
    <col min="2807" max="2807" width="7.5703125" style="24" bestFit="1" customWidth="1"/>
    <col min="2808" max="2809" width="10.7109375" style="24" customWidth="1"/>
    <col min="2810" max="3058" width="8.7109375" style="24"/>
    <col min="3059" max="3059" width="33.85546875" style="24" customWidth="1"/>
    <col min="3060" max="3060" width="10.28515625" style="24" bestFit="1" customWidth="1"/>
    <col min="3061" max="3061" width="7.85546875" style="24" bestFit="1" customWidth="1"/>
    <col min="3062" max="3062" width="7" style="24" bestFit="1" customWidth="1"/>
    <col min="3063" max="3063" width="7.5703125" style="24" bestFit="1" customWidth="1"/>
    <col min="3064" max="3065" width="10.7109375" style="24" customWidth="1"/>
    <col min="3066" max="3314" width="8.7109375" style="24"/>
    <col min="3315" max="3315" width="33.85546875" style="24" customWidth="1"/>
    <col min="3316" max="3316" width="10.28515625" style="24" bestFit="1" customWidth="1"/>
    <col min="3317" max="3317" width="7.85546875" style="24" bestFit="1" customWidth="1"/>
    <col min="3318" max="3318" width="7" style="24" bestFit="1" customWidth="1"/>
    <col min="3319" max="3319" width="7.5703125" style="24" bestFit="1" customWidth="1"/>
    <col min="3320" max="3321" width="10.7109375" style="24" customWidth="1"/>
    <col min="3322" max="3570" width="8.7109375" style="24"/>
    <col min="3571" max="3571" width="33.85546875" style="24" customWidth="1"/>
    <col min="3572" max="3572" width="10.28515625" style="24" bestFit="1" customWidth="1"/>
    <col min="3573" max="3573" width="7.85546875" style="24" bestFit="1" customWidth="1"/>
    <col min="3574" max="3574" width="7" style="24" bestFit="1" customWidth="1"/>
    <col min="3575" max="3575" width="7.5703125" style="24" bestFit="1" customWidth="1"/>
    <col min="3576" max="3577" width="10.7109375" style="24" customWidth="1"/>
    <col min="3578" max="3826" width="8.7109375" style="24"/>
    <col min="3827" max="3827" width="33.85546875" style="24" customWidth="1"/>
    <col min="3828" max="3828" width="10.28515625" style="24" bestFit="1" customWidth="1"/>
    <col min="3829" max="3829" width="7.85546875" style="24" bestFit="1" customWidth="1"/>
    <col min="3830" max="3830" width="7" style="24" bestFit="1" customWidth="1"/>
    <col min="3831" max="3831" width="7.5703125" style="24" bestFit="1" customWidth="1"/>
    <col min="3832" max="3833" width="10.7109375" style="24" customWidth="1"/>
    <col min="3834" max="4082" width="8.7109375" style="24"/>
    <col min="4083" max="4083" width="33.85546875" style="24" customWidth="1"/>
    <col min="4084" max="4084" width="10.28515625" style="24" bestFit="1" customWidth="1"/>
    <col min="4085" max="4085" width="7.85546875" style="24" bestFit="1" customWidth="1"/>
    <col min="4086" max="4086" width="7" style="24" bestFit="1" customWidth="1"/>
    <col min="4087" max="4087" width="7.5703125" style="24" bestFit="1" customWidth="1"/>
    <col min="4088" max="4089" width="10.7109375" style="24" customWidth="1"/>
    <col min="4090" max="4338" width="8.7109375" style="24"/>
    <col min="4339" max="4339" width="33.85546875" style="24" customWidth="1"/>
    <col min="4340" max="4340" width="10.28515625" style="24" bestFit="1" customWidth="1"/>
    <col min="4341" max="4341" width="7.85546875" style="24" bestFit="1" customWidth="1"/>
    <col min="4342" max="4342" width="7" style="24" bestFit="1" customWidth="1"/>
    <col min="4343" max="4343" width="7.5703125" style="24" bestFit="1" customWidth="1"/>
    <col min="4344" max="4345" width="10.7109375" style="24" customWidth="1"/>
    <col min="4346" max="4594" width="8.7109375" style="24"/>
    <col min="4595" max="4595" width="33.85546875" style="24" customWidth="1"/>
    <col min="4596" max="4596" width="10.28515625" style="24" bestFit="1" customWidth="1"/>
    <col min="4597" max="4597" width="7.85546875" style="24" bestFit="1" customWidth="1"/>
    <col min="4598" max="4598" width="7" style="24" bestFit="1" customWidth="1"/>
    <col min="4599" max="4599" width="7.5703125" style="24" bestFit="1" customWidth="1"/>
    <col min="4600" max="4601" width="10.7109375" style="24" customWidth="1"/>
    <col min="4602" max="4850" width="8.7109375" style="24"/>
    <col min="4851" max="4851" width="33.85546875" style="24" customWidth="1"/>
    <col min="4852" max="4852" width="10.28515625" style="24" bestFit="1" customWidth="1"/>
    <col min="4853" max="4853" width="7.85546875" style="24" bestFit="1" customWidth="1"/>
    <col min="4854" max="4854" width="7" style="24" bestFit="1" customWidth="1"/>
    <col min="4855" max="4855" width="7.5703125" style="24" bestFit="1" customWidth="1"/>
    <col min="4856" max="4857" width="10.7109375" style="24" customWidth="1"/>
    <col min="4858" max="5106" width="8.7109375" style="24"/>
    <col min="5107" max="5107" width="33.85546875" style="24" customWidth="1"/>
    <col min="5108" max="5108" width="10.28515625" style="24" bestFit="1" customWidth="1"/>
    <col min="5109" max="5109" width="7.85546875" style="24" bestFit="1" customWidth="1"/>
    <col min="5110" max="5110" width="7" style="24" bestFit="1" customWidth="1"/>
    <col min="5111" max="5111" width="7.5703125" style="24" bestFit="1" customWidth="1"/>
    <col min="5112" max="5113" width="10.7109375" style="24" customWidth="1"/>
    <col min="5114" max="5362" width="8.7109375" style="24"/>
    <col min="5363" max="5363" width="33.85546875" style="24" customWidth="1"/>
    <col min="5364" max="5364" width="10.28515625" style="24" bestFit="1" customWidth="1"/>
    <col min="5365" max="5365" width="7.85546875" style="24" bestFit="1" customWidth="1"/>
    <col min="5366" max="5366" width="7" style="24" bestFit="1" customWidth="1"/>
    <col min="5367" max="5367" width="7.5703125" style="24" bestFit="1" customWidth="1"/>
    <col min="5368" max="5369" width="10.7109375" style="24" customWidth="1"/>
    <col min="5370" max="5618" width="8.7109375" style="24"/>
    <col min="5619" max="5619" width="33.85546875" style="24" customWidth="1"/>
    <col min="5620" max="5620" width="10.28515625" style="24" bestFit="1" customWidth="1"/>
    <col min="5621" max="5621" width="7.85546875" style="24" bestFit="1" customWidth="1"/>
    <col min="5622" max="5622" width="7" style="24" bestFit="1" customWidth="1"/>
    <col min="5623" max="5623" width="7.5703125" style="24" bestFit="1" customWidth="1"/>
    <col min="5624" max="5625" width="10.7109375" style="24" customWidth="1"/>
    <col min="5626" max="5874" width="8.7109375" style="24"/>
    <col min="5875" max="5875" width="33.85546875" style="24" customWidth="1"/>
    <col min="5876" max="5876" width="10.28515625" style="24" bestFit="1" customWidth="1"/>
    <col min="5877" max="5877" width="7.85546875" style="24" bestFit="1" customWidth="1"/>
    <col min="5878" max="5878" width="7" style="24" bestFit="1" customWidth="1"/>
    <col min="5879" max="5879" width="7.5703125" style="24" bestFit="1" customWidth="1"/>
    <col min="5880" max="5881" width="10.7109375" style="24" customWidth="1"/>
    <col min="5882" max="6130" width="8.7109375" style="24"/>
    <col min="6131" max="6131" width="33.85546875" style="24" customWidth="1"/>
    <col min="6132" max="6132" width="10.28515625" style="24" bestFit="1" customWidth="1"/>
    <col min="6133" max="6133" width="7.85546875" style="24" bestFit="1" customWidth="1"/>
    <col min="6134" max="6134" width="7" style="24" bestFit="1" customWidth="1"/>
    <col min="6135" max="6135" width="7.5703125" style="24" bestFit="1" customWidth="1"/>
    <col min="6136" max="6137" width="10.7109375" style="24" customWidth="1"/>
    <col min="6138" max="6386" width="8.7109375" style="24"/>
    <col min="6387" max="6387" width="33.85546875" style="24" customWidth="1"/>
    <col min="6388" max="6388" width="10.28515625" style="24" bestFit="1" customWidth="1"/>
    <col min="6389" max="6389" width="7.85546875" style="24" bestFit="1" customWidth="1"/>
    <col min="6390" max="6390" width="7" style="24" bestFit="1" customWidth="1"/>
    <col min="6391" max="6391" width="7.5703125" style="24" bestFit="1" customWidth="1"/>
    <col min="6392" max="6393" width="10.7109375" style="24" customWidth="1"/>
    <col min="6394" max="6642" width="8.7109375" style="24"/>
    <col min="6643" max="6643" width="33.85546875" style="24" customWidth="1"/>
    <col min="6644" max="6644" width="10.28515625" style="24" bestFit="1" customWidth="1"/>
    <col min="6645" max="6645" width="7.85546875" style="24" bestFit="1" customWidth="1"/>
    <col min="6646" max="6646" width="7" style="24" bestFit="1" customWidth="1"/>
    <col min="6647" max="6647" width="7.5703125" style="24" bestFit="1" customWidth="1"/>
    <col min="6648" max="6649" width="10.7109375" style="24" customWidth="1"/>
    <col min="6650" max="6898" width="8.7109375" style="24"/>
    <col min="6899" max="6899" width="33.85546875" style="24" customWidth="1"/>
    <col min="6900" max="6900" width="10.28515625" style="24" bestFit="1" customWidth="1"/>
    <col min="6901" max="6901" width="7.85546875" style="24" bestFit="1" customWidth="1"/>
    <col min="6902" max="6902" width="7" style="24" bestFit="1" customWidth="1"/>
    <col min="6903" max="6903" width="7.5703125" style="24" bestFit="1" customWidth="1"/>
    <col min="6904" max="6905" width="10.7109375" style="24" customWidth="1"/>
    <col min="6906" max="7154" width="8.7109375" style="24"/>
    <col min="7155" max="7155" width="33.85546875" style="24" customWidth="1"/>
    <col min="7156" max="7156" width="10.28515625" style="24" bestFit="1" customWidth="1"/>
    <col min="7157" max="7157" width="7.85546875" style="24" bestFit="1" customWidth="1"/>
    <col min="7158" max="7158" width="7" style="24" bestFit="1" customWidth="1"/>
    <col min="7159" max="7159" width="7.5703125" style="24" bestFit="1" customWidth="1"/>
    <col min="7160" max="7161" width="10.7109375" style="24" customWidth="1"/>
    <col min="7162" max="7410" width="8.7109375" style="24"/>
    <col min="7411" max="7411" width="33.85546875" style="24" customWidth="1"/>
    <col min="7412" max="7412" width="10.28515625" style="24" bestFit="1" customWidth="1"/>
    <col min="7413" max="7413" width="7.85546875" style="24" bestFit="1" customWidth="1"/>
    <col min="7414" max="7414" width="7" style="24" bestFit="1" customWidth="1"/>
    <col min="7415" max="7415" width="7.5703125" style="24" bestFit="1" customWidth="1"/>
    <col min="7416" max="7417" width="10.7109375" style="24" customWidth="1"/>
    <col min="7418" max="7666" width="8.7109375" style="24"/>
    <col min="7667" max="7667" width="33.85546875" style="24" customWidth="1"/>
    <col min="7668" max="7668" width="10.28515625" style="24" bestFit="1" customWidth="1"/>
    <col min="7669" max="7669" width="7.85546875" style="24" bestFit="1" customWidth="1"/>
    <col min="7670" max="7670" width="7" style="24" bestFit="1" customWidth="1"/>
    <col min="7671" max="7671" width="7.5703125" style="24" bestFit="1" customWidth="1"/>
    <col min="7672" max="7673" width="10.7109375" style="24" customWidth="1"/>
    <col min="7674" max="7922" width="8.7109375" style="24"/>
    <col min="7923" max="7923" width="33.85546875" style="24" customWidth="1"/>
    <col min="7924" max="7924" width="10.28515625" style="24" bestFit="1" customWidth="1"/>
    <col min="7925" max="7925" width="7.85546875" style="24" bestFit="1" customWidth="1"/>
    <col min="7926" max="7926" width="7" style="24" bestFit="1" customWidth="1"/>
    <col min="7927" max="7927" width="7.5703125" style="24" bestFit="1" customWidth="1"/>
    <col min="7928" max="7929" width="10.7109375" style="24" customWidth="1"/>
    <col min="7930" max="8178" width="8.7109375" style="24"/>
    <col min="8179" max="8179" width="33.85546875" style="24" customWidth="1"/>
    <col min="8180" max="8180" width="10.28515625" style="24" bestFit="1" customWidth="1"/>
    <col min="8181" max="8181" width="7.85546875" style="24" bestFit="1" customWidth="1"/>
    <col min="8182" max="8182" width="7" style="24" bestFit="1" customWidth="1"/>
    <col min="8183" max="8183" width="7.5703125" style="24" bestFit="1" customWidth="1"/>
    <col min="8184" max="8185" width="10.7109375" style="24" customWidth="1"/>
    <col min="8186" max="8434" width="8.7109375" style="24"/>
    <col min="8435" max="8435" width="33.85546875" style="24" customWidth="1"/>
    <col min="8436" max="8436" width="10.28515625" style="24" bestFit="1" customWidth="1"/>
    <col min="8437" max="8437" width="7.85546875" style="24" bestFit="1" customWidth="1"/>
    <col min="8438" max="8438" width="7" style="24" bestFit="1" customWidth="1"/>
    <col min="8439" max="8439" width="7.5703125" style="24" bestFit="1" customWidth="1"/>
    <col min="8440" max="8441" width="10.7109375" style="24" customWidth="1"/>
    <col min="8442" max="8690" width="8.7109375" style="24"/>
    <col min="8691" max="8691" width="33.85546875" style="24" customWidth="1"/>
    <col min="8692" max="8692" width="10.28515625" style="24" bestFit="1" customWidth="1"/>
    <col min="8693" max="8693" width="7.85546875" style="24" bestFit="1" customWidth="1"/>
    <col min="8694" max="8694" width="7" style="24" bestFit="1" customWidth="1"/>
    <col min="8695" max="8695" width="7.5703125" style="24" bestFit="1" customWidth="1"/>
    <col min="8696" max="8697" width="10.7109375" style="24" customWidth="1"/>
    <col min="8698" max="8946" width="8.7109375" style="24"/>
    <col min="8947" max="8947" width="33.85546875" style="24" customWidth="1"/>
    <col min="8948" max="8948" width="10.28515625" style="24" bestFit="1" customWidth="1"/>
    <col min="8949" max="8949" width="7.85546875" style="24" bestFit="1" customWidth="1"/>
    <col min="8950" max="8950" width="7" style="24" bestFit="1" customWidth="1"/>
    <col min="8951" max="8951" width="7.5703125" style="24" bestFit="1" customWidth="1"/>
    <col min="8952" max="8953" width="10.7109375" style="24" customWidth="1"/>
    <col min="8954" max="9202" width="8.7109375" style="24"/>
    <col min="9203" max="9203" width="33.85546875" style="24" customWidth="1"/>
    <col min="9204" max="9204" width="10.28515625" style="24" bestFit="1" customWidth="1"/>
    <col min="9205" max="9205" width="7.85546875" style="24" bestFit="1" customWidth="1"/>
    <col min="9206" max="9206" width="7" style="24" bestFit="1" customWidth="1"/>
    <col min="9207" max="9207" width="7.5703125" style="24" bestFit="1" customWidth="1"/>
    <col min="9208" max="9209" width="10.7109375" style="24" customWidth="1"/>
    <col min="9210" max="9458" width="8.7109375" style="24"/>
    <col min="9459" max="9459" width="33.85546875" style="24" customWidth="1"/>
    <col min="9460" max="9460" width="10.28515625" style="24" bestFit="1" customWidth="1"/>
    <col min="9461" max="9461" width="7.85546875" style="24" bestFit="1" customWidth="1"/>
    <col min="9462" max="9462" width="7" style="24" bestFit="1" customWidth="1"/>
    <col min="9463" max="9463" width="7.5703125" style="24" bestFit="1" customWidth="1"/>
    <col min="9464" max="9465" width="10.7109375" style="24" customWidth="1"/>
    <col min="9466" max="9714" width="8.7109375" style="24"/>
    <col min="9715" max="9715" width="33.85546875" style="24" customWidth="1"/>
    <col min="9716" max="9716" width="10.28515625" style="24" bestFit="1" customWidth="1"/>
    <col min="9717" max="9717" width="7.85546875" style="24" bestFit="1" customWidth="1"/>
    <col min="9718" max="9718" width="7" style="24" bestFit="1" customWidth="1"/>
    <col min="9719" max="9719" width="7.5703125" style="24" bestFit="1" customWidth="1"/>
    <col min="9720" max="9721" width="10.7109375" style="24" customWidth="1"/>
    <col min="9722" max="9970" width="8.7109375" style="24"/>
    <col min="9971" max="9971" width="33.85546875" style="24" customWidth="1"/>
    <col min="9972" max="9972" width="10.28515625" style="24" bestFit="1" customWidth="1"/>
    <col min="9973" max="9973" width="7.85546875" style="24" bestFit="1" customWidth="1"/>
    <col min="9974" max="9974" width="7" style="24" bestFit="1" customWidth="1"/>
    <col min="9975" max="9975" width="7.5703125" style="24" bestFit="1" customWidth="1"/>
    <col min="9976" max="9977" width="10.7109375" style="24" customWidth="1"/>
    <col min="9978" max="10226" width="8.7109375" style="24"/>
    <col min="10227" max="10227" width="33.85546875" style="24" customWidth="1"/>
    <col min="10228" max="10228" width="10.28515625" style="24" bestFit="1" customWidth="1"/>
    <col min="10229" max="10229" width="7.85546875" style="24" bestFit="1" customWidth="1"/>
    <col min="10230" max="10230" width="7" style="24" bestFit="1" customWidth="1"/>
    <col min="10231" max="10231" width="7.5703125" style="24" bestFit="1" customWidth="1"/>
    <col min="10232" max="10233" width="10.7109375" style="24" customWidth="1"/>
    <col min="10234" max="10482" width="8.7109375" style="24"/>
    <col min="10483" max="10483" width="33.85546875" style="24" customWidth="1"/>
    <col min="10484" max="10484" width="10.28515625" style="24" bestFit="1" customWidth="1"/>
    <col min="10485" max="10485" width="7.85546875" style="24" bestFit="1" customWidth="1"/>
    <col min="10486" max="10486" width="7" style="24" bestFit="1" customWidth="1"/>
    <col min="10487" max="10487" width="7.5703125" style="24" bestFit="1" customWidth="1"/>
    <col min="10488" max="10489" width="10.7109375" style="24" customWidth="1"/>
    <col min="10490" max="10738" width="8.7109375" style="24"/>
    <col min="10739" max="10739" width="33.85546875" style="24" customWidth="1"/>
    <col min="10740" max="10740" width="10.28515625" style="24" bestFit="1" customWidth="1"/>
    <col min="10741" max="10741" width="7.85546875" style="24" bestFit="1" customWidth="1"/>
    <col min="10742" max="10742" width="7" style="24" bestFit="1" customWidth="1"/>
    <col min="10743" max="10743" width="7.5703125" style="24" bestFit="1" customWidth="1"/>
    <col min="10744" max="10745" width="10.7109375" style="24" customWidth="1"/>
    <col min="10746" max="10994" width="8.7109375" style="24"/>
    <col min="10995" max="10995" width="33.85546875" style="24" customWidth="1"/>
    <col min="10996" max="10996" width="10.28515625" style="24" bestFit="1" customWidth="1"/>
    <col min="10997" max="10997" width="7.85546875" style="24" bestFit="1" customWidth="1"/>
    <col min="10998" max="10998" width="7" style="24" bestFit="1" customWidth="1"/>
    <col min="10999" max="10999" width="7.5703125" style="24" bestFit="1" customWidth="1"/>
    <col min="11000" max="11001" width="10.7109375" style="24" customWidth="1"/>
    <col min="11002" max="11250" width="8.7109375" style="24"/>
    <col min="11251" max="11251" width="33.85546875" style="24" customWidth="1"/>
    <col min="11252" max="11252" width="10.28515625" style="24" bestFit="1" customWidth="1"/>
    <col min="11253" max="11253" width="7.85546875" style="24" bestFit="1" customWidth="1"/>
    <col min="11254" max="11254" width="7" style="24" bestFit="1" customWidth="1"/>
    <col min="11255" max="11255" width="7.5703125" style="24" bestFit="1" customWidth="1"/>
    <col min="11256" max="11257" width="10.7109375" style="24" customWidth="1"/>
    <col min="11258" max="11506" width="8.7109375" style="24"/>
    <col min="11507" max="11507" width="33.85546875" style="24" customWidth="1"/>
    <col min="11508" max="11508" width="10.28515625" style="24" bestFit="1" customWidth="1"/>
    <col min="11509" max="11509" width="7.85546875" style="24" bestFit="1" customWidth="1"/>
    <col min="11510" max="11510" width="7" style="24" bestFit="1" customWidth="1"/>
    <col min="11511" max="11511" width="7.5703125" style="24" bestFit="1" customWidth="1"/>
    <col min="11512" max="11513" width="10.7109375" style="24" customWidth="1"/>
    <col min="11514" max="11762" width="8.7109375" style="24"/>
    <col min="11763" max="11763" width="33.85546875" style="24" customWidth="1"/>
    <col min="11764" max="11764" width="10.28515625" style="24" bestFit="1" customWidth="1"/>
    <col min="11765" max="11765" width="7.85546875" style="24" bestFit="1" customWidth="1"/>
    <col min="11766" max="11766" width="7" style="24" bestFit="1" customWidth="1"/>
    <col min="11767" max="11767" width="7.5703125" style="24" bestFit="1" customWidth="1"/>
    <col min="11768" max="11769" width="10.7109375" style="24" customWidth="1"/>
    <col min="11770" max="12018" width="8.7109375" style="24"/>
    <col min="12019" max="12019" width="33.85546875" style="24" customWidth="1"/>
    <col min="12020" max="12020" width="10.28515625" style="24" bestFit="1" customWidth="1"/>
    <col min="12021" max="12021" width="7.85546875" style="24" bestFit="1" customWidth="1"/>
    <col min="12022" max="12022" width="7" style="24" bestFit="1" customWidth="1"/>
    <col min="12023" max="12023" width="7.5703125" style="24" bestFit="1" customWidth="1"/>
    <col min="12024" max="12025" width="10.7109375" style="24" customWidth="1"/>
    <col min="12026" max="12274" width="8.7109375" style="24"/>
    <col min="12275" max="12275" width="33.85546875" style="24" customWidth="1"/>
    <col min="12276" max="12276" width="10.28515625" style="24" bestFit="1" customWidth="1"/>
    <col min="12277" max="12277" width="7.85546875" style="24" bestFit="1" customWidth="1"/>
    <col min="12278" max="12278" width="7" style="24" bestFit="1" customWidth="1"/>
    <col min="12279" max="12279" width="7.5703125" style="24" bestFit="1" customWidth="1"/>
    <col min="12280" max="12281" width="10.7109375" style="24" customWidth="1"/>
    <col min="12282" max="12530" width="8.7109375" style="24"/>
    <col min="12531" max="12531" width="33.85546875" style="24" customWidth="1"/>
    <col min="12532" max="12532" width="10.28515625" style="24" bestFit="1" customWidth="1"/>
    <col min="12533" max="12533" width="7.85546875" style="24" bestFit="1" customWidth="1"/>
    <col min="12534" max="12534" width="7" style="24" bestFit="1" customWidth="1"/>
    <col min="12535" max="12535" width="7.5703125" style="24" bestFit="1" customWidth="1"/>
    <col min="12536" max="12537" width="10.7109375" style="24" customWidth="1"/>
    <col min="12538" max="12786" width="8.7109375" style="24"/>
    <col min="12787" max="12787" width="33.85546875" style="24" customWidth="1"/>
    <col min="12788" max="12788" width="10.28515625" style="24" bestFit="1" customWidth="1"/>
    <col min="12789" max="12789" width="7.85546875" style="24" bestFit="1" customWidth="1"/>
    <col min="12790" max="12790" width="7" style="24" bestFit="1" customWidth="1"/>
    <col min="12791" max="12791" width="7.5703125" style="24" bestFit="1" customWidth="1"/>
    <col min="12792" max="12793" width="10.7109375" style="24" customWidth="1"/>
    <col min="12794" max="13042" width="8.7109375" style="24"/>
    <col min="13043" max="13043" width="33.85546875" style="24" customWidth="1"/>
    <col min="13044" max="13044" width="10.28515625" style="24" bestFit="1" customWidth="1"/>
    <col min="13045" max="13045" width="7.85546875" style="24" bestFit="1" customWidth="1"/>
    <col min="13046" max="13046" width="7" style="24" bestFit="1" customWidth="1"/>
    <col min="13047" max="13047" width="7.5703125" style="24" bestFit="1" customWidth="1"/>
    <col min="13048" max="13049" width="10.7109375" style="24" customWidth="1"/>
    <col min="13050" max="13298" width="8.7109375" style="24"/>
    <col min="13299" max="13299" width="33.85546875" style="24" customWidth="1"/>
    <col min="13300" max="13300" width="10.28515625" style="24" bestFit="1" customWidth="1"/>
    <col min="13301" max="13301" width="7.85546875" style="24" bestFit="1" customWidth="1"/>
    <col min="13302" max="13302" width="7" style="24" bestFit="1" customWidth="1"/>
    <col min="13303" max="13303" width="7.5703125" style="24" bestFit="1" customWidth="1"/>
    <col min="13304" max="13305" width="10.7109375" style="24" customWidth="1"/>
    <col min="13306" max="13554" width="8.7109375" style="24"/>
    <col min="13555" max="13555" width="33.85546875" style="24" customWidth="1"/>
    <col min="13556" max="13556" width="10.28515625" style="24" bestFit="1" customWidth="1"/>
    <col min="13557" max="13557" width="7.85546875" style="24" bestFit="1" customWidth="1"/>
    <col min="13558" max="13558" width="7" style="24" bestFit="1" customWidth="1"/>
    <col min="13559" max="13559" width="7.5703125" style="24" bestFit="1" customWidth="1"/>
    <col min="13560" max="13561" width="10.7109375" style="24" customWidth="1"/>
    <col min="13562" max="13810" width="8.7109375" style="24"/>
    <col min="13811" max="13811" width="33.85546875" style="24" customWidth="1"/>
    <col min="13812" max="13812" width="10.28515625" style="24" bestFit="1" customWidth="1"/>
    <col min="13813" max="13813" width="7.85546875" style="24" bestFit="1" customWidth="1"/>
    <col min="13814" max="13814" width="7" style="24" bestFit="1" customWidth="1"/>
    <col min="13815" max="13815" width="7.5703125" style="24" bestFit="1" customWidth="1"/>
    <col min="13816" max="13817" width="10.7109375" style="24" customWidth="1"/>
    <col min="13818" max="14066" width="8.7109375" style="24"/>
    <col min="14067" max="14067" width="33.85546875" style="24" customWidth="1"/>
    <col min="14068" max="14068" width="10.28515625" style="24" bestFit="1" customWidth="1"/>
    <col min="14069" max="14069" width="7.85546875" style="24" bestFit="1" customWidth="1"/>
    <col min="14070" max="14070" width="7" style="24" bestFit="1" customWidth="1"/>
    <col min="14071" max="14071" width="7.5703125" style="24" bestFit="1" customWidth="1"/>
    <col min="14072" max="14073" width="10.7109375" style="24" customWidth="1"/>
    <col min="14074" max="14322" width="8.7109375" style="24"/>
    <col min="14323" max="14323" width="33.85546875" style="24" customWidth="1"/>
    <col min="14324" max="14324" width="10.28515625" style="24" bestFit="1" customWidth="1"/>
    <col min="14325" max="14325" width="7.85546875" style="24" bestFit="1" customWidth="1"/>
    <col min="14326" max="14326" width="7" style="24" bestFit="1" customWidth="1"/>
    <col min="14327" max="14327" width="7.5703125" style="24" bestFit="1" customWidth="1"/>
    <col min="14328" max="14329" width="10.7109375" style="24" customWidth="1"/>
    <col min="14330" max="14578" width="8.7109375" style="24"/>
    <col min="14579" max="14579" width="33.85546875" style="24" customWidth="1"/>
    <col min="14580" max="14580" width="10.28515625" style="24" bestFit="1" customWidth="1"/>
    <col min="14581" max="14581" width="7.85546875" style="24" bestFit="1" customWidth="1"/>
    <col min="14582" max="14582" width="7" style="24" bestFit="1" customWidth="1"/>
    <col min="14583" max="14583" width="7.5703125" style="24" bestFit="1" customWidth="1"/>
    <col min="14584" max="14585" width="10.7109375" style="24" customWidth="1"/>
    <col min="14586" max="14834" width="8.7109375" style="24"/>
    <col min="14835" max="14835" width="33.85546875" style="24" customWidth="1"/>
    <col min="14836" max="14836" width="10.28515625" style="24" bestFit="1" customWidth="1"/>
    <col min="14837" max="14837" width="7.85546875" style="24" bestFit="1" customWidth="1"/>
    <col min="14838" max="14838" width="7" style="24" bestFit="1" customWidth="1"/>
    <col min="14839" max="14839" width="7.5703125" style="24" bestFit="1" customWidth="1"/>
    <col min="14840" max="14841" width="10.7109375" style="24" customWidth="1"/>
    <col min="14842" max="15090" width="8.7109375" style="24"/>
    <col min="15091" max="15091" width="33.85546875" style="24" customWidth="1"/>
    <col min="15092" max="15092" width="10.28515625" style="24" bestFit="1" customWidth="1"/>
    <col min="15093" max="15093" width="7.85546875" style="24" bestFit="1" customWidth="1"/>
    <col min="15094" max="15094" width="7" style="24" bestFit="1" customWidth="1"/>
    <col min="15095" max="15095" width="7.5703125" style="24" bestFit="1" customWidth="1"/>
    <col min="15096" max="15097" width="10.7109375" style="24" customWidth="1"/>
    <col min="15098" max="15346" width="8.7109375" style="24"/>
    <col min="15347" max="15347" width="33.85546875" style="24" customWidth="1"/>
    <col min="15348" max="15348" width="10.28515625" style="24" bestFit="1" customWidth="1"/>
    <col min="15349" max="15349" width="7.85546875" style="24" bestFit="1" customWidth="1"/>
    <col min="15350" max="15350" width="7" style="24" bestFit="1" customWidth="1"/>
    <col min="15351" max="15351" width="7.5703125" style="24" bestFit="1" customWidth="1"/>
    <col min="15352" max="15353" width="10.7109375" style="24" customWidth="1"/>
    <col min="15354" max="15602" width="8.7109375" style="24"/>
    <col min="15603" max="15603" width="33.85546875" style="24" customWidth="1"/>
    <col min="15604" max="15604" width="10.28515625" style="24" bestFit="1" customWidth="1"/>
    <col min="15605" max="15605" width="7.85546875" style="24" bestFit="1" customWidth="1"/>
    <col min="15606" max="15606" width="7" style="24" bestFit="1" customWidth="1"/>
    <col min="15607" max="15607" width="7.5703125" style="24" bestFit="1" customWidth="1"/>
    <col min="15608" max="15609" width="10.7109375" style="24" customWidth="1"/>
    <col min="15610" max="15858" width="8.7109375" style="24"/>
    <col min="15859" max="15859" width="33.85546875" style="24" customWidth="1"/>
    <col min="15860" max="15860" width="10.28515625" style="24" bestFit="1" customWidth="1"/>
    <col min="15861" max="15861" width="7.85546875" style="24" bestFit="1" customWidth="1"/>
    <col min="15862" max="15862" width="7" style="24" bestFit="1" customWidth="1"/>
    <col min="15863" max="15863" width="7.5703125" style="24" bestFit="1" customWidth="1"/>
    <col min="15864" max="15865" width="10.7109375" style="24" customWidth="1"/>
    <col min="15866" max="16114" width="8.7109375" style="24"/>
    <col min="16115" max="16115" width="33.85546875" style="24" customWidth="1"/>
    <col min="16116" max="16116" width="10.28515625" style="24" bestFit="1" customWidth="1"/>
    <col min="16117" max="16117" width="7.85546875" style="24" bestFit="1" customWidth="1"/>
    <col min="16118" max="16118" width="7" style="24" bestFit="1" customWidth="1"/>
    <col min="16119" max="16119" width="7.5703125" style="24" bestFit="1" customWidth="1"/>
    <col min="16120" max="16121" width="10.7109375" style="24" customWidth="1"/>
    <col min="16122" max="16384" width="8.7109375" style="24"/>
  </cols>
  <sheetData>
    <row r="1" spans="1:7" ht="19.5" customHeight="1">
      <c r="A1" s="45" t="s">
        <v>112</v>
      </c>
      <c r="B1" s="44"/>
      <c r="C1" s="44"/>
      <c r="D1" s="44"/>
      <c r="E1" s="44"/>
      <c r="F1" s="286"/>
    </row>
    <row r="2" spans="1:7" ht="11.45" customHeight="1">
      <c r="A2" s="43"/>
      <c r="B2" s="42"/>
      <c r="C2" s="41"/>
      <c r="D2" s="41"/>
      <c r="E2" s="41"/>
      <c r="F2" s="286"/>
    </row>
    <row r="3" spans="1:7" ht="15" customHeight="1">
      <c r="A3" s="35"/>
      <c r="B3" s="35"/>
      <c r="C3" s="41"/>
      <c r="D3" s="41"/>
      <c r="E3" s="41"/>
      <c r="F3" s="286"/>
    </row>
    <row r="4" spans="1:7" ht="15" customHeight="1">
      <c r="A4" s="40"/>
      <c r="B4" s="358" t="s">
        <v>111</v>
      </c>
      <c r="C4" s="284" t="s">
        <v>110</v>
      </c>
      <c r="D4" s="284" t="s">
        <v>109</v>
      </c>
      <c r="E4" s="284" t="s">
        <v>108</v>
      </c>
      <c r="F4" s="283" t="s">
        <v>391</v>
      </c>
      <c r="G4" s="284" t="s">
        <v>392</v>
      </c>
    </row>
    <row r="5" spans="1:7" ht="15" customHeight="1">
      <c r="A5" s="35"/>
      <c r="B5" s="37" t="s">
        <v>107</v>
      </c>
      <c r="C5" s="33" t="s">
        <v>106</v>
      </c>
      <c r="D5" s="39" t="s">
        <v>394</v>
      </c>
      <c r="E5" s="33" t="s">
        <v>392</v>
      </c>
      <c r="F5" s="38" t="s">
        <v>376</v>
      </c>
      <c r="G5" s="38" t="s">
        <v>376</v>
      </c>
    </row>
    <row r="6" spans="1:7" ht="15" customHeight="1">
      <c r="A6" s="35"/>
      <c r="B6" s="37"/>
      <c r="C6" s="33" t="s">
        <v>105</v>
      </c>
      <c r="D6" s="33" t="s">
        <v>105</v>
      </c>
      <c r="E6" s="33" t="s">
        <v>105</v>
      </c>
      <c r="F6" s="33" t="s">
        <v>104</v>
      </c>
      <c r="G6" s="33" t="s">
        <v>104</v>
      </c>
    </row>
    <row r="7" spans="1:7" ht="15" customHeight="1">
      <c r="A7" s="35"/>
      <c r="B7" s="36"/>
      <c r="C7" s="285">
        <v>2022</v>
      </c>
      <c r="D7" s="285">
        <v>2022</v>
      </c>
      <c r="E7" s="285">
        <v>2022</v>
      </c>
      <c r="F7" s="285" t="s">
        <v>7</v>
      </c>
      <c r="G7" s="285" t="s">
        <v>7</v>
      </c>
    </row>
    <row r="8" spans="1:7" ht="15" customHeight="1">
      <c r="A8" s="35"/>
      <c r="B8" s="34"/>
    </row>
    <row r="9" spans="1:7" ht="16.899999999999999" customHeight="1">
      <c r="A9" s="28" t="s">
        <v>103</v>
      </c>
      <c r="B9" s="27" t="s">
        <v>74</v>
      </c>
      <c r="C9" s="385">
        <v>3925.0101279233299</v>
      </c>
      <c r="D9" s="385">
        <v>4004.2959631712301</v>
      </c>
      <c r="E9" s="385">
        <v>34327.806820832368</v>
      </c>
      <c r="F9" s="386">
        <v>112.19000026423569</v>
      </c>
      <c r="G9" s="386">
        <v>107.73824980720875</v>
      </c>
    </row>
    <row r="10" spans="1:7" ht="16.899999999999999" customHeight="1">
      <c r="A10" s="28" t="s">
        <v>102</v>
      </c>
      <c r="B10" s="27" t="s">
        <v>63</v>
      </c>
      <c r="C10" s="385">
        <v>737.1</v>
      </c>
      <c r="D10" s="385">
        <v>745.76</v>
      </c>
      <c r="E10" s="385">
        <v>6032.86</v>
      </c>
      <c r="F10" s="386">
        <v>98.126315789473679</v>
      </c>
      <c r="G10" s="386">
        <v>98.964238845144351</v>
      </c>
    </row>
    <row r="11" spans="1:7" ht="16.899999999999999" customHeight="1">
      <c r="A11" s="28" t="s">
        <v>101</v>
      </c>
      <c r="B11" s="27" t="s">
        <v>59</v>
      </c>
      <c r="C11" s="385">
        <v>629.1</v>
      </c>
      <c r="D11" s="385">
        <v>630.16000000000008</v>
      </c>
      <c r="E11" s="385">
        <v>5390.2600000000011</v>
      </c>
      <c r="F11" s="386">
        <v>114.57454545454546</v>
      </c>
      <c r="G11" s="386">
        <v>99.526579146586926</v>
      </c>
    </row>
    <row r="12" spans="1:7" ht="16.899999999999999" customHeight="1">
      <c r="A12" s="28" t="s">
        <v>100</v>
      </c>
      <c r="B12" s="27" t="s">
        <v>74</v>
      </c>
      <c r="C12" s="385">
        <v>66.951773000000003</v>
      </c>
      <c r="D12" s="385">
        <v>68.323999999999998</v>
      </c>
      <c r="E12" s="385">
        <v>577.47994000000006</v>
      </c>
      <c r="F12" s="386">
        <v>97.19026339736358</v>
      </c>
      <c r="G12" s="386">
        <v>97.608567370623206</v>
      </c>
    </row>
    <row r="13" spans="1:7" ht="16.899999999999999" customHeight="1">
      <c r="A13" s="28" t="s">
        <v>99</v>
      </c>
      <c r="B13" s="27" t="s">
        <v>63</v>
      </c>
      <c r="C13" s="385">
        <v>1227.1748459999999</v>
      </c>
      <c r="D13" s="385">
        <v>1166.899118910891</v>
      </c>
      <c r="E13" s="385">
        <v>9018.6412025713926</v>
      </c>
      <c r="F13" s="386">
        <v>118.35375799609298</v>
      </c>
      <c r="G13" s="386">
        <v>101.14948966299619</v>
      </c>
    </row>
    <row r="14" spans="1:7" ht="16.899999999999999" customHeight="1">
      <c r="A14" s="28" t="s">
        <v>98</v>
      </c>
      <c r="B14" s="27" t="s">
        <v>63</v>
      </c>
      <c r="C14" s="385">
        <v>121.45699999999999</v>
      </c>
      <c r="D14" s="385">
        <v>127.25</v>
      </c>
      <c r="E14" s="385">
        <v>974.69405000000006</v>
      </c>
      <c r="F14" s="386">
        <v>105.1244557898998</v>
      </c>
      <c r="G14" s="386">
        <v>106.1087150351034</v>
      </c>
    </row>
    <row r="15" spans="1:7" ht="16.899999999999999" customHeight="1">
      <c r="A15" s="28" t="s">
        <v>97</v>
      </c>
      <c r="B15" s="27" t="s">
        <v>63</v>
      </c>
      <c r="C15" s="385">
        <v>385.38828486245319</v>
      </c>
      <c r="D15" s="385">
        <v>381.83533424676142</v>
      </c>
      <c r="E15" s="385">
        <v>2733.5653548159435</v>
      </c>
      <c r="F15" s="386">
        <v>169.59153197724245</v>
      </c>
      <c r="G15" s="386">
        <v>120.73538046709167</v>
      </c>
    </row>
    <row r="16" spans="1:7" ht="16.899999999999999" customHeight="1">
      <c r="A16" s="28" t="s">
        <v>96</v>
      </c>
      <c r="B16" s="27" t="s">
        <v>89</v>
      </c>
      <c r="C16" s="385">
        <v>138.87897302680454</v>
      </c>
      <c r="D16" s="385">
        <v>154.25151915580363</v>
      </c>
      <c r="E16" s="385">
        <v>1205.1240815700955</v>
      </c>
      <c r="F16" s="386">
        <v>98.374693339160473</v>
      </c>
      <c r="G16" s="386">
        <v>102.67189411127278</v>
      </c>
    </row>
    <row r="17" spans="1:7" ht="16.899999999999999" customHeight="1">
      <c r="A17" s="28" t="s">
        <v>95</v>
      </c>
      <c r="B17" s="27" t="s">
        <v>74</v>
      </c>
      <c r="C17" s="385">
        <v>10.999456070574494</v>
      </c>
      <c r="D17" s="385">
        <v>11.693329184744806</v>
      </c>
      <c r="E17" s="385">
        <v>93.545662543691691</v>
      </c>
      <c r="F17" s="386">
        <v>103.66426582220573</v>
      </c>
      <c r="G17" s="386">
        <v>103.18630171817765</v>
      </c>
    </row>
    <row r="18" spans="1:7" ht="16.899999999999999" customHeight="1">
      <c r="A18" s="28" t="s">
        <v>94</v>
      </c>
      <c r="B18" s="27" t="s">
        <v>63</v>
      </c>
      <c r="C18" s="385">
        <v>0</v>
      </c>
      <c r="D18" s="385">
        <v>0</v>
      </c>
      <c r="E18" s="385">
        <v>729.3624562463649</v>
      </c>
      <c r="F18" s="386">
        <v>0</v>
      </c>
      <c r="G18" s="386">
        <v>101.81712312819309</v>
      </c>
    </row>
    <row r="19" spans="1:7" ht="16.899999999999999" customHeight="1">
      <c r="A19" s="28" t="s">
        <v>93</v>
      </c>
      <c r="B19" s="27" t="s">
        <v>63</v>
      </c>
      <c r="C19" s="385">
        <v>27.034974296338898</v>
      </c>
      <c r="D19" s="385">
        <v>28.273997896381999</v>
      </c>
      <c r="E19" s="385">
        <v>248.44854218122373</v>
      </c>
      <c r="F19" s="386">
        <v>141.46094887203472</v>
      </c>
      <c r="G19" s="386">
        <v>109.14489833978361</v>
      </c>
    </row>
    <row r="20" spans="1:7" ht="16.899999999999999" customHeight="1">
      <c r="A20" s="28" t="s">
        <v>92</v>
      </c>
      <c r="B20" s="27" t="s">
        <v>63</v>
      </c>
      <c r="C20" s="385">
        <v>1010.0923299067948</v>
      </c>
      <c r="D20" s="385">
        <v>1008.4023908999513</v>
      </c>
      <c r="E20" s="385">
        <v>7895.5426295261468</v>
      </c>
      <c r="F20" s="386">
        <v>100.84023908999514</v>
      </c>
      <c r="G20" s="386">
        <v>101.21896412167925</v>
      </c>
    </row>
    <row r="21" spans="1:7" ht="16.899999999999999" customHeight="1">
      <c r="A21" s="28" t="s">
        <v>91</v>
      </c>
      <c r="B21" s="27" t="s">
        <v>63</v>
      </c>
      <c r="C21" s="385">
        <v>530.31088430817056</v>
      </c>
      <c r="D21" s="385">
        <v>564.68686268770932</v>
      </c>
      <c r="E21" s="385">
        <v>4264.9897460644315</v>
      </c>
      <c r="F21" s="386">
        <v>115.64342877077807</v>
      </c>
      <c r="G21" s="386">
        <v>95.072465589827928</v>
      </c>
    </row>
    <row r="22" spans="1:7" ht="16.899999999999999" customHeight="1">
      <c r="A22" s="28" t="s">
        <v>90</v>
      </c>
      <c r="B22" s="27" t="s">
        <v>89</v>
      </c>
      <c r="C22" s="385">
        <v>591.65889645050072</v>
      </c>
      <c r="D22" s="385">
        <v>552.28096890035431</v>
      </c>
      <c r="E22" s="385">
        <v>3777.9426907482552</v>
      </c>
      <c r="F22" s="386">
        <v>206.86247059622059</v>
      </c>
      <c r="G22" s="386">
        <v>131.16258943536488</v>
      </c>
    </row>
    <row r="23" spans="1:7" ht="16.899999999999999" customHeight="1">
      <c r="A23" s="31" t="s">
        <v>88</v>
      </c>
      <c r="B23" s="27" t="s">
        <v>87</v>
      </c>
      <c r="C23" s="385">
        <v>509.03781066874603</v>
      </c>
      <c r="D23" s="385">
        <v>514.63356732613067</v>
      </c>
      <c r="E23" s="385">
        <v>3983.7804078804311</v>
      </c>
      <c r="F23" s="386">
        <v>129.53273781176208</v>
      </c>
      <c r="G23" s="386">
        <v>109.6066637837352</v>
      </c>
    </row>
    <row r="24" spans="1:7" ht="16.899999999999999" customHeight="1">
      <c r="A24" s="31" t="s">
        <v>86</v>
      </c>
      <c r="B24" s="27" t="s">
        <v>85</v>
      </c>
      <c r="C24" s="385">
        <v>59.457754273187042</v>
      </c>
      <c r="D24" s="385">
        <v>60.665017934231003</v>
      </c>
      <c r="E24" s="385">
        <v>494.41279383606945</v>
      </c>
      <c r="F24" s="386">
        <v>97.141742088440353</v>
      </c>
      <c r="G24" s="386">
        <v>107.97996262909105</v>
      </c>
    </row>
    <row r="25" spans="1:7" ht="30" customHeight="1">
      <c r="A25" s="387" t="s">
        <v>84</v>
      </c>
      <c r="B25" s="146" t="s">
        <v>63</v>
      </c>
      <c r="C25" s="388">
        <v>85.740475842186285</v>
      </c>
      <c r="D25" s="388">
        <v>87.282628010552926</v>
      </c>
      <c r="E25" s="388">
        <v>656.24303427499956</v>
      </c>
      <c r="F25" s="389">
        <v>126.0763079742206</v>
      </c>
      <c r="G25" s="389">
        <v>94.185279324225704</v>
      </c>
    </row>
    <row r="26" spans="1:7" ht="16.899999999999999" customHeight="1">
      <c r="A26" s="28" t="s">
        <v>83</v>
      </c>
      <c r="B26" s="27" t="s">
        <v>70</v>
      </c>
      <c r="C26" s="385">
        <v>485.17257423873519</v>
      </c>
      <c r="D26" s="385">
        <v>486.87996883754141</v>
      </c>
      <c r="E26" s="385">
        <v>3942.1608015442221</v>
      </c>
      <c r="F26" s="386">
        <v>127.52225480291813</v>
      </c>
      <c r="G26" s="386">
        <v>112.67929046076294</v>
      </c>
    </row>
    <row r="27" spans="1:7" ht="16.899999999999999" customHeight="1">
      <c r="A27" s="32" t="s">
        <v>82</v>
      </c>
      <c r="B27" s="27" t="s">
        <v>81</v>
      </c>
      <c r="C27" s="385">
        <v>32.788084339643376</v>
      </c>
      <c r="D27" s="385">
        <v>33.408623243458614</v>
      </c>
      <c r="E27" s="385">
        <v>215.60560675300533</v>
      </c>
      <c r="F27" s="386">
        <v>123.85031786268253</v>
      </c>
      <c r="G27" s="386">
        <v>112.46128275712593</v>
      </c>
    </row>
    <row r="28" spans="1:7" ht="16.899999999999999" customHeight="1">
      <c r="A28" s="28" t="s">
        <v>80</v>
      </c>
      <c r="B28" s="27" t="s">
        <v>74</v>
      </c>
      <c r="C28" s="385">
        <v>236.91103114084507</v>
      </c>
      <c r="D28" s="385">
        <v>182.09652112676056</v>
      </c>
      <c r="E28" s="385">
        <v>1943.2096852159625</v>
      </c>
      <c r="F28" s="386">
        <v>79.638194629335928</v>
      </c>
      <c r="G28" s="386">
        <v>108.6948061354863</v>
      </c>
    </row>
    <row r="29" spans="1:7" ht="16.899999999999999" customHeight="1">
      <c r="A29" s="28" t="s">
        <v>79</v>
      </c>
      <c r="B29" s="27" t="s">
        <v>63</v>
      </c>
      <c r="C29" s="385">
        <v>196.95745999019641</v>
      </c>
      <c r="D29" s="385">
        <v>231.17606722905089</v>
      </c>
      <c r="E29" s="385">
        <v>1911.5161030241472</v>
      </c>
      <c r="F29" s="386">
        <v>110.18878323596324</v>
      </c>
      <c r="G29" s="386">
        <v>93.954815822649479</v>
      </c>
    </row>
    <row r="30" spans="1:7" ht="16.899999999999999" customHeight="1">
      <c r="A30" s="28" t="s">
        <v>78</v>
      </c>
      <c r="B30" s="27" t="s">
        <v>63</v>
      </c>
      <c r="C30" s="385">
        <v>62.942774949694581</v>
      </c>
      <c r="D30" s="385">
        <v>65.098701031113961</v>
      </c>
      <c r="E30" s="385">
        <v>549.69090887705647</v>
      </c>
      <c r="F30" s="386">
        <v>145.30960051587937</v>
      </c>
      <c r="G30" s="386">
        <v>108.22333544540639</v>
      </c>
    </row>
    <row r="31" spans="1:7" ht="16.899999999999999" customHeight="1">
      <c r="A31" s="28" t="s">
        <v>77</v>
      </c>
      <c r="B31" s="27" t="s">
        <v>76</v>
      </c>
      <c r="C31" s="385">
        <v>9.3095012535689747</v>
      </c>
      <c r="D31" s="385">
        <v>9.6491031939212917</v>
      </c>
      <c r="E31" s="385">
        <v>77.448945005502267</v>
      </c>
      <c r="F31" s="386">
        <v>126.96188413054332</v>
      </c>
      <c r="G31" s="386">
        <v>107.60189769354373</v>
      </c>
    </row>
    <row r="32" spans="1:7" ht="16.899999999999999" customHeight="1">
      <c r="A32" s="28" t="s">
        <v>75</v>
      </c>
      <c r="B32" s="27" t="s">
        <v>74</v>
      </c>
      <c r="C32" s="385">
        <v>1552.1162383556473</v>
      </c>
      <c r="D32" s="385">
        <v>1482.2260632689781</v>
      </c>
      <c r="E32" s="385">
        <v>15385.579994613234</v>
      </c>
      <c r="F32" s="386">
        <v>64.782607660357442</v>
      </c>
      <c r="G32" s="386">
        <v>87.714320112009815</v>
      </c>
    </row>
    <row r="33" spans="1:8" ht="16.899999999999999" customHeight="1">
      <c r="A33" s="31" t="s">
        <v>73</v>
      </c>
      <c r="B33" s="27" t="s">
        <v>63</v>
      </c>
      <c r="C33" s="385">
        <v>771.7083217676178</v>
      </c>
      <c r="D33" s="385">
        <v>807.68860702469726</v>
      </c>
      <c r="E33" s="385">
        <v>6465.7419326513627</v>
      </c>
      <c r="F33" s="386">
        <v>118.42941451975034</v>
      </c>
      <c r="G33" s="386">
        <v>106.44656453328179</v>
      </c>
    </row>
    <row r="34" spans="1:8" ht="16.899999999999999" customHeight="1">
      <c r="A34" s="28" t="s">
        <v>72</v>
      </c>
      <c r="B34" s="27" t="s">
        <v>63</v>
      </c>
      <c r="C34" s="385">
        <v>830.90469808086175</v>
      </c>
      <c r="D34" s="385">
        <v>730.20843814318323</v>
      </c>
      <c r="E34" s="385">
        <v>6698.5468195603889</v>
      </c>
      <c r="F34" s="386">
        <v>125.40072782812697</v>
      </c>
      <c r="G34" s="386">
        <v>109.04253827162708</v>
      </c>
    </row>
    <row r="35" spans="1:8" ht="16.899999999999999" customHeight="1">
      <c r="A35" s="28" t="s">
        <v>71</v>
      </c>
      <c r="B35" s="27" t="s">
        <v>70</v>
      </c>
      <c r="C35" s="385">
        <v>17.205842999999998</v>
      </c>
      <c r="D35" s="385">
        <v>18.990276999999999</v>
      </c>
      <c r="E35" s="385">
        <v>139.064539</v>
      </c>
      <c r="F35" s="386">
        <v>89.083875537708806</v>
      </c>
      <c r="G35" s="386">
        <v>94.568716295651171</v>
      </c>
    </row>
    <row r="36" spans="1:8" ht="30" customHeight="1">
      <c r="A36" s="30" t="s">
        <v>69</v>
      </c>
      <c r="B36" s="29" t="s">
        <v>68</v>
      </c>
      <c r="C36" s="388">
        <v>50.240878702333802</v>
      </c>
      <c r="D36" s="388">
        <v>58.791574230719498</v>
      </c>
      <c r="E36" s="388">
        <v>383.71293831987612</v>
      </c>
      <c r="F36" s="389">
        <v>104.05524303031146</v>
      </c>
      <c r="G36" s="389">
        <v>119.6416780384332</v>
      </c>
    </row>
    <row r="37" spans="1:8" ht="16.899999999999999" customHeight="1">
      <c r="A37" s="28" t="s">
        <v>277</v>
      </c>
      <c r="B37" s="27" t="s">
        <v>67</v>
      </c>
      <c r="C37" s="385">
        <v>800.66409102946409</v>
      </c>
      <c r="D37" s="385">
        <v>746.61425841662196</v>
      </c>
      <c r="E37" s="385">
        <v>7421.1634625788874</v>
      </c>
      <c r="F37" s="386">
        <v>173.56727225581713</v>
      </c>
      <c r="G37" s="386">
        <v>89.314727682462703</v>
      </c>
      <c r="H37" s="390"/>
    </row>
    <row r="38" spans="1:8" ht="16.899999999999999" customHeight="1">
      <c r="A38" s="28" t="s">
        <v>66</v>
      </c>
      <c r="B38" s="27" t="s">
        <v>65</v>
      </c>
      <c r="C38" s="385">
        <v>35.104116908038307</v>
      </c>
      <c r="D38" s="385">
        <v>34.101868485905477</v>
      </c>
      <c r="E38" s="385">
        <v>293.83734350407622</v>
      </c>
      <c r="F38" s="386">
        <v>165.93775721816689</v>
      </c>
      <c r="G38" s="386">
        <v>113.85237644493135</v>
      </c>
    </row>
    <row r="39" spans="1:8" ht="16.899999999999999" customHeight="1">
      <c r="A39" s="28" t="s">
        <v>64</v>
      </c>
      <c r="B39" s="27" t="s">
        <v>63</v>
      </c>
      <c r="C39" s="385">
        <v>208.22840924580134</v>
      </c>
      <c r="D39" s="385">
        <v>250.77675213327643</v>
      </c>
      <c r="E39" s="385">
        <v>2005.8381890710746</v>
      </c>
      <c r="F39" s="386">
        <v>151.75597708518998</v>
      </c>
      <c r="G39" s="386">
        <v>99.887412630378819</v>
      </c>
    </row>
    <row r="40" spans="1:8" ht="16.899999999999999" customHeight="1">
      <c r="A40" s="28" t="s">
        <v>62</v>
      </c>
      <c r="B40" s="27" t="s">
        <v>61</v>
      </c>
      <c r="C40" s="385">
        <v>23.554188</v>
      </c>
      <c r="D40" s="385">
        <v>23.892004</v>
      </c>
      <c r="E40" s="385">
        <v>176.62454875199998</v>
      </c>
      <c r="F40" s="386">
        <v>114.69298684179397</v>
      </c>
      <c r="G40" s="386">
        <v>106.52612607580498</v>
      </c>
    </row>
    <row r="41" spans="1:8" ht="16.899999999999999" customHeight="1">
      <c r="A41" s="28" t="s">
        <v>60</v>
      </c>
      <c r="B41" s="27" t="s">
        <v>59</v>
      </c>
      <c r="C41" s="385">
        <v>285.80394841338762</v>
      </c>
      <c r="D41" s="385">
        <v>293.14444449155854</v>
      </c>
      <c r="E41" s="385">
        <v>2205.1232141290484</v>
      </c>
      <c r="F41" s="386">
        <v>105.56155725299192</v>
      </c>
      <c r="G41" s="386">
        <v>103.56225470497816</v>
      </c>
    </row>
    <row r="42" spans="1:8" ht="15">
      <c r="A42" s="26"/>
      <c r="B42" s="25"/>
      <c r="C42" s="25"/>
      <c r="D42" s="25"/>
      <c r="E42" s="25"/>
      <c r="F42" s="287"/>
    </row>
    <row r="43" spans="1:8" ht="15">
      <c r="A43" s="25"/>
      <c r="B43" s="25"/>
      <c r="C43" s="25"/>
      <c r="D43" s="25"/>
      <c r="E43" s="25"/>
      <c r="F43" s="287"/>
    </row>
    <row r="44" spans="1:8" ht="15">
      <c r="A44" s="25"/>
      <c r="B44" s="25"/>
      <c r="C44" s="25"/>
      <c r="D44" s="25"/>
      <c r="E44" s="25"/>
      <c r="F44" s="287"/>
    </row>
    <row r="45" spans="1:8" ht="15">
      <c r="A45" s="25"/>
      <c r="B45" s="25"/>
      <c r="C45" s="25"/>
      <c r="D45" s="25"/>
      <c r="E45" s="25"/>
      <c r="F45" s="287"/>
    </row>
    <row r="46" spans="1:8" ht="15">
      <c r="A46" s="25"/>
      <c r="B46" s="25"/>
      <c r="C46" s="25"/>
      <c r="D46" s="25"/>
      <c r="E46" s="25"/>
      <c r="F46" s="287"/>
    </row>
    <row r="47" spans="1:8" ht="15">
      <c r="A47" s="25"/>
      <c r="B47" s="25"/>
      <c r="C47" s="25"/>
      <c r="D47" s="25"/>
      <c r="E47" s="25"/>
      <c r="F47" s="287"/>
    </row>
    <row r="48" spans="1:8" ht="15">
      <c r="A48" s="25"/>
      <c r="B48" s="25"/>
      <c r="C48" s="25"/>
      <c r="D48" s="25"/>
      <c r="E48" s="25"/>
      <c r="F48" s="287"/>
    </row>
    <row r="49" spans="1:6" ht="15">
      <c r="A49" s="25"/>
      <c r="B49" s="25"/>
      <c r="C49" s="25"/>
      <c r="D49" s="25"/>
      <c r="E49" s="25"/>
      <c r="F49" s="287"/>
    </row>
    <row r="50" spans="1:6" ht="15">
      <c r="A50" s="286"/>
      <c r="B50" s="286"/>
      <c r="C50" s="286"/>
      <c r="D50" s="286"/>
      <c r="E50" s="286"/>
      <c r="F50" s="287"/>
    </row>
    <row r="51" spans="1:6" ht="15">
      <c r="A51" s="286"/>
      <c r="B51" s="286"/>
      <c r="C51" s="286"/>
      <c r="D51" s="286"/>
      <c r="E51" s="286"/>
      <c r="F51" s="287"/>
    </row>
    <row r="52" spans="1:6" ht="15">
      <c r="A52" s="286"/>
      <c r="B52" s="286"/>
      <c r="C52" s="286"/>
      <c r="D52" s="286"/>
      <c r="E52" s="286"/>
      <c r="F52" s="287"/>
    </row>
    <row r="53" spans="1:6" ht="15">
      <c r="A53" s="286"/>
      <c r="B53" s="286"/>
      <c r="C53" s="286"/>
      <c r="D53" s="286"/>
      <c r="E53" s="286"/>
      <c r="F53" s="286"/>
    </row>
    <row r="54" spans="1:6" ht="15">
      <c r="A54" s="286"/>
      <c r="B54" s="286"/>
      <c r="C54" s="286"/>
      <c r="D54" s="286"/>
      <c r="E54" s="286"/>
      <c r="F54" s="286"/>
    </row>
    <row r="55" spans="1:6" ht="15">
      <c r="A55" s="286"/>
      <c r="B55" s="286"/>
      <c r="C55" s="286"/>
      <c r="D55" s="286"/>
      <c r="E55" s="286"/>
      <c r="F55" s="286"/>
    </row>
    <row r="56" spans="1:6" ht="15">
      <c r="A56" s="286"/>
      <c r="B56" s="286"/>
      <c r="C56" s="286"/>
      <c r="D56" s="286"/>
      <c r="E56" s="286"/>
      <c r="F56" s="286"/>
    </row>
    <row r="57" spans="1:6" ht="15">
      <c r="A57" s="286"/>
      <c r="B57" s="286"/>
      <c r="C57" s="286"/>
      <c r="D57" s="286"/>
      <c r="E57" s="286"/>
      <c r="F57" s="286"/>
    </row>
    <row r="58" spans="1:6" ht="15">
      <c r="A58" s="286"/>
      <c r="B58" s="286"/>
      <c r="C58" s="286"/>
      <c r="D58" s="286"/>
      <c r="E58" s="286"/>
      <c r="F58" s="286"/>
    </row>
    <row r="59" spans="1:6" ht="15">
      <c r="A59" s="286"/>
      <c r="B59" s="286"/>
      <c r="C59" s="286"/>
      <c r="D59" s="286"/>
      <c r="E59" s="286"/>
      <c r="F59" s="286"/>
    </row>
    <row r="60" spans="1:6" ht="15">
      <c r="A60" s="286"/>
      <c r="B60" s="286"/>
      <c r="C60" s="286"/>
      <c r="D60" s="286"/>
      <c r="E60" s="286"/>
      <c r="F60" s="286"/>
    </row>
    <row r="61" spans="1:6" ht="15">
      <c r="A61" s="286"/>
      <c r="B61" s="286"/>
      <c r="C61" s="286"/>
      <c r="D61" s="286"/>
      <c r="E61" s="286"/>
      <c r="F61" s="286"/>
    </row>
    <row r="62" spans="1:6" ht="15">
      <c r="A62" s="286"/>
      <c r="B62" s="286"/>
      <c r="C62" s="286"/>
      <c r="D62" s="286"/>
      <c r="E62" s="286"/>
      <c r="F62" s="286"/>
    </row>
    <row r="63" spans="1:6" ht="15">
      <c r="A63" s="286"/>
      <c r="B63" s="286"/>
      <c r="C63" s="286"/>
      <c r="D63" s="286"/>
      <c r="E63" s="286"/>
      <c r="F63" s="286"/>
    </row>
    <row r="64" spans="1:6" ht="15">
      <c r="A64" s="286"/>
      <c r="B64" s="286"/>
      <c r="C64" s="286"/>
      <c r="D64" s="286"/>
      <c r="E64" s="286"/>
      <c r="F64" s="286"/>
    </row>
    <row r="65" spans="1:6" ht="15">
      <c r="A65" s="286"/>
      <c r="B65" s="286"/>
      <c r="C65" s="286"/>
      <c r="D65" s="286"/>
      <c r="E65" s="286"/>
      <c r="F65" s="286"/>
    </row>
    <row r="66" spans="1:6" ht="18" customHeight="1">
      <c r="A66" s="286"/>
      <c r="B66" s="286"/>
      <c r="C66" s="286"/>
      <c r="D66" s="286"/>
      <c r="E66" s="286"/>
      <c r="F66" s="286"/>
    </row>
    <row r="67" spans="1:6" ht="18" customHeight="1">
      <c r="A67" s="286"/>
      <c r="B67" s="286"/>
      <c r="C67" s="286"/>
      <c r="D67" s="286"/>
      <c r="E67" s="286"/>
      <c r="F67" s="286"/>
    </row>
    <row r="68" spans="1:6" ht="18" customHeight="1">
      <c r="A68" s="286"/>
      <c r="B68" s="286"/>
      <c r="C68" s="286"/>
      <c r="D68" s="286"/>
      <c r="E68" s="286"/>
      <c r="F68" s="286"/>
    </row>
    <row r="69" spans="1:6" ht="18" customHeight="1">
      <c r="A69" s="286"/>
      <c r="B69" s="286"/>
      <c r="C69" s="286"/>
      <c r="D69" s="286"/>
      <c r="E69" s="286"/>
      <c r="F69" s="286"/>
    </row>
    <row r="70" spans="1:6" ht="18" customHeight="1">
      <c r="A70" s="286"/>
      <c r="B70" s="286"/>
      <c r="C70" s="286"/>
      <c r="D70" s="286"/>
      <c r="E70" s="286"/>
      <c r="F70" s="286"/>
    </row>
    <row r="71" spans="1:6" ht="18" customHeight="1">
      <c r="A71" s="286"/>
      <c r="B71" s="286"/>
      <c r="C71" s="286"/>
      <c r="D71" s="286"/>
      <c r="E71" s="286"/>
      <c r="F71" s="286"/>
    </row>
    <row r="72" spans="1:6" ht="18" customHeight="1">
      <c r="A72" s="286"/>
      <c r="B72" s="286"/>
      <c r="C72" s="286"/>
      <c r="D72" s="286"/>
      <c r="E72" s="286"/>
      <c r="F72" s="286"/>
    </row>
    <row r="73" spans="1:6" ht="18" customHeight="1">
      <c r="A73" s="286"/>
      <c r="B73" s="286"/>
      <c r="C73" s="286"/>
      <c r="D73" s="286"/>
      <c r="E73" s="286"/>
      <c r="F73" s="28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workbookViewId="0"/>
  </sheetViews>
  <sheetFormatPr defaultColWidth="11.42578125" defaultRowHeight="16.5" customHeight="1"/>
  <cols>
    <col min="1" max="1" width="55.7109375" style="46" customWidth="1"/>
    <col min="2" max="2" width="16.140625" style="47" customWidth="1"/>
    <col min="3" max="3" width="17.140625" style="47" customWidth="1"/>
    <col min="4" max="16384" width="11.42578125" style="46"/>
  </cols>
  <sheetData>
    <row r="1" spans="1:110" ht="20.100000000000001" customHeight="1">
      <c r="A1" s="479" t="s">
        <v>122</v>
      </c>
      <c r="B1" s="479"/>
      <c r="C1" s="479"/>
    </row>
    <row r="2" spans="1:110" ht="15" customHeight="1">
      <c r="A2" s="357"/>
      <c r="B2" s="357"/>
      <c r="C2" s="357"/>
    </row>
    <row r="3" spans="1:110" ht="15" customHeight="1">
      <c r="A3" s="65"/>
      <c r="C3" s="64" t="s">
        <v>57</v>
      </c>
    </row>
    <row r="4" spans="1:110" s="57" customFormat="1" ht="15" customHeight="1">
      <c r="A4" s="63"/>
      <c r="B4" s="62" t="s">
        <v>121</v>
      </c>
      <c r="C4" s="62" t="s">
        <v>121</v>
      </c>
    </row>
    <row r="5" spans="1:110" s="57" customFormat="1" ht="15" customHeight="1">
      <c r="A5" s="59"/>
      <c r="B5" s="58" t="s">
        <v>120</v>
      </c>
      <c r="C5" s="58" t="s">
        <v>120</v>
      </c>
    </row>
    <row r="6" spans="1:110" s="57" customFormat="1" ht="15" customHeight="1">
      <c r="A6" s="59"/>
      <c r="B6" s="61" t="s">
        <v>395</v>
      </c>
      <c r="C6" s="61" t="s">
        <v>395</v>
      </c>
    </row>
    <row r="7" spans="1:110" s="57" customFormat="1" ht="15" customHeight="1">
      <c r="A7" s="59"/>
      <c r="B7" s="58" t="s">
        <v>119</v>
      </c>
      <c r="C7" s="58" t="s">
        <v>119</v>
      </c>
    </row>
    <row r="8" spans="1:110" s="57" customFormat="1" ht="15" customHeight="1">
      <c r="A8" s="59"/>
      <c r="B8" s="60" t="s">
        <v>118</v>
      </c>
      <c r="C8" s="60" t="s">
        <v>50</v>
      </c>
    </row>
    <row r="9" spans="1:110" s="57" customFormat="1" ht="18" customHeight="1">
      <c r="A9" s="59"/>
      <c r="B9" s="58"/>
      <c r="C9" s="58"/>
    </row>
    <row r="10" spans="1:110" ht="16.149999999999999" customHeight="1">
      <c r="A10" s="14" t="s">
        <v>49</v>
      </c>
      <c r="B10" s="391">
        <v>100.62</v>
      </c>
      <c r="C10" s="391">
        <v>123.21</v>
      </c>
    </row>
    <row r="11" spans="1:110" s="55" customFormat="1" ht="15.4" customHeight="1">
      <c r="A11" s="56" t="s">
        <v>48</v>
      </c>
      <c r="B11" s="392">
        <v>99.98</v>
      </c>
      <c r="C11" s="392">
        <v>102.72</v>
      </c>
    </row>
    <row r="12" spans="1:110" s="53" customFormat="1" ht="15.4" customHeight="1">
      <c r="A12" s="145" t="s">
        <v>47</v>
      </c>
      <c r="B12" s="393">
        <v>100.01</v>
      </c>
      <c r="C12" s="393">
        <v>100.55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</row>
    <row r="13" spans="1:110" s="47" customFormat="1" ht="15.4" customHeight="1">
      <c r="A13" s="145" t="s">
        <v>46</v>
      </c>
      <c r="B13" s="393">
        <v>100</v>
      </c>
      <c r="C13" s="393">
        <v>99.38</v>
      </c>
    </row>
    <row r="14" spans="1:110" s="47" customFormat="1" ht="15.4" customHeight="1">
      <c r="A14" s="145" t="s">
        <v>45</v>
      </c>
      <c r="B14" s="393">
        <v>99.79</v>
      </c>
      <c r="C14" s="393">
        <v>108.57</v>
      </c>
    </row>
    <row r="15" spans="1:110" s="47" customFormat="1" ht="15.4" customHeight="1">
      <c r="A15" s="145" t="s">
        <v>44</v>
      </c>
      <c r="B15" s="393">
        <v>99.91</v>
      </c>
      <c r="C15" s="393">
        <v>103.8</v>
      </c>
    </row>
    <row r="16" spans="1:110" s="47" customFormat="1" ht="15.4" customHeight="1">
      <c r="A16" s="145" t="s">
        <v>43</v>
      </c>
      <c r="B16" s="393">
        <v>100</v>
      </c>
      <c r="C16" s="393">
        <v>194.55</v>
      </c>
    </row>
    <row r="17" spans="1:110" s="47" customFormat="1" ht="15.4" customHeight="1">
      <c r="A17" s="52" t="s">
        <v>42</v>
      </c>
      <c r="B17" s="392">
        <v>100.67</v>
      </c>
      <c r="C17" s="394">
        <v>125.13</v>
      </c>
    </row>
    <row r="18" spans="1:110" s="50" customFormat="1" ht="15.4" customHeight="1">
      <c r="A18" s="145" t="s">
        <v>41</v>
      </c>
      <c r="B18" s="393">
        <v>101.07</v>
      </c>
      <c r="C18" s="393">
        <v>132.74</v>
      </c>
    </row>
    <row r="19" spans="1:110" s="47" customFormat="1" ht="15.4" customHeight="1">
      <c r="A19" s="145" t="s">
        <v>40</v>
      </c>
      <c r="B19" s="393">
        <v>100.8</v>
      </c>
      <c r="C19" s="393">
        <v>115.27</v>
      </c>
    </row>
    <row r="20" spans="1:110" s="47" customFormat="1" ht="15.4" customHeight="1">
      <c r="A20" s="145" t="s">
        <v>39</v>
      </c>
      <c r="B20" s="393">
        <v>99.91</v>
      </c>
      <c r="C20" s="393">
        <v>102.06</v>
      </c>
    </row>
    <row r="21" spans="1:110" s="47" customFormat="1" ht="15.4" customHeight="1">
      <c r="A21" s="145" t="s">
        <v>38</v>
      </c>
      <c r="B21" s="393">
        <v>102.18</v>
      </c>
      <c r="C21" s="395">
        <v>118.95</v>
      </c>
    </row>
    <row r="22" spans="1:110" s="47" customFormat="1" ht="15.4" customHeight="1">
      <c r="A22" s="145" t="s">
        <v>37</v>
      </c>
      <c r="B22" s="393">
        <v>101.25</v>
      </c>
      <c r="C22" s="393">
        <v>118.75</v>
      </c>
    </row>
    <row r="23" spans="1:110" s="47" customFormat="1" ht="15.4" customHeight="1">
      <c r="A23" s="145" t="s">
        <v>36</v>
      </c>
      <c r="B23" s="393">
        <v>101</v>
      </c>
      <c r="C23" s="393">
        <v>155.05000000000001</v>
      </c>
    </row>
    <row r="24" spans="1:110" s="47" customFormat="1" ht="27" customHeight="1">
      <c r="A24" s="145" t="s">
        <v>117</v>
      </c>
      <c r="B24" s="393">
        <v>100.06</v>
      </c>
      <c r="C24" s="393">
        <v>136.08000000000001</v>
      </c>
    </row>
    <row r="25" spans="1:110" s="47" customFormat="1" ht="15.4" customHeight="1">
      <c r="A25" s="145" t="s">
        <v>34</v>
      </c>
      <c r="B25" s="393">
        <v>100.9</v>
      </c>
      <c r="C25" s="393">
        <v>108.3</v>
      </c>
    </row>
    <row r="26" spans="1:110" s="47" customFormat="1" ht="15.4" customHeight="1">
      <c r="A26" s="145" t="s">
        <v>33</v>
      </c>
      <c r="B26" s="393">
        <v>100.42</v>
      </c>
      <c r="C26" s="393">
        <v>106.11</v>
      </c>
    </row>
    <row r="27" spans="1:110" s="47" customFormat="1" ht="15.4" customHeight="1">
      <c r="A27" s="145" t="s">
        <v>32</v>
      </c>
      <c r="B27" s="393">
        <v>100.19</v>
      </c>
      <c r="C27" s="395">
        <v>103.87</v>
      </c>
    </row>
    <row r="28" spans="1:110" s="47" customFormat="1" ht="15.4" customHeight="1">
      <c r="A28" s="145" t="s">
        <v>31</v>
      </c>
      <c r="B28" s="393">
        <v>100.44</v>
      </c>
      <c r="C28" s="393">
        <v>112.21</v>
      </c>
    </row>
    <row r="29" spans="1:110" s="51" customFormat="1" ht="15.4" customHeight="1">
      <c r="A29" s="145" t="s">
        <v>30</v>
      </c>
      <c r="B29" s="393">
        <v>100.38</v>
      </c>
      <c r="C29" s="393">
        <v>117.74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</row>
    <row r="30" spans="1:110" s="47" customFormat="1" ht="15.4" customHeight="1">
      <c r="A30" s="145" t="s">
        <v>29</v>
      </c>
      <c r="B30" s="393">
        <v>100.99</v>
      </c>
      <c r="C30" s="393">
        <v>115.51</v>
      </c>
    </row>
    <row r="31" spans="1:110" s="47" customFormat="1" ht="15.4" customHeight="1">
      <c r="A31" s="145" t="s">
        <v>28</v>
      </c>
      <c r="B31" s="393">
        <v>100.24</v>
      </c>
      <c r="C31" s="393">
        <v>104.16</v>
      </c>
    </row>
    <row r="32" spans="1:110" s="47" customFormat="1" ht="15.4" customHeight="1">
      <c r="A32" s="145" t="s">
        <v>27</v>
      </c>
      <c r="B32" s="393">
        <v>101.18</v>
      </c>
      <c r="C32" s="393">
        <v>119.04</v>
      </c>
    </row>
    <row r="33" spans="1:3" s="47" customFormat="1" ht="15.4" customHeight="1">
      <c r="A33" s="145" t="s">
        <v>116</v>
      </c>
      <c r="B33" s="393">
        <v>100.84</v>
      </c>
      <c r="C33" s="393">
        <v>122.41</v>
      </c>
    </row>
    <row r="34" spans="1:3" s="47" customFormat="1" ht="15.4" customHeight="1">
      <c r="A34" s="145" t="s">
        <v>115</v>
      </c>
      <c r="B34" s="393">
        <v>101.27</v>
      </c>
      <c r="C34" s="393">
        <v>111.85</v>
      </c>
    </row>
    <row r="35" spans="1:3" s="47" customFormat="1" ht="15.4" customHeight="1">
      <c r="A35" s="145" t="s">
        <v>25</v>
      </c>
      <c r="B35" s="393">
        <v>100.49</v>
      </c>
      <c r="C35" s="393">
        <v>114.69</v>
      </c>
    </row>
    <row r="36" spans="1:3" s="47" customFormat="1" ht="15.4" customHeight="1">
      <c r="A36" s="145" t="s">
        <v>24</v>
      </c>
      <c r="B36" s="393">
        <v>99.93</v>
      </c>
      <c r="C36" s="393">
        <v>130.59</v>
      </c>
    </row>
    <row r="37" spans="1:3" s="50" customFormat="1" ht="15.4" customHeight="1">
      <c r="A37" s="145" t="s">
        <v>23</v>
      </c>
      <c r="B37" s="393">
        <v>99.47</v>
      </c>
      <c r="C37" s="393">
        <v>112.89</v>
      </c>
    </row>
    <row r="38" spans="1:3" s="50" customFormat="1" ht="15.4" customHeight="1">
      <c r="A38" s="145" t="s">
        <v>22</v>
      </c>
      <c r="B38" s="393">
        <v>102.45</v>
      </c>
      <c r="C38" s="393">
        <v>120.01</v>
      </c>
    </row>
    <row r="39" spans="1:3" s="47" customFormat="1" ht="15.4" customHeight="1">
      <c r="A39" s="145" t="s">
        <v>21</v>
      </c>
      <c r="B39" s="393">
        <v>91.92</v>
      </c>
      <c r="C39" s="393">
        <v>117.79</v>
      </c>
    </row>
    <row r="40" spans="1:3" ht="15.4" customHeight="1">
      <c r="A40" s="145" t="s">
        <v>20</v>
      </c>
      <c r="B40" s="393">
        <v>100.73</v>
      </c>
      <c r="C40" s="393">
        <v>119.92</v>
      </c>
    </row>
    <row r="41" spans="1:3" ht="15.4" customHeight="1">
      <c r="A41" s="145" t="s">
        <v>19</v>
      </c>
      <c r="B41" s="393">
        <v>100.17</v>
      </c>
      <c r="C41" s="393">
        <v>110.61</v>
      </c>
    </row>
    <row r="42" spans="1:3" ht="15.4" customHeight="1">
      <c r="A42" s="49" t="s">
        <v>18</v>
      </c>
      <c r="B42" s="392">
        <v>99.98</v>
      </c>
      <c r="C42" s="392">
        <v>101.89</v>
      </c>
    </row>
    <row r="43" spans="1:3" ht="15.4" customHeight="1">
      <c r="A43" s="49" t="s">
        <v>396</v>
      </c>
      <c r="B43" s="392">
        <v>100.1</v>
      </c>
      <c r="C43" s="392">
        <v>104.58</v>
      </c>
    </row>
    <row r="44" spans="1:3" ht="15.4" customHeight="1">
      <c r="A44" s="145" t="s">
        <v>16</v>
      </c>
      <c r="B44" s="393">
        <v>99.97</v>
      </c>
      <c r="C44" s="393">
        <v>99.31</v>
      </c>
    </row>
    <row r="45" spans="1:3" ht="15.4" customHeight="1">
      <c r="A45" s="145" t="s">
        <v>15</v>
      </c>
      <c r="B45" s="393">
        <v>100.25</v>
      </c>
      <c r="C45" s="393">
        <v>100.89</v>
      </c>
    </row>
    <row r="46" spans="1:3" ht="15.4" customHeight="1">
      <c r="A46" s="145" t="s">
        <v>114</v>
      </c>
      <c r="B46" s="393">
        <v>100.18</v>
      </c>
      <c r="C46" s="393">
        <v>109.82</v>
      </c>
    </row>
    <row r="47" spans="1:3" ht="15.4" customHeight="1">
      <c r="A47" s="145" t="s">
        <v>113</v>
      </c>
      <c r="B47" s="393">
        <v>100</v>
      </c>
      <c r="C47" s="393">
        <v>103.03</v>
      </c>
    </row>
    <row r="48" spans="1:3" ht="16.149999999999999" customHeight="1">
      <c r="A48" s="48"/>
    </row>
    <row r="49" spans="1:3" ht="16.149999999999999" customHeight="1">
      <c r="A49" s="48"/>
      <c r="B49" s="46"/>
      <c r="C49" s="46"/>
    </row>
    <row r="50" spans="1:3" ht="16.149999999999999" customHeight="1">
      <c r="A50" s="48"/>
      <c r="B50" s="46"/>
      <c r="C50" s="46"/>
    </row>
    <row r="51" spans="1:3" ht="16.5" customHeight="1">
      <c r="A51" s="48"/>
      <c r="B51" s="46"/>
      <c r="C51" s="46"/>
    </row>
    <row r="52" spans="1:3" ht="16.5" customHeight="1">
      <c r="A52" s="48"/>
      <c r="B52" s="46"/>
      <c r="C52" s="46"/>
    </row>
    <row r="53" spans="1:3" ht="16.5" customHeight="1">
      <c r="A53" s="48"/>
      <c r="B53" s="46"/>
      <c r="C53" s="46"/>
    </row>
    <row r="54" spans="1:3" ht="16.5" customHeight="1">
      <c r="A54" s="48"/>
      <c r="B54" s="46"/>
      <c r="C54" s="46"/>
    </row>
  </sheetData>
  <mergeCells count="1">
    <mergeCell ref="A1:C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23" zoomScaleNormal="100" workbookViewId="0"/>
  </sheetViews>
  <sheetFormatPr defaultColWidth="9.140625" defaultRowHeight="15"/>
  <cols>
    <col min="1" max="1" width="34" style="147" customWidth="1"/>
    <col min="2" max="3" width="26" style="147" customWidth="1"/>
    <col min="4" max="16384" width="9.140625" style="147"/>
  </cols>
  <sheetData>
    <row r="1" spans="1:3" s="46" customFormat="1" ht="20.100000000000001" customHeight="1">
      <c r="A1" s="67" t="s">
        <v>323</v>
      </c>
      <c r="B1" s="66"/>
      <c r="C1" s="66"/>
    </row>
    <row r="2" spans="1:3" s="46" customFormat="1" ht="20.100000000000001" customHeight="1">
      <c r="A2" s="357" t="s">
        <v>322</v>
      </c>
      <c r="B2" s="357"/>
      <c r="C2" s="357"/>
    </row>
    <row r="3" spans="1:3" s="46" customFormat="1" ht="20.100000000000001" customHeight="1">
      <c r="A3" s="357"/>
      <c r="B3" s="357"/>
      <c r="C3" s="357"/>
    </row>
    <row r="4" spans="1:3" s="46" customFormat="1" ht="20.100000000000001" customHeight="1">
      <c r="A4" s="65"/>
      <c r="B4" s="47"/>
      <c r="C4" s="64" t="s">
        <v>57</v>
      </c>
    </row>
    <row r="5" spans="1:3" s="57" customFormat="1" ht="20.100000000000001" customHeight="1">
      <c r="A5" s="63"/>
      <c r="B5" s="62" t="s">
        <v>300</v>
      </c>
      <c r="C5" s="62" t="s">
        <v>300</v>
      </c>
    </row>
    <row r="6" spans="1:3" s="57" customFormat="1" ht="20.100000000000001" customHeight="1">
      <c r="A6" s="59"/>
      <c r="B6" s="148" t="s">
        <v>397</v>
      </c>
      <c r="C6" s="148" t="s">
        <v>397</v>
      </c>
    </row>
    <row r="7" spans="1:3" s="57" customFormat="1" ht="20.100000000000001" customHeight="1">
      <c r="A7" s="59"/>
      <c r="B7" s="60" t="s">
        <v>299</v>
      </c>
      <c r="C7" s="60" t="s">
        <v>298</v>
      </c>
    </row>
    <row r="8" spans="1:3" s="57" customFormat="1" ht="20.100000000000001" customHeight="1">
      <c r="A8" s="59"/>
      <c r="B8" s="58"/>
      <c r="C8" s="58"/>
    </row>
    <row r="9" spans="1:3" s="46" customFormat="1" ht="20.100000000000001" customHeight="1">
      <c r="A9" s="150" t="s">
        <v>321</v>
      </c>
      <c r="B9" s="396">
        <v>100.62</v>
      </c>
      <c r="C9" s="396">
        <v>123.21</v>
      </c>
    </row>
    <row r="10" spans="1:3" ht="18" customHeight="1">
      <c r="A10" s="288" t="s">
        <v>143</v>
      </c>
      <c r="B10" s="397">
        <v>100.04</v>
      </c>
      <c r="C10" s="397">
        <v>100.53</v>
      </c>
    </row>
    <row r="11" spans="1:3" ht="18" customHeight="1">
      <c r="A11" s="288" t="s">
        <v>135</v>
      </c>
      <c r="B11" s="397">
        <v>102.55</v>
      </c>
      <c r="C11" s="397">
        <v>104.82</v>
      </c>
    </row>
    <row r="12" spans="1:3" ht="18" customHeight="1">
      <c r="A12" s="288" t="s">
        <v>132</v>
      </c>
      <c r="B12" s="397">
        <v>100.77</v>
      </c>
      <c r="C12" s="397">
        <v>97.43</v>
      </c>
    </row>
    <row r="13" spans="1:3" ht="18" customHeight="1">
      <c r="A13" s="288" t="s">
        <v>141</v>
      </c>
      <c r="B13" s="397">
        <v>101.97</v>
      </c>
      <c r="C13" s="397">
        <v>105.15</v>
      </c>
    </row>
    <row r="14" spans="1:3" ht="18" customHeight="1">
      <c r="A14" s="288" t="s">
        <v>272</v>
      </c>
      <c r="B14" s="397">
        <v>100.53</v>
      </c>
      <c r="C14" s="397">
        <v>118.83</v>
      </c>
    </row>
    <row r="15" spans="1:3" ht="18" customHeight="1">
      <c r="A15" s="288" t="s">
        <v>139</v>
      </c>
      <c r="B15" s="397">
        <v>100.82</v>
      </c>
      <c r="C15" s="397">
        <v>117.7</v>
      </c>
    </row>
    <row r="16" spans="1:3" ht="18" customHeight="1">
      <c r="A16" s="288" t="s">
        <v>274</v>
      </c>
      <c r="B16" s="397">
        <v>100.99</v>
      </c>
      <c r="C16" s="397">
        <v>119.11</v>
      </c>
    </row>
    <row r="17" spans="1:3" ht="18" customHeight="1">
      <c r="A17" s="288" t="s">
        <v>320</v>
      </c>
      <c r="B17" s="397">
        <v>102.1</v>
      </c>
      <c r="C17" s="397">
        <v>101.43</v>
      </c>
    </row>
    <row r="18" spans="1:3" ht="18" customHeight="1">
      <c r="A18" s="288" t="s">
        <v>273</v>
      </c>
      <c r="B18" s="397">
        <v>101.41</v>
      </c>
      <c r="C18" s="397">
        <v>100.03</v>
      </c>
    </row>
    <row r="19" spans="1:3" ht="18" customHeight="1">
      <c r="A19" s="288" t="s">
        <v>319</v>
      </c>
      <c r="B19" s="397">
        <v>100.07</v>
      </c>
      <c r="C19" s="397">
        <v>99.57</v>
      </c>
    </row>
    <row r="20" spans="1:3" ht="18" customHeight="1">
      <c r="A20" s="288" t="s">
        <v>318</v>
      </c>
      <c r="B20" s="397">
        <v>100.27</v>
      </c>
      <c r="C20" s="397">
        <v>124.35</v>
      </c>
    </row>
    <row r="21" spans="1:3" ht="18" customHeight="1">
      <c r="A21" s="288" t="s">
        <v>317</v>
      </c>
      <c r="B21" s="397">
        <v>100.27</v>
      </c>
      <c r="C21" s="397">
        <v>99.02</v>
      </c>
    </row>
    <row r="22" spans="1:3" ht="18" customHeight="1">
      <c r="A22" s="288" t="s">
        <v>316</v>
      </c>
      <c r="B22" s="397">
        <v>99.97</v>
      </c>
      <c r="C22" s="397">
        <v>98.02</v>
      </c>
    </row>
    <row r="23" spans="1:3" ht="18" customHeight="1">
      <c r="A23" s="288" t="s">
        <v>315</v>
      </c>
      <c r="B23" s="397">
        <v>101.19</v>
      </c>
      <c r="C23" s="397">
        <v>90.48</v>
      </c>
    </row>
    <row r="24" spans="1:3" ht="18" customHeight="1">
      <c r="A24" s="288" t="s">
        <v>314</v>
      </c>
      <c r="B24" s="397">
        <v>100.04</v>
      </c>
      <c r="C24" s="397">
        <v>156.27000000000001</v>
      </c>
    </row>
    <row r="25" spans="1:3" ht="18" customHeight="1">
      <c r="A25" s="288" t="s">
        <v>313</v>
      </c>
      <c r="B25" s="397">
        <v>100.01</v>
      </c>
      <c r="C25" s="397">
        <v>106.09</v>
      </c>
    </row>
    <row r="26" spans="1:3" ht="18" customHeight="1">
      <c r="A26" s="288" t="s">
        <v>312</v>
      </c>
      <c r="B26" s="397">
        <v>101.12</v>
      </c>
      <c r="C26" s="397">
        <v>106.23</v>
      </c>
    </row>
    <row r="27" spans="1:3" ht="18" customHeight="1">
      <c r="A27" s="288" t="s">
        <v>276</v>
      </c>
      <c r="B27" s="397">
        <v>100.34</v>
      </c>
      <c r="C27" s="397">
        <v>97.22</v>
      </c>
    </row>
    <row r="28" spans="1:3" ht="18" customHeight="1">
      <c r="A28" s="288" t="s">
        <v>311</v>
      </c>
      <c r="B28" s="397">
        <v>100.09</v>
      </c>
      <c r="C28" s="397">
        <v>96</v>
      </c>
    </row>
    <row r="29" spans="1:3" ht="18" customHeight="1">
      <c r="A29" s="288" t="s">
        <v>124</v>
      </c>
      <c r="B29" s="397">
        <v>102.66</v>
      </c>
      <c r="C29" s="397">
        <v>102.11</v>
      </c>
    </row>
    <row r="30" spans="1:3" ht="18" customHeight="1">
      <c r="A30" s="288" t="s">
        <v>310</v>
      </c>
      <c r="B30" s="397">
        <v>101.15</v>
      </c>
      <c r="C30" s="397">
        <v>94.69</v>
      </c>
    </row>
    <row r="31" spans="1:3" ht="18" customHeight="1">
      <c r="A31" s="288" t="s">
        <v>309</v>
      </c>
      <c r="B31" s="397">
        <v>99.9</v>
      </c>
      <c r="C31" s="397">
        <v>101.21</v>
      </c>
    </row>
    <row r="32" spans="1:3" ht="18" customHeight="1">
      <c r="A32" s="288" t="s">
        <v>308</v>
      </c>
      <c r="B32" s="397">
        <v>100.21</v>
      </c>
      <c r="C32" s="397">
        <v>123.33</v>
      </c>
    </row>
    <row r="33" spans="1:3" ht="18" customHeight="1">
      <c r="A33" s="288" t="s">
        <v>307</v>
      </c>
      <c r="B33" s="397">
        <v>99.95</v>
      </c>
      <c r="C33" s="397">
        <v>93.33</v>
      </c>
    </row>
    <row r="34" spans="1:3" ht="18" customHeight="1">
      <c r="A34" s="288" t="s">
        <v>306</v>
      </c>
      <c r="B34" s="397">
        <v>100.47</v>
      </c>
      <c r="C34" s="397">
        <v>94.03</v>
      </c>
    </row>
    <row r="35" spans="1:3" ht="18" customHeight="1">
      <c r="A35" s="288" t="s">
        <v>140</v>
      </c>
      <c r="B35" s="397">
        <v>101.84</v>
      </c>
      <c r="C35" s="397">
        <v>120.86</v>
      </c>
    </row>
    <row r="36" spans="1:3" ht="18" customHeight="1">
      <c r="A36" s="288" t="s">
        <v>133</v>
      </c>
      <c r="B36" s="397">
        <v>100.65</v>
      </c>
      <c r="C36" s="397">
        <v>105</v>
      </c>
    </row>
    <row r="37" spans="1:3" ht="18" customHeight="1">
      <c r="A37" s="288" t="s">
        <v>123</v>
      </c>
      <c r="B37" s="397">
        <v>100.18</v>
      </c>
      <c r="C37" s="397">
        <v>94.59</v>
      </c>
    </row>
    <row r="38" spans="1:3" ht="18" customHeight="1">
      <c r="A38" s="288" t="s">
        <v>305</v>
      </c>
      <c r="B38" s="397">
        <v>100.07</v>
      </c>
      <c r="C38" s="397">
        <v>101.02</v>
      </c>
    </row>
    <row r="39" spans="1:3" ht="18" customHeight="1">
      <c r="A39" s="288" t="s">
        <v>304</v>
      </c>
      <c r="B39" s="397">
        <v>99.99</v>
      </c>
      <c r="C39" s="397">
        <v>108.75</v>
      </c>
    </row>
    <row r="40" spans="1:3" ht="18" customHeight="1">
      <c r="A40" s="288" t="s">
        <v>303</v>
      </c>
      <c r="B40" s="397">
        <v>100.07</v>
      </c>
      <c r="C40" s="397">
        <v>105.61</v>
      </c>
    </row>
    <row r="41" spans="1:3" s="46" customFormat="1" ht="20.100000000000001" customHeight="1">
      <c r="A41" s="67" t="s">
        <v>302</v>
      </c>
      <c r="B41" s="66"/>
      <c r="C41" s="66"/>
    </row>
    <row r="42" spans="1:3" s="46" customFormat="1" ht="20.100000000000001" customHeight="1">
      <c r="A42" s="149" t="s">
        <v>301</v>
      </c>
      <c r="B42" s="357"/>
      <c r="C42" s="357"/>
    </row>
    <row r="43" spans="1:3" s="46" customFormat="1" ht="20.100000000000001" customHeight="1">
      <c r="A43" s="357"/>
      <c r="B43" s="357"/>
      <c r="C43" s="357"/>
    </row>
    <row r="44" spans="1:3" s="46" customFormat="1" ht="20.100000000000001" customHeight="1">
      <c r="A44" s="65"/>
      <c r="B44" s="47"/>
      <c r="C44" s="223" t="s">
        <v>57</v>
      </c>
    </row>
    <row r="45" spans="1:3" s="57" customFormat="1" ht="20.100000000000001" customHeight="1">
      <c r="A45" s="63"/>
      <c r="B45" s="62" t="s">
        <v>300</v>
      </c>
      <c r="C45" s="62" t="s">
        <v>300</v>
      </c>
    </row>
    <row r="46" spans="1:3" s="57" customFormat="1" ht="20.100000000000001" customHeight="1">
      <c r="A46" s="59"/>
      <c r="B46" s="148" t="s">
        <v>397</v>
      </c>
      <c r="C46" s="148" t="s">
        <v>397</v>
      </c>
    </row>
    <row r="47" spans="1:3" s="57" customFormat="1" ht="20.100000000000001" customHeight="1">
      <c r="A47" s="59"/>
      <c r="B47" s="60" t="s">
        <v>299</v>
      </c>
      <c r="C47" s="60" t="s">
        <v>298</v>
      </c>
    </row>
    <row r="48" spans="1:3" ht="20.100000000000001" customHeight="1">
      <c r="A48" s="289"/>
      <c r="B48" s="290"/>
      <c r="C48" s="290"/>
    </row>
    <row r="49" spans="1:3" ht="18" customHeight="1">
      <c r="A49" s="288" t="s">
        <v>297</v>
      </c>
      <c r="B49" s="397">
        <v>100.22</v>
      </c>
      <c r="C49" s="397">
        <v>106.04</v>
      </c>
    </row>
    <row r="50" spans="1:3" ht="18" customHeight="1">
      <c r="A50" s="288" t="s">
        <v>137</v>
      </c>
      <c r="B50" s="397">
        <v>100.35</v>
      </c>
      <c r="C50" s="397">
        <v>108.9</v>
      </c>
    </row>
    <row r="51" spans="1:3" ht="18" customHeight="1">
      <c r="A51" s="288" t="s">
        <v>126</v>
      </c>
      <c r="B51" s="397">
        <v>102.01</v>
      </c>
      <c r="C51" s="397">
        <v>124.26</v>
      </c>
    </row>
    <row r="52" spans="1:3" ht="18" customHeight="1">
      <c r="A52" s="288" t="s">
        <v>130</v>
      </c>
      <c r="B52" s="397">
        <v>98.08</v>
      </c>
      <c r="C52" s="397">
        <v>103.89</v>
      </c>
    </row>
    <row r="53" spans="1:3" ht="18" customHeight="1">
      <c r="A53" s="288" t="s">
        <v>127</v>
      </c>
      <c r="B53" s="397">
        <v>99.89</v>
      </c>
      <c r="C53" s="397">
        <v>112.31</v>
      </c>
    </row>
    <row r="54" spans="1:3" ht="18" customHeight="1">
      <c r="A54" s="288" t="s">
        <v>296</v>
      </c>
      <c r="B54" s="397">
        <v>100.34</v>
      </c>
      <c r="C54" s="397">
        <v>101.87</v>
      </c>
    </row>
    <row r="55" spans="1:3" ht="18" customHeight="1">
      <c r="A55" s="288" t="s">
        <v>295</v>
      </c>
      <c r="B55" s="397">
        <v>101.52</v>
      </c>
      <c r="C55" s="397">
        <v>118.64</v>
      </c>
    </row>
    <row r="56" spans="1:3" ht="18" customHeight="1">
      <c r="A56" s="288" t="s">
        <v>294</v>
      </c>
      <c r="B56" s="397">
        <v>101.17</v>
      </c>
      <c r="C56" s="397">
        <v>123.77</v>
      </c>
    </row>
    <row r="57" spans="1:3" ht="18" customHeight="1">
      <c r="A57" s="288" t="s">
        <v>293</v>
      </c>
      <c r="B57" s="397">
        <v>101.62</v>
      </c>
      <c r="C57" s="397">
        <v>102.41</v>
      </c>
    </row>
    <row r="58" spans="1:3" ht="18" customHeight="1">
      <c r="A58" s="288" t="s">
        <v>292</v>
      </c>
      <c r="B58" s="397">
        <v>99.66</v>
      </c>
      <c r="C58" s="397">
        <v>89.22</v>
      </c>
    </row>
    <row r="59" spans="1:3" ht="18" customHeight="1">
      <c r="A59" s="288" t="s">
        <v>291</v>
      </c>
      <c r="B59" s="397">
        <v>100.4</v>
      </c>
      <c r="C59" s="397">
        <v>116.03</v>
      </c>
    </row>
    <row r="60" spans="1:3" ht="18" customHeight="1">
      <c r="A60" s="288" t="s">
        <v>290</v>
      </c>
      <c r="B60" s="397">
        <v>100.44</v>
      </c>
      <c r="C60" s="397">
        <v>90.8</v>
      </c>
    </row>
    <row r="61" spans="1:3" ht="18" customHeight="1">
      <c r="A61" s="288" t="s">
        <v>289</v>
      </c>
      <c r="B61" s="397">
        <v>100.28</v>
      </c>
      <c r="C61" s="397">
        <v>96.5</v>
      </c>
    </row>
    <row r="62" spans="1:3" ht="18" customHeight="1">
      <c r="A62" s="288" t="s">
        <v>288</v>
      </c>
      <c r="B62" s="397">
        <v>101.98</v>
      </c>
      <c r="C62" s="397">
        <v>107.08</v>
      </c>
    </row>
    <row r="63" spans="1:3" ht="18" customHeight="1">
      <c r="A63" s="288" t="s">
        <v>271</v>
      </c>
      <c r="B63" s="397">
        <v>101.83</v>
      </c>
      <c r="C63" s="397">
        <v>171.3</v>
      </c>
    </row>
    <row r="64" spans="1:3" ht="18" customHeight="1">
      <c r="A64" s="288" t="s">
        <v>136</v>
      </c>
      <c r="B64" s="397">
        <v>100.59</v>
      </c>
      <c r="C64" s="397">
        <v>112.86</v>
      </c>
    </row>
    <row r="65" spans="1:3" ht="18" customHeight="1">
      <c r="A65" s="288" t="s">
        <v>134</v>
      </c>
      <c r="B65" s="397">
        <v>97.81</v>
      </c>
      <c r="C65" s="397">
        <v>104.92</v>
      </c>
    </row>
    <row r="66" spans="1:3" ht="18" customHeight="1">
      <c r="A66" s="288" t="s">
        <v>138</v>
      </c>
      <c r="B66" s="397">
        <v>101.24</v>
      </c>
      <c r="C66" s="397">
        <v>181.8</v>
      </c>
    </row>
    <row r="67" spans="1:3" ht="18" customHeight="1">
      <c r="A67" s="288" t="s">
        <v>142</v>
      </c>
      <c r="B67" s="397">
        <v>100.97</v>
      </c>
      <c r="C67" s="397">
        <v>252.39</v>
      </c>
    </row>
    <row r="68" spans="1:3" ht="18" customHeight="1">
      <c r="A68" s="288" t="s">
        <v>275</v>
      </c>
      <c r="B68" s="397">
        <v>100.67</v>
      </c>
      <c r="C68" s="397">
        <v>111.46</v>
      </c>
    </row>
    <row r="69" spans="1:3" ht="18" customHeight="1">
      <c r="A69" s="288" t="s">
        <v>287</v>
      </c>
      <c r="B69" s="397">
        <v>100.4</v>
      </c>
      <c r="C69" s="397">
        <v>156.22999999999999</v>
      </c>
    </row>
    <row r="70" spans="1:3" ht="18" customHeight="1">
      <c r="A70" s="288" t="s">
        <v>286</v>
      </c>
      <c r="B70" s="397">
        <v>101.09</v>
      </c>
      <c r="C70" s="397">
        <v>339.02</v>
      </c>
    </row>
    <row r="71" spans="1:3" ht="18" customHeight="1">
      <c r="A71" s="288" t="s">
        <v>285</v>
      </c>
      <c r="B71" s="397">
        <v>100.62</v>
      </c>
      <c r="C71" s="397">
        <v>267.16000000000003</v>
      </c>
    </row>
    <row r="72" spans="1:3" ht="18" customHeight="1">
      <c r="A72" s="288" t="s">
        <v>284</v>
      </c>
      <c r="B72" s="397">
        <v>100.03</v>
      </c>
      <c r="C72" s="397">
        <v>896.34</v>
      </c>
    </row>
    <row r="73" spans="1:3" ht="18" customHeight="1">
      <c r="A73" s="288" t="s">
        <v>283</v>
      </c>
      <c r="B73" s="397">
        <v>101.62</v>
      </c>
      <c r="C73" s="397">
        <v>282.77999999999997</v>
      </c>
    </row>
    <row r="74" spans="1:3" ht="18" customHeight="1">
      <c r="A74" s="288" t="s">
        <v>282</v>
      </c>
      <c r="B74" s="397">
        <v>101.08</v>
      </c>
      <c r="C74" s="397">
        <v>349.08</v>
      </c>
    </row>
    <row r="75" spans="1:3" ht="18" customHeight="1">
      <c r="A75" s="288" t="s">
        <v>131</v>
      </c>
      <c r="B75" s="397">
        <v>100.87</v>
      </c>
      <c r="C75" s="397">
        <v>177.55</v>
      </c>
    </row>
    <row r="76" spans="1:3" ht="18" customHeight="1">
      <c r="A76" s="288" t="s">
        <v>128</v>
      </c>
      <c r="B76" s="397">
        <v>99.25</v>
      </c>
      <c r="C76" s="397">
        <v>197.04</v>
      </c>
    </row>
    <row r="77" spans="1:3" ht="18" customHeight="1">
      <c r="A77" s="288" t="s">
        <v>281</v>
      </c>
      <c r="B77" s="397">
        <v>99.4</v>
      </c>
      <c r="C77" s="397">
        <v>327.35000000000002</v>
      </c>
    </row>
    <row r="78" spans="1:3" ht="18" customHeight="1">
      <c r="A78" s="288" t="s">
        <v>280</v>
      </c>
      <c r="B78" s="397">
        <v>100.82</v>
      </c>
      <c r="C78" s="397">
        <v>102.02</v>
      </c>
    </row>
    <row r="79" spans="1:3" ht="18" customHeight="1">
      <c r="A79" s="288" t="s">
        <v>279</v>
      </c>
      <c r="B79" s="397">
        <v>103</v>
      </c>
      <c r="C79" s="397">
        <v>105.48</v>
      </c>
    </row>
    <row r="80" spans="1:3" ht="18" customHeight="1">
      <c r="A80" s="288" t="s">
        <v>278</v>
      </c>
      <c r="B80" s="397">
        <v>101.58</v>
      </c>
      <c r="C80" s="397">
        <v>155.6</v>
      </c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zoomScaleNormal="100" workbookViewId="0"/>
  </sheetViews>
  <sheetFormatPr defaultColWidth="10" defaultRowHeight="15"/>
  <cols>
    <col min="1" max="1" width="38" style="211" customWidth="1"/>
    <col min="2" max="3" width="7.7109375" style="211" hidden="1" customWidth="1"/>
    <col min="4" max="5" width="7.7109375" style="211" customWidth="1"/>
    <col min="6" max="6" width="8.7109375" style="211" customWidth="1"/>
    <col min="7" max="8" width="7.7109375" style="211" customWidth="1"/>
    <col min="9" max="9" width="10.7109375" style="211" customWidth="1"/>
    <col min="10" max="16384" width="10" style="211"/>
  </cols>
  <sheetData>
    <row r="1" spans="1:14" ht="20.100000000000001" customHeight="1">
      <c r="A1" s="276" t="s">
        <v>411</v>
      </c>
      <c r="B1" s="280"/>
      <c r="C1" s="280"/>
      <c r="D1" s="280"/>
      <c r="E1" s="280"/>
      <c r="F1" s="280"/>
      <c r="G1" s="280"/>
      <c r="H1" s="280"/>
      <c r="I1" s="280"/>
    </row>
    <row r="2" spans="1:14" ht="20.100000000000001" customHeight="1">
      <c r="A2" s="452"/>
      <c r="B2" s="281"/>
      <c r="C2" s="453"/>
      <c r="D2" s="281"/>
      <c r="E2" s="281"/>
      <c r="F2" s="281"/>
      <c r="G2" s="281"/>
      <c r="H2" s="281"/>
      <c r="I2" s="281"/>
    </row>
    <row r="3" spans="1:14" ht="20.100000000000001" customHeight="1">
      <c r="A3" s="277"/>
      <c r="B3" s="282"/>
      <c r="C3" s="282"/>
      <c r="D3" s="282"/>
      <c r="E3" s="282"/>
      <c r="F3" s="282"/>
      <c r="G3" s="343"/>
      <c r="H3" s="344"/>
      <c r="I3" s="282"/>
    </row>
    <row r="4" spans="1:14" ht="18" customHeight="1">
      <c r="A4" s="268"/>
      <c r="B4" s="216" t="s">
        <v>391</v>
      </c>
      <c r="C4" s="216" t="s">
        <v>392</v>
      </c>
      <c r="D4" s="216" t="s">
        <v>56</v>
      </c>
      <c r="E4" s="216" t="s">
        <v>391</v>
      </c>
      <c r="F4" s="216" t="s">
        <v>392</v>
      </c>
      <c r="G4" s="480" t="s">
        <v>405</v>
      </c>
      <c r="H4" s="480"/>
      <c r="I4" s="269" t="s">
        <v>392</v>
      </c>
    </row>
    <row r="5" spans="1:14" ht="18" customHeight="1">
      <c r="A5" s="272"/>
      <c r="B5" s="332" t="s">
        <v>105</v>
      </c>
      <c r="C5" s="332" t="s">
        <v>105</v>
      </c>
      <c r="D5" s="332" t="s">
        <v>105</v>
      </c>
      <c r="E5" s="332" t="s">
        <v>105</v>
      </c>
      <c r="F5" s="332" t="s">
        <v>105</v>
      </c>
      <c r="G5" s="481" t="s">
        <v>412</v>
      </c>
      <c r="H5" s="481"/>
      <c r="I5" s="270" t="s">
        <v>376</v>
      </c>
    </row>
    <row r="6" spans="1:14" ht="18" customHeight="1">
      <c r="A6" s="272"/>
      <c r="B6" s="332">
        <v>2021</v>
      </c>
      <c r="C6" s="332">
        <v>2021</v>
      </c>
      <c r="D6" s="332">
        <v>2022</v>
      </c>
      <c r="E6" s="332">
        <v>2022</v>
      </c>
      <c r="F6" s="332">
        <v>2022</v>
      </c>
      <c r="G6" s="333" t="s">
        <v>56</v>
      </c>
      <c r="H6" s="333" t="s">
        <v>391</v>
      </c>
      <c r="I6" s="270" t="s">
        <v>55</v>
      </c>
    </row>
    <row r="7" spans="1:14" ht="18" customHeight="1">
      <c r="A7" s="272"/>
      <c r="B7" s="332"/>
      <c r="C7" s="332"/>
      <c r="D7" s="332"/>
      <c r="E7" s="332"/>
      <c r="F7" s="332"/>
      <c r="G7" s="333" t="s">
        <v>105</v>
      </c>
      <c r="H7" s="333" t="s">
        <v>105</v>
      </c>
      <c r="I7" s="270" t="s">
        <v>228</v>
      </c>
    </row>
    <row r="8" spans="1:14" ht="18" customHeight="1">
      <c r="A8" s="272"/>
      <c r="B8" s="332"/>
      <c r="C8" s="332"/>
      <c r="D8" s="215"/>
      <c r="E8" s="215"/>
      <c r="F8" s="215"/>
      <c r="G8" s="446">
        <v>2022</v>
      </c>
      <c r="H8" s="446">
        <v>2021</v>
      </c>
      <c r="I8" s="271" t="s">
        <v>413</v>
      </c>
    </row>
    <row r="9" spans="1:14" ht="20.100000000000001" customHeight="1">
      <c r="A9" s="272"/>
      <c r="B9" s="334"/>
      <c r="C9" s="334"/>
      <c r="D9" s="334"/>
      <c r="E9" s="334"/>
      <c r="F9" s="334"/>
      <c r="G9" s="272"/>
      <c r="H9" s="272"/>
      <c r="I9" s="272"/>
    </row>
    <row r="10" spans="1:14" ht="30" customHeight="1">
      <c r="A10" s="331" t="s">
        <v>414</v>
      </c>
      <c r="B10" s="331">
        <v>5761</v>
      </c>
      <c r="C10" s="331">
        <v>81582</v>
      </c>
      <c r="D10" s="331">
        <v>13174</v>
      </c>
      <c r="E10" s="331">
        <v>11918</v>
      </c>
      <c r="F10" s="331">
        <v>101325</v>
      </c>
      <c r="G10" s="454">
        <f t="shared" ref="G10:G17" si="0">E10/D10*100</f>
        <v>90.466069530894188</v>
      </c>
      <c r="H10" s="454">
        <f t="shared" ref="H10:I17" si="1">E10/B10*100</f>
        <v>206.87380663079327</v>
      </c>
      <c r="I10" s="455">
        <f t="shared" si="1"/>
        <v>124.20019121865118</v>
      </c>
    </row>
    <row r="11" spans="1:14" ht="30" customHeight="1">
      <c r="A11" s="331" t="s">
        <v>415</v>
      </c>
      <c r="B11" s="336">
        <v>67956</v>
      </c>
      <c r="C11" s="336">
        <v>1133369</v>
      </c>
      <c r="D11" s="336">
        <v>123936</v>
      </c>
      <c r="E11" s="336">
        <v>130197.96312181895</v>
      </c>
      <c r="F11" s="336">
        <v>1136255.8583039208</v>
      </c>
      <c r="G11" s="454">
        <f t="shared" si="0"/>
        <v>105.0525780417465</v>
      </c>
      <c r="H11" s="454">
        <f t="shared" si="1"/>
        <v>191.59156383809957</v>
      </c>
      <c r="I11" s="455">
        <f t="shared" si="1"/>
        <v>100.25471477549861</v>
      </c>
      <c r="J11" s="213"/>
      <c r="K11" s="213"/>
      <c r="L11" s="212"/>
      <c r="N11" s="214"/>
    </row>
    <row r="12" spans="1:14" ht="30" customHeight="1">
      <c r="A12" s="331" t="s">
        <v>416</v>
      </c>
      <c r="B12" s="331">
        <v>43407</v>
      </c>
      <c r="C12" s="331">
        <v>598939</v>
      </c>
      <c r="D12" s="331">
        <v>106155</v>
      </c>
      <c r="E12" s="331">
        <v>75222</v>
      </c>
      <c r="F12" s="331">
        <v>696197</v>
      </c>
      <c r="G12" s="454">
        <f t="shared" si="0"/>
        <v>70.860534124629083</v>
      </c>
      <c r="H12" s="454">
        <f t="shared" si="1"/>
        <v>173.29462989840349</v>
      </c>
      <c r="I12" s="455">
        <f t="shared" si="1"/>
        <v>116.23838153801972</v>
      </c>
      <c r="J12" s="213"/>
      <c r="K12" s="213"/>
      <c r="L12" s="212"/>
    </row>
    <row r="13" spans="1:14" ht="40.15" customHeight="1">
      <c r="A13" s="273" t="s">
        <v>417</v>
      </c>
      <c r="B13" s="330">
        <f>+B11/B10</f>
        <v>11.795868772782503</v>
      </c>
      <c r="C13" s="330">
        <f>+C11/C10</f>
        <v>13.89239047829178</v>
      </c>
      <c r="D13" s="330">
        <v>9.4076210718081068</v>
      </c>
      <c r="E13" s="330">
        <f>E11/E10</f>
        <v>10.924480879494793</v>
      </c>
      <c r="F13" s="330">
        <f>F11/F10</f>
        <v>11.213973435025125</v>
      </c>
      <c r="G13" s="454">
        <f t="shared" si="0"/>
        <v>116.12373410991512</v>
      </c>
      <c r="H13" s="454">
        <f t="shared" si="1"/>
        <v>92.612770537950283</v>
      </c>
      <c r="I13" s="455">
        <f t="shared" si="1"/>
        <v>80.720257989782652</v>
      </c>
      <c r="J13" s="213"/>
      <c r="K13" s="213"/>
      <c r="L13" s="212"/>
    </row>
    <row r="14" spans="1:14" ht="30" customHeight="1">
      <c r="A14" s="331" t="s">
        <v>418</v>
      </c>
      <c r="B14" s="336">
        <v>3865</v>
      </c>
      <c r="C14" s="336">
        <v>32441</v>
      </c>
      <c r="D14" s="336">
        <v>2325</v>
      </c>
      <c r="E14" s="336">
        <v>6458</v>
      </c>
      <c r="F14" s="336">
        <v>48126</v>
      </c>
      <c r="G14" s="454">
        <f t="shared" si="0"/>
        <v>277.7634408602151</v>
      </c>
      <c r="H14" s="454">
        <f t="shared" si="1"/>
        <v>167.08926261319533</v>
      </c>
      <c r="I14" s="455">
        <f t="shared" si="1"/>
        <v>148.34931105699579</v>
      </c>
      <c r="J14" s="213"/>
      <c r="K14" s="213"/>
      <c r="L14" s="212"/>
    </row>
    <row r="15" spans="1:14" ht="40.15" customHeight="1">
      <c r="A15" s="273" t="s">
        <v>419</v>
      </c>
      <c r="B15" s="336">
        <v>3118</v>
      </c>
      <c r="C15" s="336">
        <v>43165</v>
      </c>
      <c r="D15" s="331">
        <v>5285</v>
      </c>
      <c r="E15" s="336">
        <v>3756</v>
      </c>
      <c r="F15" s="336">
        <v>59609</v>
      </c>
      <c r="G15" s="454">
        <f t="shared" si="0"/>
        <v>71.06906338694418</v>
      </c>
      <c r="H15" s="454">
        <f t="shared" si="1"/>
        <v>120.46183450930084</v>
      </c>
      <c r="I15" s="455">
        <f t="shared" si="1"/>
        <v>138.09567936985985</v>
      </c>
      <c r="J15" s="213"/>
      <c r="K15" s="213"/>
      <c r="L15" s="212"/>
    </row>
    <row r="16" spans="1:14" ht="40.15" customHeight="1">
      <c r="A16" s="273" t="s">
        <v>420</v>
      </c>
      <c r="B16" s="331">
        <v>2511</v>
      </c>
      <c r="C16" s="331">
        <v>30147</v>
      </c>
      <c r="D16" s="331">
        <v>4416</v>
      </c>
      <c r="E16" s="331">
        <v>4453</v>
      </c>
      <c r="F16" s="331">
        <v>32400</v>
      </c>
      <c r="G16" s="454">
        <f t="shared" si="0"/>
        <v>100.83786231884058</v>
      </c>
      <c r="H16" s="454">
        <f t="shared" si="1"/>
        <v>177.33970529669455</v>
      </c>
      <c r="I16" s="455">
        <f t="shared" si="1"/>
        <v>107.47338043586427</v>
      </c>
      <c r="J16" s="213"/>
      <c r="K16" s="213"/>
      <c r="L16" s="212"/>
    </row>
    <row r="17" spans="1:12" ht="30" customHeight="1">
      <c r="A17" s="331" t="s">
        <v>421</v>
      </c>
      <c r="B17" s="331">
        <v>812</v>
      </c>
      <c r="C17" s="331">
        <v>12196</v>
      </c>
      <c r="D17" s="331">
        <v>1767</v>
      </c>
      <c r="E17" s="331">
        <v>1953</v>
      </c>
      <c r="F17" s="331">
        <v>12308</v>
      </c>
      <c r="G17" s="454">
        <f t="shared" si="0"/>
        <v>110.5263157894737</v>
      </c>
      <c r="H17" s="454">
        <f t="shared" si="1"/>
        <v>240.51724137931038</v>
      </c>
      <c r="I17" s="455">
        <f t="shared" si="1"/>
        <v>100.91833387996066</v>
      </c>
      <c r="J17" s="213"/>
      <c r="K17" s="213"/>
      <c r="L17" s="212"/>
    </row>
    <row r="18" spans="1:12" ht="20.100000000000001" customHeight="1">
      <c r="A18" s="456"/>
      <c r="B18" s="457"/>
      <c r="C18" s="457"/>
      <c r="D18" s="457"/>
      <c r="E18" s="457"/>
      <c r="F18" s="458"/>
      <c r="G18" s="456"/>
      <c r="H18" s="456"/>
      <c r="I18" s="456"/>
    </row>
    <row r="19" spans="1:12" ht="20.100000000000001" customHeight="1">
      <c r="A19" s="456"/>
      <c r="B19" s="456"/>
      <c r="C19" s="456"/>
      <c r="D19" s="456"/>
      <c r="E19" s="456"/>
      <c r="F19" s="457"/>
      <c r="G19" s="456"/>
      <c r="H19" s="456"/>
      <c r="I19" s="456"/>
    </row>
    <row r="20" spans="1:12" ht="20.100000000000001" customHeight="1">
      <c r="A20" s="456"/>
      <c r="B20" s="456"/>
      <c r="C20" s="456"/>
      <c r="D20" s="456"/>
      <c r="E20" s="456"/>
      <c r="F20" s="456"/>
      <c r="G20" s="456"/>
      <c r="H20" s="456"/>
      <c r="I20" s="456"/>
    </row>
    <row r="21" spans="1:12">
      <c r="A21" s="456"/>
      <c r="B21" s="456"/>
      <c r="C21" s="456"/>
      <c r="D21" s="456"/>
      <c r="E21" s="456"/>
      <c r="F21" s="456"/>
      <c r="G21" s="456"/>
      <c r="H21" s="456"/>
      <c r="I21" s="456"/>
    </row>
    <row r="22" spans="1:12">
      <c r="A22" s="456"/>
      <c r="B22" s="456"/>
      <c r="C22" s="456"/>
      <c r="D22" s="456"/>
      <c r="E22" s="456"/>
      <c r="F22" s="456"/>
      <c r="G22" s="456"/>
      <c r="H22" s="456"/>
      <c r="I22" s="456"/>
    </row>
    <row r="23" spans="1:12">
      <c r="A23" s="456"/>
      <c r="B23" s="456"/>
      <c r="C23" s="456"/>
      <c r="D23" s="456"/>
      <c r="E23" s="456"/>
      <c r="F23" s="456"/>
      <c r="G23" s="456"/>
      <c r="H23" s="456"/>
      <c r="I23" s="456"/>
    </row>
    <row r="24" spans="1:12">
      <c r="A24" s="456"/>
      <c r="B24" s="456"/>
      <c r="C24" s="456"/>
      <c r="D24" s="456"/>
      <c r="E24" s="456"/>
      <c r="F24" s="456"/>
      <c r="G24" s="456"/>
      <c r="H24" s="456"/>
      <c r="I24" s="456"/>
    </row>
    <row r="25" spans="1:12">
      <c r="A25" s="456"/>
      <c r="B25" s="456"/>
      <c r="C25" s="456"/>
      <c r="D25" s="456"/>
      <c r="E25" s="456"/>
      <c r="F25" s="456"/>
      <c r="G25" s="456"/>
      <c r="H25" s="456"/>
      <c r="I25" s="456"/>
    </row>
    <row r="26" spans="1:12">
      <c r="A26" s="456"/>
      <c r="B26" s="456"/>
      <c r="C26" s="456"/>
      <c r="D26" s="456"/>
      <c r="E26" s="456"/>
      <c r="F26" s="456"/>
      <c r="G26" s="456"/>
      <c r="H26" s="456"/>
      <c r="I26" s="456"/>
    </row>
    <row r="27" spans="1:12">
      <c r="A27" s="456"/>
      <c r="B27" s="456"/>
      <c r="C27" s="456"/>
      <c r="D27" s="456"/>
      <c r="E27" s="456"/>
      <c r="F27" s="456"/>
      <c r="G27" s="456"/>
      <c r="H27" s="456"/>
      <c r="I27" s="456"/>
    </row>
    <row r="28" spans="1:12">
      <c r="A28" s="456"/>
      <c r="B28" s="456"/>
      <c r="C28" s="456"/>
      <c r="D28" s="456"/>
      <c r="E28" s="456"/>
      <c r="F28" s="456"/>
      <c r="G28" s="456"/>
      <c r="H28" s="456"/>
      <c r="I28" s="456"/>
    </row>
    <row r="29" spans="1:12">
      <c r="A29" s="456"/>
      <c r="B29" s="456"/>
      <c r="C29" s="456"/>
      <c r="D29" s="456"/>
      <c r="E29" s="456"/>
      <c r="F29" s="456"/>
      <c r="G29" s="456"/>
      <c r="H29" s="456"/>
      <c r="I29" s="456"/>
    </row>
    <row r="30" spans="1:12">
      <c r="A30" s="456"/>
      <c r="B30" s="456"/>
      <c r="C30" s="456"/>
      <c r="D30" s="456"/>
      <c r="E30" s="456"/>
      <c r="F30" s="456"/>
      <c r="G30" s="456"/>
      <c r="H30" s="456"/>
      <c r="I30" s="456"/>
    </row>
    <row r="31" spans="1:12">
      <c r="A31" s="456"/>
      <c r="B31" s="456"/>
      <c r="C31" s="456"/>
      <c r="D31" s="456"/>
      <c r="E31" s="456"/>
      <c r="F31" s="456"/>
      <c r="G31" s="456"/>
      <c r="H31" s="456"/>
      <c r="I31" s="456"/>
    </row>
    <row r="32" spans="1:12">
      <c r="A32" s="456"/>
      <c r="B32" s="456"/>
      <c r="C32" s="456"/>
      <c r="D32" s="456"/>
      <c r="E32" s="456"/>
      <c r="F32" s="456"/>
      <c r="G32" s="456"/>
      <c r="H32" s="456"/>
      <c r="I32" s="456"/>
    </row>
    <row r="33" spans="1:9">
      <c r="A33" s="456"/>
      <c r="B33" s="456"/>
      <c r="C33" s="456"/>
      <c r="D33" s="456"/>
      <c r="E33" s="456"/>
      <c r="F33" s="456"/>
      <c r="G33" s="456"/>
      <c r="H33" s="456"/>
      <c r="I33" s="456"/>
    </row>
    <row r="34" spans="1:9">
      <c r="A34" s="456"/>
      <c r="B34" s="456"/>
      <c r="C34" s="456"/>
      <c r="D34" s="456"/>
      <c r="E34" s="456"/>
      <c r="F34" s="456"/>
      <c r="G34" s="456"/>
      <c r="H34" s="456"/>
      <c r="I34" s="456"/>
    </row>
    <row r="35" spans="1:9">
      <c r="A35" s="456"/>
      <c r="B35" s="456"/>
      <c r="C35" s="456"/>
      <c r="D35" s="456"/>
      <c r="E35" s="456"/>
      <c r="F35" s="456"/>
      <c r="G35" s="456"/>
      <c r="H35" s="456"/>
      <c r="I35" s="456"/>
    </row>
    <row r="36" spans="1:9">
      <c r="A36" s="459"/>
      <c r="B36" s="459"/>
      <c r="C36" s="459"/>
      <c r="D36" s="459"/>
      <c r="E36" s="459"/>
      <c r="F36" s="459"/>
      <c r="G36" s="459"/>
      <c r="H36" s="459"/>
      <c r="I36" s="459"/>
    </row>
    <row r="37" spans="1:9">
      <c r="A37" s="459"/>
      <c r="B37" s="459"/>
      <c r="C37" s="459"/>
      <c r="D37" s="459"/>
      <c r="E37" s="459"/>
      <c r="F37" s="459"/>
      <c r="G37" s="459"/>
      <c r="H37" s="459"/>
      <c r="I37" s="459"/>
    </row>
    <row r="38" spans="1:9">
      <c r="A38" s="459"/>
      <c r="B38" s="459"/>
      <c r="C38" s="459"/>
      <c r="D38" s="459"/>
      <c r="E38" s="459"/>
      <c r="F38" s="459"/>
      <c r="G38" s="459"/>
      <c r="H38" s="459"/>
      <c r="I38" s="459"/>
    </row>
    <row r="39" spans="1:9">
      <c r="A39" s="459"/>
      <c r="B39" s="459"/>
      <c r="C39" s="459"/>
      <c r="D39" s="459"/>
      <c r="E39" s="459"/>
      <c r="F39" s="459"/>
      <c r="G39" s="459"/>
      <c r="H39" s="459"/>
      <c r="I39" s="459"/>
    </row>
    <row r="40" spans="1:9">
      <c r="A40" s="459"/>
      <c r="B40" s="459"/>
      <c r="C40" s="459"/>
      <c r="D40" s="459"/>
      <c r="E40" s="459"/>
      <c r="F40" s="459"/>
      <c r="G40" s="459"/>
      <c r="H40" s="459"/>
      <c r="I40" s="459"/>
    </row>
    <row r="41" spans="1:9">
      <c r="A41" s="459"/>
      <c r="B41" s="459"/>
      <c r="C41" s="459"/>
      <c r="D41" s="459"/>
      <c r="E41" s="459"/>
      <c r="F41" s="459"/>
      <c r="G41" s="459"/>
      <c r="H41" s="459"/>
      <c r="I41" s="459"/>
    </row>
    <row r="42" spans="1:9">
      <c r="A42" s="459"/>
      <c r="B42" s="459"/>
      <c r="C42" s="459"/>
      <c r="D42" s="459"/>
      <c r="E42" s="459"/>
      <c r="F42" s="459"/>
      <c r="G42" s="459"/>
      <c r="H42" s="459"/>
      <c r="I42" s="459"/>
    </row>
    <row r="43" spans="1:9">
      <c r="A43" s="459"/>
      <c r="B43" s="459"/>
      <c r="C43" s="459"/>
      <c r="D43" s="459"/>
      <c r="E43" s="459"/>
      <c r="F43" s="459"/>
      <c r="G43" s="459"/>
      <c r="H43" s="459"/>
      <c r="I43" s="459"/>
    </row>
    <row r="44" spans="1:9">
      <c r="A44" s="459"/>
      <c r="B44" s="459"/>
      <c r="C44" s="459"/>
      <c r="D44" s="459"/>
      <c r="E44" s="459"/>
      <c r="F44" s="459"/>
      <c r="G44" s="459"/>
      <c r="H44" s="459"/>
      <c r="I44" s="459"/>
    </row>
    <row r="45" spans="1:9">
      <c r="A45" s="459"/>
      <c r="B45" s="459"/>
      <c r="C45" s="459"/>
      <c r="D45" s="459"/>
      <c r="E45" s="459"/>
      <c r="F45" s="459"/>
      <c r="G45" s="459"/>
      <c r="H45" s="459"/>
      <c r="I45" s="459"/>
    </row>
    <row r="46" spans="1:9">
      <c r="A46" s="459"/>
      <c r="B46" s="459"/>
      <c r="C46" s="459"/>
      <c r="D46" s="459"/>
      <c r="E46" s="459"/>
      <c r="F46" s="459"/>
      <c r="G46" s="459"/>
      <c r="H46" s="459"/>
      <c r="I46" s="459"/>
    </row>
    <row r="47" spans="1:9">
      <c r="A47" s="459"/>
      <c r="B47" s="459"/>
      <c r="C47" s="459"/>
      <c r="D47" s="459"/>
      <c r="E47" s="459"/>
      <c r="F47" s="459"/>
      <c r="G47" s="459"/>
      <c r="H47" s="459"/>
      <c r="I47" s="459"/>
    </row>
    <row r="48" spans="1:9">
      <c r="A48" s="459"/>
      <c r="B48" s="459"/>
      <c r="C48" s="459"/>
      <c r="D48" s="459"/>
      <c r="E48" s="459"/>
      <c r="F48" s="459"/>
      <c r="G48" s="459"/>
      <c r="H48" s="459"/>
      <c r="I48" s="459"/>
    </row>
    <row r="49" spans="1:9">
      <c r="A49" s="459"/>
      <c r="B49" s="459"/>
      <c r="C49" s="459"/>
      <c r="D49" s="459"/>
      <c r="E49" s="459"/>
      <c r="F49" s="459"/>
      <c r="G49" s="459"/>
      <c r="H49" s="459"/>
      <c r="I49" s="459"/>
    </row>
    <row r="50" spans="1:9">
      <c r="A50" s="459"/>
      <c r="B50" s="459"/>
      <c r="C50" s="459"/>
      <c r="D50" s="459"/>
      <c r="E50" s="459"/>
      <c r="F50" s="459"/>
      <c r="G50" s="459"/>
      <c r="H50" s="459"/>
      <c r="I50" s="459"/>
    </row>
    <row r="51" spans="1:9">
      <c r="A51" s="459"/>
      <c r="B51" s="459"/>
      <c r="C51" s="459"/>
      <c r="D51" s="459"/>
      <c r="E51" s="459"/>
      <c r="F51" s="459"/>
      <c r="G51" s="459"/>
      <c r="H51" s="459"/>
      <c r="I51" s="459"/>
    </row>
    <row r="52" spans="1:9">
      <c r="A52" s="459"/>
      <c r="B52" s="459"/>
      <c r="C52" s="459"/>
      <c r="D52" s="459"/>
      <c r="E52" s="459"/>
      <c r="F52" s="459"/>
      <c r="G52" s="459"/>
      <c r="H52" s="459"/>
      <c r="I52" s="459"/>
    </row>
    <row r="53" spans="1:9">
      <c r="A53" s="459"/>
      <c r="B53" s="459"/>
      <c r="C53" s="459"/>
      <c r="D53" s="459"/>
      <c r="E53" s="459"/>
      <c r="F53" s="459"/>
      <c r="G53" s="459"/>
      <c r="H53" s="459"/>
      <c r="I53" s="459"/>
    </row>
    <row r="54" spans="1:9">
      <c r="A54" s="459"/>
      <c r="B54" s="459"/>
      <c r="C54" s="459"/>
      <c r="D54" s="459"/>
      <c r="E54" s="459"/>
      <c r="F54" s="459"/>
      <c r="G54" s="459"/>
      <c r="H54" s="459"/>
      <c r="I54" s="459"/>
    </row>
    <row r="55" spans="1:9">
      <c r="A55" s="459"/>
      <c r="B55" s="459"/>
      <c r="C55" s="459"/>
      <c r="D55" s="459"/>
      <c r="E55" s="459"/>
      <c r="F55" s="459"/>
      <c r="G55" s="459"/>
      <c r="H55" s="459"/>
      <c r="I55" s="459"/>
    </row>
    <row r="56" spans="1:9">
      <c r="A56" s="459"/>
      <c r="B56" s="459"/>
      <c r="C56" s="459"/>
      <c r="D56" s="459"/>
      <c r="E56" s="459"/>
      <c r="F56" s="459"/>
      <c r="G56" s="459"/>
      <c r="H56" s="459"/>
      <c r="I56" s="459"/>
    </row>
    <row r="57" spans="1:9">
      <c r="A57" s="459"/>
      <c r="B57" s="459"/>
      <c r="C57" s="459"/>
      <c r="D57" s="459"/>
      <c r="E57" s="459"/>
      <c r="F57" s="459"/>
      <c r="G57" s="459"/>
      <c r="H57" s="459"/>
      <c r="I57" s="459"/>
    </row>
    <row r="58" spans="1:9">
      <c r="A58" s="459"/>
      <c r="B58" s="459"/>
      <c r="C58" s="459"/>
      <c r="D58" s="459"/>
      <c r="E58" s="459"/>
      <c r="F58" s="459"/>
      <c r="G58" s="459"/>
      <c r="H58" s="459"/>
      <c r="I58" s="459"/>
    </row>
    <row r="59" spans="1:9">
      <c r="A59" s="459"/>
      <c r="B59" s="459"/>
      <c r="C59" s="459"/>
      <c r="D59" s="459"/>
      <c r="E59" s="459"/>
      <c r="F59" s="459"/>
      <c r="G59" s="459"/>
      <c r="H59" s="459"/>
      <c r="I59" s="459"/>
    </row>
    <row r="60" spans="1:9">
      <c r="A60" s="459"/>
      <c r="B60" s="459"/>
      <c r="C60" s="459"/>
      <c r="D60" s="459"/>
      <c r="E60" s="459"/>
      <c r="F60" s="459"/>
      <c r="G60" s="459"/>
      <c r="H60" s="459"/>
      <c r="I60" s="459"/>
    </row>
    <row r="61" spans="1:9">
      <c r="A61" s="459"/>
      <c r="B61" s="459"/>
      <c r="C61" s="459"/>
      <c r="D61" s="459"/>
      <c r="E61" s="459"/>
      <c r="F61" s="459"/>
      <c r="G61" s="459"/>
      <c r="H61" s="459"/>
      <c r="I61" s="459"/>
    </row>
    <row r="62" spans="1:9">
      <c r="A62" s="459"/>
      <c r="B62" s="459"/>
      <c r="C62" s="459"/>
      <c r="D62" s="459"/>
      <c r="E62" s="459"/>
      <c r="F62" s="459"/>
      <c r="G62" s="459"/>
      <c r="H62" s="459"/>
      <c r="I62" s="459"/>
    </row>
    <row r="63" spans="1:9">
      <c r="A63" s="459"/>
      <c r="B63" s="459"/>
      <c r="C63" s="459"/>
      <c r="D63" s="459"/>
      <c r="E63" s="459"/>
      <c r="F63" s="459"/>
      <c r="G63" s="459"/>
      <c r="H63" s="459"/>
      <c r="I63" s="459"/>
    </row>
    <row r="64" spans="1:9">
      <c r="A64" s="459"/>
      <c r="B64" s="459"/>
      <c r="C64" s="459"/>
      <c r="D64" s="459"/>
      <c r="E64" s="459"/>
      <c r="F64" s="459"/>
      <c r="G64" s="459"/>
      <c r="H64" s="459"/>
      <c r="I64" s="459"/>
    </row>
    <row r="65" spans="1:9">
      <c r="A65" s="459"/>
      <c r="B65" s="459"/>
      <c r="C65" s="459"/>
      <c r="D65" s="459"/>
      <c r="E65" s="459"/>
      <c r="F65" s="459"/>
      <c r="G65" s="459"/>
      <c r="H65" s="459"/>
      <c r="I65" s="459"/>
    </row>
    <row r="66" spans="1:9">
      <c r="A66" s="459"/>
      <c r="B66" s="459"/>
      <c r="C66" s="459"/>
      <c r="D66" s="459"/>
      <c r="E66" s="459"/>
      <c r="F66" s="459"/>
      <c r="G66" s="459"/>
      <c r="H66" s="459"/>
      <c r="I66" s="459"/>
    </row>
    <row r="67" spans="1:9">
      <c r="A67" s="459"/>
      <c r="B67" s="459"/>
      <c r="C67" s="459"/>
      <c r="D67" s="459"/>
      <c r="E67" s="459"/>
      <c r="F67" s="459"/>
      <c r="G67" s="459"/>
      <c r="H67" s="459"/>
      <c r="I67" s="459"/>
    </row>
    <row r="68" spans="1:9">
      <c r="A68" s="459"/>
      <c r="B68" s="459"/>
      <c r="C68" s="459"/>
      <c r="D68" s="459"/>
      <c r="E68" s="459"/>
      <c r="F68" s="459"/>
      <c r="G68" s="459"/>
      <c r="H68" s="459"/>
      <c r="I68" s="459"/>
    </row>
    <row r="69" spans="1:9">
      <c r="A69" s="459"/>
      <c r="B69" s="459"/>
      <c r="C69" s="459"/>
      <c r="D69" s="459"/>
      <c r="E69" s="459"/>
      <c r="F69" s="459"/>
      <c r="G69" s="459"/>
      <c r="H69" s="459"/>
      <c r="I69" s="459"/>
    </row>
    <row r="70" spans="1:9">
      <c r="A70" s="459"/>
      <c r="B70" s="459"/>
      <c r="C70" s="459"/>
      <c r="D70" s="459"/>
      <c r="E70" s="459"/>
      <c r="F70" s="459"/>
      <c r="G70" s="459"/>
      <c r="H70" s="459"/>
      <c r="I70" s="459"/>
    </row>
    <row r="71" spans="1:9">
      <c r="A71" s="459"/>
      <c r="B71" s="459"/>
      <c r="C71" s="459"/>
      <c r="D71" s="459"/>
      <c r="E71" s="459"/>
      <c r="F71" s="459"/>
      <c r="G71" s="459"/>
      <c r="H71" s="459"/>
      <c r="I71" s="459"/>
    </row>
    <row r="72" spans="1:9">
      <c r="A72" s="459"/>
      <c r="B72" s="459"/>
      <c r="C72" s="459"/>
      <c r="D72" s="459"/>
      <c r="E72" s="459"/>
      <c r="F72" s="459"/>
      <c r="G72" s="459"/>
      <c r="H72" s="459"/>
      <c r="I72" s="459"/>
    </row>
    <row r="73" spans="1:9">
      <c r="A73" s="459"/>
      <c r="B73" s="459"/>
      <c r="C73" s="459"/>
      <c r="D73" s="459"/>
      <c r="E73" s="459"/>
      <c r="F73" s="459"/>
      <c r="G73" s="459"/>
      <c r="H73" s="459"/>
      <c r="I73" s="459"/>
    </row>
    <row r="74" spans="1:9">
      <c r="A74" s="459"/>
      <c r="B74" s="459"/>
      <c r="C74" s="459"/>
      <c r="D74" s="459"/>
      <c r="E74" s="459"/>
      <c r="F74" s="459"/>
      <c r="G74" s="459"/>
      <c r="H74" s="459"/>
      <c r="I74" s="459"/>
    </row>
    <row r="75" spans="1:9">
      <c r="A75" s="459"/>
      <c r="B75" s="459"/>
      <c r="C75" s="459"/>
      <c r="D75" s="459"/>
      <c r="E75" s="459"/>
      <c r="F75" s="459"/>
      <c r="G75" s="459"/>
      <c r="H75" s="459"/>
      <c r="I75" s="459"/>
    </row>
    <row r="76" spans="1:9">
      <c r="A76" s="459"/>
      <c r="B76" s="459"/>
      <c r="C76" s="459"/>
      <c r="D76" s="459"/>
      <c r="E76" s="459"/>
      <c r="F76" s="459"/>
      <c r="G76" s="459"/>
      <c r="H76" s="459"/>
      <c r="I76" s="459"/>
    </row>
    <row r="77" spans="1:9">
      <c r="A77" s="459"/>
      <c r="B77" s="459"/>
      <c r="C77" s="459"/>
      <c r="D77" s="459"/>
      <c r="E77" s="459"/>
      <c r="F77" s="459"/>
      <c r="G77" s="459"/>
      <c r="H77" s="459"/>
      <c r="I77" s="459"/>
    </row>
    <row r="78" spans="1:9">
      <c r="A78" s="459"/>
      <c r="B78" s="459"/>
      <c r="C78" s="459"/>
      <c r="D78" s="459"/>
      <c r="E78" s="459"/>
      <c r="F78" s="459"/>
      <c r="G78" s="459"/>
      <c r="H78" s="459"/>
      <c r="I78" s="459"/>
    </row>
    <row r="79" spans="1:9">
      <c r="A79" s="459"/>
      <c r="B79" s="459"/>
      <c r="C79" s="459"/>
      <c r="D79" s="459"/>
      <c r="E79" s="459"/>
      <c r="F79" s="459"/>
      <c r="G79" s="459"/>
      <c r="H79" s="459"/>
      <c r="I79" s="459"/>
    </row>
    <row r="80" spans="1:9">
      <c r="A80" s="459"/>
      <c r="B80" s="459"/>
      <c r="C80" s="459"/>
      <c r="D80" s="459"/>
      <c r="E80" s="459"/>
      <c r="F80" s="459"/>
      <c r="G80" s="459"/>
      <c r="H80" s="459"/>
      <c r="I80" s="459"/>
    </row>
    <row r="81" spans="1:9">
      <c r="A81" s="459"/>
      <c r="B81" s="459"/>
      <c r="C81" s="459"/>
      <c r="D81" s="459"/>
      <c r="E81" s="459"/>
      <c r="F81" s="459"/>
      <c r="G81" s="459"/>
      <c r="H81" s="459"/>
      <c r="I81" s="459"/>
    </row>
    <row r="82" spans="1:9">
      <c r="A82" s="459"/>
      <c r="B82" s="459"/>
      <c r="C82" s="459"/>
      <c r="D82" s="459"/>
      <c r="E82" s="459"/>
      <c r="F82" s="459"/>
      <c r="G82" s="459"/>
      <c r="H82" s="459"/>
      <c r="I82" s="459"/>
    </row>
    <row r="83" spans="1:9">
      <c r="A83" s="459"/>
      <c r="B83" s="459"/>
      <c r="C83" s="459"/>
      <c r="D83" s="459"/>
      <c r="E83" s="459"/>
      <c r="F83" s="459"/>
      <c r="G83" s="459"/>
      <c r="H83" s="459"/>
      <c r="I83" s="459"/>
    </row>
    <row r="84" spans="1:9">
      <c r="A84" s="459"/>
      <c r="B84" s="459"/>
      <c r="C84" s="459"/>
      <c r="D84" s="459"/>
      <c r="E84" s="459"/>
      <c r="F84" s="459"/>
      <c r="G84" s="459"/>
      <c r="H84" s="459"/>
      <c r="I84" s="459"/>
    </row>
    <row r="85" spans="1:9">
      <c r="A85" s="459"/>
      <c r="B85" s="459"/>
      <c r="C85" s="459"/>
      <c r="D85" s="459"/>
      <c r="E85" s="459"/>
      <c r="F85" s="459"/>
      <c r="G85" s="459"/>
      <c r="H85" s="459"/>
      <c r="I85" s="459"/>
    </row>
    <row r="86" spans="1:9">
      <c r="A86" s="459"/>
      <c r="B86" s="459"/>
      <c r="C86" s="459"/>
      <c r="D86" s="459"/>
      <c r="E86" s="459"/>
      <c r="F86" s="459"/>
      <c r="G86" s="459"/>
      <c r="H86" s="459"/>
      <c r="I86" s="459"/>
    </row>
    <row r="87" spans="1:9">
      <c r="A87" s="459"/>
      <c r="B87" s="459"/>
      <c r="C87" s="459"/>
      <c r="D87" s="459"/>
      <c r="E87" s="459"/>
      <c r="F87" s="459"/>
      <c r="G87" s="459"/>
      <c r="H87" s="459"/>
      <c r="I87" s="459"/>
    </row>
    <row r="88" spans="1:9">
      <c r="A88" s="459"/>
      <c r="B88" s="459"/>
      <c r="C88" s="459"/>
      <c r="D88" s="459"/>
      <c r="E88" s="459"/>
      <c r="F88" s="459"/>
      <c r="G88" s="459"/>
      <c r="H88" s="459"/>
      <c r="I88" s="459"/>
    </row>
    <row r="89" spans="1:9">
      <c r="A89" s="459"/>
      <c r="B89" s="459"/>
      <c r="C89" s="459"/>
      <c r="D89" s="459"/>
      <c r="E89" s="459"/>
      <c r="F89" s="459"/>
      <c r="G89" s="459"/>
      <c r="H89" s="459"/>
      <c r="I89" s="459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/>
  </sheetViews>
  <sheetFormatPr defaultColWidth="7.5703125" defaultRowHeight="12.75"/>
  <cols>
    <col min="1" max="1" width="1.28515625" style="218" customWidth="1"/>
    <col min="2" max="2" width="39.28515625" style="218" customWidth="1"/>
    <col min="3" max="5" width="7.7109375" style="218" hidden="1" customWidth="1"/>
    <col min="6" max="6" width="0.7109375" style="218" hidden="1" customWidth="1"/>
    <col min="7" max="9" width="8.7109375" style="218" customWidth="1"/>
    <col min="10" max="10" width="0.5703125" style="218" customWidth="1"/>
    <col min="11" max="11" width="7.7109375" style="218" customWidth="1"/>
    <col min="12" max="13" width="6.7109375" style="218" customWidth="1"/>
    <col min="14" max="16384" width="7.5703125" style="218"/>
  </cols>
  <sheetData>
    <row r="1" spans="1:16" s="219" customFormat="1" ht="20.100000000000001" customHeight="1">
      <c r="A1" s="276" t="s">
        <v>422</v>
      </c>
      <c r="B1" s="276"/>
      <c r="C1" s="276"/>
      <c r="D1" s="276"/>
      <c r="E1" s="276"/>
      <c r="F1" s="276"/>
      <c r="G1" s="345"/>
      <c r="H1" s="345"/>
      <c r="I1" s="345"/>
      <c r="J1" s="345"/>
      <c r="K1" s="345"/>
      <c r="L1" s="280"/>
      <c r="M1" s="280"/>
      <c r="N1" s="280"/>
    </row>
    <row r="2" spans="1:16" ht="20.100000000000001" customHeight="1">
      <c r="A2" s="452"/>
      <c r="B2" s="452"/>
      <c r="C2" s="452"/>
      <c r="D2" s="452"/>
      <c r="E2" s="452"/>
      <c r="F2" s="452"/>
      <c r="G2" s="272"/>
      <c r="H2" s="272"/>
      <c r="I2" s="272"/>
      <c r="J2" s="272"/>
      <c r="K2" s="272"/>
      <c r="L2" s="281"/>
      <c r="M2" s="281"/>
      <c r="N2" s="281"/>
    </row>
    <row r="3" spans="1:16" s="217" customFormat="1" ht="20.100000000000001" customHeight="1">
      <c r="A3" s="277"/>
      <c r="B3" s="277"/>
      <c r="C3" s="277"/>
      <c r="D3" s="277"/>
      <c r="E3" s="277"/>
      <c r="F3" s="277"/>
      <c r="G3" s="277"/>
      <c r="H3" s="277"/>
      <c r="I3" s="277"/>
      <c r="J3" s="277"/>
      <c r="K3" s="278"/>
      <c r="L3" s="282"/>
      <c r="M3" s="282"/>
      <c r="N3" s="282"/>
    </row>
    <row r="4" spans="1:16" s="217" customFormat="1" ht="15" customHeight="1">
      <c r="A4" s="346"/>
      <c r="B4" s="346"/>
      <c r="C4" s="482" t="s">
        <v>423</v>
      </c>
      <c r="D4" s="482"/>
      <c r="E4" s="482"/>
      <c r="F4" s="347"/>
      <c r="G4" s="482" t="s">
        <v>406</v>
      </c>
      <c r="H4" s="482"/>
      <c r="I4" s="482"/>
      <c r="J4" s="445"/>
      <c r="K4" s="484" t="s">
        <v>424</v>
      </c>
      <c r="L4" s="484"/>
      <c r="M4" s="484"/>
      <c r="N4" s="282"/>
    </row>
    <row r="5" spans="1:16" s="217" customFormat="1" ht="15" customHeight="1">
      <c r="A5" s="348"/>
      <c r="B5" s="348"/>
      <c r="C5" s="483"/>
      <c r="D5" s="483"/>
      <c r="E5" s="483"/>
      <c r="F5" s="348"/>
      <c r="G5" s="483"/>
      <c r="H5" s="483"/>
      <c r="I5" s="483"/>
      <c r="J5" s="333"/>
      <c r="K5" s="485" t="s">
        <v>425</v>
      </c>
      <c r="L5" s="485"/>
      <c r="M5" s="485"/>
      <c r="N5" s="282"/>
    </row>
    <row r="6" spans="1:16" s="217" customFormat="1" ht="15" customHeight="1">
      <c r="A6" s="348"/>
      <c r="B6" s="348"/>
      <c r="C6" s="447" t="s">
        <v>426</v>
      </c>
      <c r="D6" s="447" t="s">
        <v>427</v>
      </c>
      <c r="E6" s="447" t="s">
        <v>428</v>
      </c>
      <c r="F6" s="348"/>
      <c r="G6" s="447" t="s">
        <v>426</v>
      </c>
      <c r="H6" s="447" t="s">
        <v>427</v>
      </c>
      <c r="I6" s="447" t="s">
        <v>428</v>
      </c>
      <c r="J6" s="333"/>
      <c r="K6" s="447" t="s">
        <v>426</v>
      </c>
      <c r="L6" s="447" t="s">
        <v>427</v>
      </c>
      <c r="M6" s="447" t="s">
        <v>428</v>
      </c>
      <c r="N6" s="282"/>
    </row>
    <row r="7" spans="1:16" s="217" customFormat="1" ht="15" customHeight="1">
      <c r="A7" s="348"/>
      <c r="B7" s="348"/>
      <c r="C7" s="335" t="s">
        <v>429</v>
      </c>
      <c r="D7" s="335" t="s">
        <v>430</v>
      </c>
      <c r="E7" s="335" t="s">
        <v>431</v>
      </c>
      <c r="F7" s="348"/>
      <c r="G7" s="335" t="s">
        <v>429</v>
      </c>
      <c r="H7" s="335" t="s">
        <v>430</v>
      </c>
      <c r="I7" s="335" t="s">
        <v>431</v>
      </c>
      <c r="J7" s="333"/>
      <c r="K7" s="335" t="s">
        <v>432</v>
      </c>
      <c r="L7" s="335" t="s">
        <v>430</v>
      </c>
      <c r="M7" s="335" t="s">
        <v>431</v>
      </c>
      <c r="N7" s="282"/>
    </row>
    <row r="8" spans="1:16" s="217" customFormat="1" ht="15" customHeight="1">
      <c r="A8" s="348"/>
      <c r="B8" s="348"/>
      <c r="C8" s="448" t="s">
        <v>433</v>
      </c>
      <c r="D8" s="448" t="s">
        <v>434</v>
      </c>
      <c r="E8" s="448" t="s">
        <v>435</v>
      </c>
      <c r="F8" s="348"/>
      <c r="G8" s="448" t="s">
        <v>433</v>
      </c>
      <c r="H8" s="448" t="s">
        <v>434</v>
      </c>
      <c r="I8" s="448" t="s">
        <v>435</v>
      </c>
      <c r="J8" s="446"/>
      <c r="K8" s="448" t="s">
        <v>436</v>
      </c>
      <c r="L8" s="448"/>
      <c r="M8" s="448"/>
      <c r="N8" s="282"/>
    </row>
    <row r="9" spans="1:16" s="217" customFormat="1" ht="20.100000000000001" customHeight="1">
      <c r="A9" s="277"/>
      <c r="B9" s="277"/>
      <c r="C9" s="277"/>
      <c r="D9" s="277"/>
      <c r="E9" s="277"/>
      <c r="F9" s="277"/>
      <c r="G9" s="333"/>
      <c r="H9" s="333"/>
      <c r="I9" s="333"/>
      <c r="J9" s="333"/>
      <c r="K9" s="333"/>
      <c r="L9" s="282"/>
      <c r="M9" s="282"/>
      <c r="N9" s="282"/>
    </row>
    <row r="10" spans="1:16" s="221" customFormat="1" ht="22.15" customHeight="1">
      <c r="A10" s="349" t="s">
        <v>157</v>
      </c>
      <c r="B10" s="349"/>
      <c r="C10" s="350">
        <v>81582</v>
      </c>
      <c r="D10" s="350">
        <v>1133368.9527552896</v>
      </c>
      <c r="E10" s="350">
        <v>598939</v>
      </c>
      <c r="F10" s="350"/>
      <c r="G10" s="350">
        <f>+G12+G13+G18</f>
        <v>101325</v>
      </c>
      <c r="H10" s="350">
        <f>+H12+H13+H18</f>
        <v>1136255.8583039208</v>
      </c>
      <c r="I10" s="350">
        <f>+I12+I13+I18</f>
        <v>696197</v>
      </c>
      <c r="J10" s="350"/>
      <c r="K10" s="460">
        <f>+G10/C10*100</f>
        <v>124.20019121865118</v>
      </c>
      <c r="L10" s="460">
        <f>+H10/D10*100</f>
        <v>100.25471895463636</v>
      </c>
      <c r="M10" s="460">
        <f>+I10/E10*100</f>
        <v>116.23838153801972</v>
      </c>
      <c r="N10" s="461"/>
      <c r="O10" s="220"/>
      <c r="P10" s="220"/>
    </row>
    <row r="11" spans="1:16" s="221" customFormat="1" ht="22.15" customHeight="1">
      <c r="A11" s="349" t="s">
        <v>437</v>
      </c>
      <c r="B11" s="349"/>
      <c r="C11" s="279"/>
      <c r="D11" s="350"/>
      <c r="E11" s="350"/>
      <c r="F11" s="349"/>
      <c r="G11" s="279"/>
      <c r="H11" s="350"/>
      <c r="I11" s="350"/>
      <c r="J11" s="350"/>
      <c r="K11" s="460"/>
      <c r="L11" s="462"/>
      <c r="M11" s="462"/>
      <c r="N11" s="461"/>
      <c r="O11" s="220"/>
      <c r="P11" s="220"/>
    </row>
    <row r="12" spans="1:16" s="221" customFormat="1" ht="22.15" customHeight="1">
      <c r="A12" s="351"/>
      <c r="B12" s="275" t="s">
        <v>438</v>
      </c>
      <c r="C12" s="279">
        <v>1388</v>
      </c>
      <c r="D12" s="350">
        <v>28298.462865999001</v>
      </c>
      <c r="E12" s="350">
        <v>11236</v>
      </c>
      <c r="F12" s="275"/>
      <c r="G12" s="279">
        <v>1388</v>
      </c>
      <c r="H12" s="350">
        <v>30613.993865696</v>
      </c>
      <c r="I12" s="350">
        <v>11199</v>
      </c>
      <c r="J12" s="350"/>
      <c r="K12" s="460">
        <f t="shared" ref="K12:M30" si="0">+G12/C12*100</f>
        <v>100</v>
      </c>
      <c r="L12" s="460">
        <f t="shared" si="0"/>
        <v>108.1825327780582</v>
      </c>
      <c r="M12" s="460">
        <f t="shared" si="0"/>
        <v>99.670701317194727</v>
      </c>
      <c r="N12" s="461"/>
      <c r="O12" s="220"/>
      <c r="P12" s="220"/>
    </row>
    <row r="13" spans="1:16" s="221" customFormat="1" ht="22.15" customHeight="1">
      <c r="A13" s="351"/>
      <c r="B13" s="275" t="s">
        <v>439</v>
      </c>
      <c r="C13" s="350">
        <v>22127</v>
      </c>
      <c r="D13" s="350">
        <v>352561.46345089597</v>
      </c>
      <c r="E13" s="350">
        <v>297469</v>
      </c>
      <c r="F13" s="350"/>
      <c r="G13" s="350">
        <f>+G14+G15+G16+G17</f>
        <v>25274</v>
      </c>
      <c r="H13" s="350">
        <f>+H14+H15+H16+H17</f>
        <v>309550.02295993897</v>
      </c>
      <c r="I13" s="350">
        <f>+I14+I15+I16+I17</f>
        <v>331187</v>
      </c>
      <c r="J13" s="350">
        <v>0</v>
      </c>
      <c r="K13" s="460">
        <f t="shared" si="0"/>
        <v>114.22244316897907</v>
      </c>
      <c r="L13" s="460">
        <f t="shared" si="0"/>
        <v>87.800300103715799</v>
      </c>
      <c r="M13" s="460">
        <f t="shared" si="0"/>
        <v>111.33496263476195</v>
      </c>
      <c r="N13" s="461"/>
      <c r="O13" s="220"/>
      <c r="P13" s="220"/>
    </row>
    <row r="14" spans="1:16" s="217" customFormat="1" ht="22.15" customHeight="1">
      <c r="A14" s="272"/>
      <c r="B14" s="352" t="s">
        <v>48</v>
      </c>
      <c r="C14" s="272">
        <v>425</v>
      </c>
      <c r="D14" s="353">
        <v>9024.5529999999999</v>
      </c>
      <c r="E14" s="353">
        <v>3244</v>
      </c>
      <c r="F14" s="352"/>
      <c r="G14" s="272">
        <v>510</v>
      </c>
      <c r="H14" s="353">
        <v>17346.8658</v>
      </c>
      <c r="I14" s="353">
        <v>4076</v>
      </c>
      <c r="J14" s="353"/>
      <c r="K14" s="354">
        <f t="shared" si="0"/>
        <v>120</v>
      </c>
      <c r="L14" s="354">
        <f t="shared" si="0"/>
        <v>192.21855974473195</v>
      </c>
      <c r="M14" s="354">
        <f t="shared" si="0"/>
        <v>125.64734895191123</v>
      </c>
      <c r="N14" s="461"/>
      <c r="O14" s="220"/>
      <c r="P14" s="220"/>
    </row>
    <row r="15" spans="1:16" s="217" customFormat="1" ht="22.15" customHeight="1">
      <c r="A15" s="272"/>
      <c r="B15" s="352" t="s">
        <v>42</v>
      </c>
      <c r="C15" s="272">
        <v>10553</v>
      </c>
      <c r="D15" s="353">
        <v>166950.16738934899</v>
      </c>
      <c r="E15" s="353">
        <v>231506</v>
      </c>
      <c r="F15" s="352"/>
      <c r="G15" s="272">
        <v>13047</v>
      </c>
      <c r="H15" s="353">
        <v>140410.27888108799</v>
      </c>
      <c r="I15" s="353">
        <v>259679</v>
      </c>
      <c r="J15" s="353"/>
      <c r="K15" s="354">
        <f t="shared" si="0"/>
        <v>123.63309011655454</v>
      </c>
      <c r="L15" s="354">
        <f t="shared" si="0"/>
        <v>84.103107577983664</v>
      </c>
      <c r="M15" s="354">
        <f t="shared" si="0"/>
        <v>112.16944701217247</v>
      </c>
      <c r="N15" s="461"/>
      <c r="O15" s="220"/>
      <c r="P15" s="220"/>
    </row>
    <row r="16" spans="1:16" s="217" customFormat="1" ht="22.15" customHeight="1">
      <c r="A16" s="272"/>
      <c r="B16" s="352" t="s">
        <v>440</v>
      </c>
      <c r="C16" s="272">
        <v>917</v>
      </c>
      <c r="D16" s="353">
        <v>45994.888376363997</v>
      </c>
      <c r="E16" s="353">
        <v>7658</v>
      </c>
      <c r="F16" s="352"/>
      <c r="G16" s="272">
        <v>742</v>
      </c>
      <c r="H16" s="353">
        <v>35274.949000000001</v>
      </c>
      <c r="I16" s="353">
        <v>4377</v>
      </c>
      <c r="J16" s="353"/>
      <c r="K16" s="354">
        <f t="shared" si="0"/>
        <v>80.916030534351151</v>
      </c>
      <c r="L16" s="354">
        <f t="shared" si="0"/>
        <v>76.693194059640774</v>
      </c>
      <c r="M16" s="354">
        <f t="shared" si="0"/>
        <v>57.155915382606423</v>
      </c>
      <c r="N16" s="461"/>
      <c r="O16" s="220"/>
      <c r="P16" s="220"/>
    </row>
    <row r="17" spans="1:16" s="217" customFormat="1" ht="22.15" customHeight="1">
      <c r="A17" s="272"/>
      <c r="B17" s="352" t="s">
        <v>441</v>
      </c>
      <c r="C17" s="353">
        <v>10232</v>
      </c>
      <c r="D17" s="353">
        <v>130591.854685183</v>
      </c>
      <c r="E17" s="353">
        <v>55061</v>
      </c>
      <c r="F17" s="352"/>
      <c r="G17" s="353">
        <v>10975</v>
      </c>
      <c r="H17" s="353">
        <v>116517.92927885101</v>
      </c>
      <c r="I17" s="353">
        <v>63055</v>
      </c>
      <c r="J17" s="353"/>
      <c r="K17" s="354">
        <f t="shared" si="0"/>
        <v>107.26153244722438</v>
      </c>
      <c r="L17" s="354">
        <f t="shared" si="0"/>
        <v>89.222968430718808</v>
      </c>
      <c r="M17" s="354">
        <f t="shared" si="0"/>
        <v>114.51844318119903</v>
      </c>
      <c r="N17" s="461"/>
      <c r="O17" s="220"/>
      <c r="P17" s="220"/>
    </row>
    <row r="18" spans="1:16" s="217" customFormat="1" ht="22.15" customHeight="1">
      <c r="A18" s="282"/>
      <c r="B18" s="275" t="s">
        <v>442</v>
      </c>
      <c r="C18" s="350">
        <v>58067</v>
      </c>
      <c r="D18" s="350">
        <v>752509.02643839468</v>
      </c>
      <c r="E18" s="350">
        <v>290234</v>
      </c>
      <c r="F18" s="350"/>
      <c r="G18" s="350">
        <f>+SUM(G19:G30)</f>
        <v>74663</v>
      </c>
      <c r="H18" s="350">
        <f>+SUM(H19:H30)</f>
        <v>796091.84147828596</v>
      </c>
      <c r="I18" s="350">
        <f>+SUM(I19:I30)</f>
        <v>353811</v>
      </c>
      <c r="J18" s="350"/>
      <c r="K18" s="460">
        <f t="shared" si="0"/>
        <v>128.58077737785661</v>
      </c>
      <c r="L18" s="460">
        <f t="shared" si="0"/>
        <v>105.79166674533693</v>
      </c>
      <c r="M18" s="460">
        <f t="shared" si="0"/>
        <v>121.90542803393126</v>
      </c>
      <c r="N18" s="461"/>
      <c r="O18" s="220"/>
      <c r="P18" s="220"/>
    </row>
    <row r="19" spans="1:16" s="217" customFormat="1" ht="22.15" customHeight="1">
      <c r="A19" s="272"/>
      <c r="B19" s="352" t="s">
        <v>443</v>
      </c>
      <c r="C19" s="272">
        <v>27378</v>
      </c>
      <c r="D19" s="353">
        <v>182359.83682864401</v>
      </c>
      <c r="E19" s="353">
        <v>125418</v>
      </c>
      <c r="F19" s="352"/>
      <c r="G19" s="272">
        <v>35631</v>
      </c>
      <c r="H19" s="353">
        <v>189086.13784265</v>
      </c>
      <c r="I19" s="353">
        <v>150436</v>
      </c>
      <c r="J19" s="353"/>
      <c r="K19" s="354">
        <f t="shared" si="0"/>
        <v>130.14464168310323</v>
      </c>
      <c r="L19" s="354">
        <f t="shared" si="0"/>
        <v>103.68847720582599</v>
      </c>
      <c r="M19" s="354">
        <f t="shared" si="0"/>
        <v>119.94769490822689</v>
      </c>
      <c r="N19" s="461"/>
      <c r="O19" s="220"/>
      <c r="P19" s="220"/>
    </row>
    <row r="20" spans="1:16" s="217" customFormat="1" ht="22.15" customHeight="1">
      <c r="A20" s="272"/>
      <c r="B20" s="352" t="s">
        <v>444</v>
      </c>
      <c r="C20" s="272">
        <v>3971</v>
      </c>
      <c r="D20" s="353">
        <v>37082.883036653002</v>
      </c>
      <c r="E20" s="353">
        <v>21140</v>
      </c>
      <c r="F20" s="352"/>
      <c r="G20" s="272">
        <v>4979</v>
      </c>
      <c r="H20" s="353">
        <v>68032.842216997</v>
      </c>
      <c r="I20" s="353">
        <v>25676</v>
      </c>
      <c r="J20" s="353"/>
      <c r="K20" s="354">
        <f t="shared" si="0"/>
        <v>125.38403424830018</v>
      </c>
      <c r="L20" s="354">
        <f t="shared" si="0"/>
        <v>183.4615775417268</v>
      </c>
      <c r="M20" s="354">
        <f t="shared" si="0"/>
        <v>121.45695364238411</v>
      </c>
      <c r="N20" s="461"/>
      <c r="O20" s="220"/>
      <c r="P20" s="220"/>
    </row>
    <row r="21" spans="1:16" s="217" customFormat="1" ht="22.15" customHeight="1">
      <c r="A21" s="272"/>
      <c r="B21" s="352" t="s">
        <v>445</v>
      </c>
      <c r="C21" s="272">
        <v>2807</v>
      </c>
      <c r="D21" s="353">
        <v>21659.468317512001</v>
      </c>
      <c r="E21" s="353">
        <v>14196</v>
      </c>
      <c r="F21" s="352"/>
      <c r="G21" s="272">
        <v>4259</v>
      </c>
      <c r="H21" s="353">
        <v>32538.164406413001</v>
      </c>
      <c r="I21" s="353">
        <v>19995</v>
      </c>
      <c r="J21" s="353"/>
      <c r="K21" s="354">
        <f t="shared" si="0"/>
        <v>151.72782329889563</v>
      </c>
      <c r="L21" s="354">
        <f t="shared" si="0"/>
        <v>150.22605324113803</v>
      </c>
      <c r="M21" s="354">
        <f t="shared" si="0"/>
        <v>140.84953508030432</v>
      </c>
      <c r="N21" s="461"/>
      <c r="O21" s="220"/>
      <c r="P21" s="220"/>
    </row>
    <row r="22" spans="1:16" s="217" customFormat="1" ht="22.15" customHeight="1">
      <c r="A22" s="272"/>
      <c r="B22" s="352" t="s">
        <v>446</v>
      </c>
      <c r="C22" s="272">
        <v>2631</v>
      </c>
      <c r="D22" s="353">
        <v>14338.362517880974</v>
      </c>
      <c r="E22" s="353">
        <v>13195</v>
      </c>
      <c r="F22" s="352"/>
      <c r="G22" s="272">
        <v>3028</v>
      </c>
      <c r="H22" s="353">
        <v>25931.688958171999</v>
      </c>
      <c r="I22" s="353">
        <v>16641</v>
      </c>
      <c r="J22" s="353"/>
      <c r="K22" s="354">
        <f t="shared" si="0"/>
        <v>115.08931965032308</v>
      </c>
      <c r="L22" s="354">
        <f t="shared" si="0"/>
        <v>180.85530286902224</v>
      </c>
      <c r="M22" s="354">
        <f t="shared" si="0"/>
        <v>126.11595301250473</v>
      </c>
      <c r="N22" s="461"/>
      <c r="O22" s="220"/>
      <c r="P22" s="220"/>
    </row>
    <row r="23" spans="1:16" s="217" customFormat="1" ht="22.15" customHeight="1">
      <c r="A23" s="272"/>
      <c r="B23" s="352" t="s">
        <v>447</v>
      </c>
      <c r="C23" s="272">
        <v>864</v>
      </c>
      <c r="D23" s="353">
        <v>45609.702565886</v>
      </c>
      <c r="E23" s="353">
        <v>4140</v>
      </c>
      <c r="F23" s="352"/>
      <c r="G23" s="272">
        <v>1149</v>
      </c>
      <c r="H23" s="353">
        <v>38252.506339384003</v>
      </c>
      <c r="I23" s="353">
        <v>5528</v>
      </c>
      <c r="J23" s="353"/>
      <c r="K23" s="354">
        <f t="shared" si="0"/>
        <v>132.98611111111111</v>
      </c>
      <c r="L23" s="354">
        <f t="shared" si="0"/>
        <v>83.869229982646615</v>
      </c>
      <c r="M23" s="354">
        <f t="shared" si="0"/>
        <v>133.52657004830917</v>
      </c>
      <c r="N23" s="461"/>
      <c r="O23" s="220"/>
      <c r="P23" s="220"/>
    </row>
    <row r="24" spans="1:16" s="217" customFormat="1" ht="22.15" customHeight="1">
      <c r="A24" s="272"/>
      <c r="B24" s="352" t="s">
        <v>448</v>
      </c>
      <c r="C24" s="272">
        <v>5163</v>
      </c>
      <c r="D24" s="353">
        <v>323385.175176294</v>
      </c>
      <c r="E24" s="353">
        <v>33576</v>
      </c>
      <c r="F24" s="352"/>
      <c r="G24" s="272">
        <v>6573</v>
      </c>
      <c r="H24" s="353">
        <v>331773.69567686401</v>
      </c>
      <c r="I24" s="353">
        <v>43889</v>
      </c>
      <c r="J24" s="353"/>
      <c r="K24" s="354">
        <f t="shared" si="0"/>
        <v>127.30970366066241</v>
      </c>
      <c r="L24" s="354">
        <f t="shared" si="0"/>
        <v>102.59397187765241</v>
      </c>
      <c r="M24" s="354">
        <f t="shared" si="0"/>
        <v>130.71539194662853</v>
      </c>
      <c r="N24" s="461"/>
      <c r="O24" s="220"/>
      <c r="P24" s="220"/>
    </row>
    <row r="25" spans="1:16" s="217" customFormat="1" ht="30" customHeight="1">
      <c r="A25" s="272"/>
      <c r="B25" s="352" t="s">
        <v>449</v>
      </c>
      <c r="C25" s="272">
        <v>7385</v>
      </c>
      <c r="D25" s="353">
        <v>61109.331654957998</v>
      </c>
      <c r="E25" s="353">
        <v>34829</v>
      </c>
      <c r="F25" s="352"/>
      <c r="G25" s="272">
        <v>8209</v>
      </c>
      <c r="H25" s="353">
        <v>44302.198694589999</v>
      </c>
      <c r="I25" s="353">
        <v>37982</v>
      </c>
      <c r="J25" s="353"/>
      <c r="K25" s="354">
        <f t="shared" si="0"/>
        <v>111.15775220040622</v>
      </c>
      <c r="L25" s="354">
        <f t="shared" si="0"/>
        <v>72.496617938376062</v>
      </c>
      <c r="M25" s="354">
        <f t="shared" si="0"/>
        <v>109.05280082689713</v>
      </c>
      <c r="N25" s="461"/>
      <c r="O25" s="220"/>
      <c r="P25" s="220"/>
    </row>
    <row r="26" spans="1:16" s="217" customFormat="1" ht="22.15" customHeight="1">
      <c r="A26" s="272"/>
      <c r="B26" s="352" t="s">
        <v>450</v>
      </c>
      <c r="C26" s="272">
        <v>2244</v>
      </c>
      <c r="D26" s="353">
        <v>9834.1899839116904</v>
      </c>
      <c r="E26" s="353">
        <v>10752</v>
      </c>
      <c r="F26" s="352"/>
      <c r="G26" s="272">
        <v>2665</v>
      </c>
      <c r="H26" s="353">
        <v>11831.321788998001</v>
      </c>
      <c r="I26" s="353">
        <v>13136</v>
      </c>
      <c r="J26" s="353"/>
      <c r="K26" s="354">
        <f t="shared" si="0"/>
        <v>118.76114081996434</v>
      </c>
      <c r="L26" s="354">
        <f t="shared" si="0"/>
        <v>120.30804579079243</v>
      </c>
      <c r="M26" s="354">
        <f t="shared" si="0"/>
        <v>122.17261904761905</v>
      </c>
      <c r="N26" s="461"/>
      <c r="O26" s="220"/>
      <c r="P26" s="220"/>
    </row>
    <row r="27" spans="1:16" s="217" customFormat="1" ht="22.15" customHeight="1">
      <c r="A27" s="272"/>
      <c r="B27" s="352" t="s">
        <v>451</v>
      </c>
      <c r="C27" s="272">
        <v>589</v>
      </c>
      <c r="D27" s="353">
        <v>14521.539638877999</v>
      </c>
      <c r="E27" s="353">
        <v>4479</v>
      </c>
      <c r="F27" s="352"/>
      <c r="G27" s="272">
        <v>922</v>
      </c>
      <c r="H27" s="353">
        <v>8011.8192020180004</v>
      </c>
      <c r="I27" s="353">
        <v>5195</v>
      </c>
      <c r="J27" s="353"/>
      <c r="K27" s="354">
        <f t="shared" si="0"/>
        <v>156.53650254668929</v>
      </c>
      <c r="L27" s="354">
        <f t="shared" si="0"/>
        <v>55.171967995516425</v>
      </c>
      <c r="M27" s="354">
        <f t="shared" si="0"/>
        <v>115.98571109622684</v>
      </c>
      <c r="N27" s="461"/>
      <c r="O27" s="220"/>
      <c r="P27" s="220"/>
    </row>
    <row r="28" spans="1:16" s="217" customFormat="1" ht="22.15" customHeight="1">
      <c r="A28" s="272"/>
      <c r="B28" s="352" t="s">
        <v>452</v>
      </c>
      <c r="C28" s="272">
        <v>522</v>
      </c>
      <c r="D28" s="353">
        <v>8610.1604337770004</v>
      </c>
      <c r="E28" s="353">
        <v>2635</v>
      </c>
      <c r="F28" s="352"/>
      <c r="G28" s="272">
        <v>715</v>
      </c>
      <c r="H28" s="353">
        <v>8003.2276899990002</v>
      </c>
      <c r="I28" s="353">
        <v>3124</v>
      </c>
      <c r="J28" s="353"/>
      <c r="K28" s="354">
        <f t="shared" si="0"/>
        <v>136.97318007662835</v>
      </c>
      <c r="L28" s="354">
        <f t="shared" si="0"/>
        <v>92.950970560350427</v>
      </c>
      <c r="M28" s="354">
        <f t="shared" si="0"/>
        <v>118.55787476280835</v>
      </c>
      <c r="N28" s="461"/>
      <c r="O28" s="220"/>
      <c r="P28" s="220"/>
    </row>
    <row r="29" spans="1:16" ht="30" customHeight="1">
      <c r="A29" s="272"/>
      <c r="B29" s="352" t="s">
        <v>453</v>
      </c>
      <c r="C29" s="272">
        <v>3805</v>
      </c>
      <c r="D29" s="353">
        <v>31874.539784000001</v>
      </c>
      <c r="E29" s="353">
        <v>22852</v>
      </c>
      <c r="F29" s="352"/>
      <c r="G29" s="272">
        <v>5465</v>
      </c>
      <c r="H29" s="353">
        <v>35273.781406312999</v>
      </c>
      <c r="I29" s="353">
        <v>28299</v>
      </c>
      <c r="J29" s="353"/>
      <c r="K29" s="354">
        <f t="shared" si="0"/>
        <v>143.62680683311433</v>
      </c>
      <c r="L29" s="354">
        <f t="shared" si="0"/>
        <v>110.66444141734497</v>
      </c>
      <c r="M29" s="354">
        <f t="shared" si="0"/>
        <v>123.8359880973219</v>
      </c>
      <c r="N29" s="461"/>
      <c r="O29" s="220"/>
      <c r="P29" s="220"/>
    </row>
    <row r="30" spans="1:16" ht="22.15" customHeight="1">
      <c r="A30" s="272"/>
      <c r="B30" s="352" t="s">
        <v>454</v>
      </c>
      <c r="C30" s="272">
        <v>708</v>
      </c>
      <c r="D30" s="353">
        <v>2123.8364999999999</v>
      </c>
      <c r="E30" s="353">
        <v>3022</v>
      </c>
      <c r="F30" s="352"/>
      <c r="G30" s="272">
        <v>1068</v>
      </c>
      <c r="H30" s="353">
        <v>3054.457255888</v>
      </c>
      <c r="I30" s="353">
        <v>3910</v>
      </c>
      <c r="J30" s="353"/>
      <c r="K30" s="354">
        <f t="shared" si="0"/>
        <v>150.84745762711864</v>
      </c>
      <c r="L30" s="354">
        <f t="shared" si="0"/>
        <v>143.81790951836453</v>
      </c>
      <c r="M30" s="354">
        <f t="shared" si="0"/>
        <v>129.38451356717405</v>
      </c>
      <c r="N30" s="461"/>
      <c r="O30" s="220"/>
      <c r="P30" s="220"/>
    </row>
    <row r="31" spans="1:16" ht="18" customHeight="1">
      <c r="A31" s="281"/>
      <c r="B31" s="281"/>
      <c r="C31" s="272"/>
      <c r="D31" s="353"/>
      <c r="E31" s="353"/>
      <c r="F31" s="281"/>
      <c r="G31" s="272"/>
      <c r="H31" s="353"/>
      <c r="I31" s="353"/>
      <c r="J31" s="353"/>
      <c r="K31" s="354"/>
      <c r="L31" s="355"/>
      <c r="M31" s="355"/>
      <c r="N31" s="461"/>
      <c r="O31" s="220"/>
      <c r="P31" s="220"/>
    </row>
    <row r="32" spans="1:16" ht="20.100000000000001" customHeight="1">
      <c r="A32" s="349"/>
      <c r="B32" s="349"/>
      <c r="C32" s="349"/>
      <c r="D32" s="349"/>
      <c r="E32" s="349"/>
      <c r="F32" s="349"/>
      <c r="G32" s="349"/>
      <c r="H32" s="349"/>
      <c r="I32" s="349"/>
      <c r="J32" s="279"/>
      <c r="K32" s="354"/>
      <c r="L32" s="355"/>
      <c r="M32" s="355"/>
      <c r="N32" s="461"/>
    </row>
    <row r="33" spans="1:14" ht="20.100000000000001" customHeight="1">
      <c r="A33" s="281"/>
      <c r="B33" s="463"/>
      <c r="C33" s="281"/>
      <c r="D33" s="453"/>
      <c r="E33" s="281"/>
      <c r="F33" s="464"/>
      <c r="G33" s="465"/>
      <c r="H33" s="466"/>
      <c r="I33" s="465"/>
      <c r="J33" s="281"/>
      <c r="K33" s="354"/>
      <c r="L33" s="354"/>
      <c r="M33" s="354"/>
      <c r="N33" s="461"/>
    </row>
    <row r="34" spans="1:14" ht="20.100000000000001" customHeight="1">
      <c r="A34" s="281"/>
      <c r="B34" s="463"/>
      <c r="C34" s="465"/>
      <c r="D34" s="466"/>
      <c r="E34" s="465"/>
      <c r="F34" s="464"/>
      <c r="G34" s="465"/>
      <c r="H34" s="466"/>
      <c r="I34" s="465"/>
      <c r="J34" s="281"/>
      <c r="K34" s="354"/>
      <c r="L34" s="354"/>
      <c r="M34" s="354"/>
      <c r="N34" s="461"/>
    </row>
    <row r="35" spans="1:14" ht="20.100000000000001" customHeight="1">
      <c r="A35" s="281"/>
      <c r="B35" s="463"/>
      <c r="C35" s="465"/>
      <c r="D35" s="466"/>
      <c r="E35" s="465"/>
      <c r="F35" s="464"/>
      <c r="G35" s="465"/>
      <c r="H35" s="466"/>
      <c r="I35" s="465"/>
      <c r="J35" s="281"/>
      <c r="K35" s="354"/>
      <c r="L35" s="354"/>
      <c r="M35" s="354"/>
      <c r="N35" s="461"/>
    </row>
    <row r="36" spans="1:14" ht="20.100000000000001" customHeight="1">
      <c r="A36" s="281"/>
      <c r="B36" s="463"/>
      <c r="C36" s="465"/>
      <c r="D36" s="466"/>
      <c r="E36" s="465"/>
      <c r="F36" s="464"/>
      <c r="G36" s="465"/>
      <c r="H36" s="466"/>
      <c r="I36" s="465"/>
      <c r="J36" s="281"/>
      <c r="K36" s="354"/>
      <c r="L36" s="354"/>
      <c r="M36" s="354"/>
      <c r="N36" s="461"/>
    </row>
    <row r="37" spans="1:14" ht="20.100000000000001" customHeight="1">
      <c r="A37" s="281"/>
      <c r="B37" s="463"/>
      <c r="C37" s="465"/>
      <c r="D37" s="466"/>
      <c r="E37" s="465"/>
      <c r="F37" s="464"/>
      <c r="G37" s="465"/>
      <c r="H37" s="466"/>
      <c r="I37" s="465"/>
      <c r="J37" s="281"/>
      <c r="K37" s="354"/>
      <c r="L37" s="354"/>
      <c r="M37" s="354"/>
      <c r="N37" s="461"/>
    </row>
    <row r="38" spans="1:14" ht="20.100000000000001" customHeight="1">
      <c r="A38" s="281"/>
      <c r="B38" s="463"/>
      <c r="C38" s="465"/>
      <c r="D38" s="466"/>
      <c r="E38" s="465"/>
      <c r="F38" s="464"/>
      <c r="G38" s="465"/>
      <c r="H38" s="466"/>
      <c r="I38" s="465"/>
      <c r="J38" s="281"/>
      <c r="K38" s="354"/>
      <c r="L38" s="354"/>
      <c r="M38" s="354"/>
      <c r="N38" s="461"/>
    </row>
    <row r="39" spans="1:14" ht="20.100000000000001" customHeight="1">
      <c r="A39" s="272"/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81"/>
      <c r="M39" s="281"/>
      <c r="N39" s="456"/>
    </row>
    <row r="40" spans="1:14" ht="20.100000000000001" customHeight="1">
      <c r="A40" s="272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81"/>
      <c r="M40" s="281"/>
      <c r="N40" s="456"/>
    </row>
    <row r="41" spans="1:14" ht="20.100000000000001" customHeight="1">
      <c r="A41" s="272"/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81"/>
      <c r="M41" s="281"/>
      <c r="N41" s="456"/>
    </row>
    <row r="42" spans="1:14" ht="20.100000000000001" customHeight="1">
      <c r="A42" s="272"/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81"/>
      <c r="M42" s="281"/>
      <c r="N42" s="281"/>
    </row>
    <row r="43" spans="1:14" ht="20.100000000000001" customHeight="1">
      <c r="A43" s="272"/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81"/>
      <c r="M43" s="281"/>
      <c r="N43" s="281"/>
    </row>
    <row r="44" spans="1:14" ht="20.100000000000001" customHeight="1">
      <c r="A44" s="272"/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81"/>
      <c r="M44" s="281"/>
      <c r="N44" s="281"/>
    </row>
    <row r="45" spans="1:14" ht="20.100000000000001" customHeight="1">
      <c r="A45" s="272"/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81"/>
      <c r="M45" s="281"/>
      <c r="N45" s="281"/>
    </row>
    <row r="46" spans="1:14" ht="20.100000000000001" customHeight="1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81"/>
      <c r="M46" s="281"/>
      <c r="N46" s="281"/>
    </row>
    <row r="47" spans="1:14" ht="20.100000000000001" customHeight="1">
      <c r="A47" s="272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81"/>
      <c r="M47" s="281"/>
      <c r="N47" s="281"/>
    </row>
    <row r="48" spans="1:14" ht="20.100000000000001" customHeight="1">
      <c r="A48" s="272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81"/>
      <c r="M48" s="281"/>
      <c r="N48" s="281"/>
    </row>
    <row r="49" spans="1:14" ht="20.100000000000001" customHeight="1">
      <c r="A49" s="272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81"/>
      <c r="M49" s="281"/>
      <c r="N49" s="281"/>
    </row>
    <row r="50" spans="1:14" ht="20.100000000000001" customHeight="1">
      <c r="A50" s="272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81"/>
      <c r="M50" s="281"/>
      <c r="N50" s="281"/>
    </row>
    <row r="51" spans="1:14" ht="20.100000000000001" customHeight="1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81"/>
      <c r="M51" s="281"/>
      <c r="N51" s="281"/>
    </row>
    <row r="52" spans="1:14" ht="20.100000000000001" customHeight="1">
      <c r="A52" s="272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81"/>
      <c r="M52" s="281"/>
      <c r="N52" s="281"/>
    </row>
    <row r="53" spans="1:14" ht="20.100000000000001" customHeight="1">
      <c r="A53" s="272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81"/>
      <c r="M53" s="281"/>
      <c r="N53" s="281"/>
    </row>
    <row r="54" spans="1:14" ht="20.100000000000001" customHeight="1">
      <c r="A54" s="272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81"/>
      <c r="M54" s="281"/>
      <c r="N54" s="281"/>
    </row>
    <row r="55" spans="1:14" ht="20.100000000000001" customHeight="1">
      <c r="A55" s="27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81"/>
      <c r="M55" s="281"/>
      <c r="N55" s="281"/>
    </row>
    <row r="56" spans="1:14" ht="20.100000000000001" customHeight="1">
      <c r="A56" s="272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81"/>
      <c r="M56" s="281"/>
      <c r="N56" s="281"/>
    </row>
    <row r="57" spans="1:14" ht="20.100000000000001" customHeight="1">
      <c r="A57" s="272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81"/>
      <c r="M57" s="281"/>
      <c r="N57" s="281"/>
    </row>
    <row r="58" spans="1:14" ht="20.100000000000001" customHeight="1">
      <c r="A58" s="272"/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81"/>
      <c r="M58" s="281"/>
      <c r="N58" s="281"/>
    </row>
    <row r="59" spans="1:14" ht="20.100000000000001" customHeight="1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</row>
    <row r="60" spans="1:14">
      <c r="A60" s="281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</row>
    <row r="61" spans="1:14">
      <c r="A61" s="281"/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</row>
    <row r="62" spans="1:14">
      <c r="A62" s="281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</row>
    <row r="63" spans="1:14">
      <c r="A63" s="281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</row>
    <row r="64" spans="1:14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</row>
    <row r="65" spans="1:14">
      <c r="A65" s="281"/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</row>
    <row r="66" spans="1:14">
      <c r="A66" s="281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</row>
    <row r="67" spans="1:14">
      <c r="A67" s="281"/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</row>
    <row r="68" spans="1:14">
      <c r="A68" s="281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</row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ColWidth="7.5703125" defaultRowHeight="12.75"/>
  <cols>
    <col min="1" max="1" width="46.5703125" style="108" customWidth="1"/>
    <col min="2" max="2" width="10.5703125" style="281" customWidth="1"/>
    <col min="3" max="3" width="9.7109375" style="281" customWidth="1"/>
    <col min="4" max="4" width="21.42578125" style="281" customWidth="1"/>
    <col min="5" max="5" width="9" style="108" customWidth="1"/>
    <col min="6" max="16384" width="7.5703125" style="108"/>
  </cols>
  <sheetData>
    <row r="1" spans="1:5" s="111" customFormat="1" ht="20.100000000000001" customHeight="1">
      <c r="A1" s="276" t="s">
        <v>455</v>
      </c>
      <c r="B1" s="345"/>
      <c r="C1" s="345"/>
      <c r="D1" s="280"/>
    </row>
    <row r="2" spans="1:5" ht="20.100000000000001" customHeight="1">
      <c r="A2" s="272"/>
      <c r="B2" s="272"/>
      <c r="C2" s="272"/>
    </row>
    <row r="3" spans="1:5" s="110" customFormat="1" ht="20.100000000000001" customHeight="1">
      <c r="A3" s="277"/>
      <c r="B3" s="277"/>
      <c r="C3" s="278"/>
      <c r="D3" s="467" t="s">
        <v>456</v>
      </c>
    </row>
    <row r="4" spans="1:5" s="217" customFormat="1" ht="18" customHeight="1">
      <c r="A4" s="346"/>
      <c r="B4" s="447" t="s">
        <v>392</v>
      </c>
      <c r="C4" s="447" t="s">
        <v>392</v>
      </c>
      <c r="D4" s="447" t="s">
        <v>424</v>
      </c>
    </row>
    <row r="5" spans="1:5" s="217" customFormat="1" ht="18" customHeight="1">
      <c r="A5" s="348"/>
      <c r="B5" s="448" t="s">
        <v>366</v>
      </c>
      <c r="C5" s="448" t="s">
        <v>376</v>
      </c>
      <c r="D5" s="448" t="s">
        <v>457</v>
      </c>
    </row>
    <row r="6" spans="1:5" s="217" customFormat="1" ht="20.100000000000001" customHeight="1">
      <c r="A6" s="277"/>
      <c r="B6" s="333"/>
      <c r="C6" s="333"/>
      <c r="D6" s="333"/>
    </row>
    <row r="7" spans="1:5" s="221" customFormat="1" ht="20.100000000000001" customHeight="1">
      <c r="A7" s="349" t="s">
        <v>157</v>
      </c>
      <c r="B7" s="337">
        <v>32441</v>
      </c>
      <c r="C7" s="337">
        <f>+C8+C9+C14</f>
        <v>48126</v>
      </c>
      <c r="D7" s="338">
        <f t="shared" ref="D7:D26" si="0">+C7/B7*100</f>
        <v>148.34931105699579</v>
      </c>
    </row>
    <row r="8" spans="1:5" s="221" customFormat="1" ht="20.100000000000001" customHeight="1">
      <c r="A8" s="279" t="s">
        <v>438</v>
      </c>
      <c r="B8" s="337">
        <v>462</v>
      </c>
      <c r="C8" s="337">
        <v>635</v>
      </c>
      <c r="D8" s="338">
        <f t="shared" si="0"/>
        <v>137.44588744588745</v>
      </c>
    </row>
    <row r="9" spans="1:5" s="221" customFormat="1" ht="20.100000000000001" customHeight="1">
      <c r="A9" s="279" t="s">
        <v>439</v>
      </c>
      <c r="B9" s="337">
        <v>9387</v>
      </c>
      <c r="C9" s="337">
        <f>+C10+C11+C12+C13</f>
        <v>12325</v>
      </c>
      <c r="D9" s="338">
        <f t="shared" si="0"/>
        <v>131.29860445296686</v>
      </c>
      <c r="E9" s="222"/>
    </row>
    <row r="10" spans="1:5" s="217" customFormat="1" ht="20.100000000000001" customHeight="1">
      <c r="A10" s="352" t="s">
        <v>48</v>
      </c>
      <c r="B10" s="339">
        <v>298</v>
      </c>
      <c r="C10" s="339">
        <v>339</v>
      </c>
      <c r="D10" s="340">
        <f t="shared" si="0"/>
        <v>113.75838926174498</v>
      </c>
    </row>
    <row r="11" spans="1:5" s="217" customFormat="1" ht="20.100000000000001" customHeight="1">
      <c r="A11" s="352" t="s">
        <v>42</v>
      </c>
      <c r="B11" s="339">
        <v>4012</v>
      </c>
      <c r="C11" s="339">
        <v>5290</v>
      </c>
      <c r="D11" s="340">
        <f t="shared" si="0"/>
        <v>131.8544366899302</v>
      </c>
    </row>
    <row r="12" spans="1:5" s="217" customFormat="1" ht="20.100000000000001" customHeight="1">
      <c r="A12" s="352" t="s">
        <v>440</v>
      </c>
      <c r="B12" s="339">
        <v>256</v>
      </c>
      <c r="C12" s="339">
        <v>748</v>
      </c>
      <c r="D12" s="340">
        <f t="shared" si="0"/>
        <v>292.1875</v>
      </c>
    </row>
    <row r="13" spans="1:5" s="217" customFormat="1" ht="20.100000000000001" customHeight="1">
      <c r="A13" s="352" t="s">
        <v>441</v>
      </c>
      <c r="B13" s="339">
        <v>4821</v>
      </c>
      <c r="C13" s="339">
        <v>5948</v>
      </c>
      <c r="D13" s="340">
        <f t="shared" si="0"/>
        <v>123.376892760838</v>
      </c>
    </row>
    <row r="14" spans="1:5" s="221" customFormat="1" ht="20.100000000000001" customHeight="1">
      <c r="A14" s="279" t="s">
        <v>442</v>
      </c>
      <c r="B14" s="337">
        <v>22592</v>
      </c>
      <c r="C14" s="337">
        <f>+SUM(C15:C26)</f>
        <v>35166</v>
      </c>
      <c r="D14" s="338">
        <f t="shared" si="0"/>
        <v>155.65686968838529</v>
      </c>
    </row>
    <row r="15" spans="1:5" s="217" customFormat="1" ht="20.100000000000001" customHeight="1">
      <c r="A15" s="352" t="s">
        <v>443</v>
      </c>
      <c r="B15" s="339">
        <v>11408</v>
      </c>
      <c r="C15" s="339">
        <v>18063</v>
      </c>
      <c r="D15" s="340">
        <f t="shared" si="0"/>
        <v>158.33625525946704</v>
      </c>
    </row>
    <row r="16" spans="1:5" s="217" customFormat="1" ht="20.100000000000001" customHeight="1">
      <c r="A16" s="352" t="s">
        <v>444</v>
      </c>
      <c r="B16" s="339">
        <v>1701</v>
      </c>
      <c r="C16" s="339">
        <v>2262</v>
      </c>
      <c r="D16" s="340">
        <f t="shared" si="0"/>
        <v>132.98059964726633</v>
      </c>
    </row>
    <row r="17" spans="1:4" s="217" customFormat="1" ht="20.100000000000001" customHeight="1">
      <c r="A17" s="352" t="s">
        <v>445</v>
      </c>
      <c r="B17" s="339">
        <v>1831</v>
      </c>
      <c r="C17" s="339">
        <v>2765</v>
      </c>
      <c r="D17" s="340">
        <f t="shared" si="0"/>
        <v>151.01037684325505</v>
      </c>
    </row>
    <row r="18" spans="1:4" s="217" customFormat="1" ht="20.100000000000001" customHeight="1">
      <c r="A18" s="352" t="s">
        <v>446</v>
      </c>
      <c r="B18" s="339">
        <v>724</v>
      </c>
      <c r="C18" s="339">
        <v>880</v>
      </c>
      <c r="D18" s="340">
        <f t="shared" si="0"/>
        <v>121.54696132596685</v>
      </c>
    </row>
    <row r="19" spans="1:4" s="217" customFormat="1" ht="20.100000000000001" customHeight="1">
      <c r="A19" s="352" t="s">
        <v>447</v>
      </c>
      <c r="B19" s="339">
        <v>303</v>
      </c>
      <c r="C19" s="339">
        <v>387</v>
      </c>
      <c r="D19" s="340">
        <f t="shared" si="0"/>
        <v>127.72277227722772</v>
      </c>
    </row>
    <row r="20" spans="1:4" s="217" customFormat="1" ht="20.100000000000001" customHeight="1">
      <c r="A20" s="352" t="s">
        <v>448</v>
      </c>
      <c r="B20" s="339">
        <v>1044</v>
      </c>
      <c r="C20" s="339">
        <v>1684</v>
      </c>
      <c r="D20" s="340">
        <f t="shared" si="0"/>
        <v>161.30268199233717</v>
      </c>
    </row>
    <row r="21" spans="1:4" s="217" customFormat="1" ht="28.15" customHeight="1">
      <c r="A21" s="352" t="s">
        <v>458</v>
      </c>
      <c r="B21" s="339">
        <v>2208</v>
      </c>
      <c r="C21" s="339">
        <v>3227</v>
      </c>
      <c r="D21" s="340">
        <f t="shared" si="0"/>
        <v>146.15036231884056</v>
      </c>
    </row>
    <row r="22" spans="1:4" s="217" customFormat="1" ht="20.100000000000001" customHeight="1">
      <c r="A22" s="352" t="s">
        <v>450</v>
      </c>
      <c r="B22" s="339">
        <v>712</v>
      </c>
      <c r="C22" s="339">
        <v>1201</v>
      </c>
      <c r="D22" s="340">
        <f t="shared" si="0"/>
        <v>168.67977528089887</v>
      </c>
    </row>
    <row r="23" spans="1:4" s="217" customFormat="1" ht="20.100000000000001" customHeight="1">
      <c r="A23" s="352" t="s">
        <v>451</v>
      </c>
      <c r="B23" s="339">
        <v>142</v>
      </c>
      <c r="C23" s="339">
        <v>194</v>
      </c>
      <c r="D23" s="340">
        <f t="shared" si="0"/>
        <v>136.61971830985914</v>
      </c>
    </row>
    <row r="24" spans="1:4" s="217" customFormat="1" ht="20.100000000000001" customHeight="1">
      <c r="A24" s="352" t="s">
        <v>452</v>
      </c>
      <c r="B24" s="339">
        <v>267</v>
      </c>
      <c r="C24" s="339">
        <v>402</v>
      </c>
      <c r="D24" s="340">
        <f t="shared" si="0"/>
        <v>150.56179775280899</v>
      </c>
    </row>
    <row r="25" spans="1:4" s="218" customFormat="1" ht="28.15" customHeight="1">
      <c r="A25" s="352" t="s">
        <v>459</v>
      </c>
      <c r="B25" s="339">
        <v>1818</v>
      </c>
      <c r="C25" s="339">
        <v>2701</v>
      </c>
      <c r="D25" s="340">
        <f t="shared" si="0"/>
        <v>148.56985698569858</v>
      </c>
    </row>
    <row r="26" spans="1:4" s="218" customFormat="1" ht="20.100000000000001" customHeight="1">
      <c r="A26" s="352" t="s">
        <v>454</v>
      </c>
      <c r="B26" s="339">
        <v>434</v>
      </c>
      <c r="C26" s="339">
        <v>1400</v>
      </c>
      <c r="D26" s="340">
        <f t="shared" si="0"/>
        <v>322.58064516129031</v>
      </c>
    </row>
    <row r="27" spans="1:4" ht="20.100000000000001" customHeight="1">
      <c r="A27" s="272"/>
      <c r="B27" s="272"/>
      <c r="C27" s="272"/>
    </row>
    <row r="28" spans="1:4" ht="20.100000000000001" customHeight="1">
      <c r="A28" s="272"/>
      <c r="B28" s="272"/>
      <c r="C28" s="272"/>
    </row>
    <row r="29" spans="1:4" ht="20.100000000000001" customHeight="1">
      <c r="A29" s="272"/>
      <c r="B29" s="272"/>
      <c r="C29" s="272"/>
    </row>
    <row r="30" spans="1:4" ht="20.100000000000001" customHeight="1">
      <c r="A30" s="272"/>
      <c r="B30" s="272"/>
      <c r="C30" s="272"/>
    </row>
    <row r="31" spans="1:4" ht="20.100000000000001" customHeight="1">
      <c r="A31" s="272"/>
      <c r="B31" s="272"/>
      <c r="C31" s="272"/>
    </row>
    <row r="32" spans="1:4" ht="20.100000000000001" customHeight="1">
      <c r="A32" s="272"/>
      <c r="B32" s="272"/>
      <c r="C32" s="272"/>
    </row>
    <row r="33" spans="1:3" ht="20.100000000000001" customHeight="1">
      <c r="A33" s="272"/>
      <c r="B33" s="272"/>
      <c r="C33" s="272"/>
    </row>
    <row r="34" spans="1:3" ht="20.100000000000001" customHeight="1">
      <c r="A34" s="272"/>
      <c r="B34" s="272"/>
      <c r="C34" s="272"/>
    </row>
    <row r="35" spans="1:3" ht="20.100000000000001" customHeight="1">
      <c r="A35" s="272"/>
      <c r="B35" s="272"/>
      <c r="C35" s="272"/>
    </row>
    <row r="36" spans="1:3" ht="20.100000000000001" customHeight="1">
      <c r="A36" s="272"/>
      <c r="B36" s="272"/>
      <c r="C36" s="272"/>
    </row>
    <row r="37" spans="1:3" ht="20.100000000000001" customHeight="1">
      <c r="A37" s="272"/>
      <c r="B37" s="272"/>
      <c r="C37" s="272"/>
    </row>
    <row r="38" spans="1:3" ht="20.100000000000001" customHeight="1">
      <c r="A38" s="272"/>
      <c r="B38" s="272"/>
      <c r="C38" s="272"/>
    </row>
    <row r="39" spans="1:3" ht="20.100000000000001" customHeight="1">
      <c r="A39" s="272"/>
      <c r="B39" s="272"/>
      <c r="C39" s="272"/>
    </row>
    <row r="40" spans="1:3" ht="20.100000000000001" customHeight="1">
      <c r="A40" s="272"/>
      <c r="B40" s="272"/>
      <c r="C40" s="272"/>
    </row>
    <row r="41" spans="1:3" ht="20.100000000000001" customHeight="1">
      <c r="A41" s="272"/>
      <c r="B41" s="272"/>
      <c r="C41" s="272"/>
    </row>
    <row r="42" spans="1:3" ht="20.100000000000001" customHeight="1">
      <c r="A42" s="272"/>
      <c r="B42" s="272"/>
      <c r="C42" s="272"/>
    </row>
    <row r="43" spans="1:3" ht="20.100000000000001" customHeight="1">
      <c r="A43" s="272"/>
      <c r="B43" s="272"/>
      <c r="C43" s="272"/>
    </row>
    <row r="44" spans="1:3" ht="20.100000000000001" customHeight="1">
      <c r="A44" s="272"/>
      <c r="B44" s="272"/>
      <c r="C44" s="272"/>
    </row>
    <row r="45" spans="1:3" ht="20.100000000000001" customHeight="1">
      <c r="A45" s="272"/>
      <c r="B45" s="272"/>
      <c r="C45" s="272"/>
    </row>
    <row r="46" spans="1:3" ht="20.100000000000001" customHeight="1">
      <c r="A46" s="272"/>
      <c r="B46" s="272"/>
      <c r="C46" s="272"/>
    </row>
    <row r="47" spans="1:3" ht="20.100000000000001" customHeight="1">
      <c r="A47" s="272"/>
      <c r="B47" s="272"/>
      <c r="C47" s="272"/>
    </row>
    <row r="48" spans="1:3" ht="20.100000000000001" customHeight="1">
      <c r="A48" s="272"/>
      <c r="B48" s="272"/>
      <c r="C48" s="272"/>
    </row>
    <row r="49" spans="1:3" ht="20.100000000000001" customHeight="1">
      <c r="A49" s="272"/>
      <c r="B49" s="272"/>
      <c r="C49" s="272"/>
    </row>
    <row r="50" spans="1:3" ht="20.100000000000001" customHeight="1">
      <c r="A50" s="272"/>
      <c r="B50" s="272"/>
      <c r="C50" s="272"/>
    </row>
    <row r="51" spans="1:3" ht="20.100000000000001" customHeight="1">
      <c r="A51" s="272"/>
      <c r="B51" s="272"/>
      <c r="C51" s="272"/>
    </row>
    <row r="52" spans="1:3" ht="20.100000000000001" customHeight="1">
      <c r="A52" s="272"/>
      <c r="B52" s="272"/>
      <c r="C52" s="272"/>
    </row>
    <row r="53" spans="1:3" ht="20.100000000000001" customHeight="1">
      <c r="A53" s="272"/>
      <c r="B53" s="272"/>
      <c r="C53" s="272"/>
    </row>
    <row r="54" spans="1:3" ht="20.100000000000001" customHeight="1">
      <c r="A54" s="272"/>
      <c r="B54" s="272"/>
      <c r="C54" s="272"/>
    </row>
    <row r="55" spans="1:3" ht="20.100000000000001" customHeight="1">
      <c r="A55" s="272"/>
      <c r="B55" s="272"/>
      <c r="C55" s="272"/>
    </row>
    <row r="56" spans="1:3" ht="20.100000000000001" customHeight="1">
      <c r="A56" s="272"/>
      <c r="B56" s="272"/>
      <c r="C56" s="272"/>
    </row>
    <row r="57" spans="1:3" ht="20.100000000000001" customHeight="1">
      <c r="A57" s="272"/>
      <c r="B57" s="272"/>
      <c r="C57" s="272"/>
    </row>
    <row r="58" spans="1:3" ht="20.100000000000001" customHeight="1">
      <c r="A58" s="281"/>
    </row>
    <row r="59" spans="1:3" ht="20.100000000000001" customHeight="1">
      <c r="A59" s="281"/>
    </row>
    <row r="60" spans="1:3" ht="20.100000000000001" customHeight="1">
      <c r="A60" s="281"/>
    </row>
    <row r="61" spans="1:3" ht="20.100000000000001" customHeight="1">
      <c r="A61" s="281"/>
    </row>
    <row r="62" spans="1:3" ht="20.100000000000001" customHeight="1">
      <c r="A62" s="281"/>
    </row>
    <row r="63" spans="1:3" ht="20.100000000000001" customHeight="1">
      <c r="A63" s="281"/>
    </row>
    <row r="64" spans="1:3" ht="20.100000000000001" customHeight="1">
      <c r="A64" s="281"/>
    </row>
    <row r="65" spans="1:1" ht="20.100000000000001" customHeight="1">
      <c r="A65" s="218"/>
    </row>
    <row r="66" spans="1:1" ht="20.100000000000001" customHeight="1">
      <c r="A66" s="218"/>
    </row>
    <row r="67" spans="1:1" ht="20.100000000000001" customHeight="1">
      <c r="A67" s="218"/>
    </row>
    <row r="68" spans="1:1" ht="20.100000000000001" customHeight="1">
      <c r="A68" s="218"/>
    </row>
    <row r="69" spans="1:1" ht="20.100000000000001" customHeight="1">
      <c r="A69" s="218"/>
    </row>
    <row r="70" spans="1:1" ht="20.100000000000001" customHeight="1">
      <c r="A70" s="218"/>
    </row>
    <row r="71" spans="1:1" ht="20.100000000000001" customHeight="1">
      <c r="A71" s="218"/>
    </row>
    <row r="72" spans="1:1" ht="20.100000000000001" customHeight="1">
      <c r="A72" s="218"/>
    </row>
    <row r="73" spans="1:1" ht="20.100000000000001" customHeight="1">
      <c r="A73" s="21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ColWidth="7.5703125" defaultRowHeight="12.75"/>
  <cols>
    <col min="1" max="1" width="46.7109375" style="108" customWidth="1"/>
    <col min="2" max="2" width="10.5703125" style="281" customWidth="1"/>
    <col min="3" max="3" width="9.7109375" style="281" customWidth="1"/>
    <col min="4" max="4" width="21.42578125" style="281" customWidth="1"/>
    <col min="5" max="5" width="9" style="108" customWidth="1"/>
    <col min="6" max="16384" width="7.5703125" style="108"/>
  </cols>
  <sheetData>
    <row r="1" spans="1:5" s="111" customFormat="1" ht="20.100000000000001" customHeight="1">
      <c r="A1" s="276" t="s">
        <v>460</v>
      </c>
      <c r="B1" s="345"/>
      <c r="C1" s="345"/>
      <c r="D1" s="345"/>
      <c r="E1" s="280"/>
    </row>
    <row r="2" spans="1:5" ht="20.100000000000001" customHeight="1">
      <c r="A2" s="272"/>
      <c r="B2" s="272"/>
      <c r="C2" s="272"/>
      <c r="E2" s="281"/>
    </row>
    <row r="3" spans="1:5" s="110" customFormat="1" ht="16.149999999999999" customHeight="1">
      <c r="A3" s="277"/>
      <c r="B3" s="277"/>
      <c r="C3" s="278"/>
      <c r="D3" s="467" t="s">
        <v>456</v>
      </c>
      <c r="E3" s="282"/>
    </row>
    <row r="4" spans="1:5" s="217" customFormat="1" ht="18" customHeight="1">
      <c r="A4" s="346"/>
      <c r="B4" s="447" t="s">
        <v>392</v>
      </c>
      <c r="C4" s="447" t="s">
        <v>392</v>
      </c>
      <c r="D4" s="447" t="s">
        <v>424</v>
      </c>
      <c r="E4" s="267"/>
    </row>
    <row r="5" spans="1:5" s="217" customFormat="1" ht="18" customHeight="1">
      <c r="A5" s="348"/>
      <c r="B5" s="448" t="s">
        <v>366</v>
      </c>
      <c r="C5" s="448" t="s">
        <v>376</v>
      </c>
      <c r="D5" s="448" t="s">
        <v>457</v>
      </c>
      <c r="E5" s="267"/>
    </row>
    <row r="6" spans="1:5" s="217" customFormat="1" ht="20.100000000000001" customHeight="1">
      <c r="A6" s="277"/>
      <c r="B6" s="333"/>
      <c r="C6" s="333"/>
      <c r="D6" s="333"/>
      <c r="E6" s="267"/>
    </row>
    <row r="7" spans="1:5" s="221" customFormat="1" ht="20.100000000000001" customHeight="1">
      <c r="A7" s="349" t="s">
        <v>157</v>
      </c>
      <c r="B7" s="337">
        <v>43165</v>
      </c>
      <c r="C7" s="337">
        <f>+C8+C9+C14</f>
        <v>59609</v>
      </c>
      <c r="D7" s="341">
        <f t="shared" ref="D7:D26" si="0">+C7/B7*100</f>
        <v>138.09567936985985</v>
      </c>
      <c r="E7" s="274"/>
    </row>
    <row r="8" spans="1:5" s="221" customFormat="1" ht="20.100000000000001" customHeight="1">
      <c r="A8" s="279" t="s">
        <v>438</v>
      </c>
      <c r="B8" s="337">
        <v>572</v>
      </c>
      <c r="C8" s="337">
        <v>824</v>
      </c>
      <c r="D8" s="341">
        <f t="shared" si="0"/>
        <v>144.05594405594405</v>
      </c>
      <c r="E8" s="274"/>
    </row>
    <row r="9" spans="1:5" s="221" customFormat="1" ht="20.100000000000001" customHeight="1">
      <c r="A9" s="279" t="s">
        <v>439</v>
      </c>
      <c r="B9" s="337">
        <v>11626</v>
      </c>
      <c r="C9" s="337">
        <f>+C10+C11+C12+C13</f>
        <v>16425</v>
      </c>
      <c r="D9" s="341">
        <f t="shared" si="0"/>
        <v>141.27816961981765</v>
      </c>
      <c r="E9" s="274"/>
    </row>
    <row r="10" spans="1:5" s="217" customFormat="1" ht="20.100000000000001" customHeight="1">
      <c r="A10" s="352" t="s">
        <v>48</v>
      </c>
      <c r="B10" s="339">
        <v>268</v>
      </c>
      <c r="C10" s="339">
        <v>378</v>
      </c>
      <c r="D10" s="342">
        <f t="shared" si="0"/>
        <v>141.04477611940297</v>
      </c>
      <c r="E10" s="267"/>
    </row>
    <row r="11" spans="1:5" s="217" customFormat="1" ht="19.5" customHeight="1">
      <c r="A11" s="352" t="s">
        <v>42</v>
      </c>
      <c r="B11" s="339">
        <v>5069</v>
      </c>
      <c r="C11" s="339">
        <v>7004</v>
      </c>
      <c r="D11" s="342">
        <f t="shared" si="0"/>
        <v>138.17320970605641</v>
      </c>
      <c r="E11" s="267"/>
    </row>
    <row r="12" spans="1:5" s="217" customFormat="1" ht="19.5" customHeight="1">
      <c r="A12" s="352" t="s">
        <v>440</v>
      </c>
      <c r="B12" s="339">
        <v>399</v>
      </c>
      <c r="C12" s="339">
        <v>541</v>
      </c>
      <c r="D12" s="342">
        <f t="shared" si="0"/>
        <v>135.58897243107771</v>
      </c>
      <c r="E12" s="267"/>
    </row>
    <row r="13" spans="1:5" s="217" customFormat="1" ht="20.100000000000001" customHeight="1">
      <c r="A13" s="352" t="s">
        <v>441</v>
      </c>
      <c r="B13" s="339">
        <v>5890</v>
      </c>
      <c r="C13" s="339">
        <v>8502</v>
      </c>
      <c r="D13" s="342">
        <f t="shared" si="0"/>
        <v>144.34634974533108</v>
      </c>
      <c r="E13" s="267"/>
    </row>
    <row r="14" spans="1:5" s="221" customFormat="1" ht="20.100000000000001" customHeight="1">
      <c r="A14" s="279" t="s">
        <v>442</v>
      </c>
      <c r="B14" s="337">
        <v>30967</v>
      </c>
      <c r="C14" s="337">
        <f>+SUM(C15:C26)</f>
        <v>42360</v>
      </c>
      <c r="D14" s="341">
        <f t="shared" si="0"/>
        <v>136.79077727903896</v>
      </c>
      <c r="E14" s="274"/>
    </row>
    <row r="15" spans="1:5" s="217" customFormat="1" ht="20.100000000000001" customHeight="1">
      <c r="A15" s="352" t="s">
        <v>443</v>
      </c>
      <c r="B15" s="339">
        <v>16157</v>
      </c>
      <c r="C15" s="339">
        <v>21727</v>
      </c>
      <c r="D15" s="342">
        <f t="shared" si="0"/>
        <v>134.47422169957295</v>
      </c>
      <c r="E15" s="267"/>
    </row>
    <row r="16" spans="1:5" s="217" customFormat="1" ht="20.100000000000001" customHeight="1">
      <c r="A16" s="352" t="s">
        <v>444</v>
      </c>
      <c r="B16" s="339">
        <v>2377</v>
      </c>
      <c r="C16" s="339">
        <v>3244</v>
      </c>
      <c r="D16" s="342">
        <f t="shared" si="0"/>
        <v>136.47454774926376</v>
      </c>
      <c r="E16" s="267"/>
    </row>
    <row r="17" spans="1:5" s="217" customFormat="1" ht="20.100000000000001" customHeight="1">
      <c r="A17" s="352" t="s">
        <v>445</v>
      </c>
      <c r="B17" s="339">
        <v>2576</v>
      </c>
      <c r="C17" s="339">
        <v>3155</v>
      </c>
      <c r="D17" s="342">
        <f t="shared" si="0"/>
        <v>122.47670807453417</v>
      </c>
      <c r="E17" s="267"/>
    </row>
    <row r="18" spans="1:5" s="217" customFormat="1" ht="20.100000000000001" customHeight="1">
      <c r="A18" s="352" t="s">
        <v>446</v>
      </c>
      <c r="B18" s="339">
        <v>886</v>
      </c>
      <c r="C18" s="339">
        <v>1335</v>
      </c>
      <c r="D18" s="342">
        <f t="shared" si="0"/>
        <v>150.67720090293452</v>
      </c>
      <c r="E18" s="267"/>
    </row>
    <row r="19" spans="1:5" s="217" customFormat="1" ht="21.75" customHeight="1">
      <c r="A19" s="352" t="s">
        <v>447</v>
      </c>
      <c r="B19" s="339">
        <v>298</v>
      </c>
      <c r="C19" s="339">
        <v>447</v>
      </c>
      <c r="D19" s="342">
        <f t="shared" si="0"/>
        <v>150</v>
      </c>
      <c r="E19" s="267"/>
    </row>
    <row r="20" spans="1:5" s="217" customFormat="1" ht="20.100000000000001" customHeight="1">
      <c r="A20" s="352" t="s">
        <v>448</v>
      </c>
      <c r="B20" s="339">
        <v>1280</v>
      </c>
      <c r="C20" s="339">
        <v>1993</v>
      </c>
      <c r="D20" s="342">
        <f t="shared" si="0"/>
        <v>155.703125</v>
      </c>
      <c r="E20" s="267"/>
    </row>
    <row r="21" spans="1:5" s="217" customFormat="1" ht="30" customHeight="1">
      <c r="A21" s="352" t="s">
        <v>458</v>
      </c>
      <c r="B21" s="339">
        <v>2834</v>
      </c>
      <c r="C21" s="339">
        <v>4285</v>
      </c>
      <c r="D21" s="342">
        <f t="shared" si="0"/>
        <v>151.19971771347917</v>
      </c>
      <c r="E21" s="267"/>
    </row>
    <row r="22" spans="1:5" s="217" customFormat="1" ht="20.100000000000001" customHeight="1">
      <c r="A22" s="352" t="s">
        <v>450</v>
      </c>
      <c r="B22" s="339">
        <v>957</v>
      </c>
      <c r="C22" s="339">
        <v>1482</v>
      </c>
      <c r="D22" s="342">
        <f t="shared" si="0"/>
        <v>154.858934169279</v>
      </c>
      <c r="E22" s="267"/>
    </row>
    <row r="23" spans="1:5" s="217" customFormat="1" ht="21" customHeight="1">
      <c r="A23" s="352" t="s">
        <v>451</v>
      </c>
      <c r="B23" s="339">
        <v>146</v>
      </c>
      <c r="C23" s="339">
        <v>203</v>
      </c>
      <c r="D23" s="342">
        <f t="shared" si="0"/>
        <v>139.04109589041096</v>
      </c>
      <c r="E23" s="267"/>
    </row>
    <row r="24" spans="1:5" s="217" customFormat="1" ht="20.100000000000001" customHeight="1">
      <c r="A24" s="352" t="s">
        <v>452</v>
      </c>
      <c r="B24" s="339">
        <v>294</v>
      </c>
      <c r="C24" s="339">
        <v>371</v>
      </c>
      <c r="D24" s="342">
        <f t="shared" si="0"/>
        <v>126.19047619047619</v>
      </c>
      <c r="E24" s="267"/>
    </row>
    <row r="25" spans="1:5" s="218" customFormat="1" ht="29.25" customHeight="1">
      <c r="A25" s="352" t="s">
        <v>459</v>
      </c>
      <c r="B25" s="339">
        <v>2667</v>
      </c>
      <c r="C25" s="339">
        <v>3505</v>
      </c>
      <c r="D25" s="342">
        <f t="shared" si="0"/>
        <v>131.42107236595427</v>
      </c>
      <c r="E25" s="266"/>
    </row>
    <row r="26" spans="1:5" s="218" customFormat="1" ht="20.100000000000001" customHeight="1">
      <c r="A26" s="352" t="s">
        <v>454</v>
      </c>
      <c r="B26" s="339">
        <v>495</v>
      </c>
      <c r="C26" s="339">
        <v>613</v>
      </c>
      <c r="D26" s="342">
        <f t="shared" si="0"/>
        <v>123.83838383838383</v>
      </c>
      <c r="E26" s="266"/>
    </row>
    <row r="27" spans="1:5" s="218" customFormat="1" ht="29.25" customHeight="1">
      <c r="A27" s="352"/>
      <c r="B27" s="272"/>
      <c r="C27" s="272"/>
      <c r="D27" s="272"/>
      <c r="E27" s="266"/>
    </row>
    <row r="28" spans="1:5" s="218" customFormat="1" ht="20.100000000000001" customHeight="1">
      <c r="A28" s="352"/>
      <c r="B28" s="272"/>
      <c r="C28" s="272"/>
      <c r="D28" s="272"/>
      <c r="E28" s="266"/>
    </row>
    <row r="29" spans="1:5" ht="20.100000000000001" customHeight="1">
      <c r="A29" s="272"/>
      <c r="B29" s="272"/>
      <c r="C29" s="272"/>
      <c r="E29" s="281"/>
    </row>
    <row r="30" spans="1:5" ht="20.100000000000001" customHeight="1">
      <c r="A30" s="272"/>
      <c r="B30" s="272"/>
      <c r="C30" s="272"/>
    </row>
    <row r="31" spans="1:5" ht="20.100000000000001" customHeight="1">
      <c r="A31" s="272"/>
      <c r="B31" s="272"/>
      <c r="C31" s="272"/>
    </row>
    <row r="32" spans="1:5" ht="20.100000000000001" customHeight="1">
      <c r="A32" s="272"/>
      <c r="B32" s="272"/>
      <c r="C32" s="272"/>
    </row>
    <row r="33" spans="1:3" ht="20.100000000000001" customHeight="1">
      <c r="A33" s="272"/>
      <c r="B33" s="272"/>
      <c r="C33" s="272"/>
    </row>
    <row r="34" spans="1:3" ht="20.100000000000001" customHeight="1">
      <c r="A34" s="272"/>
      <c r="B34" s="272"/>
      <c r="C34" s="272"/>
    </row>
    <row r="35" spans="1:3" ht="20.100000000000001" customHeight="1">
      <c r="A35" s="272"/>
      <c r="B35" s="272"/>
      <c r="C35" s="272"/>
    </row>
    <row r="36" spans="1:3" ht="20.100000000000001" customHeight="1">
      <c r="A36" s="272"/>
      <c r="B36" s="272"/>
      <c r="C36" s="272"/>
    </row>
    <row r="37" spans="1:3" ht="20.100000000000001" customHeight="1">
      <c r="A37" s="272"/>
      <c r="B37" s="272"/>
      <c r="C37" s="272"/>
    </row>
    <row r="38" spans="1:3" ht="20.100000000000001" customHeight="1">
      <c r="A38" s="272"/>
      <c r="B38" s="272"/>
      <c r="C38" s="272"/>
    </row>
    <row r="39" spans="1:3" ht="20.100000000000001" customHeight="1">
      <c r="A39" s="272"/>
      <c r="B39" s="272"/>
      <c r="C39" s="272"/>
    </row>
    <row r="40" spans="1:3" ht="20.100000000000001" customHeight="1">
      <c r="A40" s="272"/>
      <c r="B40" s="272"/>
      <c r="C40" s="272"/>
    </row>
    <row r="41" spans="1:3" ht="20.100000000000001" customHeight="1">
      <c r="A41" s="272"/>
      <c r="B41" s="272"/>
      <c r="C41" s="272"/>
    </row>
    <row r="42" spans="1:3" ht="20.100000000000001" customHeight="1">
      <c r="A42" s="272"/>
      <c r="B42" s="272"/>
      <c r="C42" s="272"/>
    </row>
    <row r="43" spans="1:3" ht="20.100000000000001" customHeight="1">
      <c r="A43" s="272"/>
      <c r="B43" s="272"/>
      <c r="C43" s="272"/>
    </row>
    <row r="44" spans="1:3" ht="20.100000000000001" customHeight="1">
      <c r="A44" s="109"/>
      <c r="B44" s="272"/>
      <c r="C44" s="272"/>
    </row>
    <row r="45" spans="1:3" ht="20.100000000000001" customHeight="1">
      <c r="A45" s="109"/>
      <c r="B45" s="272"/>
      <c r="C45" s="272"/>
    </row>
    <row r="46" spans="1:3" ht="20.100000000000001" customHeight="1">
      <c r="A46" s="109"/>
      <c r="B46" s="272"/>
      <c r="C46" s="272"/>
    </row>
    <row r="47" spans="1:3" ht="20.100000000000001" customHeight="1">
      <c r="A47" s="109"/>
      <c r="B47" s="272"/>
      <c r="C47" s="272"/>
    </row>
    <row r="48" spans="1:3" ht="20.100000000000001" customHeight="1">
      <c r="A48" s="109"/>
      <c r="B48" s="272"/>
      <c r="C48" s="272"/>
    </row>
    <row r="49" spans="1:3" ht="20.100000000000001" customHeight="1">
      <c r="A49" s="109"/>
      <c r="B49" s="272"/>
      <c r="C49" s="272"/>
    </row>
    <row r="50" spans="1:3" ht="20.100000000000001" customHeight="1">
      <c r="A50" s="109"/>
      <c r="B50" s="272"/>
      <c r="C50" s="272"/>
    </row>
    <row r="51" spans="1:3" ht="20.100000000000001" customHeight="1">
      <c r="A51" s="112"/>
      <c r="B51" s="272"/>
      <c r="C51" s="272"/>
    </row>
    <row r="52" spans="1:3" ht="20.100000000000001" customHeight="1">
      <c r="A52" s="112"/>
      <c r="B52" s="272"/>
      <c r="C52" s="272"/>
    </row>
    <row r="53" spans="1:3" ht="20.100000000000001" customHeight="1">
      <c r="A53" s="112"/>
      <c r="B53" s="272"/>
      <c r="C53" s="272"/>
    </row>
    <row r="54" spans="1:3" ht="20.100000000000001" customHeight="1">
      <c r="A54" s="112"/>
      <c r="B54" s="272"/>
      <c r="C54" s="272"/>
    </row>
    <row r="55" spans="1:3" ht="20.100000000000001" customHeight="1">
      <c r="A55" s="112"/>
      <c r="B55" s="272"/>
      <c r="C55" s="272"/>
    </row>
    <row r="56" spans="1:3" ht="20.100000000000001" customHeight="1">
      <c r="A56" s="112"/>
      <c r="B56" s="272"/>
      <c r="C56" s="272"/>
    </row>
    <row r="57" spans="1:3" ht="20.100000000000001" customHeight="1">
      <c r="A57" s="112"/>
      <c r="B57" s="272"/>
      <c r="C57" s="272"/>
    </row>
    <row r="58" spans="1:3" ht="20.100000000000001" customHeight="1">
      <c r="A58" s="112"/>
      <c r="B58" s="272"/>
      <c r="C58" s="272"/>
    </row>
    <row r="59" spans="1:3" ht="20.100000000000001" customHeight="1">
      <c r="A59" s="112"/>
      <c r="B59" s="272"/>
      <c r="C59" s="272"/>
    </row>
    <row r="60" spans="1:3" ht="20.100000000000001" customHeight="1">
      <c r="A60" s="218"/>
    </row>
    <row r="61" spans="1:3" ht="20.100000000000001" customHeight="1">
      <c r="A61" s="218"/>
    </row>
    <row r="62" spans="1:3" ht="20.100000000000001" customHeight="1">
      <c r="A62" s="218"/>
    </row>
    <row r="63" spans="1:3" ht="20.100000000000001" customHeight="1">
      <c r="A63" s="218"/>
    </row>
    <row r="64" spans="1:3" ht="20.100000000000001" customHeight="1">
      <c r="A64" s="218"/>
    </row>
    <row r="65" spans="1:1" ht="20.100000000000001" customHeight="1">
      <c r="A65" s="218"/>
    </row>
    <row r="66" spans="1:1" ht="20.100000000000001" customHeight="1">
      <c r="A66" s="218"/>
    </row>
    <row r="67" spans="1:1" ht="20.100000000000001" customHeight="1">
      <c r="A67" s="218"/>
    </row>
    <row r="68" spans="1:1" ht="20.100000000000001" customHeight="1">
      <c r="A68" s="218"/>
    </row>
    <row r="69" spans="1:1" ht="20.100000000000001" customHeight="1">
      <c r="A69" s="218"/>
    </row>
    <row r="70" spans="1:1" ht="20.100000000000001" customHeight="1">
      <c r="A70" s="218"/>
    </row>
    <row r="71" spans="1:1" ht="20.100000000000001" customHeight="1">
      <c r="A71" s="218"/>
    </row>
    <row r="72" spans="1:1" ht="20.100000000000001" customHeight="1">
      <c r="A72" s="218"/>
    </row>
    <row r="73" spans="1:1" ht="20.100000000000001" customHeight="1">
      <c r="A73" s="218"/>
    </row>
    <row r="74" spans="1:1" ht="20.100000000000001" customHeight="1">
      <c r="A74" s="218"/>
    </row>
    <row r="75" spans="1:1" ht="20.100000000000001" customHeight="1">
      <c r="A75" s="21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4.DTNN</vt:lpstr>
      <vt:lpstr>Tongmuc</vt:lpstr>
      <vt:lpstr>XK</vt:lpstr>
      <vt:lpstr>NK</vt:lpstr>
      <vt:lpstr>CPI</vt:lpstr>
      <vt:lpstr>VT HK</vt:lpstr>
      <vt:lpstr>VT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ttthu</cp:lastModifiedBy>
  <cp:lastPrinted>2022-08-29T00:46:01Z</cp:lastPrinted>
  <dcterms:created xsi:type="dcterms:W3CDTF">2018-07-24T02:54:03Z</dcterms:created>
  <dcterms:modified xsi:type="dcterms:W3CDTF">2022-08-31T01:25:29Z</dcterms:modified>
</cp:coreProperties>
</file>