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84367\Downloads\"/>
    </mc:Choice>
  </mc:AlternateContent>
  <xr:revisionPtr revIDLastSave="0" documentId="13_ncr:1_{0D910372-5B46-41FA-8FC9-3888ECFA97B7}" xr6:coauthVersionLast="47" xr6:coauthVersionMax="47" xr10:uidLastSave="{00000000-0000-0000-0000-000000000000}"/>
  <bookViews>
    <workbookView showHorizontalScroll="0" showVerticalScroll="0" xWindow="-108" yWindow="-108" windowWidth="23256" windowHeight="12456" xr2:uid="{00000000-000D-0000-FFFF-FFFF00000000}"/>
  </bookViews>
  <sheets>
    <sheet name="1.GDP HH" sheetId="38" r:id="rId1"/>
    <sheet name="2. GDP SS" sheetId="39" r:id="rId2"/>
    <sheet name="3NN1" sheetId="47" r:id="rId3"/>
    <sheet name="4NN " sheetId="48" r:id="rId4"/>
    <sheet name="5NN" sheetId="49" r:id="rId5"/>
    <sheet name="6NN" sheetId="50" r:id="rId6"/>
    <sheet name="7 NN" sheetId="51" r:id="rId7"/>
    <sheet name="8-9NN" sheetId="52" r:id="rId8"/>
    <sheet name="11.IIPthang" sheetId="53" r:id="rId9"/>
    <sheet name="12.IIPquy" sheetId="54" r:id="rId10"/>
    <sheet name="13.SPCNthang" sheetId="55" r:id="rId11"/>
    <sheet name="14.SPCNquy" sheetId="56" r:id="rId12"/>
    <sheet name="15.CS TT TK" sheetId="57" r:id="rId13"/>
    <sheet name="16.LĐCN" sheetId="58" r:id="rId14"/>
    <sheet name="6. LĐCN_DP" sheetId="59" r:id="rId15"/>
    <sheet name="6" sheetId="12" r:id="rId16"/>
    <sheet name="DN1" sheetId="13" r:id="rId17"/>
    <sheet name="14. DN quay lai hoat dong" sheetId="14" r:id="rId18"/>
    <sheet name="15. DN Ngừng có thời hạn" sheetId="15" r:id="rId19"/>
    <sheet name="16.DN giải thể" sheetId="16" r:id="rId20"/>
    <sheet name="18.VĐTTXH" sheetId="8" r:id="rId21"/>
    <sheet name="19.VonNSNNthang" sheetId="9" r:id="rId22"/>
    <sheet name="20.VonNSNNquy" sheetId="10" r:id="rId23"/>
    <sheet name="21.DTNN " sheetId="11" r:id="rId24"/>
    <sheet name="26.Tongmuc" sheetId="17" r:id="rId25"/>
    <sheet name="27" sheetId="18" r:id="rId26"/>
    <sheet name="xuat khau thang" sheetId="19" r:id="rId27"/>
    <sheet name="XK Quy" sheetId="20" r:id="rId28"/>
    <sheet name="nhập khẩu tháng" sheetId="21" r:id="rId29"/>
    <sheet name="NK Quy" sheetId="22" r:id="rId30"/>
    <sheet name="XNKdichvu" sheetId="23" r:id="rId31"/>
    <sheet name="33.CPI" sheetId="46" r:id="rId32"/>
    <sheet name="30.Gia SX" sheetId="32" r:id="rId33"/>
    <sheet name="31.Gia NVL" sheetId="33" r:id="rId34"/>
    <sheet name="32.Gia Van tai" sheetId="34" r:id="rId35"/>
    <sheet name="33.Gia XK" sheetId="35" r:id="rId36"/>
    <sheet name="34.Gia NK" sheetId="36" r:id="rId37"/>
    <sheet name="35.TygiaTM" sheetId="37" r:id="rId38"/>
    <sheet name="40.Vantaithang" sheetId="24" r:id="rId39"/>
    <sheet name="41.Vantaiquy" sheetId="25" r:id="rId40"/>
    <sheet name="42.KQTthang" sheetId="26" r:id="rId41"/>
    <sheet name="43.KQTquy" sheetId="27" r:id="rId42"/>
    <sheet name="44DS" sheetId="28" r:id="rId43"/>
    <sheet name="45.Laodong" sheetId="29" r:id="rId44"/>
    <sheet name="46.thatnghiep" sheetId="30" r:id="rId45"/>
    <sheet name="Moi truong" sheetId="31" r:id="rId46"/>
  </sheets>
  <externalReferences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</externalReferences>
  <definedNames>
    <definedName name="\0" localSheetId="9">'[1]PNT-QUOT-#3'!#REF!</definedName>
    <definedName name="\0" localSheetId="17">'[1]PNT-QUOT-#3'!#REF!</definedName>
    <definedName name="\0" localSheetId="11">'[1]PNT-QUOT-#3'!#REF!</definedName>
    <definedName name="\0" localSheetId="18">'[1]PNT-QUOT-#3'!#REF!</definedName>
    <definedName name="\0" localSheetId="19">'[1]PNT-QUOT-#3'!#REF!</definedName>
    <definedName name="\0" localSheetId="20">'[2]PNT-QUOT-#3'!#REF!</definedName>
    <definedName name="\0" localSheetId="21">'[2]PNT-QUOT-#3'!#REF!</definedName>
    <definedName name="\0" localSheetId="22">'[2]PNT-QUOT-#3'!#REF!</definedName>
    <definedName name="\0" localSheetId="23">'[1]PNT-QUOT-#3'!#REF!</definedName>
    <definedName name="\0" localSheetId="24">'[1]PNT-QUOT-#3'!#REF!</definedName>
    <definedName name="\0" localSheetId="34">'[3]PNT-QUOT-#3'!#REF!</definedName>
    <definedName name="\0" localSheetId="38">'[1]PNT-QUOT-#3'!#REF!</definedName>
    <definedName name="\0" localSheetId="41">'[1]PNT-QUOT-#3'!#REF!</definedName>
    <definedName name="\0" localSheetId="14">'[1]PNT-QUOT-#3'!#REF!</definedName>
    <definedName name="\0" localSheetId="16">'[1]PNT-QUOT-#3'!#REF!</definedName>
    <definedName name="\0">'[2]PNT-QUOT-#3'!#REF!</definedName>
    <definedName name="\z" localSheetId="9">'[1]COAT&amp;WRAP-QIOT-#3'!#REF!</definedName>
    <definedName name="\z" localSheetId="17">'[1]COAT&amp;WRAP-QIOT-#3'!#REF!</definedName>
    <definedName name="\z" localSheetId="11">'[1]COAT&amp;WRAP-QIOT-#3'!#REF!</definedName>
    <definedName name="\z" localSheetId="18">'[1]COAT&amp;WRAP-QIOT-#3'!#REF!</definedName>
    <definedName name="\z" localSheetId="19">'[1]COAT&amp;WRAP-QIOT-#3'!#REF!</definedName>
    <definedName name="\z" localSheetId="20">'[2]COAT&amp;WRAP-QIOT-#3'!#REF!</definedName>
    <definedName name="\z" localSheetId="21">'[2]COAT&amp;WRAP-QIOT-#3'!#REF!</definedName>
    <definedName name="\z" localSheetId="22">'[2]COAT&amp;WRAP-QIOT-#3'!#REF!</definedName>
    <definedName name="\z" localSheetId="23">'[1]COAT&amp;WRAP-QIOT-#3'!#REF!</definedName>
    <definedName name="\z" localSheetId="24">'[1]COAT&amp;WRAP-QIOT-#3'!#REF!</definedName>
    <definedName name="\z" localSheetId="34">'[3]COAT&amp;WRAP-QIOT-#3'!#REF!</definedName>
    <definedName name="\z" localSheetId="38">'[1]COAT&amp;WRAP-QIOT-#3'!#REF!</definedName>
    <definedName name="\z" localSheetId="41">'[1]COAT&amp;WRAP-QIOT-#3'!#REF!</definedName>
    <definedName name="\z" localSheetId="14">'[1]COAT&amp;WRAP-QIOT-#3'!#REF!</definedName>
    <definedName name="\z" localSheetId="16">'[1]COAT&amp;WRAP-QIOT-#3'!#REF!</definedName>
    <definedName name="\z">'[2]COAT&amp;WRAP-QIOT-#3'!#REF!</definedName>
    <definedName name="_________h1" localSheetId="19" hidden="1">{"'TDTGT (theo Dphuong)'!$A$4:$F$75"}</definedName>
    <definedName name="_________h1" localSheetId="20" hidden="1">{"'TDTGT (theo Dphuong)'!$A$4:$F$75"}</definedName>
    <definedName name="_________h1" localSheetId="21" hidden="1">{"'TDTGT (theo Dphuong)'!$A$4:$F$75"}</definedName>
    <definedName name="_________h1" localSheetId="22" hidden="1">{"'TDTGT (theo Dphuong)'!$A$4:$F$75"}</definedName>
    <definedName name="_________h1" localSheetId="23" hidden="1">{"'TDTGT (theo Dphuong)'!$A$4:$F$75"}</definedName>
    <definedName name="_________h1" localSheetId="24" hidden="1">{"'TDTGT (theo Dphuong)'!$A$4:$F$75"}</definedName>
    <definedName name="_________h1" localSheetId="31" hidden="1">{"'TDTGT (theo Dphuong)'!$A$4:$F$75"}</definedName>
    <definedName name="_________h1" localSheetId="14" hidden="1">{"'TDTGT (theo Dphuong)'!$A$4:$F$75"}</definedName>
    <definedName name="_________h1" localSheetId="16" hidden="1">{"'TDTGT (theo Dphuong)'!$A$4:$F$75"}</definedName>
    <definedName name="_________h1" localSheetId="30" hidden="1">{"'TDTGT (theo Dphuong)'!$A$4:$F$75"}</definedName>
    <definedName name="_________h1" hidden="1">{"'TDTGT (theo Dphuong)'!$A$4:$F$75"}</definedName>
    <definedName name="________h1" localSheetId="19" hidden="1">{"'TDTGT (theo Dphuong)'!$A$4:$F$75"}</definedName>
    <definedName name="________h1" localSheetId="20" hidden="1">{"'TDTGT (theo Dphuong)'!$A$4:$F$75"}</definedName>
    <definedName name="________h1" localSheetId="21" hidden="1">{"'TDTGT (theo Dphuong)'!$A$4:$F$75"}</definedName>
    <definedName name="________h1" localSheetId="22" hidden="1">{"'TDTGT (theo Dphuong)'!$A$4:$F$75"}</definedName>
    <definedName name="________h1" localSheetId="23" hidden="1">{"'TDTGT (theo Dphuong)'!$A$4:$F$75"}</definedName>
    <definedName name="________h1" localSheetId="24" hidden="1">{"'TDTGT (theo Dphuong)'!$A$4:$F$75"}</definedName>
    <definedName name="________h1" localSheetId="31" hidden="1">{"'TDTGT (theo Dphuong)'!$A$4:$F$75"}</definedName>
    <definedName name="________h1" localSheetId="14" hidden="1">{"'TDTGT (theo Dphuong)'!$A$4:$F$75"}</definedName>
    <definedName name="________h1" localSheetId="16" hidden="1">{"'TDTGT (theo Dphuong)'!$A$4:$F$75"}</definedName>
    <definedName name="________h1" localSheetId="30" hidden="1">{"'TDTGT (theo Dphuong)'!$A$4:$F$75"}</definedName>
    <definedName name="________h1" hidden="1">{"'TDTGT (theo Dphuong)'!$A$4:$F$75"}</definedName>
    <definedName name="_______h1" localSheetId="19" hidden="1">{"'TDTGT (theo Dphuong)'!$A$4:$F$75"}</definedName>
    <definedName name="_______h1" localSheetId="20" hidden="1">{"'TDTGT (theo Dphuong)'!$A$4:$F$75"}</definedName>
    <definedName name="_______h1" localSheetId="21" hidden="1">{"'TDTGT (theo Dphuong)'!$A$4:$F$75"}</definedName>
    <definedName name="_______h1" localSheetId="22" hidden="1">{"'TDTGT (theo Dphuong)'!$A$4:$F$75"}</definedName>
    <definedName name="_______h1" localSheetId="23" hidden="1">{"'TDTGT (theo Dphuong)'!$A$4:$F$75"}</definedName>
    <definedName name="_______h1" localSheetId="24" hidden="1">{"'TDTGT (theo Dphuong)'!$A$4:$F$75"}</definedName>
    <definedName name="_______h1" localSheetId="31" hidden="1">{"'TDTGT (theo Dphuong)'!$A$4:$F$75"}</definedName>
    <definedName name="_______h1" localSheetId="14" hidden="1">{"'TDTGT (theo Dphuong)'!$A$4:$F$75"}</definedName>
    <definedName name="_______h1" localSheetId="16" hidden="1">{"'TDTGT (theo Dphuong)'!$A$4:$F$75"}</definedName>
    <definedName name="_______h1" localSheetId="30" hidden="1">{"'TDTGT (theo Dphuong)'!$A$4:$F$75"}</definedName>
    <definedName name="_______h1" hidden="1">{"'TDTGT (theo Dphuong)'!$A$4:$F$75"}</definedName>
    <definedName name="______B5" localSheetId="19" hidden="1">{#N/A,#N/A,FALSE,"Chung"}</definedName>
    <definedName name="______B5" localSheetId="20" hidden="1">{#N/A,#N/A,FALSE,"Chung"}</definedName>
    <definedName name="______B5" localSheetId="21" hidden="1">{#N/A,#N/A,FALSE,"Chung"}</definedName>
    <definedName name="______B5" localSheetId="22" hidden="1">{#N/A,#N/A,FALSE,"Chung"}</definedName>
    <definedName name="______B5" localSheetId="23" hidden="1">{#N/A,#N/A,FALSE,"Chung"}</definedName>
    <definedName name="______B5" localSheetId="24" hidden="1">{#N/A,#N/A,FALSE,"Chung"}</definedName>
    <definedName name="______B5" localSheetId="31" hidden="1">{#N/A,#N/A,FALSE,"Chung"}</definedName>
    <definedName name="______B5" localSheetId="14" hidden="1">{#N/A,#N/A,FALSE,"Chung"}</definedName>
    <definedName name="______B5" localSheetId="16" hidden="1">{#N/A,#N/A,FALSE,"Chung"}</definedName>
    <definedName name="______B5" localSheetId="30" hidden="1">{#N/A,#N/A,FALSE,"Chung"}</definedName>
    <definedName name="______B5" hidden="1">{#N/A,#N/A,FALSE,"Chung"}</definedName>
    <definedName name="______h1" localSheetId="19" hidden="1">{"'TDTGT (theo Dphuong)'!$A$4:$F$75"}</definedName>
    <definedName name="______h1" localSheetId="20" hidden="1">{"'TDTGT (theo Dphuong)'!$A$4:$F$75"}</definedName>
    <definedName name="______h1" localSheetId="21" hidden="1">{"'TDTGT (theo Dphuong)'!$A$4:$F$75"}</definedName>
    <definedName name="______h1" localSheetId="22" hidden="1">{"'TDTGT (theo Dphuong)'!$A$4:$F$75"}</definedName>
    <definedName name="______h1" localSheetId="23" hidden="1">{"'TDTGT (theo Dphuong)'!$A$4:$F$75"}</definedName>
    <definedName name="______h1" localSheetId="24" hidden="1">{"'TDTGT (theo Dphuong)'!$A$4:$F$75"}</definedName>
    <definedName name="______h1" localSheetId="31" hidden="1">{"'TDTGT (theo Dphuong)'!$A$4:$F$75"}</definedName>
    <definedName name="______h1" localSheetId="14" hidden="1">{"'TDTGT (theo Dphuong)'!$A$4:$F$75"}</definedName>
    <definedName name="______h1" localSheetId="16" hidden="1">{"'TDTGT (theo Dphuong)'!$A$4:$F$75"}</definedName>
    <definedName name="______h1" localSheetId="30" hidden="1">{"'TDTGT (theo Dphuong)'!$A$4:$F$75"}</definedName>
    <definedName name="______h1" hidden="1">{"'TDTGT (theo Dphuong)'!$A$4:$F$75"}</definedName>
    <definedName name="______h2" localSheetId="19" hidden="1">{"'TDTGT (theo Dphuong)'!$A$4:$F$75"}</definedName>
    <definedName name="______h2" localSheetId="20" hidden="1">{"'TDTGT (theo Dphuong)'!$A$4:$F$75"}</definedName>
    <definedName name="______h2" localSheetId="21" hidden="1">{"'TDTGT (theo Dphuong)'!$A$4:$F$75"}</definedName>
    <definedName name="______h2" localSheetId="22" hidden="1">{"'TDTGT (theo Dphuong)'!$A$4:$F$75"}</definedName>
    <definedName name="______h2" localSheetId="23" hidden="1">{"'TDTGT (theo Dphuong)'!$A$4:$F$75"}</definedName>
    <definedName name="______h2" localSheetId="24" hidden="1">{"'TDTGT (theo Dphuong)'!$A$4:$F$75"}</definedName>
    <definedName name="______h2" localSheetId="31" hidden="1">{"'TDTGT (theo Dphuong)'!$A$4:$F$75"}</definedName>
    <definedName name="______h2" localSheetId="14" hidden="1">{"'TDTGT (theo Dphuong)'!$A$4:$F$75"}</definedName>
    <definedName name="______h2" localSheetId="16" hidden="1">{"'TDTGT (theo Dphuong)'!$A$4:$F$75"}</definedName>
    <definedName name="______h2" localSheetId="30" hidden="1">{"'TDTGT (theo Dphuong)'!$A$4:$F$75"}</definedName>
    <definedName name="______h2" hidden="1">{"'TDTGT (theo Dphuong)'!$A$4:$F$75"}</definedName>
    <definedName name="_____B5" localSheetId="19" hidden="1">{#N/A,#N/A,FALSE,"Chung"}</definedName>
    <definedName name="_____B5" localSheetId="20" hidden="1">{#N/A,#N/A,FALSE,"Chung"}</definedName>
    <definedName name="_____B5" localSheetId="21" hidden="1">{#N/A,#N/A,FALSE,"Chung"}</definedName>
    <definedName name="_____B5" localSheetId="22" hidden="1">{#N/A,#N/A,FALSE,"Chung"}</definedName>
    <definedName name="_____B5" localSheetId="23" hidden="1">{#N/A,#N/A,FALSE,"Chung"}</definedName>
    <definedName name="_____B5" localSheetId="24" hidden="1">{#N/A,#N/A,FALSE,"Chung"}</definedName>
    <definedName name="_____B5" localSheetId="31" hidden="1">{#N/A,#N/A,FALSE,"Chung"}</definedName>
    <definedName name="_____B5" localSheetId="14" hidden="1">{#N/A,#N/A,FALSE,"Chung"}</definedName>
    <definedName name="_____B5" localSheetId="16" hidden="1">{#N/A,#N/A,FALSE,"Chung"}</definedName>
    <definedName name="_____B5" localSheetId="30" hidden="1">{#N/A,#N/A,FALSE,"Chung"}</definedName>
    <definedName name="_____B5" hidden="1">{#N/A,#N/A,FALSE,"Chung"}</definedName>
    <definedName name="_____h1" localSheetId="19" hidden="1">{"'TDTGT (theo Dphuong)'!$A$4:$F$75"}</definedName>
    <definedName name="_____h1" localSheetId="20" hidden="1">{"'TDTGT (theo Dphuong)'!$A$4:$F$75"}</definedName>
    <definedName name="_____h1" localSheetId="21" hidden="1">{"'TDTGT (theo Dphuong)'!$A$4:$F$75"}</definedName>
    <definedName name="_____h1" localSheetId="22" hidden="1">{"'TDTGT (theo Dphuong)'!$A$4:$F$75"}</definedName>
    <definedName name="_____h1" localSheetId="23" hidden="1">{"'TDTGT (theo Dphuong)'!$A$4:$F$75"}</definedName>
    <definedName name="_____h1" localSheetId="24" hidden="1">{"'TDTGT (theo Dphuong)'!$A$4:$F$75"}</definedName>
    <definedName name="_____h1" localSheetId="31" hidden="1">{"'TDTGT (theo Dphuong)'!$A$4:$F$75"}</definedName>
    <definedName name="_____h1" localSheetId="14" hidden="1">{"'TDTGT (theo Dphuong)'!$A$4:$F$75"}</definedName>
    <definedName name="_____h1" localSheetId="16" hidden="1">{"'TDTGT (theo Dphuong)'!$A$4:$F$75"}</definedName>
    <definedName name="_____h1" localSheetId="30" hidden="1">{"'TDTGT (theo Dphuong)'!$A$4:$F$75"}</definedName>
    <definedName name="_____h1" hidden="1">{"'TDTGT (theo Dphuong)'!$A$4:$F$75"}</definedName>
    <definedName name="_____h2" localSheetId="19" hidden="1">{"'TDTGT (theo Dphuong)'!$A$4:$F$75"}</definedName>
    <definedName name="_____h2" localSheetId="20" hidden="1">{"'TDTGT (theo Dphuong)'!$A$4:$F$75"}</definedName>
    <definedName name="_____h2" localSheetId="21" hidden="1">{"'TDTGT (theo Dphuong)'!$A$4:$F$75"}</definedName>
    <definedName name="_____h2" localSheetId="22" hidden="1">{"'TDTGT (theo Dphuong)'!$A$4:$F$75"}</definedName>
    <definedName name="_____h2" localSheetId="23" hidden="1">{"'TDTGT (theo Dphuong)'!$A$4:$F$75"}</definedName>
    <definedName name="_____h2" localSheetId="24" hidden="1">{"'TDTGT (theo Dphuong)'!$A$4:$F$75"}</definedName>
    <definedName name="_____h2" localSheetId="31" hidden="1">{"'TDTGT (theo Dphuong)'!$A$4:$F$75"}</definedName>
    <definedName name="_____h2" localSheetId="14" hidden="1">{"'TDTGT (theo Dphuong)'!$A$4:$F$75"}</definedName>
    <definedName name="_____h2" localSheetId="16" hidden="1">{"'TDTGT (theo Dphuong)'!$A$4:$F$75"}</definedName>
    <definedName name="_____h2" localSheetId="30" hidden="1">{"'TDTGT (theo Dphuong)'!$A$4:$F$75"}</definedName>
    <definedName name="_____h2" hidden="1">{"'TDTGT (theo Dphuong)'!$A$4:$F$75"}</definedName>
    <definedName name="____B5" localSheetId="19" hidden="1">{#N/A,#N/A,FALSE,"Chung"}</definedName>
    <definedName name="____B5" localSheetId="20" hidden="1">{#N/A,#N/A,FALSE,"Chung"}</definedName>
    <definedName name="____B5" localSheetId="21" hidden="1">{#N/A,#N/A,FALSE,"Chung"}</definedName>
    <definedName name="____B5" localSheetId="22" hidden="1">{#N/A,#N/A,FALSE,"Chung"}</definedName>
    <definedName name="____B5" localSheetId="23" hidden="1">{#N/A,#N/A,FALSE,"Chung"}</definedName>
    <definedName name="____B5" localSheetId="24" hidden="1">{#N/A,#N/A,FALSE,"Chung"}</definedName>
    <definedName name="____B5" localSheetId="31" hidden="1">{#N/A,#N/A,FALSE,"Chung"}</definedName>
    <definedName name="____B5" localSheetId="14" hidden="1">{#N/A,#N/A,FALSE,"Chung"}</definedName>
    <definedName name="____B5" localSheetId="16" hidden="1">{#N/A,#N/A,FALSE,"Chung"}</definedName>
    <definedName name="____B5" localSheetId="30" hidden="1">{#N/A,#N/A,FALSE,"Chung"}</definedName>
    <definedName name="____B5" hidden="1">{#N/A,#N/A,FALSE,"Chung"}</definedName>
    <definedName name="____h1" localSheetId="19" hidden="1">{"'TDTGT (theo Dphuong)'!$A$4:$F$75"}</definedName>
    <definedName name="____h1" localSheetId="20" hidden="1">{"'TDTGT (theo Dphuong)'!$A$4:$F$75"}</definedName>
    <definedName name="____h1" localSheetId="21" hidden="1">{"'TDTGT (theo Dphuong)'!$A$4:$F$75"}</definedName>
    <definedName name="____h1" localSheetId="22" hidden="1">{"'TDTGT (theo Dphuong)'!$A$4:$F$75"}</definedName>
    <definedName name="____h1" localSheetId="23" hidden="1">{"'TDTGT (theo Dphuong)'!$A$4:$F$75"}</definedName>
    <definedName name="____h1" localSheetId="24" hidden="1">{"'TDTGT (theo Dphuong)'!$A$4:$F$75"}</definedName>
    <definedName name="____h1" localSheetId="31" hidden="1">{"'TDTGT (theo Dphuong)'!$A$4:$F$75"}</definedName>
    <definedName name="____h1" localSheetId="14" hidden="1">{"'TDTGT (theo Dphuong)'!$A$4:$F$75"}</definedName>
    <definedName name="____h1" localSheetId="16" hidden="1">{"'TDTGT (theo Dphuong)'!$A$4:$F$75"}</definedName>
    <definedName name="____h1" localSheetId="30" hidden="1">{"'TDTGT (theo Dphuong)'!$A$4:$F$75"}</definedName>
    <definedName name="____h1" hidden="1">{"'TDTGT (theo Dphuong)'!$A$4:$F$75"}</definedName>
    <definedName name="____h2" localSheetId="19" hidden="1">{"'TDTGT (theo Dphuong)'!$A$4:$F$75"}</definedName>
    <definedName name="____h2" localSheetId="20" hidden="1">{"'TDTGT (theo Dphuong)'!$A$4:$F$75"}</definedName>
    <definedName name="____h2" localSheetId="21" hidden="1">{"'TDTGT (theo Dphuong)'!$A$4:$F$75"}</definedName>
    <definedName name="____h2" localSheetId="22" hidden="1">{"'TDTGT (theo Dphuong)'!$A$4:$F$75"}</definedName>
    <definedName name="____h2" localSheetId="23" hidden="1">{"'TDTGT (theo Dphuong)'!$A$4:$F$75"}</definedName>
    <definedName name="____h2" localSheetId="24" hidden="1">{"'TDTGT (theo Dphuong)'!$A$4:$F$75"}</definedName>
    <definedName name="____h2" localSheetId="31" hidden="1">{"'TDTGT (theo Dphuong)'!$A$4:$F$75"}</definedName>
    <definedName name="____h2" localSheetId="14" hidden="1">{"'TDTGT (theo Dphuong)'!$A$4:$F$75"}</definedName>
    <definedName name="____h2" localSheetId="16" hidden="1">{"'TDTGT (theo Dphuong)'!$A$4:$F$75"}</definedName>
    <definedName name="____h2" localSheetId="30" hidden="1">{"'TDTGT (theo Dphuong)'!$A$4:$F$75"}</definedName>
    <definedName name="____h2" hidden="1">{"'TDTGT (theo Dphuong)'!$A$4:$F$75"}</definedName>
    <definedName name="___B5" localSheetId="19" hidden="1">{#N/A,#N/A,FALSE,"Chung"}</definedName>
    <definedName name="___B5" localSheetId="20" hidden="1">{#N/A,#N/A,FALSE,"Chung"}</definedName>
    <definedName name="___B5" localSheetId="21" hidden="1">{#N/A,#N/A,FALSE,"Chung"}</definedName>
    <definedName name="___B5" localSheetId="22" hidden="1">{#N/A,#N/A,FALSE,"Chung"}</definedName>
    <definedName name="___B5" localSheetId="23" hidden="1">{#N/A,#N/A,FALSE,"Chung"}</definedName>
    <definedName name="___B5" localSheetId="24" hidden="1">{#N/A,#N/A,FALSE,"Chung"}</definedName>
    <definedName name="___B5" localSheetId="31" hidden="1">{#N/A,#N/A,FALSE,"Chung"}</definedName>
    <definedName name="___B5" localSheetId="14" hidden="1">{#N/A,#N/A,FALSE,"Chung"}</definedName>
    <definedName name="___B5" localSheetId="16" hidden="1">{#N/A,#N/A,FALSE,"Chung"}</definedName>
    <definedName name="___B5" localSheetId="30" hidden="1">{#N/A,#N/A,FALSE,"Chung"}</definedName>
    <definedName name="___B5" hidden="1">{#N/A,#N/A,FALSE,"Chung"}</definedName>
    <definedName name="___h1" localSheetId="19" hidden="1">{"'TDTGT (theo Dphuong)'!$A$4:$F$75"}</definedName>
    <definedName name="___h1" localSheetId="20" hidden="1">{"'TDTGT (theo Dphuong)'!$A$4:$F$75"}</definedName>
    <definedName name="___h1" localSheetId="21" hidden="1">{"'TDTGT (theo Dphuong)'!$A$4:$F$75"}</definedName>
    <definedName name="___h1" localSheetId="22" hidden="1">{"'TDTGT (theo Dphuong)'!$A$4:$F$75"}</definedName>
    <definedName name="___h1" localSheetId="23" hidden="1">{"'TDTGT (theo Dphuong)'!$A$4:$F$75"}</definedName>
    <definedName name="___h1" localSheetId="24" hidden="1">{"'TDTGT (theo Dphuong)'!$A$4:$F$75"}</definedName>
    <definedName name="___h1" localSheetId="31" hidden="1">{"'TDTGT (theo Dphuong)'!$A$4:$F$75"}</definedName>
    <definedName name="___h1" localSheetId="14" hidden="1">{"'TDTGT (theo Dphuong)'!$A$4:$F$75"}</definedName>
    <definedName name="___h1" localSheetId="16" hidden="1">{"'TDTGT (theo Dphuong)'!$A$4:$F$75"}</definedName>
    <definedName name="___h1" localSheetId="30" hidden="1">{"'TDTGT (theo Dphuong)'!$A$4:$F$75"}</definedName>
    <definedName name="___h1" hidden="1">{"'TDTGT (theo Dphuong)'!$A$4:$F$75"}</definedName>
    <definedName name="___h2" localSheetId="19" hidden="1">{"'TDTGT (theo Dphuong)'!$A$4:$F$75"}</definedName>
    <definedName name="___h2" localSheetId="20" hidden="1">{"'TDTGT (theo Dphuong)'!$A$4:$F$75"}</definedName>
    <definedName name="___h2" localSheetId="21" hidden="1">{"'TDTGT (theo Dphuong)'!$A$4:$F$75"}</definedName>
    <definedName name="___h2" localSheetId="22" hidden="1">{"'TDTGT (theo Dphuong)'!$A$4:$F$75"}</definedName>
    <definedName name="___h2" localSheetId="23" hidden="1">{"'TDTGT (theo Dphuong)'!$A$4:$F$75"}</definedName>
    <definedName name="___h2" localSheetId="24" hidden="1">{"'TDTGT (theo Dphuong)'!$A$4:$F$75"}</definedName>
    <definedName name="___h2" localSheetId="31" hidden="1">{"'TDTGT (theo Dphuong)'!$A$4:$F$75"}</definedName>
    <definedName name="___h2" localSheetId="14" hidden="1">{"'TDTGT (theo Dphuong)'!$A$4:$F$75"}</definedName>
    <definedName name="___h2" localSheetId="16" hidden="1">{"'TDTGT (theo Dphuong)'!$A$4:$F$75"}</definedName>
    <definedName name="___h2" localSheetId="30" hidden="1">{"'TDTGT (theo Dphuong)'!$A$4:$F$75"}</definedName>
    <definedName name="___h2" hidden="1">{"'TDTGT (theo Dphuong)'!$A$4:$F$75"}</definedName>
    <definedName name="__B5" localSheetId="19" hidden="1">{#N/A,#N/A,FALSE,"Chung"}</definedName>
    <definedName name="__B5" localSheetId="20" hidden="1">{#N/A,#N/A,FALSE,"Chung"}</definedName>
    <definedName name="__B5" localSheetId="21" hidden="1">{#N/A,#N/A,FALSE,"Chung"}</definedName>
    <definedName name="__B5" localSheetId="22" hidden="1">{#N/A,#N/A,FALSE,"Chung"}</definedName>
    <definedName name="__B5" localSheetId="23" hidden="1">{#N/A,#N/A,FALSE,"Chung"}</definedName>
    <definedName name="__B5" localSheetId="24" hidden="1">{#N/A,#N/A,FALSE,"Chung"}</definedName>
    <definedName name="__B5" localSheetId="31" hidden="1">{#N/A,#N/A,FALSE,"Chung"}</definedName>
    <definedName name="__B5" localSheetId="14" hidden="1">{#N/A,#N/A,FALSE,"Chung"}</definedName>
    <definedName name="__B5" localSheetId="16" hidden="1">{#N/A,#N/A,FALSE,"Chung"}</definedName>
    <definedName name="__B5" localSheetId="30" hidden="1">{#N/A,#N/A,FALSE,"Chung"}</definedName>
    <definedName name="__B5" hidden="1">{#N/A,#N/A,FALSE,"Chung"}</definedName>
    <definedName name="__h1" localSheetId="19" hidden="1">{"'TDTGT (theo Dphuong)'!$A$4:$F$75"}</definedName>
    <definedName name="__h1" localSheetId="20" hidden="1">{"'TDTGT (theo Dphuong)'!$A$4:$F$75"}</definedName>
    <definedName name="__h1" localSheetId="21" hidden="1">{"'TDTGT (theo Dphuong)'!$A$4:$F$75"}</definedName>
    <definedName name="__h1" localSheetId="22" hidden="1">{"'TDTGT (theo Dphuong)'!$A$4:$F$75"}</definedName>
    <definedName name="__h1" localSheetId="23" hidden="1">{"'TDTGT (theo Dphuong)'!$A$4:$F$75"}</definedName>
    <definedName name="__h1" localSheetId="24" hidden="1">{"'TDTGT (theo Dphuong)'!$A$4:$F$75"}</definedName>
    <definedName name="__h1" localSheetId="31" hidden="1">{"'TDTGT (theo Dphuong)'!$A$4:$F$75"}</definedName>
    <definedName name="__h1" localSheetId="14" hidden="1">{"'TDTGT (theo Dphuong)'!$A$4:$F$75"}</definedName>
    <definedName name="__h1" localSheetId="16" hidden="1">{"'TDTGT (theo Dphuong)'!$A$4:$F$75"}</definedName>
    <definedName name="__h1" localSheetId="30" hidden="1">{"'TDTGT (theo Dphuong)'!$A$4:$F$75"}</definedName>
    <definedName name="__h1" hidden="1">{"'TDTGT (theo Dphuong)'!$A$4:$F$75"}</definedName>
    <definedName name="__h2" localSheetId="19" hidden="1">{"'TDTGT (theo Dphuong)'!$A$4:$F$75"}</definedName>
    <definedName name="__h2" localSheetId="20" hidden="1">{"'TDTGT (theo Dphuong)'!$A$4:$F$75"}</definedName>
    <definedName name="__h2" localSheetId="21" hidden="1">{"'TDTGT (theo Dphuong)'!$A$4:$F$75"}</definedName>
    <definedName name="__h2" localSheetId="22" hidden="1">{"'TDTGT (theo Dphuong)'!$A$4:$F$75"}</definedName>
    <definedName name="__h2" localSheetId="23" hidden="1">{"'TDTGT (theo Dphuong)'!$A$4:$F$75"}</definedName>
    <definedName name="__h2" localSheetId="24" hidden="1">{"'TDTGT (theo Dphuong)'!$A$4:$F$75"}</definedName>
    <definedName name="__h2" localSheetId="31" hidden="1">{"'TDTGT (theo Dphuong)'!$A$4:$F$75"}</definedName>
    <definedName name="__h2" localSheetId="14" hidden="1">{"'TDTGT (theo Dphuong)'!$A$4:$F$75"}</definedName>
    <definedName name="__h2" localSheetId="16" hidden="1">{"'TDTGT (theo Dphuong)'!$A$4:$F$75"}</definedName>
    <definedName name="__h2" localSheetId="30" hidden="1">{"'TDTGT (theo Dphuong)'!$A$4:$F$75"}</definedName>
    <definedName name="__h2" hidden="1">{"'TDTGT (theo Dphuong)'!$A$4:$F$75"}</definedName>
    <definedName name="_B5" localSheetId="19" hidden="1">{#N/A,#N/A,FALSE,"Chung"}</definedName>
    <definedName name="_B5" localSheetId="20" hidden="1">{#N/A,#N/A,FALSE,"Chung"}</definedName>
    <definedName name="_B5" localSheetId="21" hidden="1">{#N/A,#N/A,FALSE,"Chung"}</definedName>
    <definedName name="_B5" localSheetId="22" hidden="1">{#N/A,#N/A,FALSE,"Chung"}</definedName>
    <definedName name="_B5" localSheetId="23" hidden="1">{#N/A,#N/A,FALSE,"Chung"}</definedName>
    <definedName name="_B5" localSheetId="24" hidden="1">{#N/A,#N/A,FALSE,"Chung"}</definedName>
    <definedName name="_B5" localSheetId="31" hidden="1">{#N/A,#N/A,FALSE,"Chung"}</definedName>
    <definedName name="_B5" localSheetId="14" hidden="1">{#N/A,#N/A,FALSE,"Chung"}</definedName>
    <definedName name="_B5" localSheetId="16" hidden="1">{#N/A,#N/A,FALSE,"Chung"}</definedName>
    <definedName name="_B5" localSheetId="30" hidden="1">{#N/A,#N/A,FALSE,"Chung"}</definedName>
    <definedName name="_B5" hidden="1">{#N/A,#N/A,FALSE,"Chung"}</definedName>
    <definedName name="_Fill" localSheetId="9" hidden="1">#REF!</definedName>
    <definedName name="_Fill" localSheetId="17" hidden="1">#REF!</definedName>
    <definedName name="_Fill" localSheetId="11" hidden="1">#REF!</definedName>
    <definedName name="_Fill" localSheetId="18" hidden="1">#REF!</definedName>
    <definedName name="_Fill" localSheetId="19" hidden="1">#REF!</definedName>
    <definedName name="_Fill" localSheetId="20" hidden="1">#REF!</definedName>
    <definedName name="_Fill" localSheetId="21" hidden="1">#REF!</definedName>
    <definedName name="_Fill" localSheetId="22" hidden="1">#REF!</definedName>
    <definedName name="_Fill" localSheetId="23" hidden="1">#REF!</definedName>
    <definedName name="_Fill" localSheetId="24" hidden="1">#REF!</definedName>
    <definedName name="_Fill" localSheetId="34" hidden="1">#REF!</definedName>
    <definedName name="_Fill" localSheetId="31" hidden="1">#REF!</definedName>
    <definedName name="_Fill" localSheetId="35" hidden="1">#REF!</definedName>
    <definedName name="_Fill" localSheetId="36" hidden="1">#REF!</definedName>
    <definedName name="_Fill" localSheetId="38" hidden="1">#REF!</definedName>
    <definedName name="_Fill" localSheetId="41" hidden="1">#REF!</definedName>
    <definedName name="_Fill" localSheetId="43" hidden="1">#REF!</definedName>
    <definedName name="_Fill" localSheetId="14" hidden="1">#REF!</definedName>
    <definedName name="_Fill" localSheetId="16" hidden="1">#REF!</definedName>
    <definedName name="_Fill" localSheetId="30" hidden="1">#REF!</definedName>
    <definedName name="_Fill" hidden="1">#REF!</definedName>
    <definedName name="_xlnm._FilterDatabase" localSheetId="17" hidden="1">'14. DN quay lai hoat dong'!$A$6:$D$6</definedName>
    <definedName name="_xlnm._FilterDatabase" localSheetId="18" hidden="1">'15. DN Ngừng có thời hạn'!$A$8:$E$8</definedName>
    <definedName name="_xlnm._FilterDatabase" localSheetId="19" hidden="1">'16.DN giải thể'!$A$8:$H$8</definedName>
    <definedName name="_xlnm._FilterDatabase" localSheetId="16" hidden="1">'DN1'!$A$10:$K$10</definedName>
    <definedName name="_h1" localSheetId="19" hidden="1">{"'TDTGT (theo Dphuong)'!$A$4:$F$75"}</definedName>
    <definedName name="_h1" localSheetId="20" hidden="1">{"'TDTGT (theo Dphuong)'!$A$4:$F$75"}</definedName>
    <definedName name="_h1" localSheetId="21" hidden="1">{"'TDTGT (theo Dphuong)'!$A$4:$F$75"}</definedName>
    <definedName name="_h1" localSheetId="22" hidden="1">{"'TDTGT (theo Dphuong)'!$A$4:$F$75"}</definedName>
    <definedName name="_h1" localSheetId="23" hidden="1">{"'TDTGT (theo Dphuong)'!$A$4:$F$75"}</definedName>
    <definedName name="_h1" localSheetId="24" hidden="1">{"'TDTGT (theo Dphuong)'!$A$4:$F$75"}</definedName>
    <definedName name="_h1" localSheetId="31" hidden="1">{"'TDTGT (theo Dphuong)'!$A$4:$F$75"}</definedName>
    <definedName name="_h1" localSheetId="14" hidden="1">{"'TDTGT (theo Dphuong)'!$A$4:$F$75"}</definedName>
    <definedName name="_h1" localSheetId="16" hidden="1">{"'TDTGT (theo Dphuong)'!$A$4:$F$75"}</definedName>
    <definedName name="_h1" localSheetId="30" hidden="1">{"'TDTGT (theo Dphuong)'!$A$4:$F$75"}</definedName>
    <definedName name="_h1" hidden="1">{"'TDTGT (theo Dphuong)'!$A$4:$F$75"}</definedName>
    <definedName name="_h2" localSheetId="19" hidden="1">{"'TDTGT (theo Dphuong)'!$A$4:$F$75"}</definedName>
    <definedName name="_h2" localSheetId="20" hidden="1">{"'TDTGT (theo Dphuong)'!$A$4:$F$75"}</definedName>
    <definedName name="_h2" localSheetId="21" hidden="1">{"'TDTGT (theo Dphuong)'!$A$4:$F$75"}</definedName>
    <definedName name="_h2" localSheetId="22" hidden="1">{"'TDTGT (theo Dphuong)'!$A$4:$F$75"}</definedName>
    <definedName name="_h2" localSheetId="23" hidden="1">{"'TDTGT (theo Dphuong)'!$A$4:$F$75"}</definedName>
    <definedName name="_h2" localSheetId="24" hidden="1">{"'TDTGT (theo Dphuong)'!$A$4:$F$75"}</definedName>
    <definedName name="_h2" localSheetId="31" hidden="1">{"'TDTGT (theo Dphuong)'!$A$4:$F$75"}</definedName>
    <definedName name="_h2" localSheetId="14" hidden="1">{"'TDTGT (theo Dphuong)'!$A$4:$F$75"}</definedName>
    <definedName name="_h2" localSheetId="16" hidden="1">{"'TDTGT (theo Dphuong)'!$A$4:$F$75"}</definedName>
    <definedName name="_h2" localSheetId="30" hidden="1">{"'TDTGT (theo Dphuong)'!$A$4:$F$75"}</definedName>
    <definedName name="_h2" hidden="1">{"'TDTGT (theo Dphuong)'!$A$4:$F$75"}</definedName>
    <definedName name="A" localSheetId="9">'[1]PNT-QUOT-#3'!#REF!</definedName>
    <definedName name="A" localSheetId="17">'[1]PNT-QUOT-#3'!#REF!</definedName>
    <definedName name="A" localSheetId="11">'[1]PNT-QUOT-#3'!#REF!</definedName>
    <definedName name="A" localSheetId="18">'[1]PNT-QUOT-#3'!#REF!</definedName>
    <definedName name="A" localSheetId="19">'[1]PNT-QUOT-#3'!#REF!</definedName>
    <definedName name="A" localSheetId="20">'[2]PNT-QUOT-#3'!#REF!</definedName>
    <definedName name="A" localSheetId="21">'[2]PNT-QUOT-#3'!#REF!</definedName>
    <definedName name="A" localSheetId="22">'[2]PNT-QUOT-#3'!#REF!</definedName>
    <definedName name="A" localSheetId="23">'[1]PNT-QUOT-#3'!#REF!</definedName>
    <definedName name="A" localSheetId="24">'[1]PNT-QUOT-#3'!#REF!</definedName>
    <definedName name="A" localSheetId="34">'[3]PNT-QUOT-#3'!#REF!</definedName>
    <definedName name="A" localSheetId="38">'[1]PNT-QUOT-#3'!#REF!</definedName>
    <definedName name="A" localSheetId="41">'[1]PNT-QUOT-#3'!#REF!</definedName>
    <definedName name="A" localSheetId="14">'[1]PNT-QUOT-#3'!#REF!</definedName>
    <definedName name="A" localSheetId="16">'[1]PNT-QUOT-#3'!#REF!</definedName>
    <definedName name="A">'[2]PNT-QUOT-#3'!#REF!</definedName>
    <definedName name="AAA" localSheetId="9">'[4]MTL$-INTER'!#REF!</definedName>
    <definedName name="AAA" localSheetId="17">'[4]MTL$-INTER'!#REF!</definedName>
    <definedName name="AAA" localSheetId="11">'[4]MTL$-INTER'!#REF!</definedName>
    <definedName name="AAA" localSheetId="18">'[4]MTL$-INTER'!#REF!</definedName>
    <definedName name="AAA" localSheetId="19">'[4]MTL$-INTER'!#REF!</definedName>
    <definedName name="AAA" localSheetId="20">'[4]MTL$-INTER'!#REF!</definedName>
    <definedName name="AAA" localSheetId="21">'[4]MTL$-INTER'!#REF!</definedName>
    <definedName name="AAA" localSheetId="22">'[4]MTL$-INTER'!#REF!</definedName>
    <definedName name="AAA" localSheetId="23">'[4]MTL$-INTER'!#REF!</definedName>
    <definedName name="AAA" localSheetId="24">'[4]MTL$-INTER'!#REF!</definedName>
    <definedName name="AAA" localSheetId="34">'[5]MTL$-INTER'!#REF!</definedName>
    <definedName name="AAA" localSheetId="38">'[4]MTL$-INTER'!#REF!</definedName>
    <definedName name="AAA" localSheetId="41">'[4]MTL$-INTER'!#REF!</definedName>
    <definedName name="AAA" localSheetId="14">'[4]MTL$-INTER'!#REF!</definedName>
    <definedName name="AAA" localSheetId="16">'[4]MTL$-INTER'!#REF!</definedName>
    <definedName name="AAA">'[5]MTL$-INTER'!#REF!</definedName>
    <definedName name="abc" localSheetId="19" hidden="1">{"'TDTGT (theo Dphuong)'!$A$4:$F$75"}</definedName>
    <definedName name="abc" localSheetId="20" hidden="1">{"'TDTGT (theo Dphuong)'!$A$4:$F$75"}</definedName>
    <definedName name="abc" localSheetId="21" hidden="1">{"'TDTGT (theo Dphuong)'!$A$4:$F$75"}</definedName>
    <definedName name="abc" localSheetId="22" hidden="1">{"'TDTGT (theo Dphuong)'!$A$4:$F$75"}</definedName>
    <definedName name="abc" localSheetId="23" hidden="1">{"'TDTGT (theo Dphuong)'!$A$4:$F$75"}</definedName>
    <definedName name="abc" localSheetId="24" hidden="1">{"'TDTGT (theo Dphuong)'!$A$4:$F$75"}</definedName>
    <definedName name="abc" localSheetId="31" hidden="1">{"'TDTGT (theo Dphuong)'!$A$4:$F$75"}</definedName>
    <definedName name="abc" localSheetId="14" hidden="1">{"'TDTGT (theo Dphuong)'!$A$4:$F$75"}</definedName>
    <definedName name="abc" localSheetId="16" hidden="1">{"'TDTGT (theo Dphuong)'!$A$4:$F$75"}</definedName>
    <definedName name="abc" localSheetId="30" hidden="1">{"'TDTGT (theo Dphuong)'!$A$4:$F$75"}</definedName>
    <definedName name="abc" hidden="1">{"'TDTGT (theo Dphuong)'!$A$4:$F$75"}</definedName>
    <definedName name="adsf" localSheetId="9">#REF!</definedName>
    <definedName name="adsf" localSheetId="17">#REF!</definedName>
    <definedName name="adsf" localSheetId="11">#REF!</definedName>
    <definedName name="adsf" localSheetId="18">#REF!</definedName>
    <definedName name="adsf" localSheetId="19">#REF!</definedName>
    <definedName name="adsf" localSheetId="22">#REF!</definedName>
    <definedName name="adsf" localSheetId="23">#REF!</definedName>
    <definedName name="adsf" localSheetId="24">#REF!</definedName>
    <definedName name="adsf" localSheetId="34">#REF!</definedName>
    <definedName name="adsf" localSheetId="31">#REF!</definedName>
    <definedName name="adsf" localSheetId="38">#REF!</definedName>
    <definedName name="adsf" localSheetId="41">#REF!</definedName>
    <definedName name="adsf" localSheetId="14">#REF!</definedName>
    <definedName name="adsf" localSheetId="16">#REF!</definedName>
    <definedName name="adsf" localSheetId="30">#REF!</definedName>
    <definedName name="adsf">#REF!</definedName>
    <definedName name="anpha" localSheetId="9">#REF!</definedName>
    <definedName name="anpha" localSheetId="17">#REF!</definedName>
    <definedName name="anpha" localSheetId="11">#REF!</definedName>
    <definedName name="anpha" localSheetId="18">#REF!</definedName>
    <definedName name="anpha" localSheetId="19">#REF!</definedName>
    <definedName name="anpha" localSheetId="20">#REF!</definedName>
    <definedName name="anpha" localSheetId="21">#REF!</definedName>
    <definedName name="anpha" localSheetId="22">#REF!</definedName>
    <definedName name="anpha" localSheetId="23">#REF!</definedName>
    <definedName name="anpha" localSheetId="24">#REF!</definedName>
    <definedName name="anpha" localSheetId="34">#REF!</definedName>
    <definedName name="anpha" localSheetId="31">#REF!</definedName>
    <definedName name="anpha" localSheetId="38">#REF!</definedName>
    <definedName name="anpha" localSheetId="41">#REF!</definedName>
    <definedName name="anpha" localSheetId="14">#REF!</definedName>
    <definedName name="anpha" localSheetId="16">#REF!</definedName>
    <definedName name="anpha" localSheetId="30">#REF!</definedName>
    <definedName name="anpha">#REF!</definedName>
    <definedName name="B" localSheetId="9">'[1]PNT-QUOT-#3'!#REF!</definedName>
    <definedName name="B" localSheetId="17">'[1]PNT-QUOT-#3'!#REF!</definedName>
    <definedName name="B" localSheetId="11">'[1]PNT-QUOT-#3'!#REF!</definedName>
    <definedName name="B" localSheetId="18">'[1]PNT-QUOT-#3'!#REF!</definedName>
    <definedName name="B" localSheetId="19">'[1]PNT-QUOT-#3'!#REF!</definedName>
    <definedName name="B" localSheetId="20">'[2]PNT-QUOT-#3'!#REF!</definedName>
    <definedName name="B" localSheetId="21">'[2]PNT-QUOT-#3'!#REF!</definedName>
    <definedName name="B" localSheetId="22">'[2]PNT-QUOT-#3'!#REF!</definedName>
    <definedName name="B" localSheetId="23">'[1]PNT-QUOT-#3'!#REF!</definedName>
    <definedName name="B" localSheetId="24">'[1]PNT-QUOT-#3'!#REF!</definedName>
    <definedName name="B" localSheetId="34">'[3]PNT-QUOT-#3'!#REF!</definedName>
    <definedName name="B" localSheetId="31">'[2]PNT-QUOT-#3'!#REF!</definedName>
    <definedName name="B" localSheetId="38">'[1]PNT-QUOT-#3'!#REF!</definedName>
    <definedName name="B" localSheetId="41">'[1]PNT-QUOT-#3'!#REF!</definedName>
    <definedName name="B" localSheetId="14">'[1]PNT-QUOT-#3'!#REF!</definedName>
    <definedName name="B" localSheetId="16">'[1]PNT-QUOT-#3'!#REF!</definedName>
    <definedName name="B">'[2]PNT-QUOT-#3'!#REF!</definedName>
    <definedName name="B5new" localSheetId="19" hidden="1">{"'TDTGT (theo Dphuong)'!$A$4:$F$75"}</definedName>
    <definedName name="B5new" localSheetId="20" hidden="1">{"'TDTGT (theo Dphuong)'!$A$4:$F$75"}</definedName>
    <definedName name="B5new" localSheetId="21" hidden="1">{"'TDTGT (theo Dphuong)'!$A$4:$F$75"}</definedName>
    <definedName name="B5new" localSheetId="22" hidden="1">{"'TDTGT (theo Dphuong)'!$A$4:$F$75"}</definedName>
    <definedName name="B5new" localSheetId="23" hidden="1">{"'TDTGT (theo Dphuong)'!$A$4:$F$75"}</definedName>
    <definedName name="B5new" localSheetId="24" hidden="1">{"'TDTGT (theo Dphuong)'!$A$4:$F$75"}</definedName>
    <definedName name="B5new" localSheetId="31" hidden="1">{"'TDTGT (theo Dphuong)'!$A$4:$F$75"}</definedName>
    <definedName name="B5new" localSheetId="14" hidden="1">{"'TDTGT (theo Dphuong)'!$A$4:$F$75"}</definedName>
    <definedName name="B5new" localSheetId="16" hidden="1">{"'TDTGT (theo Dphuong)'!$A$4:$F$75"}</definedName>
    <definedName name="B5new" localSheetId="30" hidden="1">{"'TDTGT (theo Dphuong)'!$A$4:$F$75"}</definedName>
    <definedName name="B5new" hidden="1">{"'TDTGT (theo Dphuong)'!$A$4:$F$75"}</definedName>
    <definedName name="beta" localSheetId="9">#REF!</definedName>
    <definedName name="beta" localSheetId="17">#REF!</definedName>
    <definedName name="beta" localSheetId="11">#REF!</definedName>
    <definedName name="beta" localSheetId="18">#REF!</definedName>
    <definedName name="beta" localSheetId="19">#REF!</definedName>
    <definedName name="beta" localSheetId="22">#REF!</definedName>
    <definedName name="beta" localSheetId="23">#REF!</definedName>
    <definedName name="beta" localSheetId="24">#REF!</definedName>
    <definedName name="beta" localSheetId="34">#REF!</definedName>
    <definedName name="beta" localSheetId="31">#REF!</definedName>
    <definedName name="beta" localSheetId="38">#REF!</definedName>
    <definedName name="beta" localSheetId="41">#REF!</definedName>
    <definedName name="beta" localSheetId="14">#REF!</definedName>
    <definedName name="beta" localSheetId="16">#REF!</definedName>
    <definedName name="beta" localSheetId="30">#REF!</definedName>
    <definedName name="beta">#REF!</definedName>
    <definedName name="BT" localSheetId="9">#REF!</definedName>
    <definedName name="BT" localSheetId="17">#REF!</definedName>
    <definedName name="BT" localSheetId="11">#REF!</definedName>
    <definedName name="BT" localSheetId="18">#REF!</definedName>
    <definedName name="BT" localSheetId="19">#REF!</definedName>
    <definedName name="BT" localSheetId="20">#REF!</definedName>
    <definedName name="BT" localSheetId="21">#REF!</definedName>
    <definedName name="BT" localSheetId="22">#REF!</definedName>
    <definedName name="BT" localSheetId="23">#REF!</definedName>
    <definedName name="BT" localSheetId="24">#REF!</definedName>
    <definedName name="BT" localSheetId="34">#REF!</definedName>
    <definedName name="BT" localSheetId="31">#REF!</definedName>
    <definedName name="BT" localSheetId="38">#REF!</definedName>
    <definedName name="BT" localSheetId="41">#REF!</definedName>
    <definedName name="BT" localSheetId="43">#REF!</definedName>
    <definedName name="BT" localSheetId="14">#REF!</definedName>
    <definedName name="BT" localSheetId="16">#REF!</definedName>
    <definedName name="BT" localSheetId="30">#REF!</definedName>
    <definedName name="BT">#REF!</definedName>
    <definedName name="bv" localSheetId="9">#REF!</definedName>
    <definedName name="bv" localSheetId="17">#REF!</definedName>
    <definedName name="bv" localSheetId="11">#REF!</definedName>
    <definedName name="bv" localSheetId="18">#REF!</definedName>
    <definedName name="bv" localSheetId="19">#REF!</definedName>
    <definedName name="bv" localSheetId="20">#REF!</definedName>
    <definedName name="bv" localSheetId="21">#REF!</definedName>
    <definedName name="bv" localSheetId="22">#REF!</definedName>
    <definedName name="bv" localSheetId="23">#REF!</definedName>
    <definedName name="bv" localSheetId="24">#REF!</definedName>
    <definedName name="bv" localSheetId="34">#REF!</definedName>
    <definedName name="bv" localSheetId="31">#REF!</definedName>
    <definedName name="bv" localSheetId="38">#REF!</definedName>
    <definedName name="bv" localSheetId="41">#REF!</definedName>
    <definedName name="bv" localSheetId="14">#REF!</definedName>
    <definedName name="bv" localSheetId="16">#REF!</definedName>
    <definedName name="bv" localSheetId="30">#REF!</definedName>
    <definedName name="bv">#REF!</definedName>
    <definedName name="COAT" localSheetId="9">'[1]PNT-QUOT-#3'!#REF!</definedName>
    <definedName name="COAT" localSheetId="17">'[1]PNT-QUOT-#3'!#REF!</definedName>
    <definedName name="COAT" localSheetId="11">'[1]PNT-QUOT-#3'!#REF!</definedName>
    <definedName name="COAT" localSheetId="18">'[1]PNT-QUOT-#3'!#REF!</definedName>
    <definedName name="COAT" localSheetId="19">'[1]PNT-QUOT-#3'!#REF!</definedName>
    <definedName name="COAT" localSheetId="20">'[2]PNT-QUOT-#3'!#REF!</definedName>
    <definedName name="COAT" localSheetId="21">'[2]PNT-QUOT-#3'!#REF!</definedName>
    <definedName name="COAT" localSheetId="22">'[2]PNT-QUOT-#3'!#REF!</definedName>
    <definedName name="COAT" localSheetId="23">'[1]PNT-QUOT-#3'!#REF!</definedName>
    <definedName name="COAT" localSheetId="24">'[1]PNT-QUOT-#3'!#REF!</definedName>
    <definedName name="COAT" localSheetId="34">'[3]PNT-QUOT-#3'!#REF!</definedName>
    <definedName name="COAT" localSheetId="31">'[2]PNT-QUOT-#3'!#REF!</definedName>
    <definedName name="COAT" localSheetId="38">'[1]PNT-QUOT-#3'!#REF!</definedName>
    <definedName name="COAT" localSheetId="41">'[1]PNT-QUOT-#3'!#REF!</definedName>
    <definedName name="COAT" localSheetId="14">'[1]PNT-QUOT-#3'!#REF!</definedName>
    <definedName name="COAT" localSheetId="16">'[1]PNT-QUOT-#3'!#REF!</definedName>
    <definedName name="COAT">'[2]PNT-QUOT-#3'!#REF!</definedName>
    <definedName name="CS_10" localSheetId="9">#REF!</definedName>
    <definedName name="CS_10" localSheetId="17">#REF!</definedName>
    <definedName name="CS_10" localSheetId="11">#REF!</definedName>
    <definedName name="CS_10" localSheetId="18">#REF!</definedName>
    <definedName name="CS_10" localSheetId="19">#REF!</definedName>
    <definedName name="CS_10" localSheetId="20">#REF!</definedName>
    <definedName name="CS_10" localSheetId="21">#REF!</definedName>
    <definedName name="CS_10" localSheetId="22">#REF!</definedName>
    <definedName name="CS_10" localSheetId="23">#REF!</definedName>
    <definedName name="CS_10" localSheetId="24">#REF!</definedName>
    <definedName name="CS_10" localSheetId="34">#REF!</definedName>
    <definedName name="CS_10" localSheetId="31">#REF!</definedName>
    <definedName name="CS_10" localSheetId="38">#REF!</definedName>
    <definedName name="CS_10" localSheetId="41">#REF!</definedName>
    <definedName name="CS_10" localSheetId="43">#REF!</definedName>
    <definedName name="CS_10" localSheetId="14">#REF!</definedName>
    <definedName name="CS_10" localSheetId="16">#REF!</definedName>
    <definedName name="CS_10" localSheetId="30">#REF!</definedName>
    <definedName name="CS_10">#REF!</definedName>
    <definedName name="CS_100" localSheetId="9">#REF!</definedName>
    <definedName name="CS_100" localSheetId="17">#REF!</definedName>
    <definedName name="CS_100" localSheetId="11">#REF!</definedName>
    <definedName name="CS_100" localSheetId="18">#REF!</definedName>
    <definedName name="CS_100" localSheetId="19">#REF!</definedName>
    <definedName name="CS_100" localSheetId="20">#REF!</definedName>
    <definedName name="CS_100" localSheetId="21">#REF!</definedName>
    <definedName name="CS_100" localSheetId="22">#REF!</definedName>
    <definedName name="CS_100" localSheetId="23">#REF!</definedName>
    <definedName name="CS_100" localSheetId="24">#REF!</definedName>
    <definedName name="CS_100" localSheetId="34">#REF!</definedName>
    <definedName name="CS_100" localSheetId="31">#REF!</definedName>
    <definedName name="CS_100" localSheetId="38">#REF!</definedName>
    <definedName name="CS_100" localSheetId="41">#REF!</definedName>
    <definedName name="CS_100" localSheetId="43">#REF!</definedName>
    <definedName name="CS_100" localSheetId="14">#REF!</definedName>
    <definedName name="CS_100" localSheetId="16">#REF!</definedName>
    <definedName name="CS_100" localSheetId="30">#REF!</definedName>
    <definedName name="CS_100">#REF!</definedName>
    <definedName name="CS_10S" localSheetId="9">#REF!</definedName>
    <definedName name="CS_10S" localSheetId="17">#REF!</definedName>
    <definedName name="CS_10S" localSheetId="11">#REF!</definedName>
    <definedName name="CS_10S" localSheetId="18">#REF!</definedName>
    <definedName name="CS_10S" localSheetId="19">#REF!</definedName>
    <definedName name="CS_10S" localSheetId="20">#REF!</definedName>
    <definedName name="CS_10S" localSheetId="21">#REF!</definedName>
    <definedName name="CS_10S" localSheetId="22">#REF!</definedName>
    <definedName name="CS_10S" localSheetId="23">#REF!</definedName>
    <definedName name="CS_10S" localSheetId="24">#REF!</definedName>
    <definedName name="CS_10S" localSheetId="34">#REF!</definedName>
    <definedName name="CS_10S" localSheetId="31">#REF!</definedName>
    <definedName name="CS_10S" localSheetId="38">#REF!</definedName>
    <definedName name="CS_10S" localSheetId="41">#REF!</definedName>
    <definedName name="CS_10S" localSheetId="43">#REF!</definedName>
    <definedName name="CS_10S" localSheetId="14">#REF!</definedName>
    <definedName name="CS_10S" localSheetId="16">#REF!</definedName>
    <definedName name="CS_10S" localSheetId="30">#REF!</definedName>
    <definedName name="CS_10S">#REF!</definedName>
    <definedName name="CS_120" localSheetId="9">#REF!</definedName>
    <definedName name="CS_120" localSheetId="17">#REF!</definedName>
    <definedName name="CS_120" localSheetId="11">#REF!</definedName>
    <definedName name="CS_120" localSheetId="18">#REF!</definedName>
    <definedName name="CS_120" localSheetId="19">#REF!</definedName>
    <definedName name="CS_120" localSheetId="20">#REF!</definedName>
    <definedName name="CS_120" localSheetId="21">#REF!</definedName>
    <definedName name="CS_120" localSheetId="22">#REF!</definedName>
    <definedName name="CS_120" localSheetId="23">#REF!</definedName>
    <definedName name="CS_120" localSheetId="24">#REF!</definedName>
    <definedName name="CS_120" localSheetId="34">#REF!</definedName>
    <definedName name="CS_120" localSheetId="31">#REF!</definedName>
    <definedName name="CS_120" localSheetId="38">#REF!</definedName>
    <definedName name="CS_120" localSheetId="41">#REF!</definedName>
    <definedName name="CS_120" localSheetId="43">#REF!</definedName>
    <definedName name="CS_120" localSheetId="14">#REF!</definedName>
    <definedName name="CS_120" localSheetId="16">#REF!</definedName>
    <definedName name="CS_120" localSheetId="30">#REF!</definedName>
    <definedName name="CS_120">#REF!</definedName>
    <definedName name="CS_140" localSheetId="9">#REF!</definedName>
    <definedName name="CS_140" localSheetId="17">#REF!</definedName>
    <definedName name="CS_140" localSheetId="11">#REF!</definedName>
    <definedName name="CS_140" localSheetId="18">#REF!</definedName>
    <definedName name="CS_140" localSheetId="19">#REF!</definedName>
    <definedName name="CS_140" localSheetId="20">#REF!</definedName>
    <definedName name="CS_140" localSheetId="21">#REF!</definedName>
    <definedName name="CS_140" localSheetId="22">#REF!</definedName>
    <definedName name="CS_140" localSheetId="23">#REF!</definedName>
    <definedName name="CS_140" localSheetId="24">#REF!</definedName>
    <definedName name="CS_140" localSheetId="34">#REF!</definedName>
    <definedName name="CS_140" localSheetId="31">#REF!</definedName>
    <definedName name="CS_140" localSheetId="38">#REF!</definedName>
    <definedName name="CS_140" localSheetId="41">#REF!</definedName>
    <definedName name="CS_140" localSheetId="43">#REF!</definedName>
    <definedName name="CS_140" localSheetId="14">#REF!</definedName>
    <definedName name="CS_140" localSheetId="16">#REF!</definedName>
    <definedName name="CS_140" localSheetId="30">#REF!</definedName>
    <definedName name="CS_140">#REF!</definedName>
    <definedName name="CS_160" localSheetId="9">#REF!</definedName>
    <definedName name="CS_160" localSheetId="17">#REF!</definedName>
    <definedName name="CS_160" localSheetId="11">#REF!</definedName>
    <definedName name="CS_160" localSheetId="18">#REF!</definedName>
    <definedName name="CS_160" localSheetId="19">#REF!</definedName>
    <definedName name="CS_160" localSheetId="20">#REF!</definedName>
    <definedName name="CS_160" localSheetId="21">#REF!</definedName>
    <definedName name="CS_160" localSheetId="22">#REF!</definedName>
    <definedName name="CS_160" localSheetId="23">#REF!</definedName>
    <definedName name="CS_160" localSheetId="24">#REF!</definedName>
    <definedName name="CS_160" localSheetId="34">#REF!</definedName>
    <definedName name="CS_160" localSheetId="31">#REF!</definedName>
    <definedName name="CS_160" localSheetId="38">#REF!</definedName>
    <definedName name="CS_160" localSheetId="41">#REF!</definedName>
    <definedName name="CS_160" localSheetId="43">#REF!</definedName>
    <definedName name="CS_160" localSheetId="14">#REF!</definedName>
    <definedName name="CS_160" localSheetId="16">#REF!</definedName>
    <definedName name="CS_160" localSheetId="30">#REF!</definedName>
    <definedName name="CS_160">#REF!</definedName>
    <definedName name="CS_20" localSheetId="9">#REF!</definedName>
    <definedName name="CS_20" localSheetId="17">#REF!</definedName>
    <definedName name="CS_20" localSheetId="11">#REF!</definedName>
    <definedName name="CS_20" localSheetId="18">#REF!</definedName>
    <definedName name="CS_20" localSheetId="19">#REF!</definedName>
    <definedName name="CS_20" localSheetId="20">#REF!</definedName>
    <definedName name="CS_20" localSheetId="21">#REF!</definedName>
    <definedName name="CS_20" localSheetId="22">#REF!</definedName>
    <definedName name="CS_20" localSheetId="23">#REF!</definedName>
    <definedName name="CS_20" localSheetId="24">#REF!</definedName>
    <definedName name="CS_20" localSheetId="34">#REF!</definedName>
    <definedName name="CS_20" localSheetId="31">#REF!</definedName>
    <definedName name="CS_20" localSheetId="38">#REF!</definedName>
    <definedName name="CS_20" localSheetId="41">#REF!</definedName>
    <definedName name="CS_20" localSheetId="43">#REF!</definedName>
    <definedName name="CS_20" localSheetId="14">#REF!</definedName>
    <definedName name="CS_20" localSheetId="16">#REF!</definedName>
    <definedName name="CS_20" localSheetId="30">#REF!</definedName>
    <definedName name="CS_20">#REF!</definedName>
    <definedName name="CS_30" localSheetId="9">#REF!</definedName>
    <definedName name="CS_30" localSheetId="17">#REF!</definedName>
    <definedName name="CS_30" localSheetId="11">#REF!</definedName>
    <definedName name="CS_30" localSheetId="18">#REF!</definedName>
    <definedName name="CS_30" localSheetId="19">#REF!</definedName>
    <definedName name="CS_30" localSheetId="20">#REF!</definedName>
    <definedName name="CS_30" localSheetId="21">#REF!</definedName>
    <definedName name="CS_30" localSheetId="22">#REF!</definedName>
    <definedName name="CS_30" localSheetId="23">#REF!</definedName>
    <definedName name="CS_30" localSheetId="24">#REF!</definedName>
    <definedName name="CS_30" localSheetId="34">#REF!</definedName>
    <definedName name="CS_30" localSheetId="31">#REF!</definedName>
    <definedName name="CS_30" localSheetId="38">#REF!</definedName>
    <definedName name="CS_30" localSheetId="41">#REF!</definedName>
    <definedName name="CS_30" localSheetId="43">#REF!</definedName>
    <definedName name="CS_30" localSheetId="14">#REF!</definedName>
    <definedName name="CS_30" localSheetId="16">#REF!</definedName>
    <definedName name="CS_30" localSheetId="30">#REF!</definedName>
    <definedName name="CS_30">#REF!</definedName>
    <definedName name="CS_40" localSheetId="9">#REF!</definedName>
    <definedName name="CS_40" localSheetId="17">#REF!</definedName>
    <definedName name="CS_40" localSheetId="11">#REF!</definedName>
    <definedName name="CS_40" localSheetId="18">#REF!</definedName>
    <definedName name="CS_40" localSheetId="19">#REF!</definedName>
    <definedName name="CS_40" localSheetId="20">#REF!</definedName>
    <definedName name="CS_40" localSheetId="21">#REF!</definedName>
    <definedName name="CS_40" localSheetId="22">#REF!</definedName>
    <definedName name="CS_40" localSheetId="23">#REF!</definedName>
    <definedName name="CS_40" localSheetId="24">#REF!</definedName>
    <definedName name="CS_40" localSheetId="34">#REF!</definedName>
    <definedName name="CS_40" localSheetId="31">#REF!</definedName>
    <definedName name="CS_40" localSheetId="38">#REF!</definedName>
    <definedName name="CS_40" localSheetId="41">#REF!</definedName>
    <definedName name="CS_40" localSheetId="43">#REF!</definedName>
    <definedName name="CS_40" localSheetId="14">#REF!</definedName>
    <definedName name="CS_40" localSheetId="16">#REF!</definedName>
    <definedName name="CS_40" localSheetId="30">#REF!</definedName>
    <definedName name="CS_40">#REF!</definedName>
    <definedName name="CS_40S" localSheetId="9">#REF!</definedName>
    <definedName name="CS_40S" localSheetId="17">#REF!</definedName>
    <definedName name="CS_40S" localSheetId="11">#REF!</definedName>
    <definedName name="CS_40S" localSheetId="18">#REF!</definedName>
    <definedName name="CS_40S" localSheetId="19">#REF!</definedName>
    <definedName name="CS_40S" localSheetId="20">#REF!</definedName>
    <definedName name="CS_40S" localSheetId="21">#REF!</definedName>
    <definedName name="CS_40S" localSheetId="22">#REF!</definedName>
    <definedName name="CS_40S" localSheetId="23">#REF!</definedName>
    <definedName name="CS_40S" localSheetId="24">#REF!</definedName>
    <definedName name="CS_40S" localSheetId="34">#REF!</definedName>
    <definedName name="CS_40S" localSheetId="31">#REF!</definedName>
    <definedName name="CS_40S" localSheetId="38">#REF!</definedName>
    <definedName name="CS_40S" localSheetId="41">#REF!</definedName>
    <definedName name="CS_40S" localSheetId="43">#REF!</definedName>
    <definedName name="CS_40S" localSheetId="14">#REF!</definedName>
    <definedName name="CS_40S" localSheetId="16">#REF!</definedName>
    <definedName name="CS_40S" localSheetId="30">#REF!</definedName>
    <definedName name="CS_40S">#REF!</definedName>
    <definedName name="CS_5S" localSheetId="9">#REF!</definedName>
    <definedName name="CS_5S" localSheetId="17">#REF!</definedName>
    <definedName name="CS_5S" localSheetId="11">#REF!</definedName>
    <definedName name="CS_5S" localSheetId="18">#REF!</definedName>
    <definedName name="CS_5S" localSheetId="19">#REF!</definedName>
    <definedName name="CS_5S" localSheetId="20">#REF!</definedName>
    <definedName name="CS_5S" localSheetId="21">#REF!</definedName>
    <definedName name="CS_5S" localSheetId="22">#REF!</definedName>
    <definedName name="CS_5S" localSheetId="23">#REF!</definedName>
    <definedName name="CS_5S" localSheetId="24">#REF!</definedName>
    <definedName name="CS_5S" localSheetId="34">#REF!</definedName>
    <definedName name="CS_5S" localSheetId="31">#REF!</definedName>
    <definedName name="CS_5S" localSheetId="38">#REF!</definedName>
    <definedName name="CS_5S" localSheetId="41">#REF!</definedName>
    <definedName name="CS_5S" localSheetId="43">#REF!</definedName>
    <definedName name="CS_5S" localSheetId="14">#REF!</definedName>
    <definedName name="CS_5S" localSheetId="16">#REF!</definedName>
    <definedName name="CS_5S" localSheetId="30">#REF!</definedName>
    <definedName name="CS_5S">#REF!</definedName>
    <definedName name="CS_60" localSheetId="9">#REF!</definedName>
    <definedName name="CS_60" localSheetId="17">#REF!</definedName>
    <definedName name="CS_60" localSheetId="11">#REF!</definedName>
    <definedName name="CS_60" localSheetId="18">#REF!</definedName>
    <definedName name="CS_60" localSheetId="19">#REF!</definedName>
    <definedName name="CS_60" localSheetId="20">#REF!</definedName>
    <definedName name="CS_60" localSheetId="21">#REF!</definedName>
    <definedName name="CS_60" localSheetId="22">#REF!</definedName>
    <definedName name="CS_60" localSheetId="23">#REF!</definedName>
    <definedName name="CS_60" localSheetId="24">#REF!</definedName>
    <definedName name="CS_60" localSheetId="34">#REF!</definedName>
    <definedName name="CS_60" localSheetId="31">#REF!</definedName>
    <definedName name="CS_60" localSheetId="38">#REF!</definedName>
    <definedName name="CS_60" localSheetId="41">#REF!</definedName>
    <definedName name="CS_60" localSheetId="43">#REF!</definedName>
    <definedName name="CS_60" localSheetId="14">#REF!</definedName>
    <definedName name="CS_60" localSheetId="16">#REF!</definedName>
    <definedName name="CS_60" localSheetId="30">#REF!</definedName>
    <definedName name="CS_60">#REF!</definedName>
    <definedName name="CS_80" localSheetId="9">#REF!</definedName>
    <definedName name="CS_80" localSheetId="17">#REF!</definedName>
    <definedName name="CS_80" localSheetId="11">#REF!</definedName>
    <definedName name="CS_80" localSheetId="18">#REF!</definedName>
    <definedName name="CS_80" localSheetId="19">#REF!</definedName>
    <definedName name="CS_80" localSheetId="20">#REF!</definedName>
    <definedName name="CS_80" localSheetId="21">#REF!</definedName>
    <definedName name="CS_80" localSheetId="22">#REF!</definedName>
    <definedName name="CS_80" localSheetId="23">#REF!</definedName>
    <definedName name="CS_80" localSheetId="24">#REF!</definedName>
    <definedName name="CS_80" localSheetId="34">#REF!</definedName>
    <definedName name="CS_80" localSheetId="31">#REF!</definedName>
    <definedName name="CS_80" localSheetId="38">#REF!</definedName>
    <definedName name="CS_80" localSheetId="41">#REF!</definedName>
    <definedName name="CS_80" localSheetId="43">#REF!</definedName>
    <definedName name="CS_80" localSheetId="14">#REF!</definedName>
    <definedName name="CS_80" localSheetId="16">#REF!</definedName>
    <definedName name="CS_80" localSheetId="30">#REF!</definedName>
    <definedName name="CS_80">#REF!</definedName>
    <definedName name="CS_80S" localSheetId="9">#REF!</definedName>
    <definedName name="CS_80S" localSheetId="17">#REF!</definedName>
    <definedName name="CS_80S" localSheetId="11">#REF!</definedName>
    <definedName name="CS_80S" localSheetId="18">#REF!</definedName>
    <definedName name="CS_80S" localSheetId="19">#REF!</definedName>
    <definedName name="CS_80S" localSheetId="20">#REF!</definedName>
    <definedName name="CS_80S" localSheetId="21">#REF!</definedName>
    <definedName name="CS_80S" localSheetId="22">#REF!</definedName>
    <definedName name="CS_80S" localSheetId="23">#REF!</definedName>
    <definedName name="CS_80S" localSheetId="24">#REF!</definedName>
    <definedName name="CS_80S" localSheetId="34">#REF!</definedName>
    <definedName name="CS_80S" localSheetId="31">#REF!</definedName>
    <definedName name="CS_80S" localSheetId="38">#REF!</definedName>
    <definedName name="CS_80S" localSheetId="41">#REF!</definedName>
    <definedName name="CS_80S" localSheetId="43">#REF!</definedName>
    <definedName name="CS_80S" localSheetId="14">#REF!</definedName>
    <definedName name="CS_80S" localSheetId="16">#REF!</definedName>
    <definedName name="CS_80S" localSheetId="30">#REF!</definedName>
    <definedName name="CS_80S">#REF!</definedName>
    <definedName name="CS_STD" localSheetId="9">#REF!</definedName>
    <definedName name="CS_STD" localSheetId="17">#REF!</definedName>
    <definedName name="CS_STD" localSheetId="11">#REF!</definedName>
    <definedName name="CS_STD" localSheetId="18">#REF!</definedName>
    <definedName name="CS_STD" localSheetId="19">#REF!</definedName>
    <definedName name="CS_STD" localSheetId="20">#REF!</definedName>
    <definedName name="CS_STD" localSheetId="21">#REF!</definedName>
    <definedName name="CS_STD" localSheetId="22">#REF!</definedName>
    <definedName name="CS_STD" localSheetId="23">#REF!</definedName>
    <definedName name="CS_STD" localSheetId="24">#REF!</definedName>
    <definedName name="CS_STD" localSheetId="34">#REF!</definedName>
    <definedName name="CS_STD" localSheetId="31">#REF!</definedName>
    <definedName name="CS_STD" localSheetId="38">#REF!</definedName>
    <definedName name="CS_STD" localSheetId="41">#REF!</definedName>
    <definedName name="CS_STD" localSheetId="43">#REF!</definedName>
    <definedName name="CS_STD" localSheetId="14">#REF!</definedName>
    <definedName name="CS_STD" localSheetId="16">#REF!</definedName>
    <definedName name="CS_STD" localSheetId="30">#REF!</definedName>
    <definedName name="CS_STD">#REF!</definedName>
    <definedName name="CS_XS" localSheetId="9">#REF!</definedName>
    <definedName name="CS_XS" localSheetId="17">#REF!</definedName>
    <definedName name="CS_XS" localSheetId="11">#REF!</definedName>
    <definedName name="CS_XS" localSheetId="18">#REF!</definedName>
    <definedName name="CS_XS" localSheetId="19">#REF!</definedName>
    <definedName name="CS_XS" localSheetId="20">#REF!</definedName>
    <definedName name="CS_XS" localSheetId="21">#REF!</definedName>
    <definedName name="CS_XS" localSheetId="22">#REF!</definedName>
    <definedName name="CS_XS" localSheetId="23">#REF!</definedName>
    <definedName name="CS_XS" localSheetId="24">#REF!</definedName>
    <definedName name="CS_XS" localSheetId="34">#REF!</definedName>
    <definedName name="CS_XS" localSheetId="31">#REF!</definedName>
    <definedName name="CS_XS" localSheetId="38">#REF!</definedName>
    <definedName name="CS_XS" localSheetId="41">#REF!</definedName>
    <definedName name="CS_XS" localSheetId="43">#REF!</definedName>
    <definedName name="CS_XS" localSheetId="14">#REF!</definedName>
    <definedName name="CS_XS" localSheetId="16">#REF!</definedName>
    <definedName name="CS_XS" localSheetId="30">#REF!</definedName>
    <definedName name="CS_XS">#REF!</definedName>
    <definedName name="CS_XXS" localSheetId="9">#REF!</definedName>
    <definedName name="CS_XXS" localSheetId="17">#REF!</definedName>
    <definedName name="CS_XXS" localSheetId="11">#REF!</definedName>
    <definedName name="CS_XXS" localSheetId="18">#REF!</definedName>
    <definedName name="CS_XXS" localSheetId="19">#REF!</definedName>
    <definedName name="CS_XXS" localSheetId="20">#REF!</definedName>
    <definedName name="CS_XXS" localSheetId="21">#REF!</definedName>
    <definedName name="CS_XXS" localSheetId="22">#REF!</definedName>
    <definedName name="CS_XXS" localSheetId="23">#REF!</definedName>
    <definedName name="CS_XXS" localSheetId="24">#REF!</definedName>
    <definedName name="CS_XXS" localSheetId="34">#REF!</definedName>
    <definedName name="CS_XXS" localSheetId="31">#REF!</definedName>
    <definedName name="CS_XXS" localSheetId="38">#REF!</definedName>
    <definedName name="CS_XXS" localSheetId="41">#REF!</definedName>
    <definedName name="CS_XXS" localSheetId="43">#REF!</definedName>
    <definedName name="CS_XXS" localSheetId="14">#REF!</definedName>
    <definedName name="CS_XXS" localSheetId="16">#REF!</definedName>
    <definedName name="CS_XXS" localSheetId="30">#REF!</definedName>
    <definedName name="CS_XXS">#REF!</definedName>
    <definedName name="cv" localSheetId="19" hidden="1">{"'TDTGT (theo Dphuong)'!$A$4:$F$75"}</definedName>
    <definedName name="cv" localSheetId="20" hidden="1">{"'TDTGT (theo Dphuong)'!$A$4:$F$75"}</definedName>
    <definedName name="cv" localSheetId="21" hidden="1">{"'TDTGT (theo Dphuong)'!$A$4:$F$75"}</definedName>
    <definedName name="cv" localSheetId="22" hidden="1">{"'TDTGT (theo Dphuong)'!$A$4:$F$75"}</definedName>
    <definedName name="cv" localSheetId="23" hidden="1">{"'TDTGT (theo Dphuong)'!$A$4:$F$75"}</definedName>
    <definedName name="cv" localSheetId="24" hidden="1">{"'TDTGT (theo Dphuong)'!$A$4:$F$75"}</definedName>
    <definedName name="cv" localSheetId="31" hidden="1">{"'TDTGT (theo Dphuong)'!$A$4:$F$75"}</definedName>
    <definedName name="cv" localSheetId="14" hidden="1">{"'TDTGT (theo Dphuong)'!$A$4:$F$75"}</definedName>
    <definedName name="cv" localSheetId="16" hidden="1">{"'TDTGT (theo Dphuong)'!$A$4:$F$75"}</definedName>
    <definedName name="cv" localSheetId="30" hidden="1">{"'TDTGT (theo Dphuong)'!$A$4:$F$75"}</definedName>
    <definedName name="cv" hidden="1">{"'TDTGT (theo Dphuong)'!$A$4:$F$75"}</definedName>
    <definedName name="cx" localSheetId="9">#REF!</definedName>
    <definedName name="cx" localSheetId="17">#REF!</definedName>
    <definedName name="cx" localSheetId="11">#REF!</definedName>
    <definedName name="cx" localSheetId="18">#REF!</definedName>
    <definedName name="cx" localSheetId="19">#REF!</definedName>
    <definedName name="cx" localSheetId="20">#REF!</definedName>
    <definedName name="cx" localSheetId="21">#REF!</definedName>
    <definedName name="cx" localSheetId="22">#REF!</definedName>
    <definedName name="cx" localSheetId="23">#REF!</definedName>
    <definedName name="cx" localSheetId="24">#REF!</definedName>
    <definedName name="cx" localSheetId="34">#REF!</definedName>
    <definedName name="cx" localSheetId="31">#REF!</definedName>
    <definedName name="cx" localSheetId="38">#REF!</definedName>
    <definedName name="cx" localSheetId="41">#REF!</definedName>
    <definedName name="cx" localSheetId="43">#REF!</definedName>
    <definedName name="cx" localSheetId="14">#REF!</definedName>
    <definedName name="cx" localSheetId="16">#REF!</definedName>
    <definedName name="cx" localSheetId="30">#REF!</definedName>
    <definedName name="cx">#REF!</definedName>
    <definedName name="d" localSheetId="9" hidden="1">#REF!</definedName>
    <definedName name="d" localSheetId="17" hidden="1">#REF!</definedName>
    <definedName name="d" localSheetId="11" hidden="1">#REF!</definedName>
    <definedName name="d" localSheetId="18" hidden="1">#REF!</definedName>
    <definedName name="d" localSheetId="19" hidden="1">#REF!</definedName>
    <definedName name="d" localSheetId="20" hidden="1">#REF!</definedName>
    <definedName name="d" localSheetId="21" hidden="1">#REF!</definedName>
    <definedName name="d" localSheetId="22" hidden="1">#REF!</definedName>
    <definedName name="d" localSheetId="23" hidden="1">#REF!</definedName>
    <definedName name="d" localSheetId="24" hidden="1">#REF!</definedName>
    <definedName name="d" localSheetId="34" hidden="1">#REF!</definedName>
    <definedName name="d" localSheetId="31" hidden="1">#REF!</definedName>
    <definedName name="d" localSheetId="38" hidden="1">#REF!</definedName>
    <definedName name="d" localSheetId="41" hidden="1">#REF!</definedName>
    <definedName name="d" localSheetId="43" hidden="1">#REF!</definedName>
    <definedName name="d" localSheetId="14" hidden="1">#REF!</definedName>
    <definedName name="d" localSheetId="16" hidden="1">#REF!</definedName>
    <definedName name="d" localSheetId="30" hidden="1">#REF!</definedName>
    <definedName name="d" hidden="1">#REF!</definedName>
    <definedName name="dd" localSheetId="9">#REF!</definedName>
    <definedName name="dd" localSheetId="17">#REF!</definedName>
    <definedName name="dd" localSheetId="11">#REF!</definedName>
    <definedName name="dd" localSheetId="18">#REF!</definedName>
    <definedName name="dd" localSheetId="19">#REF!</definedName>
    <definedName name="dd" localSheetId="20">#REF!</definedName>
    <definedName name="dd" localSheetId="21">#REF!</definedName>
    <definedName name="dd" localSheetId="22">#REF!</definedName>
    <definedName name="dd" localSheetId="23">#REF!</definedName>
    <definedName name="dd" localSheetId="24">#REF!</definedName>
    <definedName name="dd" localSheetId="34">#REF!</definedName>
    <definedName name="dd" localSheetId="31">#REF!</definedName>
    <definedName name="dd" localSheetId="38">#REF!</definedName>
    <definedName name="dd" localSheetId="41">#REF!</definedName>
    <definedName name="dd" localSheetId="14">#REF!</definedName>
    <definedName name="dd" localSheetId="16">#REF!</definedName>
    <definedName name="dd" localSheetId="30">#REF!</definedName>
    <definedName name="dd">#REF!</definedName>
    <definedName name="df" localSheetId="9" hidden="1">#REF!</definedName>
    <definedName name="df" localSheetId="17" hidden="1">#REF!</definedName>
    <definedName name="df" localSheetId="11" hidden="1">#REF!</definedName>
    <definedName name="df" localSheetId="18" hidden="1">#REF!</definedName>
    <definedName name="df" localSheetId="19" hidden="1">#REF!</definedName>
    <definedName name="df" localSheetId="20" hidden="1">#REF!</definedName>
    <definedName name="df" localSheetId="21" hidden="1">#REF!</definedName>
    <definedName name="df" localSheetId="22" hidden="1">#REF!</definedName>
    <definedName name="df" localSheetId="23" hidden="1">#REF!</definedName>
    <definedName name="df" localSheetId="24" hidden="1">#REF!</definedName>
    <definedName name="df" localSheetId="34" hidden="1">#REF!</definedName>
    <definedName name="df" localSheetId="31" hidden="1">#REF!</definedName>
    <definedName name="df" localSheetId="38" hidden="1">#REF!</definedName>
    <definedName name="df" localSheetId="41" hidden="1">#REF!</definedName>
    <definedName name="df" localSheetId="43" hidden="1">#REF!</definedName>
    <definedName name="df" localSheetId="14" hidden="1">#REF!</definedName>
    <definedName name="df" localSheetId="16" hidden="1">#REF!</definedName>
    <definedName name="df" localSheetId="30" hidden="1">#REF!</definedName>
    <definedName name="df" hidden="1">#REF!</definedName>
    <definedName name="dg" localSheetId="9">#REF!</definedName>
    <definedName name="dg" localSheetId="17">#REF!</definedName>
    <definedName name="dg" localSheetId="11">#REF!</definedName>
    <definedName name="dg" localSheetId="18">#REF!</definedName>
    <definedName name="dg" localSheetId="19">#REF!</definedName>
    <definedName name="dg" localSheetId="20">#REF!</definedName>
    <definedName name="dg" localSheetId="21">#REF!</definedName>
    <definedName name="dg" localSheetId="22">#REF!</definedName>
    <definedName name="dg" localSheetId="23">#REF!</definedName>
    <definedName name="dg" localSheetId="24">#REF!</definedName>
    <definedName name="dg" localSheetId="34">#REF!</definedName>
    <definedName name="dg" localSheetId="31">#REF!</definedName>
    <definedName name="dg" localSheetId="38">#REF!</definedName>
    <definedName name="dg" localSheetId="41">#REF!</definedName>
    <definedName name="dg" localSheetId="14">#REF!</definedName>
    <definedName name="dg" localSheetId="16">#REF!</definedName>
    <definedName name="dg" localSheetId="30">#REF!</definedName>
    <definedName name="dg">#REF!</definedName>
    <definedName name="dien" localSheetId="9">#REF!</definedName>
    <definedName name="dien" localSheetId="17">#REF!</definedName>
    <definedName name="dien" localSheetId="11">#REF!</definedName>
    <definedName name="dien" localSheetId="18">#REF!</definedName>
    <definedName name="dien" localSheetId="19">#REF!</definedName>
    <definedName name="dien" localSheetId="20">#REF!</definedName>
    <definedName name="dien" localSheetId="21">#REF!</definedName>
    <definedName name="dien" localSheetId="22">#REF!</definedName>
    <definedName name="dien" localSheetId="23">#REF!</definedName>
    <definedName name="dien" localSheetId="24">#REF!</definedName>
    <definedName name="dien" localSheetId="34">#REF!</definedName>
    <definedName name="dien" localSheetId="31">#REF!</definedName>
    <definedName name="dien" localSheetId="38">#REF!</definedName>
    <definedName name="dien" localSheetId="41">#REF!</definedName>
    <definedName name="dien" localSheetId="14">#REF!</definedName>
    <definedName name="dien" localSheetId="16">#REF!</definedName>
    <definedName name="dien" localSheetId="30">#REF!</definedName>
    <definedName name="dien">#REF!</definedName>
    <definedName name="dn" localSheetId="19" hidden="1">{"'TDTGT (theo Dphuong)'!$A$4:$F$75"}</definedName>
    <definedName name="dn" localSheetId="20" hidden="1">{"'TDTGT (theo Dphuong)'!$A$4:$F$75"}</definedName>
    <definedName name="dn" localSheetId="21" hidden="1">{"'TDTGT (theo Dphuong)'!$A$4:$F$75"}</definedName>
    <definedName name="dn" localSheetId="22" hidden="1">{"'TDTGT (theo Dphuong)'!$A$4:$F$75"}</definedName>
    <definedName name="dn" localSheetId="23" hidden="1">{"'TDTGT (theo Dphuong)'!$A$4:$F$75"}</definedName>
    <definedName name="dn" localSheetId="24" hidden="1">{"'TDTGT (theo Dphuong)'!$A$4:$F$75"}</definedName>
    <definedName name="dn" localSheetId="31" hidden="1">{"'TDTGT (theo Dphuong)'!$A$4:$F$75"}</definedName>
    <definedName name="dn" localSheetId="14" hidden="1">{"'TDTGT (theo Dphuong)'!$A$4:$F$75"}</definedName>
    <definedName name="dn" localSheetId="16" hidden="1">{"'TDTGT (theo Dphuong)'!$A$4:$F$75"}</definedName>
    <definedName name="dn" localSheetId="30" hidden="1">{"'TDTGT (theo Dphuong)'!$A$4:$F$75"}</definedName>
    <definedName name="dn" hidden="1">{"'TDTGT (theo Dphuong)'!$A$4:$F$75"}</definedName>
    <definedName name="ffddg" localSheetId="9">#REF!</definedName>
    <definedName name="ffddg" localSheetId="17">#REF!</definedName>
    <definedName name="ffddg" localSheetId="11">#REF!</definedName>
    <definedName name="ffddg" localSheetId="18">#REF!</definedName>
    <definedName name="ffddg" localSheetId="19">#REF!</definedName>
    <definedName name="ffddg" localSheetId="22">#REF!</definedName>
    <definedName name="ffddg" localSheetId="23">#REF!</definedName>
    <definedName name="ffddg" localSheetId="24">#REF!</definedName>
    <definedName name="ffddg" localSheetId="34">#REF!</definedName>
    <definedName name="ffddg" localSheetId="31">#REF!</definedName>
    <definedName name="ffddg" localSheetId="38">#REF!</definedName>
    <definedName name="ffddg" localSheetId="41">#REF!</definedName>
    <definedName name="ffddg" localSheetId="14">#REF!</definedName>
    <definedName name="ffddg" localSheetId="16">#REF!</definedName>
    <definedName name="ffddg" localSheetId="30">#REF!</definedName>
    <definedName name="ffddg">#REF!</definedName>
    <definedName name="FP" localSheetId="9">'[1]COAT&amp;WRAP-QIOT-#3'!#REF!</definedName>
    <definedName name="FP" localSheetId="17">'[1]COAT&amp;WRAP-QIOT-#3'!#REF!</definedName>
    <definedName name="FP" localSheetId="11">'[1]COAT&amp;WRAP-QIOT-#3'!#REF!</definedName>
    <definedName name="FP" localSheetId="18">'[1]COAT&amp;WRAP-QIOT-#3'!#REF!</definedName>
    <definedName name="FP" localSheetId="19">'[1]COAT&amp;WRAP-QIOT-#3'!#REF!</definedName>
    <definedName name="FP" localSheetId="20">'[2]COAT&amp;WRAP-QIOT-#3'!#REF!</definedName>
    <definedName name="FP" localSheetId="21">'[2]COAT&amp;WRAP-QIOT-#3'!#REF!</definedName>
    <definedName name="FP" localSheetId="22">'[2]COAT&amp;WRAP-QIOT-#3'!#REF!</definedName>
    <definedName name="FP" localSheetId="23">'[1]COAT&amp;WRAP-QIOT-#3'!#REF!</definedName>
    <definedName name="FP" localSheetId="24">'[1]COAT&amp;WRAP-QIOT-#3'!#REF!</definedName>
    <definedName name="FP" localSheetId="34">'[3]COAT&amp;WRAP-QIOT-#3'!#REF!</definedName>
    <definedName name="FP" localSheetId="31">'[2]COAT&amp;WRAP-QIOT-#3'!#REF!</definedName>
    <definedName name="FP" localSheetId="38">'[1]COAT&amp;WRAP-QIOT-#3'!#REF!</definedName>
    <definedName name="FP" localSheetId="41">'[1]COAT&amp;WRAP-QIOT-#3'!#REF!</definedName>
    <definedName name="FP" localSheetId="14">'[1]COAT&amp;WRAP-QIOT-#3'!#REF!</definedName>
    <definedName name="FP" localSheetId="16">'[1]COAT&amp;WRAP-QIOT-#3'!#REF!</definedName>
    <definedName name="FP">'[2]COAT&amp;WRAP-QIOT-#3'!#REF!</definedName>
    <definedName name="h" localSheetId="19" hidden="1">{"'TDTGT (theo Dphuong)'!$A$4:$F$75"}</definedName>
    <definedName name="h" localSheetId="20" hidden="1">{"'TDTGT (theo Dphuong)'!$A$4:$F$75"}</definedName>
    <definedName name="h" localSheetId="21" hidden="1">{"'TDTGT (theo Dphuong)'!$A$4:$F$75"}</definedName>
    <definedName name="h" localSheetId="22" hidden="1">{"'TDTGT (theo Dphuong)'!$A$4:$F$75"}</definedName>
    <definedName name="h" localSheetId="23" hidden="1">{"'TDTGT (theo Dphuong)'!$A$4:$F$75"}</definedName>
    <definedName name="h" localSheetId="24" hidden="1">{"'TDTGT (theo Dphuong)'!$A$4:$F$75"}</definedName>
    <definedName name="h" localSheetId="31" hidden="1">{"'TDTGT (theo Dphuong)'!$A$4:$F$75"}</definedName>
    <definedName name="h" localSheetId="14" hidden="1">{"'TDTGT (theo Dphuong)'!$A$4:$F$75"}</definedName>
    <definedName name="h" localSheetId="16" hidden="1">{"'TDTGT (theo Dphuong)'!$A$4:$F$75"}</definedName>
    <definedName name="h" localSheetId="30" hidden="1">{"'TDTGT (theo Dphuong)'!$A$4:$F$75"}</definedName>
    <definedName name="h" hidden="1">{"'TDTGT (theo Dphuong)'!$A$4:$F$75"}</definedName>
    <definedName name="hab" localSheetId="9">#REF!</definedName>
    <definedName name="hab" localSheetId="17">#REF!</definedName>
    <definedName name="hab" localSheetId="11">#REF!</definedName>
    <definedName name="hab" localSheetId="18">#REF!</definedName>
    <definedName name="hab" localSheetId="19">#REF!</definedName>
    <definedName name="hab" localSheetId="20">#REF!</definedName>
    <definedName name="hab" localSheetId="21">#REF!</definedName>
    <definedName name="hab" localSheetId="22">#REF!</definedName>
    <definedName name="hab" localSheetId="23">#REF!</definedName>
    <definedName name="hab" localSheetId="24">#REF!</definedName>
    <definedName name="hab" localSheetId="34">#REF!</definedName>
    <definedName name="hab" localSheetId="31">#REF!</definedName>
    <definedName name="hab" localSheetId="38">#REF!</definedName>
    <definedName name="hab" localSheetId="41">#REF!</definedName>
    <definedName name="hab" localSheetId="43">#REF!</definedName>
    <definedName name="hab" localSheetId="14">#REF!</definedName>
    <definedName name="hab" localSheetId="16">#REF!</definedName>
    <definedName name="hab" localSheetId="30">#REF!</definedName>
    <definedName name="hab">#REF!</definedName>
    <definedName name="habac" localSheetId="9">#REF!</definedName>
    <definedName name="habac" localSheetId="17">#REF!</definedName>
    <definedName name="habac" localSheetId="11">#REF!</definedName>
    <definedName name="habac" localSheetId="18">#REF!</definedName>
    <definedName name="habac" localSheetId="19">#REF!</definedName>
    <definedName name="habac" localSheetId="20">#REF!</definedName>
    <definedName name="habac" localSheetId="21">#REF!</definedName>
    <definedName name="habac" localSheetId="22">#REF!</definedName>
    <definedName name="habac" localSheetId="23">#REF!</definedName>
    <definedName name="habac" localSheetId="24">#REF!</definedName>
    <definedName name="habac" localSheetId="34">#REF!</definedName>
    <definedName name="habac" localSheetId="31">#REF!</definedName>
    <definedName name="habac" localSheetId="38">#REF!</definedName>
    <definedName name="habac" localSheetId="41">#REF!</definedName>
    <definedName name="habac" localSheetId="43">#REF!</definedName>
    <definedName name="habac" localSheetId="14">#REF!</definedName>
    <definedName name="habac" localSheetId="16">#REF!</definedName>
    <definedName name="habac" localSheetId="30">#REF!</definedName>
    <definedName name="habac">#REF!</definedName>
    <definedName name="Habac1">'[6]7 THAI NGUYEN'!$A$11</definedName>
    <definedName name="hhg" localSheetId="9">#REF!</definedName>
    <definedName name="hhg" localSheetId="17">#REF!</definedName>
    <definedName name="hhg" localSheetId="11">#REF!</definedName>
    <definedName name="hhg" localSheetId="18">#REF!</definedName>
    <definedName name="hhg" localSheetId="19">#REF!</definedName>
    <definedName name="hhg" localSheetId="20">#REF!</definedName>
    <definedName name="hhg" localSheetId="21">#REF!</definedName>
    <definedName name="hhg" localSheetId="22">#REF!</definedName>
    <definedName name="hhg" localSheetId="23">#REF!</definedName>
    <definedName name="hhg" localSheetId="24">#REF!</definedName>
    <definedName name="hhg" localSheetId="34">#REF!</definedName>
    <definedName name="hhg" localSheetId="31">#REF!</definedName>
    <definedName name="hhg" localSheetId="38">#REF!</definedName>
    <definedName name="hhg" localSheetId="41">#REF!</definedName>
    <definedName name="hhg" localSheetId="43">#REF!</definedName>
    <definedName name="hhg" localSheetId="14">#REF!</definedName>
    <definedName name="hhg" localSheetId="16">#REF!</definedName>
    <definedName name="hhg" localSheetId="30">#REF!</definedName>
    <definedName name="hhg">#REF!</definedName>
    <definedName name="HTML_CodePage" hidden="1">1252</definedName>
    <definedName name="HTML_Control" localSheetId="19" hidden="1">{"'TDTGT (theo Dphuong)'!$A$4:$F$75"}</definedName>
    <definedName name="HTML_Control" localSheetId="20" hidden="1">{"'TDTGT (theo Dphuong)'!$A$4:$F$75"}</definedName>
    <definedName name="HTML_Control" localSheetId="21" hidden="1">{"'TDTGT (theo Dphuong)'!$A$4:$F$75"}</definedName>
    <definedName name="HTML_Control" localSheetId="22" hidden="1">{"'TDTGT (theo Dphuong)'!$A$4:$F$75"}</definedName>
    <definedName name="HTML_Control" localSheetId="23" hidden="1">{"'TDTGT (theo Dphuong)'!$A$4:$F$75"}</definedName>
    <definedName name="HTML_Control" localSheetId="24" hidden="1">{"'TDTGT (theo Dphuong)'!$A$4:$F$75"}</definedName>
    <definedName name="HTML_Control" localSheetId="31" hidden="1">{"'TDTGT (theo Dphuong)'!$A$4:$F$75"}</definedName>
    <definedName name="HTML_Control" localSheetId="2" hidden="1">{"'TDTGT (theo Dphuong)'!$A$4:$F$75"}</definedName>
    <definedName name="HTML_Control" localSheetId="43" hidden="1">{"'TDTGT (theo Dphuong)'!$A$4:$F$75"}</definedName>
    <definedName name="HTML_Control" localSheetId="3" hidden="1">{"'TDTGT (theo Dphuong)'!$A$4:$F$75"}</definedName>
    <definedName name="HTML_Control" localSheetId="14" hidden="1">{"'TDTGT (theo Dphuong)'!$A$4:$F$75"}</definedName>
    <definedName name="HTML_Control" localSheetId="16" hidden="1">{"'TDTGT (theo Dphuong)'!$A$4:$F$75"}</definedName>
    <definedName name="HTML_Control" localSheetId="3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19" hidden="1">{#N/A,#N/A,FALSE,"Chung"}</definedName>
    <definedName name="i" localSheetId="20" hidden="1">{#N/A,#N/A,FALSE,"Chung"}</definedName>
    <definedName name="i" localSheetId="21" hidden="1">{#N/A,#N/A,FALSE,"Chung"}</definedName>
    <definedName name="i" localSheetId="22" hidden="1">{#N/A,#N/A,FALSE,"Chung"}</definedName>
    <definedName name="i" localSheetId="23" hidden="1">{#N/A,#N/A,FALSE,"Chung"}</definedName>
    <definedName name="i" localSheetId="24" hidden="1">{#N/A,#N/A,FALSE,"Chung"}</definedName>
    <definedName name="i" localSheetId="31" hidden="1">{#N/A,#N/A,FALSE,"Chung"}</definedName>
    <definedName name="i" localSheetId="14" hidden="1">{#N/A,#N/A,FALSE,"Chung"}</definedName>
    <definedName name="i" localSheetId="16" hidden="1">{#N/A,#N/A,FALSE,"Chung"}</definedName>
    <definedName name="i" localSheetId="30" hidden="1">{#N/A,#N/A,FALSE,"Chung"}</definedName>
    <definedName name="i" hidden="1">{#N/A,#N/A,FALSE,"Chung"}</definedName>
    <definedName name="IO" localSheetId="9">'[1]COAT&amp;WRAP-QIOT-#3'!#REF!</definedName>
    <definedName name="IO" localSheetId="17">'[1]COAT&amp;WRAP-QIOT-#3'!#REF!</definedName>
    <definedName name="IO" localSheetId="11">'[1]COAT&amp;WRAP-QIOT-#3'!#REF!</definedName>
    <definedName name="IO" localSheetId="18">'[1]COAT&amp;WRAP-QIOT-#3'!#REF!</definedName>
    <definedName name="IO" localSheetId="19">'[1]COAT&amp;WRAP-QIOT-#3'!#REF!</definedName>
    <definedName name="IO" localSheetId="20">'[2]COAT&amp;WRAP-QIOT-#3'!#REF!</definedName>
    <definedName name="IO" localSheetId="21">'[2]COAT&amp;WRAP-QIOT-#3'!#REF!</definedName>
    <definedName name="IO" localSheetId="22">'[2]COAT&amp;WRAP-QIOT-#3'!#REF!</definedName>
    <definedName name="IO" localSheetId="23">'[1]COAT&amp;WRAP-QIOT-#3'!#REF!</definedName>
    <definedName name="IO" localSheetId="24">'[1]COAT&amp;WRAP-QIOT-#3'!#REF!</definedName>
    <definedName name="IO" localSheetId="34">'[3]COAT&amp;WRAP-QIOT-#3'!#REF!</definedName>
    <definedName name="IO" localSheetId="38">'[1]COAT&amp;WRAP-QIOT-#3'!#REF!</definedName>
    <definedName name="IO" localSheetId="41">'[1]COAT&amp;WRAP-QIOT-#3'!#REF!</definedName>
    <definedName name="IO" localSheetId="14">'[1]COAT&amp;WRAP-QIOT-#3'!#REF!</definedName>
    <definedName name="IO" localSheetId="16">'[1]COAT&amp;WRAP-QIOT-#3'!#REF!</definedName>
    <definedName name="IO">'[2]COAT&amp;WRAP-QIOT-#3'!#REF!</definedName>
    <definedName name="kjh" localSheetId="19" hidden="1">{#N/A,#N/A,FALSE,"Chung"}</definedName>
    <definedName name="kjh" localSheetId="20" hidden="1">{#N/A,#N/A,FALSE,"Chung"}</definedName>
    <definedName name="kjh" localSheetId="21" hidden="1">{#N/A,#N/A,FALSE,"Chung"}</definedName>
    <definedName name="kjh" localSheetId="22" hidden="1">{#N/A,#N/A,FALSE,"Chung"}</definedName>
    <definedName name="kjh" localSheetId="23" hidden="1">{#N/A,#N/A,FALSE,"Chung"}</definedName>
    <definedName name="kjh" localSheetId="24" hidden="1">{#N/A,#N/A,FALSE,"Chung"}</definedName>
    <definedName name="kjh" localSheetId="31" hidden="1">{#N/A,#N/A,FALSE,"Chung"}</definedName>
    <definedName name="kjh" localSheetId="14" hidden="1">{#N/A,#N/A,FALSE,"Chung"}</definedName>
    <definedName name="kjh" localSheetId="16" hidden="1">{#N/A,#N/A,FALSE,"Chung"}</definedName>
    <definedName name="kjh" localSheetId="30" hidden="1">{#N/A,#N/A,FALSE,"Chung"}</definedName>
    <definedName name="kjh" hidden="1">{#N/A,#N/A,FALSE,"Chung"}</definedName>
    <definedName name="kjhjfhdjkfndfndf" localSheetId="9">#REF!</definedName>
    <definedName name="kjhjfhdjkfndfndf" localSheetId="17">#REF!</definedName>
    <definedName name="kjhjfhdjkfndfndf" localSheetId="11">#REF!</definedName>
    <definedName name="kjhjfhdjkfndfndf" localSheetId="18">#REF!</definedName>
    <definedName name="kjhjfhdjkfndfndf" localSheetId="19">#REF!</definedName>
    <definedName name="kjhjfhdjkfndfndf" localSheetId="20">#REF!</definedName>
    <definedName name="kjhjfhdjkfndfndf" localSheetId="21">#REF!</definedName>
    <definedName name="kjhjfhdjkfndfndf" localSheetId="22">#REF!</definedName>
    <definedName name="kjhjfhdjkfndfndf" localSheetId="23">#REF!</definedName>
    <definedName name="kjhjfhdjkfndfndf" localSheetId="24">#REF!</definedName>
    <definedName name="kjhjfhdjkfndfndf" localSheetId="34">#REF!</definedName>
    <definedName name="kjhjfhdjkfndfndf" localSheetId="31">#REF!</definedName>
    <definedName name="kjhjfhdjkfndfndf" localSheetId="38">#REF!</definedName>
    <definedName name="kjhjfhdjkfndfndf" localSheetId="41">#REF!</definedName>
    <definedName name="kjhjfhdjkfndfndf" localSheetId="43">#REF!</definedName>
    <definedName name="kjhjfhdjkfndfndf" localSheetId="14">#REF!</definedName>
    <definedName name="kjhjfhdjkfndfndf" localSheetId="16">#REF!</definedName>
    <definedName name="kjhjfhdjkfndfndf" localSheetId="30">#REF!</definedName>
    <definedName name="kjhjfhdjkfndfndf">#REF!</definedName>
    <definedName name="m" localSheetId="19" hidden="1">{"'TDTGT (theo Dphuong)'!$A$4:$F$75"}</definedName>
    <definedName name="m" localSheetId="20" hidden="1">{"'TDTGT (theo Dphuong)'!$A$4:$F$75"}</definedName>
    <definedName name="m" localSheetId="21" hidden="1">{"'TDTGT (theo Dphuong)'!$A$4:$F$75"}</definedName>
    <definedName name="m" localSheetId="22" hidden="1">{"'TDTGT (theo Dphuong)'!$A$4:$F$75"}</definedName>
    <definedName name="m" localSheetId="23" hidden="1">{"'TDTGT (theo Dphuong)'!$A$4:$F$75"}</definedName>
    <definedName name="m" localSheetId="24" hidden="1">{"'TDTGT (theo Dphuong)'!$A$4:$F$75"}</definedName>
    <definedName name="m" localSheetId="31" hidden="1">{"'TDTGT (theo Dphuong)'!$A$4:$F$75"}</definedName>
    <definedName name="m" localSheetId="14" hidden="1">{"'TDTGT (theo Dphuong)'!$A$4:$F$75"}</definedName>
    <definedName name="m" localSheetId="16" hidden="1">{"'TDTGT (theo Dphuong)'!$A$4:$F$75"}</definedName>
    <definedName name="m" localSheetId="30" hidden="1">{"'TDTGT (theo Dphuong)'!$A$4:$F$75"}</definedName>
    <definedName name="m" hidden="1">{"'TDTGT (theo Dphuong)'!$A$4:$F$75"}</definedName>
    <definedName name="MAT" localSheetId="9">'[1]COAT&amp;WRAP-QIOT-#3'!#REF!</definedName>
    <definedName name="MAT" localSheetId="17">'[1]COAT&amp;WRAP-QIOT-#3'!#REF!</definedName>
    <definedName name="MAT" localSheetId="11">'[1]COAT&amp;WRAP-QIOT-#3'!#REF!</definedName>
    <definedName name="MAT" localSheetId="18">'[1]COAT&amp;WRAP-QIOT-#3'!#REF!</definedName>
    <definedName name="MAT" localSheetId="19">'[1]COAT&amp;WRAP-QIOT-#3'!#REF!</definedName>
    <definedName name="MAT" localSheetId="20">'[2]COAT&amp;WRAP-QIOT-#3'!#REF!</definedName>
    <definedName name="MAT" localSheetId="21">'[2]COAT&amp;WRAP-QIOT-#3'!#REF!</definedName>
    <definedName name="MAT" localSheetId="22">'[2]COAT&amp;WRAP-QIOT-#3'!#REF!</definedName>
    <definedName name="MAT" localSheetId="23">'[1]COAT&amp;WRAP-QIOT-#3'!#REF!</definedName>
    <definedName name="MAT" localSheetId="24">'[1]COAT&amp;WRAP-QIOT-#3'!#REF!</definedName>
    <definedName name="MAT" localSheetId="34">'[3]COAT&amp;WRAP-QIOT-#3'!#REF!</definedName>
    <definedName name="MAT" localSheetId="38">'[1]COAT&amp;WRAP-QIOT-#3'!#REF!</definedName>
    <definedName name="MAT" localSheetId="41">'[1]COAT&amp;WRAP-QIOT-#3'!#REF!</definedName>
    <definedName name="MAT" localSheetId="14">'[1]COAT&amp;WRAP-QIOT-#3'!#REF!</definedName>
    <definedName name="MAT" localSheetId="16">'[1]COAT&amp;WRAP-QIOT-#3'!#REF!</definedName>
    <definedName name="MAT">'[2]COAT&amp;WRAP-QIOT-#3'!#REF!</definedName>
    <definedName name="mc" localSheetId="9">#REF!</definedName>
    <definedName name="mc" localSheetId="17">#REF!</definedName>
    <definedName name="mc" localSheetId="11">#REF!</definedName>
    <definedName name="mc" localSheetId="18">#REF!</definedName>
    <definedName name="mc" localSheetId="19">#REF!</definedName>
    <definedName name="mc" localSheetId="20">#REF!</definedName>
    <definedName name="mc" localSheetId="21">#REF!</definedName>
    <definedName name="mc" localSheetId="22">#REF!</definedName>
    <definedName name="mc" localSheetId="23">#REF!</definedName>
    <definedName name="mc" localSheetId="24">#REF!</definedName>
    <definedName name="mc" localSheetId="34">#REF!</definedName>
    <definedName name="mc" localSheetId="31">#REF!</definedName>
    <definedName name="mc" localSheetId="38">#REF!</definedName>
    <definedName name="mc" localSheetId="41">#REF!</definedName>
    <definedName name="mc" localSheetId="43">#REF!</definedName>
    <definedName name="mc" localSheetId="14">#REF!</definedName>
    <definedName name="mc" localSheetId="16">#REF!</definedName>
    <definedName name="mc" localSheetId="30">#REF!</definedName>
    <definedName name="mc">#REF!</definedName>
    <definedName name="MF" localSheetId="9">'[1]COAT&amp;WRAP-QIOT-#3'!#REF!</definedName>
    <definedName name="MF" localSheetId="17">'[1]COAT&amp;WRAP-QIOT-#3'!#REF!</definedName>
    <definedName name="MF" localSheetId="11">'[1]COAT&amp;WRAP-QIOT-#3'!#REF!</definedName>
    <definedName name="MF" localSheetId="18">'[1]COAT&amp;WRAP-QIOT-#3'!#REF!</definedName>
    <definedName name="MF" localSheetId="19">'[1]COAT&amp;WRAP-QIOT-#3'!#REF!</definedName>
    <definedName name="MF" localSheetId="20">'[2]COAT&amp;WRAP-QIOT-#3'!#REF!</definedName>
    <definedName name="MF" localSheetId="21">'[2]COAT&amp;WRAP-QIOT-#3'!#REF!</definedName>
    <definedName name="MF" localSheetId="22">'[2]COAT&amp;WRAP-QIOT-#3'!#REF!</definedName>
    <definedName name="MF" localSheetId="23">'[1]COAT&amp;WRAP-QIOT-#3'!#REF!</definedName>
    <definedName name="MF" localSheetId="24">'[1]COAT&amp;WRAP-QIOT-#3'!#REF!</definedName>
    <definedName name="MF" localSheetId="34">'[3]COAT&amp;WRAP-QIOT-#3'!#REF!</definedName>
    <definedName name="MF" localSheetId="31">'[2]COAT&amp;WRAP-QIOT-#3'!#REF!</definedName>
    <definedName name="MF" localSheetId="38">'[1]COAT&amp;WRAP-QIOT-#3'!#REF!</definedName>
    <definedName name="MF" localSheetId="41">'[1]COAT&amp;WRAP-QIOT-#3'!#REF!</definedName>
    <definedName name="MF" localSheetId="14">'[1]COAT&amp;WRAP-QIOT-#3'!#REF!</definedName>
    <definedName name="MF" localSheetId="16">'[1]COAT&amp;WRAP-QIOT-#3'!#REF!</definedName>
    <definedName name="MF">'[2]COAT&amp;WRAP-QIOT-#3'!#REF!</definedName>
    <definedName name="mnh" localSheetId="9">'[7]2.74'!#REF!</definedName>
    <definedName name="mnh" localSheetId="17">'[7]2.74'!#REF!</definedName>
    <definedName name="mnh" localSheetId="11">'[7]2.74'!#REF!</definedName>
    <definedName name="mnh" localSheetId="18">'[7]2.74'!#REF!</definedName>
    <definedName name="mnh" localSheetId="19">'[7]2.74'!#REF!</definedName>
    <definedName name="mnh" localSheetId="20">'[7]2.74'!#REF!</definedName>
    <definedName name="mnh" localSheetId="21">'[7]2.74'!#REF!</definedName>
    <definedName name="mnh" localSheetId="22">'[7]2.74'!#REF!</definedName>
    <definedName name="mnh" localSheetId="24">'[7]2.74'!#REF!</definedName>
    <definedName name="mnh" localSheetId="34">'[7]2.74'!#REF!</definedName>
    <definedName name="mnh" localSheetId="38">'[7]2.74'!#REF!</definedName>
    <definedName name="mnh" localSheetId="41">'[7]2.74'!#REF!</definedName>
    <definedName name="mnh" localSheetId="14">'[7]2.74'!#REF!</definedName>
    <definedName name="mnh" localSheetId="16">'[7]2.74'!#REF!</definedName>
    <definedName name="mnh">'[7]2.74'!#REF!</definedName>
    <definedName name="n" localSheetId="9">'[7]2.74'!#REF!</definedName>
    <definedName name="n" localSheetId="17">'[7]2.74'!#REF!</definedName>
    <definedName name="n" localSheetId="11">'[7]2.74'!#REF!</definedName>
    <definedName name="n" localSheetId="18">'[7]2.74'!#REF!</definedName>
    <definedName name="n" localSheetId="19">'[7]2.74'!#REF!</definedName>
    <definedName name="n" localSheetId="20">'[7]2.74'!#REF!</definedName>
    <definedName name="n" localSheetId="21">'[7]2.74'!#REF!</definedName>
    <definedName name="n" localSheetId="22">'[7]2.74'!#REF!</definedName>
    <definedName name="n" localSheetId="24">'[7]2.74'!#REF!</definedName>
    <definedName name="n" localSheetId="34">'[7]2.74'!#REF!</definedName>
    <definedName name="n" localSheetId="38">'[7]2.74'!#REF!</definedName>
    <definedName name="n" localSheetId="41">'[7]2.74'!#REF!</definedName>
    <definedName name="n" localSheetId="14">'[7]2.74'!#REF!</definedName>
    <definedName name="n">'[7]2.74'!#REF!</definedName>
    <definedName name="nhan" localSheetId="9">#REF!</definedName>
    <definedName name="nhan" localSheetId="17">#REF!</definedName>
    <definedName name="nhan" localSheetId="11">#REF!</definedName>
    <definedName name="nhan" localSheetId="18">#REF!</definedName>
    <definedName name="nhan" localSheetId="19">#REF!</definedName>
    <definedName name="nhan" localSheetId="20">#REF!</definedName>
    <definedName name="nhan" localSheetId="21">#REF!</definedName>
    <definedName name="nhan" localSheetId="22">#REF!</definedName>
    <definedName name="nhan" localSheetId="23">#REF!</definedName>
    <definedName name="nhan" localSheetId="24">#REF!</definedName>
    <definedName name="nhan" localSheetId="34">#REF!</definedName>
    <definedName name="nhan" localSheetId="31">#REF!</definedName>
    <definedName name="nhan" localSheetId="35">#REF!</definedName>
    <definedName name="nhan" localSheetId="36">#REF!</definedName>
    <definedName name="nhan" localSheetId="38">#REF!</definedName>
    <definedName name="nhan" localSheetId="41">#REF!</definedName>
    <definedName name="nhan" localSheetId="43">#REF!</definedName>
    <definedName name="nhan" localSheetId="14">#REF!</definedName>
    <definedName name="nhan" localSheetId="16">#REF!</definedName>
    <definedName name="nhan" localSheetId="30">#REF!</definedName>
    <definedName name="nhan">#REF!</definedName>
    <definedName name="Nhan_xet_cua_dai">"Picture 1"</definedName>
    <definedName name="nuoc" localSheetId="9">#REF!</definedName>
    <definedName name="nuoc" localSheetId="17">#REF!</definedName>
    <definedName name="nuoc" localSheetId="11">#REF!</definedName>
    <definedName name="nuoc" localSheetId="18">#REF!</definedName>
    <definedName name="nuoc" localSheetId="19">#REF!</definedName>
    <definedName name="nuoc" localSheetId="22">#REF!</definedName>
    <definedName name="nuoc" localSheetId="23">#REF!</definedName>
    <definedName name="nuoc" localSheetId="24">#REF!</definedName>
    <definedName name="nuoc" localSheetId="34">#REF!</definedName>
    <definedName name="nuoc" localSheetId="31">#REF!</definedName>
    <definedName name="nuoc" localSheetId="38">#REF!</definedName>
    <definedName name="nuoc" localSheetId="41">#REF!</definedName>
    <definedName name="nuoc" localSheetId="14">#REF!</definedName>
    <definedName name="nuoc" localSheetId="16">#REF!</definedName>
    <definedName name="nuoc" localSheetId="30">#REF!</definedName>
    <definedName name="nuoc">#REF!</definedName>
    <definedName name="oanh" localSheetId="19" hidden="1">{#N/A,#N/A,FALSE,"Chung"}</definedName>
    <definedName name="oanh" localSheetId="20" hidden="1">{#N/A,#N/A,FALSE,"Chung"}</definedName>
    <definedName name="oanh" localSheetId="21" hidden="1">{#N/A,#N/A,FALSE,"Chung"}</definedName>
    <definedName name="oanh" localSheetId="22" hidden="1">{#N/A,#N/A,FALSE,"Chung"}</definedName>
    <definedName name="oanh" localSheetId="23" hidden="1">{#N/A,#N/A,FALSE,"Chung"}</definedName>
    <definedName name="oanh" localSheetId="24" hidden="1">{#N/A,#N/A,FALSE,"Chung"}</definedName>
    <definedName name="oanh" localSheetId="31" hidden="1">{#N/A,#N/A,FALSE,"Chung"}</definedName>
    <definedName name="oanh" localSheetId="43" hidden="1">{#N/A,#N/A,FALSE,"Chung"}</definedName>
    <definedName name="oanh" localSheetId="14" hidden="1">{#N/A,#N/A,FALSE,"Chung"}</definedName>
    <definedName name="oanh" localSheetId="16" hidden="1">{#N/A,#N/A,FALSE,"Chung"}</definedName>
    <definedName name="oanh" localSheetId="30" hidden="1">{#N/A,#N/A,FALSE,"Chung"}</definedName>
    <definedName name="oanh" hidden="1">{#N/A,#N/A,FALSE,"Chung"}</definedName>
    <definedName name="P" localSheetId="9">'[1]PNT-QUOT-#3'!#REF!</definedName>
    <definedName name="P" localSheetId="17">'[1]PNT-QUOT-#3'!#REF!</definedName>
    <definedName name="P" localSheetId="11">'[1]PNT-QUOT-#3'!#REF!</definedName>
    <definedName name="P" localSheetId="18">'[1]PNT-QUOT-#3'!#REF!</definedName>
    <definedName name="P" localSheetId="19">'[1]PNT-QUOT-#3'!#REF!</definedName>
    <definedName name="P" localSheetId="20">'[2]PNT-QUOT-#3'!#REF!</definedName>
    <definedName name="P" localSheetId="21">'[2]PNT-QUOT-#3'!#REF!</definedName>
    <definedName name="P" localSheetId="22">'[2]PNT-QUOT-#3'!#REF!</definedName>
    <definedName name="P" localSheetId="23">'[1]PNT-QUOT-#3'!#REF!</definedName>
    <definedName name="P" localSheetId="24">'[1]PNT-QUOT-#3'!#REF!</definedName>
    <definedName name="P" localSheetId="34">'[3]PNT-QUOT-#3'!#REF!</definedName>
    <definedName name="P" localSheetId="38">'[1]PNT-QUOT-#3'!#REF!</definedName>
    <definedName name="P" localSheetId="41">'[1]PNT-QUOT-#3'!#REF!</definedName>
    <definedName name="P" localSheetId="14">'[1]PNT-QUOT-#3'!#REF!</definedName>
    <definedName name="P" localSheetId="16">'[1]PNT-QUOT-#3'!#REF!</definedName>
    <definedName name="P">'[2]PNT-QUOT-#3'!#REF!</definedName>
    <definedName name="PEJM" localSheetId="9">'[1]COAT&amp;WRAP-QIOT-#3'!#REF!</definedName>
    <definedName name="PEJM" localSheetId="17">'[1]COAT&amp;WRAP-QIOT-#3'!#REF!</definedName>
    <definedName name="PEJM" localSheetId="11">'[1]COAT&amp;WRAP-QIOT-#3'!#REF!</definedName>
    <definedName name="PEJM" localSheetId="18">'[1]COAT&amp;WRAP-QIOT-#3'!#REF!</definedName>
    <definedName name="PEJM" localSheetId="19">'[1]COAT&amp;WRAP-QIOT-#3'!#REF!</definedName>
    <definedName name="PEJM" localSheetId="20">'[2]COAT&amp;WRAP-QIOT-#3'!#REF!</definedName>
    <definedName name="PEJM" localSheetId="21">'[2]COAT&amp;WRAP-QIOT-#3'!#REF!</definedName>
    <definedName name="PEJM" localSheetId="22">'[2]COAT&amp;WRAP-QIOT-#3'!#REF!</definedName>
    <definedName name="PEJM" localSheetId="23">'[1]COAT&amp;WRAP-QIOT-#3'!#REF!</definedName>
    <definedName name="PEJM" localSheetId="24">'[1]COAT&amp;WRAP-QIOT-#3'!#REF!</definedName>
    <definedName name="PEJM" localSheetId="34">'[3]COAT&amp;WRAP-QIOT-#3'!#REF!</definedName>
    <definedName name="PEJM" localSheetId="38">'[1]COAT&amp;WRAP-QIOT-#3'!#REF!</definedName>
    <definedName name="PEJM" localSheetId="41">'[1]COAT&amp;WRAP-QIOT-#3'!#REF!</definedName>
    <definedName name="PEJM" localSheetId="14">'[1]COAT&amp;WRAP-QIOT-#3'!#REF!</definedName>
    <definedName name="PEJM" localSheetId="16">'[1]COAT&amp;WRAP-QIOT-#3'!#REF!</definedName>
    <definedName name="PEJM">'[2]COAT&amp;WRAP-QIOT-#3'!#REF!</definedName>
    <definedName name="PF" localSheetId="9">'[1]PNT-QUOT-#3'!#REF!</definedName>
    <definedName name="PF" localSheetId="17">'[1]PNT-QUOT-#3'!#REF!</definedName>
    <definedName name="PF" localSheetId="11">'[1]PNT-QUOT-#3'!#REF!</definedName>
    <definedName name="PF" localSheetId="18">'[1]PNT-QUOT-#3'!#REF!</definedName>
    <definedName name="PF" localSheetId="19">'[1]PNT-QUOT-#3'!#REF!</definedName>
    <definedName name="PF" localSheetId="20">'[2]PNT-QUOT-#3'!#REF!</definedName>
    <definedName name="PF" localSheetId="21">'[2]PNT-QUOT-#3'!#REF!</definedName>
    <definedName name="PF" localSheetId="22">'[2]PNT-QUOT-#3'!#REF!</definedName>
    <definedName name="PF" localSheetId="23">'[1]PNT-QUOT-#3'!#REF!</definedName>
    <definedName name="PF" localSheetId="24">'[1]PNT-QUOT-#3'!#REF!</definedName>
    <definedName name="PF" localSheetId="34">'[3]PNT-QUOT-#3'!#REF!</definedName>
    <definedName name="PF" localSheetId="38">'[1]PNT-QUOT-#3'!#REF!</definedName>
    <definedName name="PF" localSheetId="41">'[1]PNT-QUOT-#3'!#REF!</definedName>
    <definedName name="PF" localSheetId="14">'[1]PNT-QUOT-#3'!#REF!</definedName>
    <definedName name="PF" localSheetId="16">'[1]PNT-QUOT-#3'!#REF!</definedName>
    <definedName name="PF">'[2]PNT-QUOT-#3'!#REF!</definedName>
    <definedName name="PM" localSheetId="19">[8]IBASE!$AH$16:$AV$110</definedName>
    <definedName name="PM" localSheetId="20">[9]IBASE!$AH$16:$AV$110</definedName>
    <definedName name="PM" localSheetId="21">[9]IBASE!$AH$16:$AV$110</definedName>
    <definedName name="PM" localSheetId="22">[9]IBASE!$AH$16:$AV$110</definedName>
    <definedName name="PM" localSheetId="23">[8]IBASE!$AH$16:$AV$110</definedName>
    <definedName name="PM" localSheetId="24">[8]IBASE!$AH$16:$AV$110</definedName>
    <definedName name="PM" localSheetId="14">[8]IBASE!$AH$16:$AV$110</definedName>
    <definedName name="PM" localSheetId="16">[8]IBASE!$AH$16:$AV$110</definedName>
    <definedName name="PM">[9]IBASE!$AH$16:$AV$110</definedName>
    <definedName name="Print_Area_MI" localSheetId="19">[10]ESTI.!$A$1:$U$52</definedName>
    <definedName name="Print_Area_MI" localSheetId="20">[10]ESTI.!$A$1:$U$52</definedName>
    <definedName name="Print_Area_MI" localSheetId="21">[10]ESTI.!$A$1:$U$52</definedName>
    <definedName name="Print_Area_MI" localSheetId="22">[10]ESTI.!$A$1:$U$52</definedName>
    <definedName name="Print_Area_MI" localSheetId="23">[10]ESTI.!$A$1:$U$52</definedName>
    <definedName name="Print_Area_MI" localSheetId="24">[10]ESTI.!$A$1:$U$52</definedName>
    <definedName name="Print_Area_MI" localSheetId="14">[10]ESTI.!$A$1:$U$52</definedName>
    <definedName name="Print_Area_MI" localSheetId="16">[10]ESTI.!$A$1:$U$52</definedName>
    <definedName name="Print_Area_MI">[11]ESTI.!$A$1:$U$52</definedName>
    <definedName name="_xlnm.Print_Titles" localSheetId="17">'[12]TiÕn ®é thùc hiÖn KC'!#REF!</definedName>
    <definedName name="_xlnm.Print_Titles" localSheetId="18">'[12]TiÕn ®é thùc hiÖn KC'!#REF!</definedName>
    <definedName name="_xlnm.Print_Titles" localSheetId="19">'[12]TiÕn ®é thùc hiÖn KC'!#REF!</definedName>
    <definedName name="_xlnm.Print_Titles" localSheetId="20">'[12]TiÕn ®é thùc hiÖn KC'!#REF!</definedName>
    <definedName name="_xlnm.Print_Titles" localSheetId="21">'[12]TiÕn ®é thùc hiÖn KC'!#REF!</definedName>
    <definedName name="_xlnm.Print_Titles" localSheetId="22">'[12]TiÕn ®é thùc hiÖn KC'!#REF!</definedName>
    <definedName name="_xlnm.Print_Titles" localSheetId="23">'[12]TiÕn ®é thùc hiÖn KC'!#REF!</definedName>
    <definedName name="_xlnm.Print_Titles" localSheetId="24">'[12]TiÕn ®é thùc hiÖn KC'!#REF!</definedName>
    <definedName name="_xlnm.Print_Titles" localSheetId="33">'31.Gia NVL'!#REF!,'31.Gia NVL'!#REF!</definedName>
    <definedName name="_xlnm.Print_Titles" localSheetId="34">'32.Gia Van tai'!#REF!,'32.Gia Van tai'!#REF!</definedName>
    <definedName name="_xlnm.Print_Titles" localSheetId="31">'[12]TiÕn ®é thùc hiÖn KC'!#REF!</definedName>
    <definedName name="_xlnm.Print_Titles" localSheetId="38">'[12]TiÕn ®é thùc hiÖn KC'!#REF!</definedName>
    <definedName name="_xlnm.Print_Titles" localSheetId="14">'[12]TiÕn ®é thùc hiÖn KC'!#REF!</definedName>
    <definedName name="_xlnm.Print_Titles">'[12]TiÕn ®é thùc hiÖn KC'!#REF!</definedName>
    <definedName name="pt" localSheetId="9">#REF!</definedName>
    <definedName name="pt" localSheetId="17">#REF!</definedName>
    <definedName name="pt" localSheetId="11">#REF!</definedName>
    <definedName name="pt" localSheetId="18">#REF!</definedName>
    <definedName name="pt" localSheetId="19">#REF!</definedName>
    <definedName name="pt" localSheetId="20">#REF!</definedName>
    <definedName name="pt" localSheetId="21">#REF!</definedName>
    <definedName name="pt" localSheetId="22">#REF!</definedName>
    <definedName name="pt" localSheetId="23">#REF!</definedName>
    <definedName name="pt" localSheetId="24">#REF!</definedName>
    <definedName name="pt" localSheetId="34">#REF!</definedName>
    <definedName name="pt" localSheetId="31">#REF!</definedName>
    <definedName name="pt" localSheetId="38">#REF!</definedName>
    <definedName name="pt" localSheetId="41">#REF!</definedName>
    <definedName name="pt" localSheetId="14">#REF!</definedName>
    <definedName name="pt" localSheetId="16">#REF!</definedName>
    <definedName name="pt" localSheetId="30">#REF!</definedName>
    <definedName name="pt">#REF!</definedName>
    <definedName name="ptr" localSheetId="9">#REF!</definedName>
    <definedName name="ptr" localSheetId="17">#REF!</definedName>
    <definedName name="ptr" localSheetId="11">#REF!</definedName>
    <definedName name="ptr" localSheetId="18">#REF!</definedName>
    <definedName name="ptr" localSheetId="19">#REF!</definedName>
    <definedName name="ptr" localSheetId="20">#REF!</definedName>
    <definedName name="ptr" localSheetId="21">#REF!</definedName>
    <definedName name="ptr" localSheetId="22">#REF!</definedName>
    <definedName name="ptr" localSheetId="23">#REF!</definedName>
    <definedName name="ptr" localSheetId="24">#REF!</definedName>
    <definedName name="ptr" localSheetId="34">#REF!</definedName>
    <definedName name="ptr" localSheetId="31">#REF!</definedName>
    <definedName name="ptr" localSheetId="38">#REF!</definedName>
    <definedName name="ptr" localSheetId="41">#REF!</definedName>
    <definedName name="ptr" localSheetId="14">#REF!</definedName>
    <definedName name="ptr" localSheetId="16">#REF!</definedName>
    <definedName name="ptr" localSheetId="30">#REF!</definedName>
    <definedName name="ptr">#REF!</definedName>
    <definedName name="ptvt">'[13]ma-pt'!$A$6:$IV$228</definedName>
    <definedName name="qưeqwrqw" localSheetId="19" hidden="1">{#N/A,#N/A,FALSE,"Chung"}</definedName>
    <definedName name="qưeqwrqw" localSheetId="20" hidden="1">{#N/A,#N/A,FALSE,"Chung"}</definedName>
    <definedName name="qưeqwrqw" localSheetId="21" hidden="1">{#N/A,#N/A,FALSE,"Chung"}</definedName>
    <definedName name="qưeqwrqw" localSheetId="22" hidden="1">{#N/A,#N/A,FALSE,"Chung"}</definedName>
    <definedName name="qưeqwrqw" localSheetId="23" hidden="1">{#N/A,#N/A,FALSE,"Chung"}</definedName>
    <definedName name="qưeqwrqw" localSheetId="24" hidden="1">{#N/A,#N/A,FALSE,"Chung"}</definedName>
    <definedName name="qưeqwrqw" localSheetId="31" hidden="1">{#N/A,#N/A,FALSE,"Chung"}</definedName>
    <definedName name="qưeqwrqw" localSheetId="14" hidden="1">{#N/A,#N/A,FALSE,"Chung"}</definedName>
    <definedName name="qưeqwrqw" localSheetId="16" hidden="1">{#N/A,#N/A,FALSE,"Chung"}</definedName>
    <definedName name="qưeqwrqw" localSheetId="30" hidden="1">{#N/A,#N/A,FALSE,"Chung"}</definedName>
    <definedName name="qưeqwrqw" hidden="1">{#N/A,#N/A,FALSE,"Chung"}</definedName>
    <definedName name="RT" localSheetId="9">'[1]COAT&amp;WRAP-QIOT-#3'!#REF!</definedName>
    <definedName name="RT" localSheetId="17">'[1]COAT&amp;WRAP-QIOT-#3'!#REF!</definedName>
    <definedName name="RT" localSheetId="11">'[1]COAT&amp;WRAP-QIOT-#3'!#REF!</definedName>
    <definedName name="RT" localSheetId="18">'[1]COAT&amp;WRAP-QIOT-#3'!#REF!</definedName>
    <definedName name="RT" localSheetId="19">'[1]COAT&amp;WRAP-QIOT-#3'!#REF!</definedName>
    <definedName name="RT" localSheetId="20">'[2]COAT&amp;WRAP-QIOT-#3'!#REF!</definedName>
    <definedName name="RT" localSheetId="21">'[2]COAT&amp;WRAP-QIOT-#3'!#REF!</definedName>
    <definedName name="RT" localSheetId="22">'[2]COAT&amp;WRAP-QIOT-#3'!#REF!</definedName>
    <definedName name="RT" localSheetId="23">'[1]COAT&amp;WRAP-QIOT-#3'!#REF!</definedName>
    <definedName name="RT" localSheetId="24">'[1]COAT&amp;WRAP-QIOT-#3'!#REF!</definedName>
    <definedName name="RT" localSheetId="34">'[3]COAT&amp;WRAP-QIOT-#3'!#REF!</definedName>
    <definedName name="RT" localSheetId="38">'[1]COAT&amp;WRAP-QIOT-#3'!#REF!</definedName>
    <definedName name="RT" localSheetId="41">'[1]COAT&amp;WRAP-QIOT-#3'!#REF!</definedName>
    <definedName name="RT" localSheetId="14">'[1]COAT&amp;WRAP-QIOT-#3'!#REF!</definedName>
    <definedName name="RT" localSheetId="16">'[1]COAT&amp;WRAP-QIOT-#3'!#REF!</definedName>
    <definedName name="RT">'[2]COAT&amp;WRAP-QIOT-#3'!#REF!</definedName>
    <definedName name="SB" localSheetId="19">[8]IBASE!$AH$7:$AL$14</definedName>
    <definedName name="SB" localSheetId="20">[9]IBASE!$AH$7:$AL$14</definedName>
    <definedName name="SB" localSheetId="21">[9]IBASE!$AH$7:$AL$14</definedName>
    <definedName name="SB" localSheetId="22">[9]IBASE!$AH$7:$AL$14</definedName>
    <definedName name="SB" localSheetId="23">[8]IBASE!$AH$7:$AL$14</definedName>
    <definedName name="SB" localSheetId="24">[8]IBASE!$AH$7:$AL$14</definedName>
    <definedName name="SB" localSheetId="14">[8]IBASE!$AH$7:$AL$14</definedName>
    <definedName name="SB" localSheetId="16">[8]IBASE!$AH$7:$AL$14</definedName>
    <definedName name="SB">[9]IBASE!$AH$7:$AL$14</definedName>
    <definedName name="SORT" localSheetId="9">#REF!</definedName>
    <definedName name="SORT" localSheetId="17">#REF!</definedName>
    <definedName name="SORT" localSheetId="11">#REF!</definedName>
    <definedName name="SORT" localSheetId="18">#REF!</definedName>
    <definedName name="SORT" localSheetId="19">#REF!</definedName>
    <definedName name="SORT" localSheetId="20">#REF!</definedName>
    <definedName name="SORT" localSheetId="21">#REF!</definedName>
    <definedName name="SORT" localSheetId="22">#REF!</definedName>
    <definedName name="SORT" localSheetId="23">#REF!</definedName>
    <definedName name="SORT" localSheetId="24">#REF!</definedName>
    <definedName name="SORT" localSheetId="34">#REF!</definedName>
    <definedName name="SORT" localSheetId="31">#REF!</definedName>
    <definedName name="SORT" localSheetId="38">#REF!</definedName>
    <definedName name="SORT" localSheetId="41">#REF!</definedName>
    <definedName name="SORT" localSheetId="43">#REF!</definedName>
    <definedName name="SORT" localSheetId="14">#REF!</definedName>
    <definedName name="SORT" localSheetId="16">#REF!</definedName>
    <definedName name="SORT" localSheetId="30">#REF!</definedName>
    <definedName name="SORT">#REF!</definedName>
    <definedName name="SORT_AREA" localSheetId="19">'[10]DI-ESTI'!$A$8:$R$489</definedName>
    <definedName name="SORT_AREA" localSheetId="20">'[10]DI-ESTI'!$A$8:$R$489</definedName>
    <definedName name="SORT_AREA" localSheetId="21">'[10]DI-ESTI'!$A$8:$R$489</definedName>
    <definedName name="SORT_AREA" localSheetId="22">'[10]DI-ESTI'!$A$8:$R$489</definedName>
    <definedName name="SORT_AREA" localSheetId="23">'[10]DI-ESTI'!$A$8:$R$489</definedName>
    <definedName name="SORT_AREA" localSheetId="24">'[10]DI-ESTI'!$A$8:$R$489</definedName>
    <definedName name="SORT_AREA" localSheetId="14">'[10]DI-ESTI'!$A$8:$R$489</definedName>
    <definedName name="SORT_AREA" localSheetId="16">'[10]DI-ESTI'!$A$8:$R$489</definedName>
    <definedName name="SORT_AREA">'[11]DI-ESTI'!$A$8:$R$489</definedName>
    <definedName name="SP" localSheetId="9">'[1]PNT-QUOT-#3'!#REF!</definedName>
    <definedName name="SP" localSheetId="17">'[1]PNT-QUOT-#3'!#REF!</definedName>
    <definedName name="SP" localSheetId="11">'[1]PNT-QUOT-#3'!#REF!</definedName>
    <definedName name="SP" localSheetId="18">'[1]PNT-QUOT-#3'!#REF!</definedName>
    <definedName name="SP" localSheetId="19">'[1]PNT-QUOT-#3'!#REF!</definedName>
    <definedName name="SP" localSheetId="20">'[2]PNT-QUOT-#3'!#REF!</definedName>
    <definedName name="SP" localSheetId="21">'[2]PNT-QUOT-#3'!#REF!</definedName>
    <definedName name="SP" localSheetId="22">'[2]PNT-QUOT-#3'!#REF!</definedName>
    <definedName name="SP" localSheetId="23">'[1]PNT-QUOT-#3'!#REF!</definedName>
    <definedName name="SP" localSheetId="24">'[1]PNT-QUOT-#3'!#REF!</definedName>
    <definedName name="SP" localSheetId="34">'[3]PNT-QUOT-#3'!#REF!</definedName>
    <definedName name="SP" localSheetId="31">'[2]PNT-QUOT-#3'!#REF!</definedName>
    <definedName name="SP" localSheetId="38">'[1]PNT-QUOT-#3'!#REF!</definedName>
    <definedName name="SP" localSheetId="41">'[1]PNT-QUOT-#3'!#REF!</definedName>
    <definedName name="SP" localSheetId="14">'[1]PNT-QUOT-#3'!#REF!</definedName>
    <definedName name="SP" localSheetId="16">'[1]PNT-QUOT-#3'!#REF!</definedName>
    <definedName name="SP">'[2]PNT-QUOT-#3'!#REF!</definedName>
    <definedName name="sss" localSheetId="9">#REF!</definedName>
    <definedName name="sss" localSheetId="17">#REF!</definedName>
    <definedName name="sss" localSheetId="11">#REF!</definedName>
    <definedName name="sss" localSheetId="18">#REF!</definedName>
    <definedName name="sss" localSheetId="19">#REF!</definedName>
    <definedName name="sss" localSheetId="20">#REF!</definedName>
    <definedName name="sss" localSheetId="21">#REF!</definedName>
    <definedName name="sss" localSheetId="22">#REF!</definedName>
    <definedName name="sss" localSheetId="23">#REF!</definedName>
    <definedName name="sss" localSheetId="24">#REF!</definedName>
    <definedName name="sss" localSheetId="34">#REF!</definedName>
    <definedName name="sss" localSheetId="31">#REF!</definedName>
    <definedName name="sss" localSheetId="38">#REF!</definedName>
    <definedName name="sss" localSheetId="41">#REF!</definedName>
    <definedName name="sss" localSheetId="43">#REF!</definedName>
    <definedName name="sss" localSheetId="14">#REF!</definedName>
    <definedName name="sss" localSheetId="16">#REF!</definedName>
    <definedName name="sss" localSheetId="30">#REF!</definedName>
    <definedName name="sss">#REF!</definedName>
    <definedName name="TBA" localSheetId="9">#REF!</definedName>
    <definedName name="TBA" localSheetId="17">#REF!</definedName>
    <definedName name="TBA" localSheetId="11">#REF!</definedName>
    <definedName name="TBA" localSheetId="18">#REF!</definedName>
    <definedName name="TBA" localSheetId="19">#REF!</definedName>
    <definedName name="TBA" localSheetId="20">#REF!</definedName>
    <definedName name="TBA" localSheetId="21">#REF!</definedName>
    <definedName name="TBA" localSheetId="22">#REF!</definedName>
    <definedName name="TBA" localSheetId="23">#REF!</definedName>
    <definedName name="TBA" localSheetId="24">#REF!</definedName>
    <definedName name="TBA" localSheetId="34">#REF!</definedName>
    <definedName name="TBA" localSheetId="31">#REF!</definedName>
    <definedName name="TBA" localSheetId="38">#REF!</definedName>
    <definedName name="TBA" localSheetId="41">#REF!</definedName>
    <definedName name="TBA" localSheetId="43">#REF!</definedName>
    <definedName name="TBA" localSheetId="14">#REF!</definedName>
    <definedName name="TBA" localSheetId="16">#REF!</definedName>
    <definedName name="TBA" localSheetId="30">#REF!</definedName>
    <definedName name="TBA">#REF!</definedName>
    <definedName name="td" localSheetId="9">#REF!</definedName>
    <definedName name="td" localSheetId="17">#REF!</definedName>
    <definedName name="td" localSheetId="11">#REF!</definedName>
    <definedName name="td" localSheetId="18">#REF!</definedName>
    <definedName name="td" localSheetId="19">#REF!</definedName>
    <definedName name="td" localSheetId="20">#REF!</definedName>
    <definedName name="td" localSheetId="21">#REF!</definedName>
    <definedName name="td" localSheetId="22">#REF!</definedName>
    <definedName name="td" localSheetId="23">#REF!</definedName>
    <definedName name="td" localSheetId="24">#REF!</definedName>
    <definedName name="td" localSheetId="34">#REF!</definedName>
    <definedName name="td" localSheetId="31">#REF!</definedName>
    <definedName name="td" localSheetId="38">#REF!</definedName>
    <definedName name="td" localSheetId="41">#REF!</definedName>
    <definedName name="td" localSheetId="14">#REF!</definedName>
    <definedName name="td" localSheetId="16">#REF!</definedName>
    <definedName name="td" localSheetId="30">#REF!</definedName>
    <definedName name="td">#REF!</definedName>
    <definedName name="th_bl" localSheetId="9">#REF!</definedName>
    <definedName name="th_bl" localSheetId="17">#REF!</definedName>
    <definedName name="th_bl" localSheetId="11">#REF!</definedName>
    <definedName name="th_bl" localSheetId="18">#REF!</definedName>
    <definedName name="th_bl" localSheetId="19">#REF!</definedName>
    <definedName name="th_bl" localSheetId="20">#REF!</definedName>
    <definedName name="th_bl" localSheetId="21">#REF!</definedName>
    <definedName name="th_bl" localSheetId="22">#REF!</definedName>
    <definedName name="th_bl" localSheetId="23">#REF!</definedName>
    <definedName name="th_bl" localSheetId="24">#REF!</definedName>
    <definedName name="th_bl" localSheetId="34">#REF!</definedName>
    <definedName name="th_bl" localSheetId="31">#REF!</definedName>
    <definedName name="th_bl" localSheetId="38">#REF!</definedName>
    <definedName name="th_bl" localSheetId="41">#REF!</definedName>
    <definedName name="th_bl" localSheetId="43">#REF!</definedName>
    <definedName name="th_bl" localSheetId="14">#REF!</definedName>
    <definedName name="th_bl" localSheetId="16">#REF!</definedName>
    <definedName name="th_bl" localSheetId="30">#REF!</definedName>
    <definedName name="th_bl">#REF!</definedName>
    <definedName name="thanh" localSheetId="19" hidden="1">{"'TDTGT (theo Dphuong)'!$A$4:$F$75"}</definedName>
    <definedName name="thanh" localSheetId="20" hidden="1">{"'TDTGT (theo Dphuong)'!$A$4:$F$75"}</definedName>
    <definedName name="thanh" localSheetId="21" hidden="1">{"'TDTGT (theo Dphuong)'!$A$4:$F$75"}</definedName>
    <definedName name="thanh" localSheetId="22" hidden="1">{"'TDTGT (theo Dphuong)'!$A$4:$F$75"}</definedName>
    <definedName name="thanh" localSheetId="23" hidden="1">{"'TDTGT (theo Dphuong)'!$A$4:$F$75"}</definedName>
    <definedName name="thanh" localSheetId="24" hidden="1">{"'TDTGT (theo Dphuong)'!$A$4:$F$75"}</definedName>
    <definedName name="thanh" localSheetId="31" hidden="1">{"'TDTGT (theo Dphuong)'!$A$4:$F$75"}</definedName>
    <definedName name="thanh" localSheetId="14" hidden="1">{"'TDTGT (theo Dphuong)'!$A$4:$F$75"}</definedName>
    <definedName name="thanh" localSheetId="16" hidden="1">{"'TDTGT (theo Dphuong)'!$A$4:$F$75"}</definedName>
    <definedName name="thanh" localSheetId="30" hidden="1">{"'TDTGT (theo Dphuong)'!$A$4:$F$75"}</definedName>
    <definedName name="thanh" hidden="1">{"'TDTGT (theo Dphuong)'!$A$4:$F$75"}</definedName>
    <definedName name="THK" localSheetId="9">'[1]COAT&amp;WRAP-QIOT-#3'!#REF!</definedName>
    <definedName name="THK" localSheetId="17">'[1]COAT&amp;WRAP-QIOT-#3'!#REF!</definedName>
    <definedName name="THK" localSheetId="11">'[1]COAT&amp;WRAP-QIOT-#3'!#REF!</definedName>
    <definedName name="THK" localSheetId="18">'[1]COAT&amp;WRAP-QIOT-#3'!#REF!</definedName>
    <definedName name="THK" localSheetId="19">'[1]COAT&amp;WRAP-QIOT-#3'!#REF!</definedName>
    <definedName name="THK" localSheetId="20">'[2]COAT&amp;WRAP-QIOT-#3'!#REF!</definedName>
    <definedName name="THK" localSheetId="21">'[2]COAT&amp;WRAP-QIOT-#3'!#REF!</definedName>
    <definedName name="THK" localSheetId="22">'[2]COAT&amp;WRAP-QIOT-#3'!#REF!</definedName>
    <definedName name="THK" localSheetId="23">'[1]COAT&amp;WRAP-QIOT-#3'!#REF!</definedName>
    <definedName name="THK" localSheetId="24">'[1]COAT&amp;WRAP-QIOT-#3'!#REF!</definedName>
    <definedName name="THK" localSheetId="34">'[3]COAT&amp;WRAP-QIOT-#3'!#REF!</definedName>
    <definedName name="THK" localSheetId="38">'[1]COAT&amp;WRAP-QIOT-#3'!#REF!</definedName>
    <definedName name="THK" localSheetId="41">'[1]COAT&amp;WRAP-QIOT-#3'!#REF!</definedName>
    <definedName name="THK" localSheetId="14">'[1]COAT&amp;WRAP-QIOT-#3'!#REF!</definedName>
    <definedName name="THK" localSheetId="16">'[1]COAT&amp;WRAP-QIOT-#3'!#REF!</definedName>
    <definedName name="THK">'[2]COAT&amp;WRAP-QIOT-#3'!#REF!</definedName>
    <definedName name="TMBLCSG" localSheetId="31">#REF!</definedName>
    <definedName name="TMBLCSG" localSheetId="14">#REF!</definedName>
    <definedName name="TMBLCSG" localSheetId="30">#REF!</definedName>
    <definedName name="TMBLCSG">#REF!</definedName>
    <definedName name="Tnghiep" localSheetId="19" hidden="1">{"'TDTGT (theo Dphuong)'!$A$4:$F$75"}</definedName>
    <definedName name="Tnghiep" localSheetId="20" hidden="1">{"'TDTGT (theo Dphuong)'!$A$4:$F$75"}</definedName>
    <definedName name="Tnghiep" localSheetId="21" hidden="1">{"'TDTGT (theo Dphuong)'!$A$4:$F$75"}</definedName>
    <definedName name="Tnghiep" localSheetId="22" hidden="1">{"'TDTGT (theo Dphuong)'!$A$4:$F$75"}</definedName>
    <definedName name="Tnghiep" localSheetId="23" hidden="1">{"'TDTGT (theo Dphuong)'!$A$4:$F$75"}</definedName>
    <definedName name="Tnghiep" localSheetId="24" hidden="1">{"'TDTGT (theo Dphuong)'!$A$4:$F$75"}</definedName>
    <definedName name="Tnghiep" localSheetId="31" hidden="1">{"'TDTGT (theo Dphuong)'!$A$4:$F$75"}</definedName>
    <definedName name="Tnghiep" localSheetId="14" hidden="1">{"'TDTGT (theo Dphuong)'!$A$4:$F$75"}</definedName>
    <definedName name="Tnghiep" localSheetId="16" hidden="1">{"'TDTGT (theo Dphuong)'!$A$4:$F$75"}</definedName>
    <definedName name="Tnghiep" localSheetId="30" hidden="1">{"'TDTGT (theo Dphuong)'!$A$4:$F$75"}</definedName>
    <definedName name="Tnghiep" hidden="1">{"'TDTGT (theo Dphuong)'!$A$4:$F$75"}</definedName>
    <definedName name="ttt" localSheetId="9">#REF!</definedName>
    <definedName name="ttt" localSheetId="17">#REF!</definedName>
    <definedName name="ttt" localSheetId="11">#REF!</definedName>
    <definedName name="ttt" localSheetId="18">#REF!</definedName>
    <definedName name="ttt" localSheetId="19">#REF!</definedName>
    <definedName name="ttt" localSheetId="22">#REF!</definedName>
    <definedName name="ttt" localSheetId="23">#REF!</definedName>
    <definedName name="ttt" localSheetId="24">#REF!</definedName>
    <definedName name="ttt" localSheetId="34">#REF!</definedName>
    <definedName name="ttt" localSheetId="31">#REF!</definedName>
    <definedName name="ttt" localSheetId="38">#REF!</definedName>
    <definedName name="ttt" localSheetId="41">#REF!</definedName>
    <definedName name="ttt" localSheetId="14">#REF!</definedName>
    <definedName name="ttt" localSheetId="16">#REF!</definedName>
    <definedName name="ttt" localSheetId="30">#REF!</definedName>
    <definedName name="ttt">#REF!</definedName>
    <definedName name="vfff" localSheetId="9">#REF!</definedName>
    <definedName name="vfff" localSheetId="17">#REF!</definedName>
    <definedName name="vfff" localSheetId="11">#REF!</definedName>
    <definedName name="vfff" localSheetId="18">#REF!</definedName>
    <definedName name="vfff" localSheetId="19">#REF!</definedName>
    <definedName name="vfff" localSheetId="20">#REF!</definedName>
    <definedName name="vfff" localSheetId="21">#REF!</definedName>
    <definedName name="vfff" localSheetId="22">#REF!</definedName>
    <definedName name="vfff" localSheetId="23">#REF!</definedName>
    <definedName name="vfff" localSheetId="24">#REF!</definedName>
    <definedName name="vfff" localSheetId="34">#REF!</definedName>
    <definedName name="vfff" localSheetId="31">#REF!</definedName>
    <definedName name="vfff" localSheetId="38">#REF!</definedName>
    <definedName name="vfff" localSheetId="41">#REF!</definedName>
    <definedName name="vfff" localSheetId="43">#REF!</definedName>
    <definedName name="vfff" localSheetId="14">#REF!</definedName>
    <definedName name="vfff" localSheetId="16">#REF!</definedName>
    <definedName name="vfff" localSheetId="30">#REF!</definedName>
    <definedName name="vfff">#REF!</definedName>
    <definedName name="vn" localSheetId="31">#REF!</definedName>
    <definedName name="vn" localSheetId="14">#REF!</definedName>
    <definedName name="vn" localSheetId="30">#REF!</definedName>
    <definedName name="vn">#REF!</definedName>
    <definedName name="vv" localSheetId="19" hidden="1">{"'TDTGT (theo Dphuong)'!$A$4:$F$75"}</definedName>
    <definedName name="vv" localSheetId="20" hidden="1">{"'TDTGT (theo Dphuong)'!$A$4:$F$75"}</definedName>
    <definedName name="vv" localSheetId="21" hidden="1">{"'TDTGT (theo Dphuong)'!$A$4:$F$75"}</definedName>
    <definedName name="vv" localSheetId="22" hidden="1">{"'TDTGT (theo Dphuong)'!$A$4:$F$75"}</definedName>
    <definedName name="vv" localSheetId="23" hidden="1">{"'TDTGT (theo Dphuong)'!$A$4:$F$75"}</definedName>
    <definedName name="vv" localSheetId="24" hidden="1">{"'TDTGT (theo Dphuong)'!$A$4:$F$75"}</definedName>
    <definedName name="vv" localSheetId="31" hidden="1">{"'TDTGT (theo Dphuong)'!$A$4:$F$75"}</definedName>
    <definedName name="vv" localSheetId="14" hidden="1">{"'TDTGT (theo Dphuong)'!$A$4:$F$75"}</definedName>
    <definedName name="vv" localSheetId="16" hidden="1">{"'TDTGT (theo Dphuong)'!$A$4:$F$75"}</definedName>
    <definedName name="vv" localSheetId="30" hidden="1">{"'TDTGT (theo Dphuong)'!$A$4:$F$75"}</definedName>
    <definedName name="vv" hidden="1">{"'TDTGT (theo Dphuong)'!$A$4:$F$75"}</definedName>
    <definedName name="wrn.thu." localSheetId="19" hidden="1">{#N/A,#N/A,FALSE,"Chung"}</definedName>
    <definedName name="wrn.thu." localSheetId="20" hidden="1">{#N/A,#N/A,FALSE,"Chung"}</definedName>
    <definedName name="wrn.thu." localSheetId="21" hidden="1">{#N/A,#N/A,FALSE,"Chung"}</definedName>
    <definedName name="wrn.thu." localSheetId="22" hidden="1">{#N/A,#N/A,FALSE,"Chung"}</definedName>
    <definedName name="wrn.thu." localSheetId="23" hidden="1">{#N/A,#N/A,FALSE,"Chung"}</definedName>
    <definedName name="wrn.thu." localSheetId="24" hidden="1">{#N/A,#N/A,FALSE,"Chung"}</definedName>
    <definedName name="wrn.thu." localSheetId="31" hidden="1">{#N/A,#N/A,FALSE,"Chung"}</definedName>
    <definedName name="wrn.thu." localSheetId="2" hidden="1">{#N/A,#N/A,FALSE,"Chung"}</definedName>
    <definedName name="wrn.thu." localSheetId="43" hidden="1">{#N/A,#N/A,FALSE,"Chung"}</definedName>
    <definedName name="wrn.thu." localSheetId="3" hidden="1">{#N/A,#N/A,FALSE,"Chung"}</definedName>
    <definedName name="wrn.thu." localSheetId="14" hidden="1">{#N/A,#N/A,FALSE,"Chung"}</definedName>
    <definedName name="wrn.thu." localSheetId="16" hidden="1">{#N/A,#N/A,FALSE,"Chung"}</definedName>
    <definedName name="wrn.thu." localSheetId="30" hidden="1">{#N/A,#N/A,FALSE,"Chung"}</definedName>
    <definedName name="wrn.thu." hidden="1">{#N/A,#N/A,FALSE,"Chung"}</definedName>
    <definedName name="xd" localSheetId="19">'[14]7 THAI NGUYEN'!$A$11</definedName>
    <definedName name="xd" localSheetId="20">'[14]7 THAI NGUYEN'!$A$11</definedName>
    <definedName name="xd" localSheetId="21">'[14]7 THAI NGUYEN'!$A$11</definedName>
    <definedName name="xd" localSheetId="22">'[14]7 THAI NGUYEN'!$A$11</definedName>
    <definedName name="xd" localSheetId="23">'[14]7 THAI NGUYEN'!$A$11</definedName>
    <definedName name="xd" localSheetId="24">'[14]7 THAI NGUYEN'!$A$11</definedName>
    <definedName name="xd" localSheetId="14">'[14]7 THAI NGUYEN'!$A$11</definedName>
    <definedName name="xd">'[15]7 THAI NGUYEN'!$A$11</definedName>
    <definedName name="ZYX" localSheetId="9">#REF!</definedName>
    <definedName name="ZYX" localSheetId="17">#REF!</definedName>
    <definedName name="ZYX" localSheetId="11">#REF!</definedName>
    <definedName name="ZYX" localSheetId="18">#REF!</definedName>
    <definedName name="ZYX" localSheetId="19">#REF!</definedName>
    <definedName name="ZYX" localSheetId="20">#REF!</definedName>
    <definedName name="ZYX" localSheetId="21">#REF!</definedName>
    <definedName name="ZYX" localSheetId="22">#REF!</definedName>
    <definedName name="ZYX" localSheetId="23">#REF!</definedName>
    <definedName name="ZYX" localSheetId="24">#REF!</definedName>
    <definedName name="ZYX" localSheetId="34">#REF!</definedName>
    <definedName name="ZYX" localSheetId="31">#REF!</definedName>
    <definedName name="ZYX" localSheetId="38">#REF!</definedName>
    <definedName name="ZYX" localSheetId="41">#REF!</definedName>
    <definedName name="ZYX" localSheetId="43">#REF!</definedName>
    <definedName name="ZYX" localSheetId="14">#REF!</definedName>
    <definedName name="ZYX" localSheetId="16">#REF!</definedName>
    <definedName name="ZYX" localSheetId="30">#REF!</definedName>
    <definedName name="ZYX">#REF!</definedName>
    <definedName name="ZZZ" localSheetId="9">#REF!</definedName>
    <definedName name="ZZZ" localSheetId="17">#REF!</definedName>
    <definedName name="ZZZ" localSheetId="11">#REF!</definedName>
    <definedName name="ZZZ" localSheetId="18">#REF!</definedName>
    <definedName name="ZZZ" localSheetId="19">#REF!</definedName>
    <definedName name="ZZZ" localSheetId="20">#REF!</definedName>
    <definedName name="ZZZ" localSheetId="21">#REF!</definedName>
    <definedName name="ZZZ" localSheetId="22">#REF!</definedName>
    <definedName name="ZZZ" localSheetId="23">#REF!</definedName>
    <definedName name="ZZZ" localSheetId="24">#REF!</definedName>
    <definedName name="ZZZ" localSheetId="34">#REF!</definedName>
    <definedName name="ZZZ" localSheetId="31">#REF!</definedName>
    <definedName name="ZZZ" localSheetId="38">#REF!</definedName>
    <definedName name="ZZZ" localSheetId="41">#REF!</definedName>
    <definedName name="ZZZ" localSheetId="43">#REF!</definedName>
    <definedName name="ZZZ" localSheetId="14">#REF!</definedName>
    <definedName name="ZZZ" localSheetId="16">#REF!</definedName>
    <definedName name="ZZZ" localSheetId="30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6" l="1"/>
  <c r="D25" i="16"/>
  <c r="D24" i="16"/>
  <c r="D23" i="16"/>
  <c r="D22" i="16"/>
  <c r="D21" i="16"/>
  <c r="D20" i="16"/>
  <c r="D19" i="16"/>
  <c r="D18" i="16"/>
  <c r="D17" i="16"/>
  <c r="D16" i="16"/>
  <c r="D15" i="16"/>
  <c r="C14" i="16"/>
  <c r="D14" i="16" s="1"/>
  <c r="D13" i="16"/>
  <c r="D12" i="16"/>
  <c r="D11" i="16"/>
  <c r="D10" i="16"/>
  <c r="C9" i="16"/>
  <c r="D9" i="16" s="1"/>
  <c r="D8" i="16"/>
  <c r="D26" i="15"/>
  <c r="E25" i="15"/>
  <c r="D25" i="15"/>
  <c r="F25" i="15" s="1"/>
  <c r="E24" i="15"/>
  <c r="D24" i="15"/>
  <c r="F24" i="15" s="1"/>
  <c r="E23" i="15"/>
  <c r="D23" i="15"/>
  <c r="F23" i="15" s="1"/>
  <c r="E22" i="15"/>
  <c r="D22" i="15"/>
  <c r="F22" i="15" s="1"/>
  <c r="E21" i="15"/>
  <c r="D21" i="15"/>
  <c r="F21" i="15" s="1"/>
  <c r="E20" i="15"/>
  <c r="D20" i="15"/>
  <c r="F20" i="15" s="1"/>
  <c r="E19" i="15"/>
  <c r="D19" i="15"/>
  <c r="F19" i="15" s="1"/>
  <c r="E18" i="15"/>
  <c r="D18" i="15"/>
  <c r="F18" i="15" s="1"/>
  <c r="E17" i="15"/>
  <c r="D17" i="15"/>
  <c r="F17" i="15" s="1"/>
  <c r="E16" i="15"/>
  <c r="D16" i="15"/>
  <c r="F16" i="15" s="1"/>
  <c r="E15" i="15"/>
  <c r="D15" i="15"/>
  <c r="F15" i="15" s="1"/>
  <c r="E14" i="15"/>
  <c r="C14" i="15"/>
  <c r="D14" i="15" s="1"/>
  <c r="F14" i="15" s="1"/>
  <c r="E13" i="15"/>
  <c r="D13" i="15"/>
  <c r="F13" i="15" s="1"/>
  <c r="E12" i="15"/>
  <c r="D12" i="15"/>
  <c r="F12" i="15" s="1"/>
  <c r="E11" i="15"/>
  <c r="D11" i="15"/>
  <c r="F11" i="15" s="1"/>
  <c r="E10" i="15"/>
  <c r="D10" i="15"/>
  <c r="F10" i="15" s="1"/>
  <c r="C9" i="15"/>
  <c r="D9" i="15" s="1"/>
  <c r="F9" i="15" s="1"/>
  <c r="D8" i="15"/>
  <c r="F8" i="15" s="1"/>
  <c r="C7" i="15"/>
  <c r="D7" i="15" s="1"/>
  <c r="D26" i="14"/>
  <c r="D25" i="14"/>
  <c r="D24" i="14"/>
  <c r="D23" i="14"/>
  <c r="D22" i="14"/>
  <c r="D21" i="14"/>
  <c r="D20" i="14"/>
  <c r="D19" i="14"/>
  <c r="D18" i="14"/>
  <c r="D17" i="14"/>
  <c r="D16" i="14"/>
  <c r="D15" i="14"/>
  <c r="C14" i="14"/>
  <c r="B14" i="14"/>
  <c r="B7" i="14" s="1"/>
  <c r="D13" i="14"/>
  <c r="D12" i="14"/>
  <c r="D11" i="14"/>
  <c r="D10" i="14"/>
  <c r="D9" i="14"/>
  <c r="C9" i="14"/>
  <c r="B9" i="14"/>
  <c r="D8" i="14"/>
  <c r="M30" i="13"/>
  <c r="P30" i="13" s="1"/>
  <c r="L30" i="13"/>
  <c r="O30" i="13" s="1"/>
  <c r="K30" i="13"/>
  <c r="N30" i="13" s="1"/>
  <c r="O29" i="13"/>
  <c r="M29" i="13"/>
  <c r="P29" i="13" s="1"/>
  <c r="L29" i="13"/>
  <c r="K29" i="13"/>
  <c r="N29" i="13" s="1"/>
  <c r="O28" i="13"/>
  <c r="M28" i="13"/>
  <c r="P28" i="13" s="1"/>
  <c r="L28" i="13"/>
  <c r="K28" i="13"/>
  <c r="N28" i="13" s="1"/>
  <c r="M27" i="13"/>
  <c r="P27" i="13" s="1"/>
  <c r="L27" i="13"/>
  <c r="O27" i="13" s="1"/>
  <c r="K27" i="13"/>
  <c r="N27" i="13" s="1"/>
  <c r="O26" i="13"/>
  <c r="M26" i="13"/>
  <c r="P26" i="13" s="1"/>
  <c r="L26" i="13"/>
  <c r="K26" i="13"/>
  <c r="N26" i="13" s="1"/>
  <c r="P25" i="13"/>
  <c r="M25" i="13"/>
  <c r="L25" i="13"/>
  <c r="O25" i="13" s="1"/>
  <c r="K25" i="13"/>
  <c r="N25" i="13" s="1"/>
  <c r="N24" i="13"/>
  <c r="M24" i="13"/>
  <c r="P24" i="13" s="1"/>
  <c r="L24" i="13"/>
  <c r="O24" i="13" s="1"/>
  <c r="K24" i="13"/>
  <c r="O23" i="13"/>
  <c r="M23" i="13"/>
  <c r="P23" i="13" s="1"/>
  <c r="L23" i="13"/>
  <c r="K23" i="13"/>
  <c r="N23" i="13" s="1"/>
  <c r="M22" i="13"/>
  <c r="P22" i="13" s="1"/>
  <c r="L22" i="13"/>
  <c r="O22" i="13" s="1"/>
  <c r="K22" i="13"/>
  <c r="N22" i="13" s="1"/>
  <c r="E22" i="13"/>
  <c r="N21" i="13"/>
  <c r="M21" i="13"/>
  <c r="P21" i="13" s="1"/>
  <c r="L21" i="13"/>
  <c r="O21" i="13" s="1"/>
  <c r="K21" i="13"/>
  <c r="O20" i="13"/>
  <c r="M20" i="13"/>
  <c r="P20" i="13" s="1"/>
  <c r="L20" i="13"/>
  <c r="K20" i="13"/>
  <c r="N20" i="13" s="1"/>
  <c r="P19" i="13"/>
  <c r="N19" i="13"/>
  <c r="M19" i="13"/>
  <c r="L19" i="13"/>
  <c r="O19" i="13" s="1"/>
  <c r="K19" i="13"/>
  <c r="I18" i="13"/>
  <c r="M18" i="13" s="1"/>
  <c r="P18" i="13" s="1"/>
  <c r="H18" i="13"/>
  <c r="G18" i="13"/>
  <c r="K18" i="13" s="1"/>
  <c r="N18" i="13" s="1"/>
  <c r="E18" i="13"/>
  <c r="D18" i="13"/>
  <c r="C18" i="13"/>
  <c r="M17" i="13"/>
  <c r="P17" i="13" s="1"/>
  <c r="L17" i="13"/>
  <c r="O17" i="13" s="1"/>
  <c r="K17" i="13"/>
  <c r="N17" i="13" s="1"/>
  <c r="M16" i="13"/>
  <c r="P16" i="13" s="1"/>
  <c r="L16" i="13"/>
  <c r="O16" i="13" s="1"/>
  <c r="K16" i="13"/>
  <c r="N16" i="13" s="1"/>
  <c r="N15" i="13"/>
  <c r="M15" i="13"/>
  <c r="P15" i="13" s="1"/>
  <c r="L15" i="13"/>
  <c r="O15" i="13" s="1"/>
  <c r="K15" i="13"/>
  <c r="P14" i="13"/>
  <c r="M14" i="13"/>
  <c r="L14" i="13"/>
  <c r="O14" i="13" s="1"/>
  <c r="K14" i="13"/>
  <c r="N14" i="13" s="1"/>
  <c r="I13" i="13"/>
  <c r="M13" i="13" s="1"/>
  <c r="P13" i="13" s="1"/>
  <c r="H13" i="13"/>
  <c r="L13" i="13" s="1"/>
  <c r="O13" i="13" s="1"/>
  <c r="G13" i="13"/>
  <c r="K13" i="13" s="1"/>
  <c r="N13" i="13" s="1"/>
  <c r="E13" i="13"/>
  <c r="E10" i="13" s="1"/>
  <c r="M10" i="13" s="1"/>
  <c r="P10" i="13" s="1"/>
  <c r="D13" i="13"/>
  <c r="C13" i="13"/>
  <c r="M12" i="13"/>
  <c r="P12" i="13" s="1"/>
  <c r="L12" i="13"/>
  <c r="O12" i="13" s="1"/>
  <c r="K12" i="13"/>
  <c r="N12" i="13" s="1"/>
  <c r="C10" i="13"/>
  <c r="K10" i="13" s="1"/>
  <c r="N10" i="13" s="1"/>
  <c r="C19" i="12"/>
  <c r="C20" i="12" s="1"/>
  <c r="I17" i="12"/>
  <c r="H17" i="12"/>
  <c r="G17" i="12"/>
  <c r="I16" i="12"/>
  <c r="H16" i="12"/>
  <c r="G16" i="12"/>
  <c r="I15" i="12"/>
  <c r="H15" i="12"/>
  <c r="G15" i="12"/>
  <c r="I14" i="12"/>
  <c r="H14" i="12"/>
  <c r="G14" i="12"/>
  <c r="F13" i="12"/>
  <c r="E13" i="12"/>
  <c r="G13" i="12" s="1"/>
  <c r="C13" i="12"/>
  <c r="B13" i="12"/>
  <c r="I12" i="12"/>
  <c r="H12" i="12"/>
  <c r="G12" i="12"/>
  <c r="I11" i="12"/>
  <c r="H11" i="12"/>
  <c r="G11" i="12"/>
  <c r="I10" i="12"/>
  <c r="H10" i="12"/>
  <c r="G10" i="12"/>
  <c r="L18" i="13" l="1"/>
  <c r="O18" i="13" s="1"/>
  <c r="I13" i="12"/>
  <c r="D10" i="13"/>
  <c r="L10" i="13" s="1"/>
  <c r="O10" i="13" s="1"/>
  <c r="D14" i="14"/>
  <c r="E9" i="15"/>
  <c r="H13" i="12"/>
  <c r="C7" i="16"/>
  <c r="D7" i="16" s="1"/>
  <c r="C7" i="14"/>
  <c r="D7" i="14" s="1"/>
  <c r="F12" i="48" l="1"/>
  <c r="D35" i="52" l="1"/>
  <c r="C35" i="52"/>
  <c r="B35" i="52"/>
  <c r="D34" i="52"/>
  <c r="C34" i="52"/>
  <c r="B34" i="52"/>
  <c r="D33" i="52"/>
  <c r="C33" i="52"/>
  <c r="B33" i="52"/>
  <c r="D32" i="52"/>
  <c r="C32" i="52"/>
  <c r="B32" i="52"/>
  <c r="F37" i="48"/>
  <c r="E37" i="48"/>
  <c r="D37" i="48"/>
  <c r="F36" i="48"/>
  <c r="E36" i="48"/>
  <c r="D36" i="48"/>
  <c r="H55" i="24" l="1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E14" i="17" l="1"/>
  <c r="E13" i="17"/>
  <c r="E12" i="17"/>
  <c r="E11" i="17"/>
  <c r="E10" i="17" l="1"/>
  <c r="F33" i="29"/>
  <c r="E33" i="29"/>
  <c r="D33" i="29"/>
  <c r="C33" i="29"/>
  <c r="B33" i="29"/>
  <c r="F32" i="29"/>
  <c r="D32" i="29"/>
  <c r="C32" i="29"/>
  <c r="B32" i="29"/>
  <c r="F31" i="29"/>
  <c r="E31" i="29"/>
  <c r="D31" i="29"/>
  <c r="C31" i="29"/>
  <c r="B31" i="29"/>
  <c r="F29" i="29"/>
  <c r="E29" i="29"/>
  <c r="D29" i="29"/>
  <c r="C29" i="29"/>
  <c r="B29" i="29"/>
  <c r="F28" i="29"/>
  <c r="E28" i="29"/>
  <c r="D28" i="29"/>
  <c r="C28" i="29"/>
  <c r="B28" i="29"/>
  <c r="F26" i="29"/>
  <c r="E26" i="29"/>
  <c r="D26" i="29"/>
  <c r="C26" i="29"/>
  <c r="B26" i="29"/>
  <c r="F25" i="29"/>
  <c r="E25" i="29"/>
  <c r="D25" i="29"/>
  <c r="C25" i="29"/>
  <c r="B25" i="29"/>
  <c r="D22" i="49" l="1"/>
  <c r="D21" i="49"/>
  <c r="D20" i="49"/>
  <c r="D18" i="49"/>
  <c r="D17" i="49"/>
  <c r="D16" i="49"/>
  <c r="D14" i="49"/>
  <c r="D13" i="49"/>
  <c r="D12" i="49"/>
  <c r="D10" i="49"/>
  <c r="D9" i="49"/>
  <c r="D8" i="49"/>
  <c r="D20" i="50"/>
  <c r="D19" i="50"/>
  <c r="D18" i="50"/>
  <c r="D17" i="50"/>
  <c r="D16" i="50"/>
  <c r="D15" i="50"/>
  <c r="H12" i="50"/>
  <c r="I11" i="50"/>
  <c r="H11" i="50"/>
  <c r="H10" i="50"/>
  <c r="H9" i="50"/>
  <c r="H8" i="50"/>
  <c r="H7" i="50"/>
  <c r="E25" i="16" l="1"/>
  <c r="F25" i="16"/>
  <c r="E24" i="16"/>
  <c r="F24" i="16"/>
  <c r="F23" i="16"/>
  <c r="E23" i="16"/>
  <c r="E22" i="16"/>
  <c r="F22" i="16"/>
  <c r="E21" i="16"/>
  <c r="F21" i="16"/>
  <c r="F20" i="16"/>
  <c r="E20" i="16"/>
  <c r="F19" i="16"/>
  <c r="E19" i="16"/>
  <c r="E18" i="16"/>
  <c r="F18" i="16"/>
  <c r="E17" i="16"/>
  <c r="F17" i="16"/>
  <c r="E16" i="16"/>
  <c r="F16" i="16"/>
  <c r="F15" i="16"/>
  <c r="E15" i="16"/>
  <c r="E14" i="16"/>
  <c r="F14" i="16"/>
  <c r="F13" i="16"/>
  <c r="E13" i="16"/>
  <c r="F12" i="16"/>
  <c r="E12" i="16"/>
  <c r="E11" i="16"/>
  <c r="F11" i="16"/>
  <c r="E10" i="16"/>
  <c r="F10" i="16"/>
  <c r="E9" i="16"/>
  <c r="F8" i="16"/>
  <c r="F9" i="16" l="1"/>
</calcChain>
</file>

<file path=xl/sharedStrings.xml><?xml version="1.0" encoding="utf-8"?>
<sst xmlns="http://schemas.openxmlformats.org/spreadsheetml/2006/main" count="2033" uniqueCount="789">
  <si>
    <t>%</t>
  </si>
  <si>
    <t>Tháng 11</t>
  </si>
  <si>
    <t>Tháng 12</t>
  </si>
  <si>
    <t xml:space="preserve">Tháng 12 </t>
  </si>
  <si>
    <t>so với</t>
  </si>
  <si>
    <t>cùng kỳ</t>
  </si>
  <si>
    <t xml:space="preserve">tháng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</si>
  <si>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</si>
  <si>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</si>
  <si>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</si>
  <si>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</si>
  <si>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</si>
  <si>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</si>
  <si>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</si>
  <si>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</si>
  <si>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</si>
  <si>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</si>
  <si>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</si>
  <si>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</si>
  <si>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</si>
  <si>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</si>
  <si>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</si>
  <si>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</si>
  <si>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</si>
  <si>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</si>
  <si>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</si>
  <si>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</si>
  <si>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</si>
  <si>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</si>
  <si>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</si>
  <si>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</si>
  <si>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</si>
  <si>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 
(trừ máy móc, thiết bị)</t>
  </si>
  <si>
    <t>Sản xuất sản phẩm điện tử, máy vi tính 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</si>
  <si>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</si>
  <si>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</si>
  <si>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</si>
  <si>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</si>
  <si>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</si>
  <si>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</si>
  <si>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móc, thiết bị</t>
  </si>
  <si>
    <t>Sản xuất và phân phối điện</t>
  </si>
  <si>
    <t>Khai thác, xử lý và cung cấp nước</t>
  </si>
  <si>
    <t>Thoát nước và xử lý nước thải</t>
  </si>
  <si>
    <t>Hoạt động thu gom, xử lý và tiêu huỷ rác thải;
tái chế phế liệu</t>
  </si>
  <si>
    <t xml:space="preserve">Thực hiện </t>
  </si>
  <si>
    <t xml:space="preserve">Ước tính </t>
  </si>
  <si>
    <t>quý I năm</t>
  </si>
  <si>
    <t>quý II năm</t>
  </si>
  <si>
    <t>quý III năm</t>
  </si>
  <si>
    <t>quý IV năm</t>
  </si>
  <si>
    <t>Chế biến gỗ và sản xuất sản phẩm từ gỗ, tre, nứa
(trừ giường, tủ, bàn, ghế); sản xuất sản phẩm 
từ rơm, rạ và vật liệu tết bện</t>
  </si>
  <si>
    <t>Cung cấp nước; hoạt động quản lý và xử lý rác thải, 
nước thải</t>
  </si>
  <si>
    <t>Hoạt động thu gom, xử lý và tiêu huỷ rác thải; 
tái chế phế liệu</t>
  </si>
  <si>
    <t>Đơn vị</t>
  </si>
  <si>
    <t>Thực hiện</t>
  </si>
  <si>
    <t>Ước tính</t>
  </si>
  <si>
    <t>tính</t>
  </si>
  <si>
    <t>tháng 11</t>
  </si>
  <si>
    <t>tháng 12</t>
  </si>
  <si>
    <t>năm</t>
  </si>
  <si>
    <t xml:space="preserve">so với cùng kỳ </t>
  </si>
  <si>
    <t>năm trước (%)</t>
  </si>
  <si>
    <t>(%)</t>
  </si>
  <si>
    <t>Than đá (than sạch)</t>
  </si>
  <si>
    <t>Nghìn tấn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</si>
  <si>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</si>
  <si>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</si>
  <si>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</si>
  <si>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9"/>
        <rFont val="Arial"/>
        <family val="2"/>
      </rPr>
      <t>3</t>
    </r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</si>
  <si>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</si>
  <si>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</si>
  <si>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</si>
  <si>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</si>
  <si>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</si>
  <si>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</si>
  <si>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</si>
  <si>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</si>
  <si>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</si>
  <si>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</si>
  <si>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</si>
  <si>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</si>
  <si>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</si>
  <si>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</si>
  <si>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</si>
  <si>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</si>
  <si>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</si>
  <si>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</si>
  <si>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</si>
  <si>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</si>
  <si>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</si>
  <si>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</si>
  <si>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</si>
  <si>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</si>
  <si>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</si>
  <si>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</si>
  <si>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</si>
  <si>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</si>
  <si>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</si>
  <si>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</si>
  <si>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</si>
  <si>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</si>
  <si>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</si>
  <si>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</si>
  <si>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</si>
  <si>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</si>
  <si>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</si>
  <si>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</si>
  <si>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</si>
  <si>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</si>
  <si>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So với cùng kỳ năm trước (%)</t>
  </si>
  <si>
    <t>quý III</t>
  </si>
  <si>
    <t>quý IV</t>
  </si>
  <si>
    <t>Quý III</t>
  </si>
  <si>
    <t>Quý IV</t>
  </si>
  <si>
    <t>Chỉ số tiêu thụ</t>
  </si>
  <si>
    <t>Chỉ số tồn kho</t>
  </si>
  <si>
    <t xml:space="preserve"> Tháng 12</t>
  </si>
  <si>
    <t>Năm</t>
  </si>
  <si>
    <t>thời điểm</t>
  </si>
  <si>
    <t>tháng</t>
  </si>
  <si>
    <t xml:space="preserve"> cùng kỳ</t>
  </si>
  <si>
    <t>so với cùng</t>
  </si>
  <si>
    <t xml:space="preserve"> thời điểm</t>
  </si>
  <si>
    <t>tháng trước</t>
  </si>
  <si>
    <t>Toàn ngành chế biến, chế tạo</t>
  </si>
  <si>
    <t>Chế biến gỗ và sản xuất sản phẩm từ gỗ, tre, nứa
(trừ giường, tủ, bàn, ghế); sản xuất sản phẩm
từ  rơm, rạ và vật liệu tết bện</t>
  </si>
  <si>
    <t>SX máy móc, thiết bị chưa được phân vào đâu</t>
  </si>
  <si>
    <t xml:space="preserve">16. Chỉ số sử dụng lao động của doanh nghiệp công nghiệp </t>
  </si>
  <si>
    <t>Chỉ số sử dụng</t>
  </si>
  <si>
    <t>lao động thời điểm</t>
  </si>
  <si>
    <t>cùng thời điểm</t>
  </si>
  <si>
    <t>Chế biến gỗ và sản xuất sản phẩm từ gỗ, tre, nứa (trừ giường,
tủ, bàn, ghế); sản xuất sản phẩm từ rơm, rạ và vật liệu tết bện</t>
  </si>
  <si>
    <t>Hoạt động thu gom, xử lý và tiêu huỷ rác thải; tái chế phế liệu</t>
  </si>
  <si>
    <t>Xử lý ô nhiễm và hoạt động quản lý chất thải khác</t>
  </si>
  <si>
    <t xml:space="preserve">      phân theo địa phương</t>
  </si>
  <si>
    <t>Chỉ số sử dụng lao động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</si>
  <si>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</si>
  <si>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</si>
  <si>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</si>
  <si>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</si>
  <si>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</si>
  <si>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</si>
  <si>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</si>
  <si>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</si>
  <si>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</si>
  <si>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</si>
  <si>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</si>
  <si>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</si>
  <si>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</si>
  <si>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</si>
  <si>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</si>
  <si>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</si>
  <si>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</si>
  <si>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</si>
  <si>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</si>
  <si>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</si>
  <si>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</si>
  <si>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</si>
  <si>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</si>
  <si>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</si>
  <si>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</si>
  <si>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</si>
  <si>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</si>
  <si>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</si>
  <si>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</si>
  <si>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</si>
  <si>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</si>
  <si>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</si>
  <si>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</si>
  <si>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</si>
  <si>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</si>
  <si>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</si>
  <si>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</si>
  <si>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</si>
  <si>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</si>
  <si>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</si>
  <si>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</si>
  <si>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</si>
  <si>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</si>
  <si>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</si>
  <si>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</si>
  <si>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</si>
  <si>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</si>
  <si>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</si>
  <si>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</si>
  <si>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</si>
  <si>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</si>
  <si>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</si>
  <si>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</si>
  <si>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</si>
  <si>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</si>
  <si>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</si>
  <si>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</si>
  <si>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</si>
  <si>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</si>
  <si>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</si>
  <si>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</si>
  <si>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</si>
  <si>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</si>
  <si>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</si>
  <si>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</si>
  <si>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</si>
  <si>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>Vốn huy động khác</t>
  </si>
  <si>
    <t>Vốn đầu tư trực tiếp nước ngoài</t>
  </si>
  <si>
    <t>Vốn đầu tư của dân cư và tư nhân</t>
  </si>
  <si>
    <t>Vốn đầu tư của doanh nghiệp Nhà nước
(Vốn tự có)</t>
  </si>
  <si>
    <t>Vốn vay từ các nguồn khác 
(của khu vực Nhà nước)</t>
  </si>
  <si>
    <t>Vốn tín dụng đầu tư theo kế hoạch NN</t>
  </si>
  <si>
    <t>Vốn trái phiếu Chính phủ</t>
  </si>
  <si>
    <t>Vốn đầu tư thuộc ngân sách Nhà nước</t>
  </si>
  <si>
    <t>TỔNG SỐ</t>
  </si>
  <si>
    <t xml:space="preserve">Năm </t>
  </si>
  <si>
    <t>Nghìn tỷ đồng</t>
  </si>
  <si>
    <t>Thái Bình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</si>
  <si>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</si>
  <si>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</si>
  <si>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</si>
  <si>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</si>
  <si>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</si>
  <si>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</si>
  <si>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Xây dựng</t>
  </si>
  <si>
    <t>Bộ Công thương</t>
  </si>
  <si>
    <t>Bộ Khoa học và Công nghệ</t>
  </si>
  <si>
    <t>Bộ Văn hóa, Thể thao và Du lịch</t>
  </si>
  <si>
    <t>Bộ Tài nguyên và Môi trường</t>
  </si>
  <si>
    <t>Bộ Giáo dục - Đào tạo</t>
  </si>
  <si>
    <t>Bộ NN và PTNT</t>
  </si>
  <si>
    <t>Bộ Y tế</t>
  </si>
  <si>
    <t>Bộ Giao thông vận tải</t>
  </si>
  <si>
    <t>Trong đó:</t>
  </si>
  <si>
    <t>Trung ương</t>
  </si>
  <si>
    <t>năm (%)</t>
  </si>
  <si>
    <t xml:space="preserve"> kế hoạch</t>
  </si>
  <si>
    <t>Tỷ đồng</t>
  </si>
  <si>
    <t>Quý II</t>
  </si>
  <si>
    <t>quý II</t>
  </si>
  <si>
    <t>Vương quốc Anh</t>
  </si>
  <si>
    <t>Hoa Kỳ</t>
  </si>
  <si>
    <t>Hà Lan</t>
  </si>
  <si>
    <t>Thái Lan</t>
  </si>
  <si>
    <t>Đài Loan</t>
  </si>
  <si>
    <t>Nhật Bản</t>
  </si>
  <si>
    <t>Xin-ga-po</t>
  </si>
  <si>
    <t>CHND Trung Hoa</t>
  </si>
  <si>
    <t>Đặc khu Hành chính Hồng Công (TQ)</t>
  </si>
  <si>
    <t>Hàn Quốc</t>
  </si>
  <si>
    <t>Phân theo một số nước và vùng lãnh thổ</t>
  </si>
  <si>
    <t>Phân theo một số địa phương</t>
  </si>
  <si>
    <t>điều chỉnh</t>
  </si>
  <si>
    <t>cấp mới</t>
  </si>
  <si>
    <t>Vốn đăng ký</t>
  </si>
  <si>
    <t>Doanh nghiệp hoàn tất thủ tục giải thể (DN)</t>
  </si>
  <si>
    <t>Doanh nghiệp quay trở lại hoạt động (DN)</t>
  </si>
  <si>
    <t>Lao động (Người)</t>
  </si>
  <si>
    <t>Vốn đăng ký (Tỷ đồng)</t>
  </si>
  <si>
    <t>Doanh nghiệp đăng ký thành lập mới (DN)</t>
  </si>
  <si>
    <t>so với (%)</t>
  </si>
  <si>
    <t>Hoạt động dịch vụ khác</t>
  </si>
  <si>
    <t>Nghệ thuật, vui chơi và giải trí</t>
  </si>
  <si>
    <t>Y tế và hoạt động trợ giúp xã hội</t>
  </si>
  <si>
    <t>Giáo dục và đào tạo</t>
  </si>
  <si>
    <t>Khoa học, công nghệ; dịch vụ tư vấn,
thiết kế; quảng cáo và chuyên môn khác</t>
  </si>
  <si>
    <t>Kinh doanh bất động sản</t>
  </si>
  <si>
    <t>Tài chính, ngân hàng và bảo hiểm</t>
  </si>
  <si>
    <t>Thông tin và truyền thông</t>
  </si>
  <si>
    <t>Dịch vụ lưu trú và ăn uống</t>
  </si>
  <si>
    <t>Vận tải kho bãi</t>
  </si>
  <si>
    <t>Bán buôn; bán lẻ; sửa chữa ô tô, xe máy</t>
  </si>
  <si>
    <t>Dịch vụ</t>
  </si>
  <si>
    <t>Xây dựng</t>
  </si>
  <si>
    <t>Sản xuất phân phối, điện, nước, gas</t>
  </si>
  <si>
    <t>Công nghiệp và Xây dựng</t>
  </si>
  <si>
    <t>Nông, lâm nghiệp và thủy sản</t>
  </si>
  <si>
    <t>Phân theo ngành kinh tế</t>
  </si>
  <si>
    <t>nghiệp</t>
  </si>
  <si>
    <t>(Người)</t>
  </si>
  <si>
    <t>(Tỷ đồng)</t>
  </si>
  <si>
    <t>(DN)</t>
  </si>
  <si>
    <t>động</t>
  </si>
  <si>
    <t>đăng ký</t>
  </si>
  <si>
    <t>doanh</t>
  </si>
  <si>
    <t>DN</t>
  </si>
  <si>
    <t>Số lao</t>
  </si>
  <si>
    <t xml:space="preserve">Vốn </t>
  </si>
  <si>
    <t>Số</t>
  </si>
  <si>
    <t>Dịch vụ việc làm; du lịch; cho thuê máy móc
thiết bị, đồ dùng và các dịch vụ hỗ trợ khác</t>
  </si>
  <si>
    <t>Khoa học, công nghệ; dịch vụ tư vấn, thiết kế;
quảng cáo và chuyên môn khác</t>
  </si>
  <si>
    <t>Doanh nghiệp</t>
  </si>
  <si>
    <t>Dịch vụ khác</t>
  </si>
  <si>
    <t>Du lịch lữ hành</t>
  </si>
  <si>
    <t>Dịch vụ lưu trú, ăn uống</t>
  </si>
  <si>
    <t>Bán lẻ hàng hóa</t>
  </si>
  <si>
    <t>So với cùng kỳ</t>
  </si>
  <si>
    <t>Phương tiện vận tải và phụ tùng</t>
  </si>
  <si>
    <t>Dây điện và cáp điện</t>
  </si>
  <si>
    <t>Máy ảnh, máy quay phim và LK</t>
  </si>
  <si>
    <t>Điện thoại và linh kiện</t>
  </si>
  <si>
    <t>Điện tử, máy tính và linh kiện</t>
  </si>
  <si>
    <t>Sắt thép</t>
  </si>
  <si>
    <t>Giày dép</t>
  </si>
  <si>
    <t>Dệt, may</t>
  </si>
  <si>
    <t>Xơ, sợi dệt các loại</t>
  </si>
  <si>
    <t>Gỗ và sản phẩm gỗ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</si>
  <si>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</si>
  <si>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</si>
  <si>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</si>
  <si>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</si>
  <si>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</si>
  <si>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</si>
  <si>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</si>
  <si>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</si>
  <si>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</si>
  <si>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</si>
  <si>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</si>
  <si>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</si>
  <si>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</si>
  <si>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</si>
  <si>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</si>
  <si>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</si>
  <si>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</si>
  <si>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>Hàng hoá khác</t>
  </si>
  <si>
    <t>Dầu thô</t>
  </si>
  <si>
    <t>Khu vực có vốn đầu tư NN</t>
  </si>
  <si>
    <t>Khu vực kinh tế trong nước</t>
  </si>
  <si>
    <t>TỔNG TRỊ GIÁ</t>
  </si>
  <si>
    <t>Trị giá</t>
  </si>
  <si>
    <t>Lượng</t>
  </si>
  <si>
    <t>so với cùng kỳ</t>
  </si>
  <si>
    <t>Ước</t>
  </si>
  <si>
    <t>Nghìn tấn; Triệu USD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</si>
  <si>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</si>
  <si>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</si>
  <si>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</si>
  <si>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</si>
  <si>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</si>
  <si>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</si>
  <si>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</si>
  <si>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</si>
  <si>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</si>
  <si>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Phân bón </t>
  </si>
  <si>
    <t>Tân dược</t>
  </si>
  <si>
    <t>Sản phẩm hoá chất</t>
  </si>
  <si>
    <t>Khí đốt hóa lỏng</t>
  </si>
  <si>
    <t>Thức ăn gia súc và NPL</t>
  </si>
  <si>
    <t>Sữa và sản phẩm sữa</t>
  </si>
  <si>
    <t>Thủy sản</t>
  </si>
  <si>
    <t>Dịch vụ Chính phủ</t>
  </si>
  <si>
    <t>Dịch vụ bảo hiểm</t>
  </si>
  <si>
    <t>Dịch vụ tài chính</t>
  </si>
  <si>
    <t>Dịch vụ du lịch</t>
  </si>
  <si>
    <t>Dịch vụ bưu chính, viễn thông</t>
  </si>
  <si>
    <t>Dịch vụ vận tải</t>
  </si>
  <si>
    <t>Tổng số</t>
  </si>
  <si>
    <t>XUẤT KHẨU DỊCH VỤ</t>
  </si>
  <si>
    <t>Triệu USD</t>
  </si>
  <si>
    <t>Hàng không</t>
  </si>
  <si>
    <t>Đường bộ</t>
  </si>
  <si>
    <t>Đường thủy nội địa</t>
  </si>
  <si>
    <t>Đường biển</t>
  </si>
  <si>
    <t>Đường sắt</t>
  </si>
  <si>
    <t xml:space="preserve"> Phân theo ngành vận tải</t>
  </si>
  <si>
    <t>Ngoài nước</t>
  </si>
  <si>
    <t>Trong nước</t>
  </si>
  <si>
    <t xml:space="preserve"> Phân theo khu vực vận tải</t>
  </si>
  <si>
    <t>II. Luân chuyển (Triệu tấn.km)</t>
  </si>
  <si>
    <t>I. Vận chuyển (Nghìn tấn)</t>
  </si>
  <si>
    <t>B. HÀNG HÓA</t>
  </si>
  <si>
    <t>II. Luân chuyển (Triệu HK.km)</t>
  </si>
  <si>
    <t>I. Vận chuyển (Nghìn HK)</t>
  </si>
  <si>
    <t>A. HÀNH KHÁCH</t>
  </si>
  <si>
    <t xml:space="preserve">với cùng kỳ </t>
  </si>
  <si>
    <t xml:space="preserve"> so với</t>
  </si>
  <si>
    <t>Tháng 12 năm</t>
  </si>
  <si>
    <t>Châu Phi</t>
  </si>
  <si>
    <t xml:space="preserve">Nước, vùng lãnh thổ khác </t>
  </si>
  <si>
    <t>Niu-di-lân</t>
  </si>
  <si>
    <t>Ôx-trây-li-a</t>
  </si>
  <si>
    <t>Châu Úc</t>
  </si>
  <si>
    <t>Một số nước khác</t>
  </si>
  <si>
    <t>Phần Lan</t>
  </si>
  <si>
    <t>Na Uy</t>
  </si>
  <si>
    <t>Bỉ</t>
  </si>
  <si>
    <t>Thụy Sỹ</t>
  </si>
  <si>
    <t>Đan Mạch</t>
  </si>
  <si>
    <t>Thụy Điển</t>
  </si>
  <si>
    <t>I-ta-li-a</t>
  </si>
  <si>
    <t>Tây Ban Nha</t>
  </si>
  <si>
    <t>Đức</t>
  </si>
  <si>
    <t>Pháp</t>
  </si>
  <si>
    <t>Liên bang Nga</t>
  </si>
  <si>
    <t>Châu Âu</t>
  </si>
  <si>
    <t>Một số nước khác thuộc châu Mỹ</t>
  </si>
  <si>
    <t>Ca-na-đa</t>
  </si>
  <si>
    <t>Châu Mỹ</t>
  </si>
  <si>
    <t xml:space="preserve">Một số nước khác </t>
  </si>
  <si>
    <t>In-đô-nê-xi-a</t>
  </si>
  <si>
    <t>Lào</t>
  </si>
  <si>
    <t>Phi-li-pin</t>
  </si>
  <si>
    <t>Cam-pu-chia</t>
  </si>
  <si>
    <t>Ma-lai-xi-a</t>
  </si>
  <si>
    <t>Châu Á</t>
  </si>
  <si>
    <t>Đường không</t>
  </si>
  <si>
    <t>Phân theo phương tiện đến</t>
  </si>
  <si>
    <t>trước (%)</t>
  </si>
  <si>
    <t xml:space="preserve">năm </t>
  </si>
  <si>
    <t>cùng kỳ năm</t>
  </si>
  <si>
    <t>Tỷ suất chết của trẻ em dưới 5 tuổi (‰)</t>
  </si>
  <si>
    <t>Tỷ suất chết của trẻ em dưới 1 tuổi (‰)</t>
  </si>
  <si>
    <t>Tỷ suất chết thô (‰)</t>
  </si>
  <si>
    <t>Tỷ suất sinh thô (‰)</t>
  </si>
  <si>
    <t>Tổng tỷ suất sinh (Số con/phụ nữ)</t>
  </si>
  <si>
    <t>Tỷ lệ dân số thành thị (%)</t>
  </si>
  <si>
    <t>Tỷ số giới tính của trẻ em mới sinh (Số bé trai/100 bé gái)</t>
  </si>
  <si>
    <t>Tỷ số giới tính của dân số (Số nam/100 nữ)</t>
  </si>
  <si>
    <t>Tỷ lệ tăng dân số (%)</t>
  </si>
  <si>
    <t xml:space="preserve">  Nông thôn</t>
  </si>
  <si>
    <t xml:space="preserve">  Thành thị</t>
  </si>
  <si>
    <t>Phân theo khu vực</t>
  </si>
  <si>
    <t xml:space="preserve">   Nữ</t>
  </si>
  <si>
    <t xml:space="preserve">   Nam</t>
  </si>
  <si>
    <t>Phân theo giới tính</t>
  </si>
  <si>
    <t>Công nghiệp và xây dựng</t>
  </si>
  <si>
    <t xml:space="preserve">Lao động từ 15 tuổi trở lên 
đang làm việc hàng năm </t>
  </si>
  <si>
    <t>Nông thôn</t>
  </si>
  <si>
    <t xml:space="preserve">Thành thị </t>
  </si>
  <si>
    <t>Phân theo thành thị, nông thôn</t>
  </si>
  <si>
    <t>Nữ</t>
  </si>
  <si>
    <t xml:space="preserve">Nam </t>
  </si>
  <si>
    <t xml:space="preserve">Lực lượng lao động từ 15 tuổi trở lên </t>
  </si>
  <si>
    <t>Cơ cấu - %</t>
  </si>
  <si>
    <t>Nghìn người</t>
  </si>
  <si>
    <t>Quý I</t>
  </si>
  <si>
    <t>Tỷ lệ thiếu việc làm trong độ tuổi lao động</t>
  </si>
  <si>
    <t>Tỷ lệ thất nghiệp thanh niên (từ 15-24 tuổi)</t>
  </si>
  <si>
    <t>Tỷ lệ thất nghiệp trong độ tuổi lao động</t>
  </si>
  <si>
    <t>Thành thị</t>
  </si>
  <si>
    <t>Chia ra:</t>
  </si>
  <si>
    <t>Chung</t>
  </si>
  <si>
    <t>Tổng giá trị thiệt hại</t>
  </si>
  <si>
    <t>Số người bị thương</t>
  </si>
  <si>
    <t>Người</t>
  </si>
  <si>
    <t>Số người chết</t>
  </si>
  <si>
    <t>Vụ</t>
  </si>
  <si>
    <t>Số vụ cháy, nổ</t>
  </si>
  <si>
    <t>Cháy, nổ</t>
  </si>
  <si>
    <t>Số tiền xử phạt</t>
  </si>
  <si>
    <t>Số vụ vi phạm môi trường đã xử lý</t>
  </si>
  <si>
    <t>Số vụ vi phạm môi trường</t>
  </si>
  <si>
    <t>Vi phạm môi trường</t>
  </si>
  <si>
    <t>Nhà bị ngập, sạt lở, tốc mái</t>
  </si>
  <si>
    <t>Cái</t>
  </si>
  <si>
    <t>Nhà bị sập đổ, cuốn trôi</t>
  </si>
  <si>
    <t>Diện tích hoa màu hư hại</t>
  </si>
  <si>
    <t>Ha</t>
  </si>
  <si>
    <t>Diện tích lúa hư hại</t>
  </si>
  <si>
    <t>Số người chết, mất tích</t>
  </si>
  <si>
    <t>Thiệt hại do thiên tai</t>
  </si>
  <si>
    <t>Dịch vụ chuyên môn khoa học công nghệ</t>
  </si>
  <si>
    <t>Dịch vụ xây dựng chuyên dụng</t>
  </si>
  <si>
    <t>Nước tự nhiên khai thác</t>
  </si>
  <si>
    <t>Sản phẩm khai khoáng</t>
  </si>
  <si>
    <t>Sản phẩm nông, lâm nghiệp và thủy sản</t>
  </si>
  <si>
    <t>Phân theo ngành sản phẩm</t>
  </si>
  <si>
    <t>Sử dụng cho xây dựng</t>
  </si>
  <si>
    <t>Sử dụng cho sản xuất nông, lâm nghiệp và thủy sản</t>
  </si>
  <si>
    <t>Phân theo mục đích sử dụng</t>
  </si>
  <si>
    <t>CHỈ SỐ CHUNG</t>
  </si>
  <si>
    <t>Dịch vụ bưu chính và chuyển phát</t>
  </si>
  <si>
    <t>Dịch vụ bốc xếp hàng hóa</t>
  </si>
  <si>
    <t>Dịch vụ liên quan đến hoạt động hỗ trợ vận tải</t>
  </si>
  <si>
    <t xml:space="preserve">Trong đó: </t>
  </si>
  <si>
    <t>Dịch vụ vận tải đường hàng không</t>
  </si>
  <si>
    <t>Dịch vụ vận tải đường thủy nội địa</t>
  </si>
  <si>
    <t>Dịch vụ vận tải đường ven biển và viễn dương</t>
  </si>
  <si>
    <t>Dịch vụ vận tải đường thủy</t>
  </si>
  <si>
    <t>Vận tải đường bộ và xe buýt</t>
  </si>
  <si>
    <t>Vận tải đường sắt</t>
  </si>
  <si>
    <t>Dịch vụ vận tải đường sắt, đường bộ</t>
  </si>
  <si>
    <t>Máy vi tính, sản phẩm điện tử và linh kiện</t>
  </si>
  <si>
    <t>Sắt, thép</t>
  </si>
  <si>
    <t>Gỗ &amp; sản phẩm gỗ</t>
  </si>
  <si>
    <t>Hóa chất</t>
  </si>
  <si>
    <t>Hàng hóa chế biến, chế tạo khác</t>
  </si>
  <si>
    <t>Xăng dầu các loại</t>
  </si>
  <si>
    <t>Nhiên liệu</t>
  </si>
  <si>
    <t>Hàng rau quả</t>
  </si>
  <si>
    <t>Hàng thủy sản</t>
  </si>
  <si>
    <t>Nông sản, thực phẩm</t>
  </si>
  <si>
    <t>Máy móc, thiết bị, dụng cụ &amp; phụ tùng</t>
  </si>
  <si>
    <t>Máy vi tính, sản phẩm điện tử &amp; linh kiện</t>
  </si>
  <si>
    <t>Nguyên phụ liệu dệt, may, da, giày</t>
  </si>
  <si>
    <t>Vải may mặc các loại</t>
  </si>
  <si>
    <t>Xơ, sợi dệt</t>
  </si>
  <si>
    <t>Chất dẻo nguyên liệu</t>
  </si>
  <si>
    <t>Thuốc trừ sâu &amp; nguyên liệu</t>
  </si>
  <si>
    <t>Phân bón các loại</t>
  </si>
  <si>
    <t>Thức ăn gia súc &amp; nguyên liệu</t>
  </si>
  <si>
    <t xml:space="preserve">CHỈ SỐ CHUNG </t>
  </si>
  <si>
    <t>Sơ bộ</t>
  </si>
  <si>
    <t>1. Tổng sản phẩm trong nước theo giá hiện hành</t>
  </si>
  <si>
    <t>2. Tổng sản phẩm trong nước theo giá so sánh 2010</t>
  </si>
  <si>
    <t>Lạc</t>
  </si>
  <si>
    <t>Đậu tương</t>
  </si>
  <si>
    <t>Khoai lang</t>
  </si>
  <si>
    <t>Ngô</t>
  </si>
  <si>
    <r>
      <t xml:space="preserve">       Trong đó:</t>
    </r>
    <r>
      <rPr>
        <sz val="10"/>
        <rFont val="Arial"/>
        <family val="2"/>
      </rPr>
      <t xml:space="preserve"> Đồng bằng sông Cửu Long</t>
    </r>
  </si>
  <si>
    <t>1. Gieo cấy lúa đông xuân ở miền Nam</t>
  </si>
  <si>
    <t>kỳ này</t>
  </si>
  <si>
    <t>Thực hiện kỳ này</t>
  </si>
  <si>
    <t xml:space="preserve">    Sản lượng (Nghìn tấn)</t>
  </si>
  <si>
    <t xml:space="preserve">    Năng suất (Tạ/ha)</t>
  </si>
  <si>
    <t xml:space="preserve">    Diện tích (Nghìn ha)</t>
  </si>
  <si>
    <t>Sắn</t>
  </si>
  <si>
    <t>2. Cây chất bột có củ</t>
  </si>
  <si>
    <t xml:space="preserve">    Ngô</t>
  </si>
  <si>
    <t xml:space="preserve">    Lúa</t>
  </si>
  <si>
    <t>thực có hạt (Nghìn tấn)</t>
  </si>
  <si>
    <t>Tổng sản lượng lương</t>
  </si>
  <si>
    <t>Lúa mùa</t>
  </si>
  <si>
    <t>Lúa thu đông</t>
  </si>
  <si>
    <t>Lúa hè thu</t>
  </si>
  <si>
    <t>Lúa đông xuân</t>
  </si>
  <si>
    <t>Lúa cả năm</t>
  </si>
  <si>
    <t>1. Cây lương thực có hạt</t>
  </si>
  <si>
    <t>Miền Nam</t>
  </si>
  <si>
    <t>Miền Bắc</t>
  </si>
  <si>
    <t>số</t>
  </si>
  <si>
    <t>Tổng</t>
  </si>
  <si>
    <t xml:space="preserve">4. Diện tích, năng suất và sản lượng một số cây trồng chủ yếu </t>
  </si>
  <si>
    <t>Mía</t>
  </si>
  <si>
    <t xml:space="preserve">    một số cây công nghiệp hàng năm </t>
  </si>
  <si>
    <t>5. Diện tích, năng suất và sản lượng</t>
  </si>
  <si>
    <t>Điều</t>
  </si>
  <si>
    <t>Hồ tiêu</t>
  </si>
  <si>
    <t>Dừa</t>
  </si>
  <si>
    <t>Cao su (Mủ khô)</t>
  </si>
  <si>
    <t>Cà phê (Nhân)</t>
  </si>
  <si>
    <t>Chè (Búp tươi)</t>
  </si>
  <si>
    <r>
      <t xml:space="preserve">Sản lượng </t>
    </r>
    <r>
      <rPr>
        <b/>
        <i/>
        <sz val="10"/>
        <rFont val="Arial"/>
        <family val="2"/>
      </rPr>
      <t>(Nghìn tấn)</t>
    </r>
  </si>
  <si>
    <r>
      <t xml:space="preserve">Diện tích gieo trồng </t>
    </r>
    <r>
      <rPr>
        <b/>
        <i/>
        <sz val="10"/>
        <rFont val="Arial"/>
        <family val="2"/>
      </rPr>
      <t>(Nghìn ha)</t>
    </r>
  </si>
  <si>
    <t>6. Diện tích, sản lượng một số cây công nghiệp lâu năm</t>
  </si>
  <si>
    <t xml:space="preserve">quý IV </t>
  </si>
  <si>
    <t xml:space="preserve"> tính</t>
  </si>
  <si>
    <t>bộ</t>
  </si>
  <si>
    <t>Thủy sản khác</t>
  </si>
  <si>
    <t>Tôm</t>
  </si>
  <si>
    <t>Cá</t>
  </si>
  <si>
    <t>Khai thác</t>
  </si>
  <si>
    <t>Nuôi trồng</t>
  </si>
  <si>
    <t>Chặt phá rừng</t>
  </si>
  <si>
    <t>Cháy rừng</t>
  </si>
  <si>
    <t>Diện tích rừng bị thiệt hại (Ha)</t>
  </si>
  <si>
    <t>Sản lượng củi khai thác (Triệu ste)</t>
  </si>
  <si>
    <r>
      <t>Sản lượng gỗ khai thác (Nghìn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</si>
  <si>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Số cây lâm nghiệp trồng phân tán (Triệu cây)</t>
  </si>
  <si>
    <t>Diện tích rừng trồng mới tập trung (Nghìn ha)</t>
  </si>
  <si>
    <t>(Dự án)</t>
  </si>
  <si>
    <t>so với tháng</t>
  </si>
  <si>
    <t>LẠM PHÁT CƠ BẢN</t>
  </si>
  <si>
    <t>CHỈ SỐ GIÁ ĐÔ LA MỸ</t>
  </si>
  <si>
    <t>CHỈ SỐ GIÁ VÀNG</t>
  </si>
  <si>
    <t>Hàng hóa và dịch vụ khác</t>
  </si>
  <si>
    <t>Văn hoá, giải trí và du lịch</t>
  </si>
  <si>
    <t>Dịch vụ giáo dục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</si>
  <si>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</si>
  <si>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</si>
  <si>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</si>
  <si>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</si>
  <si>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</si>
  <si>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</si>
  <si>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</si>
  <si>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 xml:space="preserve">May mặc, mũ nón và giày dép 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</si>
  <si>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</si>
  <si>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</si>
  <si>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</si>
  <si>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</si>
  <si>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</si>
  <si>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</si>
  <si>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 xml:space="preserve">so  với </t>
  </si>
  <si>
    <t>Kỳ gốc</t>
  </si>
  <si>
    <t>Bình quân quý IV</t>
  </si>
  <si>
    <t xml:space="preserve">Rau, đậu các loại </t>
  </si>
  <si>
    <t>Rau các loại</t>
  </si>
  <si>
    <t xml:space="preserve"> Nghìn ha</t>
  </si>
  <si>
    <t>7. Sản phẩm chăn nuôi</t>
  </si>
  <si>
    <t xml:space="preserve">8. Kết quả sản xuất lâm nghiệp </t>
  </si>
  <si>
    <t xml:space="preserve">9. Sản lượng thuỷ sản </t>
  </si>
  <si>
    <t>12. Một số sản phẩm chủ yếu của ngành công nghiệp</t>
  </si>
  <si>
    <t>14. Chỉ số tiêu thụ và tồn kho ngành công nghiệp chế biến, chế tạo</t>
  </si>
  <si>
    <t xml:space="preserve">15. Chỉ số sử dụng lao động của doanh nghiệp công nghiệp </t>
  </si>
  <si>
    <r>
      <t xml:space="preserve">16.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</si>
  <si>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>26. Tổng mức bán lẻ hàng hóa và doanh thu dịch vụ tiêu dùng</t>
  </si>
  <si>
    <t>27. Tổng mức bán lẻ hàng hóa và doanh thu dịch vụ tiêu dùng</t>
  </si>
  <si>
    <t xml:space="preserve">33. Chỉ số giá tiêu dùng, chỉ số giá vàng, chỉ số giá đô la Mỹ </t>
  </si>
  <si>
    <t>44. Một số chỉ tiêu dân số</t>
  </si>
  <si>
    <t xml:space="preserve">45. Một số chỉ tiêu lao động </t>
  </si>
  <si>
    <t>46. Tỷ lệ thất nghiệp và tỷ lệ thiếu việc làm</t>
  </si>
  <si>
    <t/>
  </si>
  <si>
    <t xml:space="preserve">Sơ </t>
  </si>
  <si>
    <t>Sản lượng thịt hơi xuất chuồng (Nghìn tấn)</t>
  </si>
  <si>
    <t>Thịt trâu</t>
  </si>
  <si>
    <t>Thịt bò</t>
  </si>
  <si>
    <t>Thịt lợn</t>
  </si>
  <si>
    <t>Thịt gia cầm</t>
  </si>
  <si>
    <t xml:space="preserve">Sản lượng sản phẩm chăn nuôi khác </t>
  </si>
  <si>
    <t>Trứng (Triệu quả)</t>
  </si>
  <si>
    <t>Sữa (Nghìn tấn)</t>
  </si>
  <si>
    <t>Sản xuất và phân phối điện, khí đốt, nước nóng,
hơi nước và điều hòa không khí</t>
  </si>
  <si>
    <t>Cung cấp nước; hoạt động quản lý và xử lý rác thải,
nước thải</t>
  </si>
  <si>
    <t>Lượt người</t>
  </si>
  <si>
    <t>Clanhke và xi măng</t>
  </si>
  <si>
    <t>Giấy và các sản phẩm từ giấy</t>
  </si>
  <si>
    <t>Sản phẩm từ sắt thép</t>
  </si>
  <si>
    <t>Kim loại thường khác và sản phẩm</t>
  </si>
  <si>
    <t>Máy móc thiết bị, dụng cụ PT khác</t>
  </si>
  <si>
    <t>SP nội thất từ chất liệu khác gỗ</t>
  </si>
  <si>
    <t>Đồ chơi, dụng cụ thể thao và bộ phận</t>
  </si>
  <si>
    <t>Nghìn tấn; triệu USD</t>
  </si>
  <si>
    <t>Thủy tinh và các SP từ thủy tinh</t>
  </si>
  <si>
    <t>Phế liệu sắt thép</t>
  </si>
  <si>
    <t>Hàng may mặc</t>
  </si>
  <si>
    <t>Thức ăn gia súc và nguyên liệu</t>
  </si>
  <si>
    <t>Trung Quốc</t>
  </si>
  <si>
    <t>Quần đảo Virgin thuộc Anh</t>
  </si>
  <si>
    <t>Dân số trung bình (Nghìn người)</t>
  </si>
  <si>
    <t>Tuổi thọ trung bình tính từ lúc sinh (Tuổi)</t>
  </si>
  <si>
    <t>Cả năm</t>
  </si>
  <si>
    <t>Tai nạn giao thông</t>
  </si>
  <si>
    <t>Tổng số vụ tai nạn giao thông</t>
  </si>
  <si>
    <t>Từ ít nghiêm trọng trở lên</t>
  </si>
  <si>
    <t>Va chạm giao thông</t>
  </si>
  <si>
    <t>Số người bị thương nhẹ</t>
  </si>
  <si>
    <r>
      <t>Triệu m</t>
    </r>
    <r>
      <rPr>
        <vertAlign val="superscript"/>
        <sz val="9.5"/>
        <rFont val="Arial"/>
        <family val="2"/>
      </rPr>
      <t>3</t>
    </r>
  </si>
  <si>
    <r>
      <t>Triệu m</t>
    </r>
    <r>
      <rPr>
        <vertAlign val="superscript"/>
        <sz val="9.5"/>
        <rFont val="Arial"/>
        <family val="2"/>
      </rPr>
      <t>2</t>
    </r>
  </si>
  <si>
    <t>Doanh nghiệp tạm ngừng kinh doanh
có thời hạn (DN)</t>
  </si>
  <si>
    <t>Doanh nghiệp tạm ngừng hoạt động
chờ làm thủ tục giải thể (DN)</t>
  </si>
  <si>
    <t>(2019)</t>
  </si>
  <si>
    <t>Cung cấp nước; hoạt động quản lý và xử lý rác thải, nước thải</t>
  </si>
  <si>
    <t>Năm 2021</t>
  </si>
  <si>
    <t>năm 2021</t>
  </si>
  <si>
    <t>Quặng và khoáng sản khác</t>
  </si>
  <si>
    <t>SP từ kim loại thường khác</t>
  </si>
  <si>
    <t>Điện tử, máy tính và LK</t>
  </si>
  <si>
    <t>Hàng điện gia dụng và LK</t>
  </si>
  <si>
    <t>Máy móc thiết bị, DC PT khác</t>
  </si>
  <si>
    <t xml:space="preserve"> so với </t>
  </si>
  <si>
    <t>Nông nghiệp và dịch vụ có liên quan</t>
  </si>
  <si>
    <t>Lâm nghiệp và dịch vụ có liên quan</t>
  </si>
  <si>
    <t>Thủy sản khai thác, nuôi trồng</t>
  </si>
  <si>
    <t xml:space="preserve"> Hàng thủy sản</t>
  </si>
  <si>
    <t xml:space="preserve"> Hàng rau quả</t>
  </si>
  <si>
    <t xml:space="preserve"> Lúa mỳ</t>
  </si>
  <si>
    <t xml:space="preserve"> Dầu mỡ động thực vật</t>
  </si>
  <si>
    <t xml:space="preserve"> Nguyên phụ liệu dược phẩm</t>
  </si>
  <si>
    <t xml:space="preserve"> Cao su nguyên liệu</t>
  </si>
  <si>
    <t>Giấy</t>
  </si>
  <si>
    <t>Ô tô nguyên chiếc các loại</t>
  </si>
  <si>
    <t>Dây điện &amp; dây cáp điện</t>
  </si>
  <si>
    <t>Linh kiện, phụ tùng ô tô</t>
  </si>
  <si>
    <t>Sắn và sản phẩm từ sắn</t>
  </si>
  <si>
    <t>Sản phẩm từ hóa chất</t>
  </si>
  <si>
    <t>Túi, ví, mũ</t>
  </si>
  <si>
    <t>Mây tre</t>
  </si>
  <si>
    <t>Gỗ và sản phẩm từ gỗ</t>
  </si>
  <si>
    <t>Giấy và sản phẩm từ giấy</t>
  </si>
  <si>
    <t>Máy tính và linh kiện điện tử</t>
  </si>
  <si>
    <t>Điện thoại di động và linh kiện</t>
  </si>
  <si>
    <t>Máy móc thiết bị</t>
  </si>
  <si>
    <t>Dây và cáp điện</t>
  </si>
  <si>
    <t>So với cùng kỳ năm trước:</t>
  </si>
  <si>
    <t>Vốn đăng ký bình quân 1 doanh nghiệp
(Tỷ đồng)</t>
  </si>
  <si>
    <t>Dịch vụ việc làm; du lịch; cho thuê máy móc thiết bị,
đồ dùng và các dịch vụ hỗ trợ khác</t>
  </si>
  <si>
    <t xml:space="preserve">17. Một số chỉ tiêu về doanh nghiệp </t>
  </si>
  <si>
    <t>18. Doanh nghiệp đăng ký thành lập mới</t>
  </si>
  <si>
    <t>19. Doanh nghiệp quay trở lại hoạt động</t>
  </si>
  <si>
    <t>20. Doanh nghiệp tạm ngừng kinh doanh có thời hạn</t>
  </si>
  <si>
    <t>21. Doanh nghiệp hoàn tất thủ tục giải thể</t>
  </si>
  <si>
    <t>22. Vốn đầu tư thực hiện toàn xã hội theo giá hiện hành</t>
  </si>
  <si>
    <t>23. Vốn đầu tư thực hiện từ nguồn ngân sách Nhà nước</t>
  </si>
  <si>
    <t xml:space="preserve">    Trong đó:</t>
  </si>
  <si>
    <t>3.Tiến độ gieo trồng cây nông nghiệp đến ngày 15 tháng 12 năm 2022</t>
  </si>
  <si>
    <t>2021 (%)</t>
  </si>
  <si>
    <t>Ước tính
năm 2022</t>
  </si>
  <si>
    <t>Năm 2022 so
với năm 2021 (%)</t>
  </si>
  <si>
    <t>Chè búp</t>
  </si>
  <si>
    <t>Ước tính 
năm 2022</t>
  </si>
  <si>
    <t>Năm 2022 so với
năm 2021 (%)</t>
  </si>
  <si>
    <t>Lạc</t>
  </si>
  <si>
    <t>Ước tính năm 2022</t>
  </si>
  <si>
    <t>Năm 2022 so với năm 2021 (%)</t>
  </si>
  <si>
    <t>24. Vốn đầu tư thực hiện từ nguồn ngân sách Nhà nước các quý năm 2022</t>
  </si>
  <si>
    <t>năm 2022</t>
  </si>
  <si>
    <t>Năm 2022</t>
  </si>
  <si>
    <t>Tháng 12 năm 2022</t>
  </si>
  <si>
    <t>II.  NHẬP KHẨU DỊCH VỤ</t>
  </si>
  <si>
    <t xml:space="preserve">Dịch vụ vận tải </t>
  </si>
  <si>
    <t>Trong đó phí vận tải hàng hóa NK</t>
  </si>
  <si>
    <t>Dịch vụ bưu chính viễn thông</t>
  </si>
  <si>
    <t xml:space="preserve">Dịch vụ bảo hiểm </t>
  </si>
  <si>
    <t>Trong đó phí bảo hiểm hàng hóa NK</t>
  </si>
  <si>
    <t xml:space="preserve">Dịch vụ Chính phủ </t>
  </si>
  <si>
    <t xml:space="preserve">Dịch vụ khác </t>
  </si>
  <si>
    <t>Quý III năm 2022</t>
  </si>
  <si>
    <t>Quý IV năm 2022</t>
  </si>
  <si>
    <t>Khu vực KT trong nước</t>
  </si>
  <si>
    <t>Khu vực có vốn ĐTTTNN</t>
  </si>
  <si>
    <t>Điện thoại và LK</t>
  </si>
  <si>
    <t>Kim loại thường khác và SP</t>
  </si>
  <si>
    <t>So với cùng kỳ
năm trước (%)</t>
  </si>
  <si>
    <t>Năm
2022</t>
  </si>
  <si>
    <t>10. Chỉ số sản xuất công nghiệp tháng 12 và cả năm 2022</t>
  </si>
  <si>
    <t xml:space="preserve"> thời điểm 1/12/2022 so với</t>
  </si>
  <si>
    <t>1/12/2022 so với</t>
  </si>
  <si>
    <t>31/12/2022</t>
  </si>
  <si>
    <t>13. Một số sản phẩm chủ yếu của ngành công nghiệp các quý năm 2022</t>
  </si>
  <si>
    <t xml:space="preserve">      tháng 12 và cả năm 2022</t>
  </si>
  <si>
    <t>11. Chỉ số sản xuất công nghiệp các quý năm 2022</t>
  </si>
  <si>
    <t>Quý I năm 2022</t>
  </si>
  <si>
    <t>Quý II năm 2022</t>
  </si>
  <si>
    <t>Quý IV năm 2022 so với</t>
  </si>
  <si>
    <t xml:space="preserve">Công nghiệp </t>
  </si>
  <si>
    <t>Cung cấp nước, hoạt động quản lý 
và xử lý rác thải, nước thải</t>
  </si>
  <si>
    <t>Sử dụng cho sản xuất công nghiệp</t>
  </si>
  <si>
    <t>Sản phẩm công nghiệp</t>
  </si>
  <si>
    <t>Điện, hơi nước</t>
  </si>
  <si>
    <t>Dịch vụ kho bãi và các dịch vụ liên quan
đến hỗ trợ vận tải</t>
  </si>
  <si>
    <t xml:space="preserve">       tháng 12 và năm 2022</t>
  </si>
  <si>
    <t>Cơ</t>
  </si>
  <si>
    <t>mức</t>
  </si>
  <si>
    <t>cấu (%)</t>
  </si>
  <si>
    <t xml:space="preserve">      các quý năm 2022</t>
  </si>
  <si>
    <t>40. Vận tải hành khách và hàng hoá tháng 12 và năm 2022</t>
  </si>
  <si>
    <t>năm 2022 so</t>
  </si>
  <si>
    <t>43. Khách quốc tế đến Việt Nam các quý năm 2022</t>
  </si>
  <si>
    <t>42. Khách quốc tế đến Việt Nam tháng 12 và năm 2022</t>
  </si>
  <si>
    <t>2022 so với</t>
  </si>
  <si>
    <t>41. Vận tải hành khách và hàng hoá các quý năm 2022</t>
  </si>
  <si>
    <t>Nghìn ha</t>
  </si>
  <si>
    <t xml:space="preserve">       và lạm phát cơ bản tháng 12 năm 2022</t>
  </si>
  <si>
    <t>Tháng 12 năm 2022 so với</t>
  </si>
  <si>
    <t>Số dự án</t>
  </si>
  <si>
    <t>Thừa Thiên Huế</t>
  </si>
  <si>
    <t>Đặc khu HC Hồng Công (TQ)</t>
  </si>
  <si>
    <t>Béc-mu-da</t>
  </si>
  <si>
    <t>Xa-Moa</t>
  </si>
  <si>
    <t>Xây-Sen</t>
  </si>
  <si>
    <r>
      <t xml:space="preserve"> Trong đó: Nguyên chiếc</t>
    </r>
    <r>
      <rPr>
        <vertAlign val="superscript"/>
        <sz val="10"/>
        <rFont val="Arial"/>
        <family val="2"/>
      </rPr>
      <t>(*)</t>
    </r>
  </si>
  <si>
    <r>
      <rPr>
        <i/>
        <vertAlign val="superscript"/>
        <sz val="9"/>
        <rFont val="Arial"/>
        <family val="2"/>
      </rPr>
      <t>(*)</t>
    </r>
    <r>
      <rPr>
        <i/>
        <sz val="9"/>
        <rFont val="Arial"/>
        <family val="2"/>
      </rPr>
      <t>Chiếc, triệu USD</t>
    </r>
  </si>
  <si>
    <t xml:space="preserve">Cộng dồn </t>
  </si>
  <si>
    <t>Cơ cấu (%)</t>
  </si>
  <si>
    <t>cả năm</t>
  </si>
  <si>
    <t>Cả</t>
  </si>
  <si>
    <t>Nông nghiệp</t>
  </si>
  <si>
    <t>Lâm nghiệp</t>
  </si>
  <si>
    <t>Công nghiệp</t>
  </si>
  <si>
    <t>Cung cấp nước; hoạt động quản lý
và xử lý rác thải, nước thải</t>
  </si>
  <si>
    <t>Bán buôn và bán lẻ; sửa chữa ô tô, mô tô, 
xe máy và xe có động cơ khác</t>
  </si>
  <si>
    <t>Vận tải, kho bãi</t>
  </si>
  <si>
    <t>Hoạt động tài chính, ngân hàng và bảo hiểm</t>
  </si>
  <si>
    <t>Hoạt động kinh doanh bất động sản</t>
  </si>
  <si>
    <t>Hoạt động chuyên môn, khoa học và công nghệ</t>
  </si>
  <si>
    <t>Hoạt động hành chính và dịch vụ hỗ trợ</t>
  </si>
  <si>
    <t>Hoạt động của Đảng Cộng sản, tổ chức
chính trị- xã hội; quản lý Nhà nước, an ninh
quốc phòng; đảm bảo xã hội bắt buộc</t>
  </si>
  <si>
    <t>Hoạt động làm thuê các công việc trong
các hộ gia đình, sản xuất sản phẩm vật chất
và dịch vụ tự tiêu dùng của hộ gia đình</t>
  </si>
  <si>
    <t>Thuế sản phẩm trừ trợ cấp sản phẩm</t>
  </si>
  <si>
    <t>Cộng</t>
  </si>
  <si>
    <t xml:space="preserve">dồn </t>
  </si>
  <si>
    <t>Sản xuất và phân phối điện, khí đốt, nước 
nóng, hơi nước và điều hòa không khí</t>
  </si>
  <si>
    <t>Hoạt động chuyên môn, khoa học
và công nghệ</t>
  </si>
  <si>
    <t>25. Đầu tư nước ngoài vào Việt Nam được cấp phép từ 01/01- 20/12/2022</t>
  </si>
  <si>
    <t>28. Hàng hóa xuất khẩu</t>
  </si>
  <si>
    <t>29. Hàng hóa xuất khẩu các quý năm 2022</t>
  </si>
  <si>
    <t>30. Hàng hóa nhập khẩu</t>
  </si>
  <si>
    <t>31. Hàng hóa nhập khẩu các quý năm 2022</t>
  </si>
  <si>
    <t>32. Xuất, nhập khẩu dịch vụ các quý năm 2022</t>
  </si>
  <si>
    <t>34. Chỉ số giá sản xuất</t>
  </si>
  <si>
    <t>35. Chỉ số giá vận tải, kho bãi</t>
  </si>
  <si>
    <t>36. Chỉ số giá nguyên liệu, nhiên liệu, vật liệu dùng cho sản xuất</t>
  </si>
  <si>
    <t xml:space="preserve">37. Chỉ số giá xuất khẩu hàng hóa </t>
  </si>
  <si>
    <t xml:space="preserve">38. Chỉ số giá nhập khẩu hàng hóa </t>
  </si>
  <si>
    <t xml:space="preserve">39. Tỷ giá thương mại hàng hóa </t>
  </si>
  <si>
    <t>47. Một số chỉ tiêu xã hội - môi trường</t>
  </si>
  <si>
    <t>2. Gieo trồng một số cây vụ đông</t>
  </si>
  <si>
    <t>Tổng vốn kể cả đk tăng thêm</t>
  </si>
  <si>
    <t>Tăng 2022</t>
  </si>
  <si>
    <t>Tổng vốn 2022</t>
  </si>
  <si>
    <t xml:space="preserve">Năm 2022 so với </t>
  </si>
  <si>
    <t xml:space="preserve"> năm 2021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</si>
</sst>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_-* #,##0_-;\-* #,##0_-;_-* &quot;-&quot;_-;_-@_-"/>
    <numFmt numFmtId="165" formatCode="0.0"/>
    <numFmt numFmtId="166" formatCode="_(* #,##0.0_);_(* \(#,##0.0\);_(* &quot;-&quot;??_);_(@_)"/>
    <numFmt numFmtId="167" formatCode="#,##0.0;\-#,##0.0"/>
    <numFmt numFmtId="168" formatCode="0.0%"/>
    <numFmt numFmtId="169" formatCode="_(* #,##0_);_(* \(#,##0\);_(* &quot;-&quot;??_);_(@_)"/>
    <numFmt numFmtId="170" formatCode="0.000"/>
    <numFmt numFmtId="171" formatCode="_-&quot;$&quot;* #,##0_-;\-&quot;$&quot;* #,##0_-;_-&quot;$&quot;* &quot;-&quot;_-;_-@_-"/>
    <numFmt numFmtId="172" formatCode="0.0000"/>
    <numFmt numFmtId="173" formatCode="\ \ ########"/>
    <numFmt numFmtId="174" formatCode="#,##0.0;[Red]\-#,##0.0;\ &quot;-&quot;;[Blue]@"/>
    <numFmt numFmtId="175" formatCode="0.0;[Red]0.0"/>
  </numFmts>
  <fonts count="10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i/>
      <sz val="9"/>
      <name val="Arial"/>
      <family val="2"/>
    </font>
    <font>
      <b/>
      <sz val="9"/>
      <color indexed="8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8"/>
      <name val="Arial"/>
      <family val="2"/>
    </font>
    <font>
      <vertAlign val="superscript"/>
      <sz val="9"/>
      <name val="Arial"/>
      <family val="2"/>
    </font>
    <font>
      <sz val="10"/>
      <name val="Arial"/>
      <family val="2"/>
    </font>
    <font>
      <sz val="12"/>
      <name val=".VnTime"/>
      <family val="2"/>
    </font>
    <font>
      <sz val="10"/>
      <name val=".VnArial"/>
      <family val="2"/>
    </font>
    <font>
      <sz val="9"/>
      <name val=".VnArial"/>
      <family val="2"/>
    </font>
    <font>
      <b/>
      <i/>
      <sz val="10"/>
      <name val="Arial"/>
      <family val="2"/>
    </font>
    <font>
      <sz val="14"/>
      <color indexed="8"/>
      <name val="Times New Roman"/>
      <family val="2"/>
    </font>
    <font>
      <sz val="9"/>
      <color indexed="8"/>
      <name val="Times New Roman"/>
      <family val="2"/>
    </font>
    <font>
      <sz val="14"/>
      <color theme="1"/>
      <name val="Times New Roman"/>
      <family val="2"/>
    </font>
    <font>
      <sz val="10"/>
      <name val=".VnTime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63"/>
    </font>
    <font>
      <sz val="11"/>
      <color indexed="8"/>
      <name val="Arial"/>
      <family val="2"/>
    </font>
    <font>
      <i/>
      <sz val="12"/>
      <name val="Arial"/>
      <family val="2"/>
    </font>
    <font>
      <sz val="11"/>
      <name val=".VnTime"/>
      <family val="2"/>
    </font>
    <font>
      <sz val="11"/>
      <color theme="1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name val="VNTime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3"/>
      <name val="Arial"/>
      <family val="2"/>
    </font>
    <font>
      <i/>
      <sz val="10"/>
      <name val="Arial"/>
      <family val="2"/>
    </font>
    <font>
      <sz val="12"/>
      <color theme="1"/>
      <name val="Times New Roman"/>
      <family val="2"/>
    </font>
    <font>
      <b/>
      <i/>
      <sz val="10"/>
      <name val=".VnArial"/>
      <family val="2"/>
    </font>
    <font>
      <sz val="11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11.5"/>
      <name val=".VnTime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b/>
      <sz val="13"/>
      <name val=".VnArial"/>
      <family val="2"/>
    </font>
    <font>
      <i/>
      <vertAlign val="superscript"/>
      <sz val="9"/>
      <name val="Arial"/>
      <family val="2"/>
    </font>
    <font>
      <sz val="11.5"/>
      <name val=".VnArialH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  <charset val="163"/>
    </font>
    <font>
      <b/>
      <sz val="10"/>
      <color indexed="8"/>
      <name val="Arial"/>
      <family val="2"/>
    </font>
    <font>
      <b/>
      <sz val="12"/>
      <name val=".VnTime"/>
      <family val="2"/>
    </font>
    <font>
      <sz val="11.5"/>
      <name val="Times New Roman"/>
      <family val="1"/>
    </font>
    <font>
      <sz val="11"/>
      <name val="Times New Roman"/>
      <family val="1"/>
    </font>
    <font>
      <sz val="13"/>
      <name val="Arial"/>
      <family val="2"/>
    </font>
    <font>
      <vertAlign val="superscript"/>
      <sz val="10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1"/>
      <name val="Times New Roman"/>
      <family val="1"/>
    </font>
    <font>
      <b/>
      <sz val="9.5"/>
      <name val="Arial"/>
      <family val="2"/>
    </font>
    <font>
      <sz val="9.5"/>
      <name val="Arial"/>
      <family val="2"/>
    </font>
    <font>
      <sz val="10"/>
      <name val="Times New Roman"/>
      <family val="1"/>
    </font>
    <font>
      <i/>
      <sz val="9.5"/>
      <name val="Arial"/>
      <family val="2"/>
    </font>
    <font>
      <sz val="12"/>
      <name val=".Vn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b/>
      <i/>
      <sz val="9"/>
      <color theme="1"/>
      <name val="Arial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3"/>
      <color rgb="FFFF0000"/>
      <name val="Times New Roman"/>
      <family val="1"/>
    </font>
    <font>
      <sz val="10"/>
      <color rgb="FFFF0000"/>
      <name val="Arial"/>
      <family val="2"/>
    </font>
    <font>
      <b/>
      <i/>
      <sz val="9.5"/>
      <name val="Arial"/>
      <family val="2"/>
    </font>
    <font>
      <sz val="9.5"/>
      <color theme="1"/>
      <name val="Calibri"/>
      <family val="2"/>
      <scheme val="minor"/>
    </font>
    <font>
      <b/>
      <sz val="9.5"/>
      <color theme="1"/>
      <name val="Arial"/>
      <family val="2"/>
    </font>
    <font>
      <sz val="9.5"/>
      <color theme="1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sz val="9.5"/>
      <color indexed="8"/>
      <name val="Arial"/>
      <family val="2"/>
    </font>
    <font>
      <sz val="9.5"/>
      <color rgb="FF000000"/>
      <name val="Arial"/>
      <family val="2"/>
    </font>
    <font>
      <vertAlign val="superscript"/>
      <sz val="9.5"/>
      <name val="Arial"/>
      <family val="2"/>
    </font>
    <font>
      <b/>
      <i/>
      <sz val="10"/>
      <color theme="1"/>
      <name val="Arial"/>
      <family val="2"/>
    </font>
    <font>
      <sz val="11"/>
      <color rgb="FF000000"/>
      <name val="Arial"/>
      <family val="2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color theme="1"/>
      <name val="Times New Roman"/>
      <family val="1"/>
    </font>
    <font>
      <sz val="12"/>
      <color theme="1"/>
      <name val="Arial"/>
      <family val="2"/>
    </font>
    <font>
      <b/>
      <i/>
      <sz val="13"/>
      <name val="Arial"/>
      <family val="2"/>
    </font>
    <font>
      <sz val="12"/>
      <name val=".VnArial Narrow"/>
      <family val="2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7">
    <xf numFmtId="0" fontId="0" fillId="0" borderId="0"/>
    <xf numFmtId="0" fontId="5" fillId="0" borderId="0"/>
    <xf numFmtId="0" fontId="11" fillId="0" borderId="0"/>
    <xf numFmtId="0" fontId="13" fillId="0" borderId="0"/>
    <xf numFmtId="0" fontId="17" fillId="0" borderId="0"/>
    <xf numFmtId="43" fontId="21" fillId="0" borderId="0" applyFont="0" applyFill="0" applyBorder="0" applyAlignment="0" applyProtection="0"/>
    <xf numFmtId="0" fontId="22" fillId="0" borderId="0"/>
    <xf numFmtId="0" fontId="22" fillId="0" borderId="0"/>
    <xf numFmtId="0" fontId="23" fillId="0" borderId="0" applyAlignment="0">
      <alignment vertical="top" wrapText="1"/>
      <protection locked="0"/>
    </xf>
    <xf numFmtId="0" fontId="5" fillId="0" borderId="0"/>
    <xf numFmtId="0" fontId="26" fillId="0" borderId="0"/>
    <xf numFmtId="0" fontId="28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33" fillId="0" borderId="0"/>
    <xf numFmtId="0" fontId="21" fillId="0" borderId="0"/>
    <xf numFmtId="43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1" fillId="0" borderId="0"/>
    <xf numFmtId="0" fontId="21" fillId="0" borderId="0"/>
    <xf numFmtId="0" fontId="36" fillId="0" borderId="0"/>
    <xf numFmtId="0" fontId="22" fillId="0" borderId="0"/>
    <xf numFmtId="0" fontId="38" fillId="0" borderId="0"/>
    <xf numFmtId="0" fontId="21" fillId="0" borderId="0"/>
    <xf numFmtId="0" fontId="26" fillId="0" borderId="0"/>
    <xf numFmtId="0" fontId="17" fillId="0" borderId="0"/>
    <xf numFmtId="0" fontId="17" fillId="0" borderId="0"/>
    <xf numFmtId="0" fontId="28" fillId="0" borderId="0"/>
    <xf numFmtId="0" fontId="4" fillId="0" borderId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0" fontId="22" fillId="0" borderId="0"/>
    <xf numFmtId="169" fontId="22" fillId="0" borderId="0" applyFont="0" applyFill="0" applyBorder="0" applyAlignment="0" applyProtection="0"/>
    <xf numFmtId="0" fontId="43" fillId="0" borderId="0"/>
    <xf numFmtId="0" fontId="4" fillId="0" borderId="0"/>
    <xf numFmtId="0" fontId="22" fillId="0" borderId="0"/>
    <xf numFmtId="0" fontId="22" fillId="0" borderId="0"/>
    <xf numFmtId="0" fontId="43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36" fillId="0" borderId="0"/>
    <xf numFmtId="171" fontId="22" fillId="0" borderId="0" applyFont="0" applyFill="0" applyBorder="0" applyAlignment="0" applyProtection="0"/>
    <xf numFmtId="0" fontId="21" fillId="0" borderId="0"/>
    <xf numFmtId="164" fontId="22" fillId="0" borderId="0" applyFont="0" applyFill="0" applyBorder="0" applyAlignment="0" applyProtection="0"/>
    <xf numFmtId="0" fontId="4" fillId="0" borderId="0"/>
    <xf numFmtId="0" fontId="5" fillId="0" borderId="0"/>
    <xf numFmtId="0" fontId="28" fillId="0" borderId="0"/>
    <xf numFmtId="0" fontId="17" fillId="0" borderId="0"/>
    <xf numFmtId="0" fontId="5" fillId="0" borderId="0"/>
    <xf numFmtId="0" fontId="22" fillId="0" borderId="0"/>
    <xf numFmtId="0" fontId="21" fillId="0" borderId="0"/>
    <xf numFmtId="0" fontId="21" fillId="0" borderId="0"/>
    <xf numFmtId="0" fontId="5" fillId="0" borderId="0"/>
    <xf numFmtId="0" fontId="22" fillId="0" borderId="0"/>
    <xf numFmtId="0" fontId="5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1" fillId="0" borderId="0"/>
    <xf numFmtId="0" fontId="22" fillId="0" borderId="0"/>
    <xf numFmtId="0" fontId="22" fillId="0" borderId="0"/>
    <xf numFmtId="0" fontId="5" fillId="0" borderId="0"/>
    <xf numFmtId="0" fontId="22" fillId="0" borderId="0"/>
    <xf numFmtId="0" fontId="22" fillId="0" borderId="0"/>
    <xf numFmtId="0" fontId="21" fillId="0" borderId="0"/>
    <xf numFmtId="0" fontId="11" fillId="0" borderId="0"/>
    <xf numFmtId="0" fontId="21" fillId="0" borderId="0"/>
    <xf numFmtId="0" fontId="22" fillId="0" borderId="0"/>
    <xf numFmtId="0" fontId="77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43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22" fillId="0" borderId="0"/>
    <xf numFmtId="0" fontId="22" fillId="0" borderId="0"/>
  </cellStyleXfs>
  <cellXfs count="1013">
    <xf numFmtId="0" fontId="0" fillId="0" borderId="0" xfId="0"/>
    <xf numFmtId="0" fontId="7" fillId="0" borderId="0" xfId="1" applyFont="1"/>
    <xf numFmtId="0" fontId="7" fillId="0" borderId="0" xfId="1" applyFont="1" applyAlignment="1">
      <alignment horizontal="right"/>
    </xf>
    <xf numFmtId="0" fontId="9" fillId="0" borderId="1" xfId="1" applyFont="1" applyBorder="1" applyAlignment="1">
      <alignment horizontal="right"/>
    </xf>
    <xf numFmtId="0" fontId="8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0" fontId="10" fillId="0" borderId="0" xfId="1" applyFont="1" applyAlignment="1">
      <alignment wrapText="1"/>
    </xf>
    <xf numFmtId="0" fontId="12" fillId="0" borderId="0" xfId="2" applyFont="1" applyAlignment="1">
      <alignment horizontal="left"/>
    </xf>
    <xf numFmtId="0" fontId="8" fillId="0" borderId="0" xfId="1" applyFont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14" fillId="0" borderId="0" xfId="3" applyFont="1" applyAlignment="1">
      <alignment horizontal="left" wrapText="1" indent="1"/>
    </xf>
    <xf numFmtId="165" fontId="7" fillId="0" borderId="0" xfId="1" applyNumberFormat="1" applyFont="1" applyAlignment="1">
      <alignment horizontal="right" indent="1"/>
    </xf>
    <xf numFmtId="0" fontId="8" fillId="0" borderId="0" xfId="1" applyFont="1"/>
    <xf numFmtId="0" fontId="12" fillId="0" borderId="0" xfId="1" applyFont="1" applyAlignment="1">
      <alignment horizontal="left" wrapText="1"/>
    </xf>
    <xf numFmtId="0" fontId="15" fillId="0" borderId="0" xfId="1" applyFont="1"/>
    <xf numFmtId="0" fontId="16" fillId="0" borderId="0" xfId="3" applyFont="1" applyAlignment="1">
      <alignment horizontal="left" wrapText="1"/>
    </xf>
    <xf numFmtId="0" fontId="9" fillId="0" borderId="0" xfId="1" applyFont="1" applyAlignment="1">
      <alignment horizontal="right"/>
    </xf>
    <xf numFmtId="0" fontId="8" fillId="0" borderId="2" xfId="1" applyFont="1" applyBorder="1" applyAlignment="1">
      <alignment horizontal="left"/>
    </xf>
    <xf numFmtId="0" fontId="7" fillId="0" borderId="0" xfId="1" applyFont="1" applyAlignment="1">
      <alignment horizontal="center" vertical="center"/>
    </xf>
    <xf numFmtId="0" fontId="6" fillId="0" borderId="0" xfId="4" applyFont="1" applyAlignment="1">
      <alignment horizontal="left"/>
    </xf>
    <xf numFmtId="0" fontId="18" fillId="0" borderId="0" xfId="4" applyFont="1"/>
    <xf numFmtId="0" fontId="18" fillId="0" borderId="0" xfId="2" applyFont="1"/>
    <xf numFmtId="0" fontId="18" fillId="0" borderId="0" xfId="4" applyFont="1" applyAlignment="1">
      <alignment horizontal="center"/>
    </xf>
    <xf numFmtId="0" fontId="7" fillId="0" borderId="0" xfId="4" applyFont="1" applyAlignment="1">
      <alignment horizontal="centerContinuous"/>
    </xf>
    <xf numFmtId="0" fontId="18" fillId="0" borderId="1" xfId="2" applyFont="1" applyBorder="1"/>
    <xf numFmtId="0" fontId="7" fillId="0" borderId="0" xfId="4" applyFont="1" applyAlignment="1">
      <alignment horizontal="center" vertical="center"/>
    </xf>
    <xf numFmtId="0" fontId="18" fillId="0" borderId="0" xfId="2" applyFont="1" applyAlignment="1">
      <alignment vertical="center"/>
    </xf>
    <xf numFmtId="0" fontId="7" fillId="0" borderId="0" xfId="4" quotePrefix="1" applyFont="1" applyAlignment="1">
      <alignment horizontal="center" vertical="center"/>
    </xf>
    <xf numFmtId="0" fontId="19" fillId="0" borderId="1" xfId="4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65" fontId="7" fillId="0" borderId="0" xfId="1" applyNumberFormat="1" applyFont="1" applyAlignment="1">
      <alignment horizontal="center" vertical="center"/>
    </xf>
    <xf numFmtId="0" fontId="21" fillId="0" borderId="0" xfId="2" applyFont="1"/>
    <xf numFmtId="0" fontId="6" fillId="0" borderId="0" xfId="6" applyFont="1" applyAlignment="1">
      <alignment horizontal="left"/>
    </xf>
    <xf numFmtId="0" fontId="7" fillId="0" borderId="2" xfId="4" applyFont="1" applyBorder="1" applyAlignment="1">
      <alignment horizontal="centerContinuous"/>
    </xf>
    <xf numFmtId="0" fontId="7" fillId="0" borderId="1" xfId="7" applyFont="1" applyBorder="1" applyAlignment="1">
      <alignment horizontal="center" vertical="center" wrapText="1"/>
    </xf>
    <xf numFmtId="0" fontId="19" fillId="0" borderId="0" xfId="4" applyFont="1" applyAlignment="1">
      <alignment horizontal="centerContinuous"/>
    </xf>
    <xf numFmtId="0" fontId="6" fillId="0" borderId="0" xfId="8" applyFont="1" applyAlignment="1">
      <protection locked="0"/>
    </xf>
    <xf numFmtId="0" fontId="24" fillId="0" borderId="0" xfId="8" applyFont="1">
      <alignment vertical="top" wrapText="1"/>
      <protection locked="0"/>
    </xf>
    <xf numFmtId="0" fontId="25" fillId="0" borderId="0" xfId="9" applyFont="1" applyAlignment="1">
      <alignment horizontal="right"/>
    </xf>
    <xf numFmtId="0" fontId="8" fillId="0" borderId="2" xfId="8" applyFont="1" applyBorder="1" applyAlignment="1">
      <alignment horizontal="center" vertical="center" wrapText="1"/>
      <protection locked="0"/>
    </xf>
    <xf numFmtId="0" fontId="7" fillId="0" borderId="2" xfId="8" applyFont="1" applyBorder="1" applyAlignment="1">
      <alignment horizontal="center" vertical="center" wrapText="1"/>
      <protection locked="0"/>
    </xf>
    <xf numFmtId="0" fontId="8" fillId="0" borderId="0" xfId="8" applyFont="1" applyAlignment="1">
      <alignment horizontal="center" vertical="center" wrapText="1"/>
      <protection locked="0"/>
    </xf>
    <xf numFmtId="0" fontId="7" fillId="0" borderId="0" xfId="8" applyFont="1" applyAlignment="1">
      <alignment horizontal="center" vertical="center" wrapText="1"/>
      <protection locked="0"/>
    </xf>
    <xf numFmtId="0" fontId="7" fillId="0" borderId="0" xfId="8" applyFont="1" applyAlignment="1">
      <alignment horizontal="center" vertical="center"/>
      <protection locked="0"/>
    </xf>
    <xf numFmtId="14" fontId="7" fillId="0" borderId="0" xfId="8" quotePrefix="1" applyNumberFormat="1" applyFont="1" applyAlignment="1">
      <alignment horizontal="center" vertical="center" wrapText="1"/>
      <protection locked="0"/>
    </xf>
    <xf numFmtId="0" fontId="27" fillId="0" borderId="1" xfId="10" applyFont="1" applyBorder="1"/>
    <xf numFmtId="0" fontId="7" fillId="0" borderId="1" xfId="8" applyFont="1" applyBorder="1" applyAlignment="1">
      <alignment horizontal="center" vertical="center" wrapText="1"/>
      <protection locked="0"/>
    </xf>
    <xf numFmtId="39" fontId="10" fillId="0" borderId="0" xfId="1" applyNumberFormat="1" applyFont="1" applyProtection="1">
      <protection locked="0"/>
    </xf>
    <xf numFmtId="165" fontId="14" fillId="0" borderId="0" xfId="10" applyNumberFormat="1" applyFont="1" applyAlignment="1">
      <alignment horizontal="right" indent="1"/>
    </xf>
    <xf numFmtId="165" fontId="14" fillId="0" borderId="0" xfId="10" applyNumberFormat="1" applyFont="1" applyAlignment="1">
      <alignment horizontal="right" indent="2"/>
    </xf>
    <xf numFmtId="0" fontId="24" fillId="0" borderId="0" xfId="8" applyFont="1" applyAlignment="1">
      <alignment vertical="top" wrapText="1"/>
      <protection locked="0"/>
    </xf>
    <xf numFmtId="0" fontId="7" fillId="0" borderId="0" xfId="9" applyFont="1"/>
    <xf numFmtId="0" fontId="8" fillId="0" borderId="0" xfId="9" applyFont="1" applyAlignment="1">
      <alignment horizontal="left"/>
    </xf>
    <xf numFmtId="0" fontId="9" fillId="0" borderId="0" xfId="9" applyFont="1" applyAlignment="1">
      <alignment horizontal="right"/>
    </xf>
    <xf numFmtId="0" fontId="28" fillId="0" borderId="0" xfId="11"/>
    <xf numFmtId="0" fontId="7" fillId="0" borderId="0" xfId="9" applyFont="1" applyAlignment="1">
      <alignment horizontal="center" vertical="center" wrapText="1"/>
    </xf>
    <xf numFmtId="0" fontId="8" fillId="0" borderId="0" xfId="9" applyFont="1" applyAlignment="1">
      <alignment horizontal="center" vertical="center" wrapText="1"/>
    </xf>
    <xf numFmtId="0" fontId="9" fillId="0" borderId="0" xfId="9" applyFont="1" applyAlignment="1">
      <alignment horizontal="center" vertical="center" wrapText="1"/>
    </xf>
    <xf numFmtId="0" fontId="8" fillId="0" borderId="0" xfId="9" applyFont="1"/>
    <xf numFmtId="0" fontId="15" fillId="0" borderId="0" xfId="9" applyFont="1"/>
    <xf numFmtId="0" fontId="6" fillId="0" borderId="0" xfId="9" applyFont="1"/>
    <xf numFmtId="0" fontId="12" fillId="0" borderId="0" xfId="9" applyFont="1" applyAlignment="1">
      <alignment wrapText="1"/>
    </xf>
    <xf numFmtId="0" fontId="21" fillId="0" borderId="0" xfId="9" applyFont="1"/>
    <xf numFmtId="0" fontId="12" fillId="0" borderId="0" xfId="9" applyFont="1" applyAlignment="1">
      <alignment horizontal="left" wrapText="1"/>
    </xf>
    <xf numFmtId="0" fontId="12" fillId="0" borderId="0" xfId="9" applyFont="1" applyAlignment="1">
      <alignment horizontal="left"/>
    </xf>
    <xf numFmtId="0" fontId="12" fillId="0" borderId="2" xfId="8" applyFont="1" applyBorder="1" applyAlignment="1">
      <alignment horizontal="center" vertical="center" wrapText="1"/>
      <protection locked="0"/>
    </xf>
    <xf numFmtId="0" fontId="21" fillId="0" borderId="2" xfId="8" applyFont="1" applyBorder="1" applyAlignment="1">
      <alignment horizontal="center" vertical="center" wrapText="1"/>
      <protection locked="0"/>
    </xf>
    <xf numFmtId="0" fontId="31" fillId="0" borderId="0" xfId="11" applyFont="1"/>
    <xf numFmtId="0" fontId="12" fillId="0" borderId="0" xfId="8" applyFont="1" applyAlignment="1">
      <alignment horizontal="center" vertical="center" wrapText="1"/>
      <protection locked="0"/>
    </xf>
    <xf numFmtId="14" fontId="21" fillId="0" borderId="0" xfId="8" applyNumberFormat="1" applyFont="1" applyAlignment="1">
      <alignment horizontal="center" vertical="center" wrapText="1"/>
      <protection locked="0"/>
    </xf>
    <xf numFmtId="0" fontId="21" fillId="0" borderId="1" xfId="8" applyFont="1" applyBorder="1" applyAlignment="1">
      <alignment horizontal="center" vertical="center" wrapText="1"/>
      <protection locked="0"/>
    </xf>
    <xf numFmtId="0" fontId="21" fillId="0" borderId="0" xfId="8" applyFont="1" applyAlignment="1">
      <alignment horizontal="center" vertical="center" wrapText="1"/>
      <protection locked="0"/>
    </xf>
    <xf numFmtId="0" fontId="30" fillId="0" borderId="0" xfId="16" applyFont="1"/>
    <xf numFmtId="167" fontId="30" fillId="0" borderId="0" xfId="17" applyNumberFormat="1" applyFont="1" applyAlignment="1" applyProtection="1">
      <alignment horizontal="right" indent="4"/>
      <protection locked="0"/>
    </xf>
    <xf numFmtId="167" fontId="30" fillId="0" borderId="0" xfId="16" applyNumberFormat="1" applyFont="1" applyAlignment="1" applyProtection="1">
      <alignment horizontal="right" indent="4"/>
      <protection locked="0"/>
    </xf>
    <xf numFmtId="167" fontId="12" fillId="0" borderId="0" xfId="16" applyNumberFormat="1" applyFont="1" applyAlignment="1" applyProtection="1">
      <alignment horizontal="right" indent="4"/>
      <protection locked="0"/>
    </xf>
    <xf numFmtId="0" fontId="31" fillId="0" borderId="0" xfId="16" applyFont="1" applyAlignment="1">
      <alignment horizontal="left" indent="2"/>
    </xf>
    <xf numFmtId="167" fontId="31" fillId="0" borderId="0" xfId="17" applyNumberFormat="1" applyFont="1" applyAlignment="1" applyProtection="1">
      <alignment horizontal="right" indent="4"/>
      <protection locked="0"/>
    </xf>
    <xf numFmtId="0" fontId="31" fillId="0" borderId="0" xfId="16" applyFont="1"/>
    <xf numFmtId="167" fontId="21" fillId="0" borderId="0" xfId="17" applyNumberFormat="1" applyFont="1" applyAlignment="1" applyProtection="1">
      <alignment horizontal="right" indent="4"/>
      <protection locked="0"/>
    </xf>
    <xf numFmtId="0" fontId="31" fillId="0" borderId="0" xfId="16" applyFont="1" applyAlignment="1">
      <alignment horizontal="left" indent="1"/>
    </xf>
    <xf numFmtId="167" fontId="31" fillId="0" borderId="0" xfId="16" applyNumberFormat="1" applyFont="1" applyAlignment="1" applyProtection="1">
      <alignment horizontal="right" indent="4"/>
      <protection locked="0"/>
    </xf>
    <xf numFmtId="167" fontId="21" fillId="0" borderId="0" xfId="16" applyNumberFormat="1" applyFont="1" applyAlignment="1" applyProtection="1">
      <alignment horizontal="right" indent="4"/>
      <protection locked="0"/>
    </xf>
    <xf numFmtId="0" fontId="22" fillId="0" borderId="0" xfId="26"/>
    <xf numFmtId="0" fontId="21" fillId="0" borderId="0" xfId="6" applyFont="1"/>
    <xf numFmtId="165" fontId="21" fillId="0" borderId="0" xfId="26" applyNumberFormat="1" applyFont="1" applyAlignment="1">
      <alignment horizontal="right" indent="1"/>
    </xf>
    <xf numFmtId="1" fontId="21" fillId="0" borderId="0" xfId="26" applyNumberFormat="1" applyFont="1" applyAlignment="1">
      <alignment horizontal="right"/>
    </xf>
    <xf numFmtId="0" fontId="21" fillId="0" borderId="0" xfId="6" applyFont="1" applyAlignment="1">
      <alignment horizontal="left" indent="1"/>
    </xf>
    <xf numFmtId="165" fontId="21" fillId="0" borderId="0" xfId="26" applyNumberFormat="1" applyFont="1" applyAlignment="1">
      <alignment horizontal="right"/>
    </xf>
    <xf numFmtId="0" fontId="25" fillId="0" borderId="0" xfId="27" applyFont="1"/>
    <xf numFmtId="165" fontId="22" fillId="0" borderId="0" xfId="26" applyNumberFormat="1"/>
    <xf numFmtId="165" fontId="39" fillId="0" borderId="0" xfId="28" applyNumberFormat="1" applyFont="1" applyAlignment="1">
      <alignment horizontal="right" indent="1"/>
    </xf>
    <xf numFmtId="1" fontId="21" fillId="0" borderId="0" xfId="28" applyNumberFormat="1" applyAlignment="1">
      <alignment horizontal="right"/>
    </xf>
    <xf numFmtId="0" fontId="21" fillId="0" borderId="0" xfId="29" applyFont="1" applyAlignment="1">
      <alignment horizontal="left" indent="1"/>
    </xf>
    <xf numFmtId="0" fontId="21" fillId="0" borderId="0" xfId="27" applyFont="1"/>
    <xf numFmtId="165" fontId="21" fillId="0" borderId="0" xfId="28" applyNumberFormat="1" applyAlignment="1">
      <alignment horizontal="right"/>
    </xf>
    <xf numFmtId="1" fontId="22" fillId="0" borderId="0" xfId="26" applyNumberFormat="1"/>
    <xf numFmtId="165" fontId="40" fillId="0" borderId="0" xfId="28" applyNumberFormat="1" applyFont="1" applyAlignment="1">
      <alignment horizontal="right" indent="1"/>
    </xf>
    <xf numFmtId="1" fontId="40" fillId="0" borderId="0" xfId="28" applyNumberFormat="1" applyFont="1" applyAlignment="1">
      <alignment horizontal="right"/>
    </xf>
    <xf numFmtId="1" fontId="25" fillId="0" borderId="0" xfId="28" applyNumberFormat="1" applyFont="1" applyAlignment="1">
      <alignment horizontal="right"/>
    </xf>
    <xf numFmtId="0" fontId="25" fillId="0" borderId="0" xfId="27" applyFont="1" applyAlignment="1">
      <alignment horizontal="left"/>
    </xf>
    <xf numFmtId="165" fontId="21" fillId="0" borderId="0" xfId="28" applyNumberFormat="1" applyAlignment="1">
      <alignment horizontal="right" indent="1"/>
    </xf>
    <xf numFmtId="0" fontId="21" fillId="0" borderId="0" xfId="27" applyFont="1" applyAlignment="1">
      <alignment wrapText="1"/>
    </xf>
    <xf numFmtId="0" fontId="21" fillId="0" borderId="0" xfId="27" applyFont="1" applyAlignment="1">
      <alignment horizontal="left" wrapText="1"/>
    </xf>
    <xf numFmtId="0" fontId="21" fillId="0" borderId="0" xfId="27" applyFont="1" applyAlignment="1">
      <alignment horizontal="left"/>
    </xf>
    <xf numFmtId="165" fontId="12" fillId="0" borderId="0" xfId="28" applyNumberFormat="1" applyFont="1" applyAlignment="1">
      <alignment horizontal="right" indent="1"/>
    </xf>
    <xf numFmtId="0" fontId="12" fillId="0" borderId="0" xfId="27" applyFont="1"/>
    <xf numFmtId="0" fontId="12" fillId="0" borderId="0" xfId="27" applyFont="1" applyAlignment="1">
      <alignment horizontal="left"/>
    </xf>
    <xf numFmtId="0" fontId="7" fillId="0" borderId="0" xfId="7" applyFont="1" applyAlignment="1">
      <alignment horizontal="center" vertical="center" wrapText="1"/>
    </xf>
    <xf numFmtId="0" fontId="21" fillId="0" borderId="0" xfId="26" applyFont="1"/>
    <xf numFmtId="0" fontId="7" fillId="0" borderId="0" xfId="26" applyFont="1" applyAlignment="1">
      <alignment horizontal="center" vertical="center" wrapText="1"/>
    </xf>
    <xf numFmtId="0" fontId="7" fillId="0" borderId="2" xfId="26" applyFont="1" applyBorder="1" applyAlignment="1">
      <alignment horizontal="center" vertical="center" wrapText="1"/>
    </xf>
    <xf numFmtId="0" fontId="21" fillId="0" borderId="2" xfId="26" applyFont="1" applyBorder="1"/>
    <xf numFmtId="0" fontId="9" fillId="0" borderId="1" xfId="26" applyFont="1" applyBorder="1" applyAlignment="1">
      <alignment horizontal="right"/>
    </xf>
    <xf numFmtId="0" fontId="7" fillId="0" borderId="0" xfId="26" applyFont="1"/>
    <xf numFmtId="0" fontId="41" fillId="0" borderId="0" xfId="30" applyFont="1"/>
    <xf numFmtId="0" fontId="6" fillId="0" borderId="0" xfId="31" applyFont="1" applyAlignment="1">
      <alignment horizontal="left"/>
    </xf>
    <xf numFmtId="0" fontId="23" fillId="0" borderId="0" xfId="26" applyFont="1"/>
    <xf numFmtId="165" fontId="21" fillId="0" borderId="0" xfId="26" applyNumberFormat="1" applyFont="1" applyAlignment="1">
      <alignment horizontal="right" indent="2"/>
    </xf>
    <xf numFmtId="1" fontId="21" fillId="0" borderId="0" xfId="26" applyNumberFormat="1" applyFont="1" applyAlignment="1">
      <alignment horizontal="right" indent="1"/>
    </xf>
    <xf numFmtId="165" fontId="39" fillId="0" borderId="0" xfId="28" applyNumberFormat="1" applyFont="1" applyAlignment="1">
      <alignment horizontal="right" indent="2"/>
    </xf>
    <xf numFmtId="1" fontId="39" fillId="0" borderId="0" xfId="28" applyNumberFormat="1" applyFont="1" applyAlignment="1">
      <alignment horizontal="right" indent="1"/>
    </xf>
    <xf numFmtId="1" fontId="21" fillId="0" borderId="0" xfId="28" applyNumberFormat="1" applyAlignment="1">
      <alignment horizontal="right" indent="1"/>
    </xf>
    <xf numFmtId="0" fontId="21" fillId="0" borderId="0" xfId="32" applyFont="1" applyAlignment="1">
      <alignment horizontal="left" indent="1"/>
    </xf>
    <xf numFmtId="165" fontId="40" fillId="0" borderId="0" xfId="28" applyNumberFormat="1" applyFont="1" applyAlignment="1">
      <alignment horizontal="right" indent="2"/>
    </xf>
    <xf numFmtId="1" fontId="40" fillId="0" borderId="0" xfId="28" applyNumberFormat="1" applyFont="1" applyAlignment="1">
      <alignment horizontal="right" indent="1"/>
    </xf>
    <xf numFmtId="1" fontId="25" fillId="0" borderId="0" xfId="28" applyNumberFormat="1" applyFont="1" applyAlignment="1">
      <alignment horizontal="right" indent="1"/>
    </xf>
    <xf numFmtId="0" fontId="21" fillId="0" borderId="0" xfId="27" applyFont="1" applyAlignment="1">
      <alignment horizontal="left" indent="1"/>
    </xf>
    <xf numFmtId="165" fontId="21" fillId="0" borderId="0" xfId="28" applyNumberFormat="1" applyAlignment="1">
      <alignment horizontal="right" indent="2"/>
    </xf>
    <xf numFmtId="0" fontId="42" fillId="0" borderId="0" xfId="27" applyFont="1"/>
    <xf numFmtId="165" fontId="12" fillId="0" borderId="0" xfId="28" applyNumberFormat="1" applyFont="1" applyAlignment="1">
      <alignment horizontal="right" indent="2"/>
    </xf>
    <xf numFmtId="1" fontId="12" fillId="0" borderId="0" xfId="28" applyNumberFormat="1" applyFont="1" applyAlignment="1">
      <alignment horizontal="right" indent="1"/>
    </xf>
    <xf numFmtId="0" fontId="7" fillId="0" borderId="1" xfId="26" applyFont="1" applyBorder="1" applyAlignment="1">
      <alignment horizontal="center" vertical="center" wrapText="1"/>
    </xf>
    <xf numFmtId="0" fontId="7" fillId="0" borderId="2" xfId="4" applyFont="1" applyBorder="1" applyAlignment="1">
      <alignment horizontal="center" vertical="center"/>
    </xf>
    <xf numFmtId="0" fontId="4" fillId="0" borderId="0" xfId="33"/>
    <xf numFmtId="0" fontId="4" fillId="0" borderId="0" xfId="33" applyAlignment="1">
      <alignment horizontal="center"/>
    </xf>
    <xf numFmtId="0" fontId="21" fillId="0" borderId="0" xfId="34" applyAlignment="1">
      <alignment horizontal="center"/>
    </xf>
    <xf numFmtId="0" fontId="21" fillId="0" borderId="0" xfId="34"/>
    <xf numFmtId="168" fontId="21" fillId="0" borderId="0" xfId="35" applyNumberFormat="1" applyFont="1" applyFill="1"/>
    <xf numFmtId="0" fontId="21" fillId="0" borderId="0" xfId="36"/>
    <xf numFmtId="168" fontId="21" fillId="0" borderId="0" xfId="35" applyNumberFormat="1" applyFont="1"/>
    <xf numFmtId="165" fontId="21" fillId="0" borderId="0" xfId="37" applyNumberFormat="1" applyFont="1" applyAlignment="1">
      <alignment horizontal="right" indent="3"/>
    </xf>
    <xf numFmtId="1" fontId="4" fillId="0" borderId="0" xfId="33" applyNumberFormat="1"/>
    <xf numFmtId="165" fontId="43" fillId="0" borderId="0" xfId="39" applyNumberFormat="1"/>
    <xf numFmtId="0" fontId="45" fillId="0" borderId="0" xfId="15" applyFont="1"/>
    <xf numFmtId="0" fontId="30" fillId="0" borderId="0" xfId="15" applyFont="1"/>
    <xf numFmtId="0" fontId="31" fillId="0" borderId="0" xfId="15" applyFont="1"/>
    <xf numFmtId="0" fontId="31" fillId="0" borderId="2" xfId="15" applyFont="1" applyBorder="1"/>
    <xf numFmtId="0" fontId="47" fillId="0" borderId="0" xfId="40" applyFont="1"/>
    <xf numFmtId="0" fontId="31" fillId="0" borderId="0" xfId="40" applyFont="1"/>
    <xf numFmtId="0" fontId="50" fillId="0" borderId="0" xfId="40" applyFont="1"/>
    <xf numFmtId="0" fontId="52" fillId="0" borderId="0" xfId="40" applyFont="1"/>
    <xf numFmtId="0" fontId="30" fillId="0" borderId="0" xfId="15" applyFont="1" applyAlignment="1">
      <alignment horizontal="right" indent="1"/>
    </xf>
    <xf numFmtId="0" fontId="37" fillId="0" borderId="0" xfId="15" applyFont="1"/>
    <xf numFmtId="0" fontId="21" fillId="0" borderId="0" xfId="42" applyFont="1"/>
    <xf numFmtId="0" fontId="25" fillId="0" borderId="0" xfId="42" applyFont="1"/>
    <xf numFmtId="0" fontId="12" fillId="0" borderId="0" xfId="42" applyFont="1"/>
    <xf numFmtId="0" fontId="43" fillId="0" borderId="0" xfId="43"/>
    <xf numFmtId="0" fontId="47" fillId="0" borderId="1" xfId="43" applyFont="1" applyBorder="1" applyAlignment="1">
      <alignment horizontal="center" vertical="center" wrapText="1"/>
    </xf>
    <xf numFmtId="0" fontId="47" fillId="0" borderId="0" xfId="43" applyFont="1" applyAlignment="1">
      <alignment horizontal="center" vertical="center" wrapText="1"/>
    </xf>
    <xf numFmtId="0" fontId="47" fillId="0" borderId="2" xfId="43" applyFont="1" applyBorder="1" applyAlignment="1">
      <alignment horizontal="center" vertical="center" wrapText="1"/>
    </xf>
    <xf numFmtId="1" fontId="43" fillId="0" borderId="0" xfId="43" applyNumberFormat="1"/>
    <xf numFmtId="0" fontId="54" fillId="0" borderId="0" xfId="45" applyFont="1"/>
    <xf numFmtId="0" fontId="54" fillId="0" borderId="0" xfId="46" applyFont="1"/>
    <xf numFmtId="0" fontId="55" fillId="0" borderId="0" xfId="45" applyFont="1"/>
    <xf numFmtId="0" fontId="21" fillId="0" borderId="0" xfId="45" applyFont="1"/>
    <xf numFmtId="0" fontId="42" fillId="0" borderId="0" xfId="45" applyFont="1"/>
    <xf numFmtId="0" fontId="21" fillId="0" borderId="0" xfId="46"/>
    <xf numFmtId="0" fontId="12" fillId="0" borderId="0" xfId="45" applyFont="1"/>
    <xf numFmtId="0" fontId="21" fillId="0" borderId="0" xfId="45" applyFont="1" applyAlignment="1">
      <alignment vertical="center"/>
    </xf>
    <xf numFmtId="0" fontId="22" fillId="0" borderId="0" xfId="45"/>
    <xf numFmtId="0" fontId="22" fillId="0" borderId="0" xfId="46" applyFont="1"/>
    <xf numFmtId="1" fontId="60" fillId="0" borderId="0" xfId="50" applyNumberFormat="1" applyFont="1"/>
    <xf numFmtId="0" fontId="35" fillId="0" borderId="0" xfId="45" applyFont="1"/>
    <xf numFmtId="1" fontId="61" fillId="0" borderId="0" xfId="50" applyNumberFormat="1" applyFont="1"/>
    <xf numFmtId="0" fontId="59" fillId="0" borderId="0" xfId="45" applyFont="1"/>
    <xf numFmtId="1" fontId="62" fillId="0" borderId="0" xfId="50" applyNumberFormat="1" applyFont="1"/>
    <xf numFmtId="165" fontId="12" fillId="0" borderId="0" xfId="45" applyNumberFormat="1" applyFont="1"/>
    <xf numFmtId="0" fontId="65" fillId="0" borderId="0" xfId="26" applyFont="1"/>
    <xf numFmtId="0" fontId="4" fillId="0" borderId="0" xfId="52"/>
    <xf numFmtId="0" fontId="54" fillId="0" borderId="0" xfId="53" applyFont="1"/>
    <xf numFmtId="0" fontId="28" fillId="0" borderId="0" xfId="54"/>
    <xf numFmtId="0" fontId="66" fillId="0" borderId="0" xfId="53" applyFont="1"/>
    <xf numFmtId="0" fontId="67" fillId="0" borderId="0" xfId="53" applyFont="1"/>
    <xf numFmtId="165" fontId="4" fillId="0" borderId="0" xfId="52" applyNumberFormat="1"/>
    <xf numFmtId="165" fontId="21" fillId="0" borderId="0" xfId="15" applyNumberFormat="1" applyFont="1" applyAlignment="1">
      <alignment horizontal="right" indent="1"/>
    </xf>
    <xf numFmtId="0" fontId="21" fillId="0" borderId="0" xfId="55" applyFont="1" applyAlignment="1">
      <alignment horizontal="left" indent="1"/>
    </xf>
    <xf numFmtId="0" fontId="12" fillId="0" borderId="0" xfId="55" applyFont="1"/>
    <xf numFmtId="0" fontId="12" fillId="0" borderId="0" xfId="55" applyFont="1" applyAlignment="1">
      <alignment horizontal="left"/>
    </xf>
    <xf numFmtId="0" fontId="12" fillId="0" borderId="0" xfId="55" applyFont="1" applyAlignment="1">
      <alignment wrapText="1"/>
    </xf>
    <xf numFmtId="0" fontId="21" fillId="0" borderId="0" xfId="55" applyFont="1" applyAlignment="1">
      <alignment horizontal="left"/>
    </xf>
    <xf numFmtId="0" fontId="63" fillId="0" borderId="0" xfId="55" applyFont="1"/>
    <xf numFmtId="0" fontId="63" fillId="0" borderId="0" xfId="55" applyFont="1" applyAlignment="1">
      <alignment horizontal="left"/>
    </xf>
    <xf numFmtId="0" fontId="7" fillId="0" borderId="0" xfId="42" applyFont="1" applyAlignment="1">
      <alignment horizontal="center" vertical="top" wrapText="1"/>
    </xf>
    <xf numFmtId="1" fontId="7" fillId="0" borderId="0" xfId="46" applyNumberFormat="1" applyFont="1" applyAlignment="1">
      <alignment horizontal="center" vertical="top" wrapText="1"/>
    </xf>
    <xf numFmtId="0" fontId="7" fillId="0" borderId="0" xfId="53" applyFont="1" applyAlignment="1">
      <alignment horizontal="center" vertical="top" wrapText="1"/>
    </xf>
    <xf numFmtId="0" fontId="21" fillId="0" borderId="0" xfId="53" applyFont="1" applyAlignment="1">
      <alignment vertical="center" wrapText="1"/>
    </xf>
    <xf numFmtId="0" fontId="4" fillId="0" borderId="1" xfId="52" applyBorder="1"/>
    <xf numFmtId="0" fontId="47" fillId="0" borderId="0" xfId="15" applyFont="1" applyAlignment="1">
      <alignment horizontal="center" vertical="center" wrapText="1"/>
    </xf>
    <xf numFmtId="0" fontId="47" fillId="0" borderId="2" xfId="15" applyFont="1" applyBorder="1" applyAlignment="1">
      <alignment horizontal="center" vertical="center" wrapText="1"/>
    </xf>
    <xf numFmtId="0" fontId="21" fillId="0" borderId="2" xfId="53" applyFont="1" applyBorder="1" applyAlignment="1">
      <alignment vertical="center" wrapText="1"/>
    </xf>
    <xf numFmtId="0" fontId="25" fillId="0" borderId="0" xfId="53" applyFont="1" applyAlignment="1">
      <alignment horizontal="right"/>
    </xf>
    <xf numFmtId="0" fontId="21" fillId="0" borderId="0" xfId="53" applyFont="1" applyAlignment="1">
      <alignment horizontal="center"/>
    </xf>
    <xf numFmtId="0" fontId="68" fillId="0" borderId="0" xfId="53" applyFont="1"/>
    <xf numFmtId="0" fontId="6" fillId="0" borderId="0" xfId="57" applyFont="1"/>
    <xf numFmtId="0" fontId="22" fillId="0" borderId="0" xfId="57"/>
    <xf numFmtId="0" fontId="61" fillId="0" borderId="0" xfId="58" applyFont="1"/>
    <xf numFmtId="165" fontId="21" fillId="0" borderId="0" xfId="58" applyNumberFormat="1"/>
    <xf numFmtId="165" fontId="21" fillId="0" borderId="0" xfId="15" applyNumberFormat="1" applyFont="1" applyAlignment="1">
      <alignment horizontal="right" indent="2"/>
    </xf>
    <xf numFmtId="165" fontId="25" fillId="0" borderId="0" xfId="55" applyNumberFormat="1" applyFont="1" applyAlignment="1">
      <alignment horizontal="center"/>
    </xf>
    <xf numFmtId="0" fontId="25" fillId="0" borderId="0" xfId="57" applyFont="1" applyAlignment="1">
      <alignment horizontal="center" wrapText="1"/>
    </xf>
    <xf numFmtId="0" fontId="18" fillId="0" borderId="0" xfId="57" applyFont="1" applyAlignment="1">
      <alignment vertical="center"/>
    </xf>
    <xf numFmtId="0" fontId="12" fillId="0" borderId="0" xfId="59" applyFont="1"/>
    <xf numFmtId="0" fontId="21" fillId="0" borderId="0" xfId="62" applyFont="1" applyAlignment="1">
      <alignment horizontal="center" vertical="center"/>
    </xf>
    <xf numFmtId="165" fontId="21" fillId="0" borderId="0" xfId="62" applyNumberFormat="1" applyFont="1" applyAlignment="1">
      <alignment horizontal="center" vertical="center"/>
    </xf>
    <xf numFmtId="165" fontId="21" fillId="0" borderId="0" xfId="62" applyNumberFormat="1" applyFont="1" applyAlignment="1">
      <alignment horizontal="right" vertical="center"/>
    </xf>
    <xf numFmtId="0" fontId="21" fillId="0" borderId="0" xfId="62" applyFont="1" applyAlignment="1">
      <alignment horizontal="left" vertical="center"/>
    </xf>
    <xf numFmtId="165" fontId="21" fillId="0" borderId="0" xfId="62" applyNumberFormat="1" applyFont="1"/>
    <xf numFmtId="0" fontId="21" fillId="0" borderId="0" xfId="62" applyFont="1"/>
    <xf numFmtId="2" fontId="21" fillId="0" borderId="0" xfId="62" applyNumberFormat="1" applyFont="1" applyAlignment="1">
      <alignment horizontal="center" vertical="center"/>
    </xf>
    <xf numFmtId="0" fontId="42" fillId="0" borderId="0" xfId="62" applyFont="1" applyAlignment="1">
      <alignment horizontal="left"/>
    </xf>
    <xf numFmtId="172" fontId="21" fillId="0" borderId="0" xfId="62" applyNumberFormat="1" applyFont="1" applyAlignment="1">
      <alignment horizontal="center" vertical="center"/>
    </xf>
    <xf numFmtId="165" fontId="12" fillId="0" borderId="0" xfId="62" applyNumberFormat="1" applyFont="1" applyAlignment="1">
      <alignment horizontal="right" vertical="center"/>
    </xf>
    <xf numFmtId="165" fontId="12" fillId="0" borderId="0" xfId="62" applyNumberFormat="1" applyFont="1"/>
    <xf numFmtId="0" fontId="12" fillId="0" borderId="0" xfId="62" applyFont="1"/>
    <xf numFmtId="0" fontId="21" fillId="0" borderId="0" xfId="62" applyFont="1" applyAlignment="1">
      <alignment horizontal="center" vertical="center" wrapText="1"/>
    </xf>
    <xf numFmtId="0" fontId="21" fillId="0" borderId="3" xfId="62" applyFont="1" applyBorder="1" applyAlignment="1">
      <alignment horizontal="center" vertical="center" wrapText="1"/>
    </xf>
    <xf numFmtId="0" fontId="21" fillId="0" borderId="2" xfId="62" applyFont="1" applyBorder="1" applyAlignment="1">
      <alignment horizontal="center" vertical="center"/>
    </xf>
    <xf numFmtId="0" fontId="6" fillId="0" borderId="0" xfId="63" applyFont="1"/>
    <xf numFmtId="165" fontId="21" fillId="0" borderId="0" xfId="62" applyNumberFormat="1" applyFont="1" applyAlignment="1">
      <alignment horizontal="right"/>
    </xf>
    <xf numFmtId="0" fontId="21" fillId="0" borderId="0" xfId="62" applyFont="1" applyAlignment="1">
      <alignment horizontal="left" indent="1"/>
    </xf>
    <xf numFmtId="0" fontId="12" fillId="0" borderId="0" xfId="62" applyFont="1" applyAlignment="1">
      <alignment horizontal="center" vertical="center"/>
    </xf>
    <xf numFmtId="1" fontId="12" fillId="0" borderId="0" xfId="64" applyNumberFormat="1" applyFont="1" applyAlignment="1">
      <alignment horizontal="right" indent="1"/>
    </xf>
    <xf numFmtId="165" fontId="12" fillId="0" borderId="0" xfId="62" applyNumberFormat="1" applyFont="1" applyAlignment="1">
      <alignment horizontal="center" vertical="center"/>
    </xf>
    <xf numFmtId="165" fontId="63" fillId="0" borderId="0" xfId="62" applyNumberFormat="1" applyFont="1"/>
    <xf numFmtId="0" fontId="12" fillId="0" borderId="0" xfId="62" applyFont="1" applyAlignment="1">
      <alignment wrapText="1"/>
    </xf>
    <xf numFmtId="165" fontId="42" fillId="0" borderId="0" xfId="62" applyNumberFormat="1" applyFont="1"/>
    <xf numFmtId="0" fontId="42" fillId="0" borderId="0" xfId="62" applyFont="1"/>
    <xf numFmtId="165" fontId="12" fillId="0" borderId="0" xfId="62" applyNumberFormat="1" applyFont="1" applyAlignment="1">
      <alignment wrapText="1"/>
    </xf>
    <xf numFmtId="165" fontId="32" fillId="0" borderId="0" xfId="62" applyNumberFormat="1" applyFont="1"/>
    <xf numFmtId="165" fontId="42" fillId="0" borderId="0" xfId="62" applyNumberFormat="1" applyFont="1" applyAlignment="1">
      <alignment horizontal="left"/>
    </xf>
    <xf numFmtId="0" fontId="21" fillId="0" borderId="1" xfId="62" applyFont="1" applyBorder="1" applyAlignment="1">
      <alignment horizontal="center" vertical="center" wrapText="1"/>
    </xf>
    <xf numFmtId="0" fontId="31" fillId="0" borderId="0" xfId="43" applyFont="1" applyAlignment="1">
      <alignment horizontal="center" vertical="center" wrapText="1"/>
    </xf>
    <xf numFmtId="0" fontId="31" fillId="0" borderId="2" xfId="43" applyFont="1" applyBorder="1" applyAlignment="1">
      <alignment horizontal="center" vertical="center" wrapText="1"/>
    </xf>
    <xf numFmtId="0" fontId="39" fillId="0" borderId="0" xfId="65" applyFont="1"/>
    <xf numFmtId="2" fontId="39" fillId="0" borderId="0" xfId="65" applyNumberFormat="1" applyFont="1" applyAlignment="1">
      <alignment horizontal="right" indent="2"/>
    </xf>
    <xf numFmtId="0" fontId="39" fillId="0" borderId="0" xfId="65" applyFont="1" applyAlignment="1">
      <alignment horizontal="left" indent="2"/>
    </xf>
    <xf numFmtId="2" fontId="64" fillId="0" borderId="0" xfId="65" applyNumberFormat="1" applyFont="1" applyAlignment="1">
      <alignment horizontal="right" indent="2"/>
    </xf>
    <xf numFmtId="0" fontId="64" fillId="0" borderId="0" xfId="65" applyFont="1"/>
    <xf numFmtId="0" fontId="64" fillId="0" borderId="0" xfId="65" applyFont="1" applyAlignment="1">
      <alignment horizontal="center"/>
    </xf>
    <xf numFmtId="0" fontId="39" fillId="0" borderId="2" xfId="65" applyFont="1" applyBorder="1"/>
    <xf numFmtId="0" fontId="25" fillId="0" borderId="1" xfId="66" applyFont="1" applyBorder="1" applyAlignment="1">
      <alignment horizontal="right"/>
    </xf>
    <xf numFmtId="0" fontId="70" fillId="0" borderId="0" xfId="65" applyFont="1"/>
    <xf numFmtId="0" fontId="4" fillId="0" borderId="0" xfId="15"/>
    <xf numFmtId="0" fontId="51" fillId="0" borderId="1" xfId="0" applyFont="1" applyBorder="1" applyAlignment="1">
      <alignment horizontal="center" vertical="center" wrapText="1"/>
    </xf>
    <xf numFmtId="0" fontId="51" fillId="0" borderId="2" xfId="0" applyFont="1" applyBorder="1" applyAlignment="1">
      <alignment horizontal="center" vertical="center" wrapText="1"/>
    </xf>
    <xf numFmtId="0" fontId="71" fillId="0" borderId="0" xfId="15" applyFont="1"/>
    <xf numFmtId="0" fontId="21" fillId="0" borderId="0" xfId="63" applyAlignment="1">
      <alignment horizontal="center" vertical="center" wrapText="1"/>
    </xf>
    <xf numFmtId="0" fontId="7" fillId="0" borderId="1" xfId="68" applyFont="1" applyBorder="1" applyAlignment="1">
      <alignment horizontal="center" vertical="center"/>
    </xf>
    <xf numFmtId="0" fontId="7" fillId="0" borderId="0" xfId="68" applyFont="1" applyAlignment="1">
      <alignment horizontal="center" vertical="center"/>
    </xf>
    <xf numFmtId="0" fontId="21" fillId="0" borderId="0" xfId="63"/>
    <xf numFmtId="0" fontId="25" fillId="0" borderId="0" xfId="68" applyFont="1" applyAlignment="1">
      <alignment horizontal="right"/>
    </xf>
    <xf numFmtId="0" fontId="67" fillId="0" borderId="0" xfId="69" applyFont="1"/>
    <xf numFmtId="4" fontId="67" fillId="0" borderId="0" xfId="69" applyNumberFormat="1" applyFont="1"/>
    <xf numFmtId="0" fontId="67" fillId="0" borderId="0" xfId="69" applyFont="1" applyAlignment="1">
      <alignment horizontal="left"/>
    </xf>
    <xf numFmtId="0" fontId="72" fillId="0" borderId="0" xfId="69" applyFont="1"/>
    <xf numFmtId="0" fontId="22" fillId="0" borderId="0" xfId="70"/>
    <xf numFmtId="2" fontId="65" fillId="0" borderId="0" xfId="70" applyNumberFormat="1" applyFont="1"/>
    <xf numFmtId="0" fontId="65" fillId="0" borderId="0" xfId="70" applyFont="1"/>
    <xf numFmtId="0" fontId="22" fillId="0" borderId="0" xfId="71"/>
    <xf numFmtId="0" fontId="65" fillId="0" borderId="0" xfId="71" applyFont="1"/>
    <xf numFmtId="0" fontId="18" fillId="0" borderId="0" xfId="72" applyFont="1"/>
    <xf numFmtId="0" fontId="21" fillId="0" borderId="0" xfId="72" applyFont="1"/>
    <xf numFmtId="2" fontId="8" fillId="0" borderId="0" xfId="73" applyNumberFormat="1" applyFont="1" applyAlignment="1">
      <alignment horizontal="right"/>
    </xf>
    <xf numFmtId="0" fontId="73" fillId="0" borderId="0" xfId="68" applyFont="1" applyAlignment="1">
      <alignment horizontal="left"/>
    </xf>
    <xf numFmtId="2" fontId="18" fillId="0" borderId="0" xfId="72" applyNumberFormat="1" applyFont="1"/>
    <xf numFmtId="0" fontId="21" fillId="0" borderId="0" xfId="68" applyFont="1"/>
    <xf numFmtId="2" fontId="21" fillId="0" borderId="0" xfId="73" applyNumberFormat="1" applyFont="1" applyAlignment="1">
      <alignment horizontal="right" indent="1"/>
    </xf>
    <xf numFmtId="0" fontId="6" fillId="0" borderId="0" xfId="72" applyFont="1"/>
    <xf numFmtId="0" fontId="21" fillId="0" borderId="2" xfId="68" applyFont="1" applyBorder="1"/>
    <xf numFmtId="0" fontId="18" fillId="0" borderId="0" xfId="68" applyFont="1"/>
    <xf numFmtId="0" fontId="22" fillId="0" borderId="0" xfId="7"/>
    <xf numFmtId="0" fontId="29" fillId="0" borderId="0" xfId="7" applyFont="1"/>
    <xf numFmtId="2" fontId="8" fillId="0" borderId="0" xfId="7" applyNumberFormat="1" applyFont="1" applyAlignment="1">
      <alignment horizontal="right" wrapText="1"/>
    </xf>
    <xf numFmtId="0" fontId="8" fillId="0" borderId="0" xfId="7" applyFont="1"/>
    <xf numFmtId="2" fontId="7" fillId="0" borderId="0" xfId="7" applyNumberFormat="1" applyFont="1" applyAlignment="1">
      <alignment horizontal="right" wrapText="1"/>
    </xf>
    <xf numFmtId="0" fontId="7" fillId="0" borderId="0" xfId="7" applyFont="1" applyAlignment="1">
      <alignment horizontal="left" wrapText="1" indent="1"/>
    </xf>
    <xf numFmtId="0" fontId="21" fillId="0" borderId="0" xfId="7" applyFont="1"/>
    <xf numFmtId="0" fontId="7" fillId="0" borderId="0" xfId="7" applyFont="1" applyAlignment="1">
      <alignment horizontal="left" indent="1"/>
    </xf>
    <xf numFmtId="0" fontId="8" fillId="0" borderId="0" xfId="7" applyFont="1" applyAlignment="1">
      <alignment horizontal="left"/>
    </xf>
    <xf numFmtId="0" fontId="7" fillId="0" borderId="0" xfId="7" applyFont="1" applyAlignment="1">
      <alignment horizontal="left" wrapText="1" indent="2"/>
    </xf>
    <xf numFmtId="0" fontId="7" fillId="0" borderId="0" xfId="7" applyFont="1" applyAlignment="1">
      <alignment horizontal="left" indent="2"/>
    </xf>
    <xf numFmtId="1" fontId="22" fillId="0" borderId="0" xfId="7" applyNumberFormat="1"/>
    <xf numFmtId="0" fontId="21" fillId="0" borderId="0" xfId="7" applyFont="1" applyAlignment="1">
      <alignment horizontal="center"/>
    </xf>
    <xf numFmtId="0" fontId="21" fillId="0" borderId="0" xfId="7" applyFont="1" applyAlignment="1">
      <alignment horizontal="center" vertical="center"/>
    </xf>
    <xf numFmtId="0" fontId="61" fillId="0" borderId="0" xfId="7" applyFont="1" applyAlignment="1">
      <alignment horizontal="center" vertical="center" wrapText="1"/>
    </xf>
    <xf numFmtId="0" fontId="75" fillId="0" borderId="0" xfId="7" applyFont="1" applyAlignment="1">
      <alignment horizontal="center" vertical="center"/>
    </xf>
    <xf numFmtId="0" fontId="75" fillId="0" borderId="2" xfId="7" applyFont="1" applyBorder="1" applyAlignment="1">
      <alignment horizontal="center" vertical="center"/>
    </xf>
    <xf numFmtId="0" fontId="21" fillId="0" borderId="2" xfId="7" applyFont="1" applyBorder="1"/>
    <xf numFmtId="0" fontId="25" fillId="0" borderId="1" xfId="7" applyFont="1" applyBorder="1" applyAlignment="1">
      <alignment horizontal="right"/>
    </xf>
    <xf numFmtId="0" fontId="22" fillId="0" borderId="1" xfId="7" applyBorder="1"/>
    <xf numFmtId="0" fontId="21" fillId="0" borderId="1" xfId="7" applyFont="1" applyBorder="1"/>
    <xf numFmtId="0" fontId="6" fillId="0" borderId="0" xfId="7" applyFont="1"/>
    <xf numFmtId="2" fontId="22" fillId="0" borderId="0" xfId="7" applyNumberFormat="1"/>
    <xf numFmtId="0" fontId="22" fillId="0" borderId="0" xfId="74"/>
    <xf numFmtId="165" fontId="22" fillId="0" borderId="0" xfId="74" applyNumberFormat="1"/>
    <xf numFmtId="165" fontId="21" fillId="0" borderId="0" xfId="74" applyNumberFormat="1" applyFont="1" applyAlignment="1">
      <alignment horizontal="right" indent="4"/>
    </xf>
    <xf numFmtId="165" fontId="21" fillId="0" borderId="0" xfId="75" applyNumberFormat="1" applyAlignment="1">
      <alignment horizontal="right" indent="2"/>
    </xf>
    <xf numFmtId="165" fontId="21" fillId="0" borderId="0" xfId="75" applyNumberFormat="1" applyAlignment="1">
      <alignment horizontal="right" indent="3"/>
    </xf>
    <xf numFmtId="0" fontId="24" fillId="0" borderId="0" xfId="74" applyFont="1"/>
    <xf numFmtId="165" fontId="12" fillId="0" borderId="0" xfId="74" applyNumberFormat="1" applyFont="1" applyAlignment="1">
      <alignment horizontal="right" indent="4"/>
    </xf>
    <xf numFmtId="165" fontId="12" fillId="0" borderId="0" xfId="75" applyNumberFormat="1" applyFont="1" applyAlignment="1">
      <alignment horizontal="right" indent="2"/>
    </xf>
    <xf numFmtId="165" fontId="12" fillId="0" borderId="0" xfId="75" applyNumberFormat="1" applyFont="1" applyAlignment="1">
      <alignment horizontal="right" indent="3"/>
    </xf>
    <xf numFmtId="165" fontId="23" fillId="0" borderId="0" xfId="74" applyNumberFormat="1" applyFont="1"/>
    <xf numFmtId="0" fontId="21" fillId="0" borderId="0" xfId="74" applyFont="1"/>
    <xf numFmtId="0" fontId="12" fillId="0" borderId="0" xfId="74" applyFont="1"/>
    <xf numFmtId="173" fontId="12" fillId="0" borderId="0" xfId="76" applyNumberFormat="1" applyFont="1"/>
    <xf numFmtId="174" fontId="12" fillId="0" borderId="0" xfId="76" applyNumberFormat="1" applyFont="1"/>
    <xf numFmtId="173" fontId="42" fillId="0" borderId="0" xfId="76" applyNumberFormat="1" applyFont="1"/>
    <xf numFmtId="0" fontId="24" fillId="0" borderId="0" xfId="74" applyFont="1" applyAlignment="1">
      <alignment horizontal="center"/>
    </xf>
    <xf numFmtId="0" fontId="61" fillId="0" borderId="0" xfId="74" applyFont="1"/>
    <xf numFmtId="0" fontId="21" fillId="0" borderId="1" xfId="74" applyFont="1" applyBorder="1" applyAlignment="1">
      <alignment horizontal="center" vertical="center"/>
    </xf>
    <xf numFmtId="0" fontId="21" fillId="0" borderId="0" xfId="74" applyFont="1" applyAlignment="1">
      <alignment horizontal="center" vertical="center"/>
    </xf>
    <xf numFmtId="0" fontId="21" fillId="0" borderId="2" xfId="74" applyFont="1" applyBorder="1" applyAlignment="1">
      <alignment horizontal="center" vertical="center"/>
    </xf>
    <xf numFmtId="0" fontId="21" fillId="0" borderId="2" xfId="74" applyFont="1" applyBorder="1"/>
    <xf numFmtId="0" fontId="25" fillId="0" borderId="0" xfId="74" applyFont="1" applyAlignment="1">
      <alignment horizontal="right"/>
    </xf>
    <xf numFmtId="0" fontId="21" fillId="0" borderId="1" xfId="74" applyFont="1" applyBorder="1"/>
    <xf numFmtId="0" fontId="7" fillId="0" borderId="0" xfId="74" applyFont="1"/>
    <xf numFmtId="0" fontId="68" fillId="0" borderId="0" xfId="74" applyFont="1" applyAlignment="1">
      <alignment horizontal="left"/>
    </xf>
    <xf numFmtId="165" fontId="74" fillId="0" borderId="0" xfId="77" applyNumberFormat="1" applyFont="1"/>
    <xf numFmtId="165" fontId="21" fillId="0" borderId="0" xfId="77" applyNumberFormat="1"/>
    <xf numFmtId="0" fontId="74" fillId="0" borderId="0" xfId="74" applyFont="1"/>
    <xf numFmtId="165" fontId="21" fillId="0" borderId="0" xfId="74" applyNumberFormat="1" applyFont="1"/>
    <xf numFmtId="165" fontId="73" fillId="0" borderId="0" xfId="74" applyNumberFormat="1" applyFont="1"/>
    <xf numFmtId="165" fontId="73" fillId="0" borderId="0" xfId="77" applyNumberFormat="1" applyFont="1" applyAlignment="1">
      <alignment horizontal="left"/>
    </xf>
    <xf numFmtId="0" fontId="12" fillId="0" borderId="0" xfId="77" applyFont="1" applyAlignment="1">
      <alignment horizontal="center"/>
    </xf>
    <xf numFmtId="0" fontId="74" fillId="0" borderId="0" xfId="74" applyFont="1" applyAlignment="1">
      <alignment horizontal="center" vertical="justify"/>
    </xf>
    <xf numFmtId="0" fontId="41" fillId="0" borderId="0" xfId="74" applyFont="1"/>
    <xf numFmtId="0" fontId="41" fillId="0" borderId="0" xfId="77" applyFont="1"/>
    <xf numFmtId="165" fontId="21" fillId="0" borderId="0" xfId="75" applyNumberFormat="1" applyAlignment="1">
      <alignment horizontal="right" indent="5"/>
    </xf>
    <xf numFmtId="0" fontId="21" fillId="0" borderId="0" xfId="75" applyAlignment="1">
      <alignment horizontal="left"/>
    </xf>
    <xf numFmtId="0" fontId="21" fillId="0" borderId="0" xfId="75"/>
    <xf numFmtId="0" fontId="12" fillId="0" borderId="0" xfId="75" applyFont="1"/>
    <xf numFmtId="0" fontId="21" fillId="0" borderId="0" xfId="75" applyAlignment="1">
      <alignment horizontal="right" indent="3"/>
    </xf>
    <xf numFmtId="165" fontId="21" fillId="0" borderId="0" xfId="75" applyNumberFormat="1" applyAlignment="1">
      <alignment horizontal="right"/>
    </xf>
    <xf numFmtId="0" fontId="74" fillId="0" borderId="3" xfId="75" applyFont="1" applyBorder="1" applyAlignment="1">
      <alignment horizontal="center" vertical="justify" wrapText="1"/>
    </xf>
    <xf numFmtId="0" fontId="74" fillId="0" borderId="3" xfId="75" applyFont="1" applyBorder="1" applyAlignment="1">
      <alignment horizontal="center" vertical="center" wrapText="1"/>
    </xf>
    <xf numFmtId="0" fontId="74" fillId="0" borderId="3" xfId="74" applyFont="1" applyBorder="1" applyAlignment="1">
      <alignment horizontal="center" vertical="center"/>
    </xf>
    <xf numFmtId="0" fontId="21" fillId="0" borderId="2" xfId="75" applyBorder="1" applyAlignment="1">
      <alignment horizontal="center" vertical="center"/>
    </xf>
    <xf numFmtId="0" fontId="12" fillId="0" borderId="0" xfId="75" applyFont="1" applyAlignment="1">
      <alignment horizontal="center"/>
    </xf>
    <xf numFmtId="0" fontId="41" fillId="0" borderId="0" xfId="75" applyFont="1"/>
    <xf numFmtId="165" fontId="21" fillId="0" borderId="0" xfId="75" applyNumberFormat="1" applyAlignment="1">
      <alignment horizontal="right" indent="4"/>
    </xf>
    <xf numFmtId="0" fontId="21" fillId="0" borderId="0" xfId="78" applyFont="1"/>
    <xf numFmtId="165" fontId="74" fillId="0" borderId="3" xfId="75" applyNumberFormat="1" applyFont="1" applyBorder="1" applyAlignment="1">
      <alignment horizontal="center" vertical="center" wrapText="1"/>
    </xf>
    <xf numFmtId="165" fontId="74" fillId="0" borderId="0" xfId="75" applyNumberFormat="1" applyFont="1" applyAlignment="1">
      <alignment horizontal="center" vertical="center"/>
    </xf>
    <xf numFmtId="165" fontId="39" fillId="0" borderId="0" xfId="75" applyNumberFormat="1" applyFont="1" applyAlignment="1">
      <alignment horizontal="right" wrapText="1" indent="5"/>
    </xf>
    <xf numFmtId="165" fontId="39" fillId="0" borderId="0" xfId="75" applyNumberFormat="1" applyFont="1" applyAlignment="1">
      <alignment horizontal="right" wrapText="1" indent="2"/>
    </xf>
    <xf numFmtId="0" fontId="39" fillId="0" borderId="0" xfId="75" applyFont="1" applyAlignment="1">
      <alignment wrapText="1"/>
    </xf>
    <xf numFmtId="165" fontId="21" fillId="0" borderId="0" xfId="75" applyNumberFormat="1" applyAlignment="1">
      <alignment horizontal="center" vertical="center"/>
    </xf>
    <xf numFmtId="165" fontId="21" fillId="0" borderId="0" xfId="75" applyNumberFormat="1" applyAlignment="1">
      <alignment horizontal="right" wrapText="1" indent="3"/>
    </xf>
    <xf numFmtId="0" fontId="39" fillId="0" borderId="0" xfId="75" applyFont="1" applyAlignment="1">
      <alignment horizontal="left" wrapText="1" indent="1"/>
    </xf>
    <xf numFmtId="175" fontId="21" fillId="0" borderId="0" xfId="75" applyNumberFormat="1" applyAlignment="1">
      <alignment horizontal="right" wrapText="1" indent="3"/>
    </xf>
    <xf numFmtId="165" fontId="12" fillId="0" borderId="0" xfId="75" applyNumberFormat="1" applyFont="1" applyAlignment="1">
      <alignment horizontal="center" vertical="center"/>
    </xf>
    <xf numFmtId="165" fontId="64" fillId="0" borderId="0" xfId="75" applyNumberFormat="1" applyFont="1" applyAlignment="1">
      <alignment horizontal="right" wrapText="1" indent="6"/>
    </xf>
    <xf numFmtId="0" fontId="12" fillId="0" borderId="0" xfId="78" applyFont="1"/>
    <xf numFmtId="165" fontId="39" fillId="0" borderId="0" xfId="75" applyNumberFormat="1" applyFont="1" applyAlignment="1">
      <alignment horizontal="left" wrapText="1" indent="1"/>
    </xf>
    <xf numFmtId="165" fontId="12" fillId="0" borderId="0" xfId="78" applyNumberFormat="1" applyFont="1"/>
    <xf numFmtId="165" fontId="12" fillId="0" borderId="0" xfId="79" applyNumberFormat="1" applyFont="1"/>
    <xf numFmtId="0" fontId="78" fillId="0" borderId="0" xfId="78" applyFont="1"/>
    <xf numFmtId="165" fontId="74" fillId="0" borderId="0" xfId="75" applyNumberFormat="1" applyFont="1" applyAlignment="1">
      <alignment horizontal="right"/>
    </xf>
    <xf numFmtId="165" fontId="76" fillId="0" borderId="0" xfId="75" applyNumberFormat="1" applyFont="1" applyAlignment="1">
      <alignment horizontal="right"/>
    </xf>
    <xf numFmtId="0" fontId="79" fillId="0" borderId="0" xfId="0" applyFont="1"/>
    <xf numFmtId="0" fontId="21" fillId="0" borderId="0" xfId="80" applyAlignment="1">
      <alignment horizontal="center" vertical="center"/>
    </xf>
    <xf numFmtId="0" fontId="12" fillId="0" borderId="0" xfId="80" applyFont="1" applyAlignment="1">
      <alignment horizontal="center" vertical="center"/>
    </xf>
    <xf numFmtId="0" fontId="12" fillId="0" borderId="0" xfId="80" applyFont="1" applyAlignment="1">
      <alignment horizontal="center"/>
    </xf>
    <xf numFmtId="0" fontId="12" fillId="0" borderId="2" xfId="80" applyFont="1" applyBorder="1" applyAlignment="1">
      <alignment horizontal="center"/>
    </xf>
    <xf numFmtId="0" fontId="77" fillId="0" borderId="0" xfId="81" applyFont="1"/>
    <xf numFmtId="0" fontId="21" fillId="0" borderId="0" xfId="75" applyAlignment="1">
      <alignment horizontal="left" indent="3"/>
    </xf>
    <xf numFmtId="0" fontId="21" fillId="0" borderId="0" xfId="82"/>
    <xf numFmtId="165" fontId="21" fillId="0" borderId="0" xfId="82" applyNumberFormat="1"/>
    <xf numFmtId="0" fontId="21" fillId="0" borderId="0" xfId="82" applyAlignment="1">
      <alignment vertical="center"/>
    </xf>
    <xf numFmtId="0" fontId="7" fillId="0" borderId="0" xfId="1" applyFont="1" applyAlignment="1">
      <alignment horizontal="left"/>
    </xf>
    <xf numFmtId="0" fontId="7" fillId="0" borderId="0" xfId="2" applyFont="1" applyAlignment="1">
      <alignment horizontal="center"/>
    </xf>
    <xf numFmtId="0" fontId="7" fillId="0" borderId="0" xfId="1" applyFont="1" applyAlignment="1">
      <alignment horizontal="left" wrapText="1"/>
    </xf>
    <xf numFmtId="0" fontId="7" fillId="0" borderId="0" xfId="1" applyFont="1" applyAlignment="1">
      <alignment horizontal="left" vertical="center"/>
    </xf>
    <xf numFmtId="0" fontId="7" fillId="0" borderId="0" xfId="2" applyFont="1" applyAlignment="1">
      <alignment horizontal="center" vertical="center" wrapText="1"/>
    </xf>
    <xf numFmtId="167" fontId="30" fillId="0" borderId="0" xfId="17" applyNumberFormat="1" applyFont="1" applyAlignment="1" applyProtection="1">
      <alignment horizontal="right" indent="8"/>
      <protection locked="0"/>
    </xf>
    <xf numFmtId="167" fontId="12" fillId="0" borderId="0" xfId="17" applyNumberFormat="1" applyFont="1" applyAlignment="1" applyProtection="1">
      <alignment horizontal="right" indent="8"/>
      <protection locked="0"/>
    </xf>
    <xf numFmtId="0" fontId="21" fillId="0" borderId="0" xfId="83"/>
    <xf numFmtId="2" fontId="12" fillId="0" borderId="0" xfId="73" applyNumberFormat="1" applyFont="1" applyAlignment="1">
      <alignment horizontal="right" indent="1"/>
    </xf>
    <xf numFmtId="165" fontId="73" fillId="0" borderId="0" xfId="68" applyNumberFormat="1" applyFont="1" applyAlignment="1">
      <alignment horizontal="center"/>
    </xf>
    <xf numFmtId="2" fontId="21" fillId="0" borderId="0" xfId="83" applyNumberFormat="1"/>
    <xf numFmtId="0" fontId="74" fillId="0" borderId="0" xfId="68" applyFont="1"/>
    <xf numFmtId="2" fontId="21" fillId="0" borderId="0" xfId="83" applyNumberFormat="1" applyAlignment="1">
      <alignment horizontal="right" indent="1"/>
    </xf>
    <xf numFmtId="0" fontId="23" fillId="0" borderId="0" xfId="68" applyFont="1"/>
    <xf numFmtId="0" fontId="23" fillId="0" borderId="1" xfId="68" applyFont="1" applyBorder="1" applyAlignment="1">
      <alignment vertical="center"/>
    </xf>
    <xf numFmtId="0" fontId="7" fillId="0" borderId="0" xfId="68" quotePrefix="1" applyFont="1" applyAlignment="1">
      <alignment horizontal="center" vertical="center"/>
    </xf>
    <xf numFmtId="0" fontId="7" fillId="0" borderId="0" xfId="68" applyFont="1" applyAlignment="1">
      <alignment horizontal="center" vertical="center" wrapText="1"/>
    </xf>
    <xf numFmtId="0" fontId="7" fillId="0" borderId="2" xfId="68" applyFont="1" applyBorder="1" applyAlignment="1">
      <alignment horizontal="center" vertical="center" wrapText="1"/>
    </xf>
    <xf numFmtId="0" fontId="18" fillId="0" borderId="0" xfId="83" applyFont="1"/>
    <xf numFmtId="0" fontId="57" fillId="0" borderId="0" xfId="68" applyFont="1" applyAlignment="1">
      <alignment horizontal="left"/>
    </xf>
    <xf numFmtId="0" fontId="6" fillId="0" borderId="0" xfId="83" applyFont="1"/>
    <xf numFmtId="1" fontId="8" fillId="0" borderId="0" xfId="80" applyNumberFormat="1" applyFont="1"/>
    <xf numFmtId="1" fontId="7" fillId="0" borderId="0" xfId="80" applyNumberFormat="1" applyFont="1"/>
    <xf numFmtId="0" fontId="21" fillId="0" borderId="0" xfId="77" applyAlignment="1">
      <alignment horizontal="left"/>
    </xf>
    <xf numFmtId="0" fontId="21" fillId="0" borderId="0" xfId="77"/>
    <xf numFmtId="0" fontId="25" fillId="0" borderId="0" xfId="77" applyFont="1"/>
    <xf numFmtId="0" fontId="12" fillId="0" borderId="0" xfId="77" applyFont="1" applyAlignment="1">
      <alignment horizontal="left"/>
    </xf>
    <xf numFmtId="165" fontId="42" fillId="0" borderId="0" xfId="77" applyNumberFormat="1" applyFont="1" applyAlignment="1">
      <alignment horizontal="left"/>
    </xf>
    <xf numFmtId="0" fontId="42" fillId="0" borderId="0" xfId="74" applyFont="1"/>
    <xf numFmtId="165" fontId="25" fillId="0" borderId="0" xfId="77" applyNumberFormat="1" applyFont="1" applyAlignment="1">
      <alignment horizontal="left"/>
    </xf>
    <xf numFmtId="165" fontId="21" fillId="0" borderId="0" xfId="77" applyNumberFormat="1" applyAlignment="1">
      <alignment horizontal="left"/>
    </xf>
    <xf numFmtId="165" fontId="25" fillId="0" borderId="0" xfId="77" applyNumberFormat="1" applyFont="1"/>
    <xf numFmtId="165" fontId="21" fillId="0" borderId="0" xfId="77" applyNumberFormat="1" applyAlignment="1">
      <alignment horizontal="right"/>
    </xf>
    <xf numFmtId="165" fontId="21" fillId="0" borderId="1" xfId="77" applyNumberFormat="1" applyBorder="1" applyAlignment="1">
      <alignment horizontal="right" vertical="center"/>
    </xf>
    <xf numFmtId="165" fontId="21" fillId="0" borderId="1" xfId="77" applyNumberFormat="1" applyBorder="1" applyAlignment="1">
      <alignment horizontal="center" vertical="center"/>
    </xf>
    <xf numFmtId="165" fontId="21" fillId="0" borderId="0" xfId="74" applyNumberFormat="1" applyFont="1" applyAlignment="1">
      <alignment horizontal="center" vertical="center"/>
    </xf>
    <xf numFmtId="0" fontId="21" fillId="0" borderId="0" xfId="77" applyAlignment="1">
      <alignment horizontal="center" vertical="center"/>
    </xf>
    <xf numFmtId="0" fontId="21" fillId="0" borderId="2" xfId="77" applyBorder="1" applyAlignment="1">
      <alignment horizontal="center" vertical="center"/>
    </xf>
    <xf numFmtId="0" fontId="81" fillId="0" borderId="4" xfId="0" applyFont="1" applyBorder="1" applyAlignment="1">
      <alignment horizontal="right"/>
    </xf>
    <xf numFmtId="0" fontId="82" fillId="0" borderId="4" xfId="0" applyFont="1" applyBorder="1" applyAlignment="1">
      <alignment horizontal="right"/>
    </xf>
    <xf numFmtId="0" fontId="83" fillId="0" borderId="4" xfId="0" applyFont="1" applyBorder="1" applyAlignment="1">
      <alignment horizontal="right"/>
    </xf>
    <xf numFmtId="0" fontId="84" fillId="0" borderId="4" xfId="0" applyFont="1" applyBorder="1" applyAlignment="1">
      <alignment horizontal="right"/>
    </xf>
    <xf numFmtId="0" fontId="81" fillId="0" borderId="4" xfId="0" applyFont="1" applyBorder="1"/>
    <xf numFmtId="0" fontId="82" fillId="0" borderId="4" xfId="0" applyFont="1" applyBorder="1"/>
    <xf numFmtId="4" fontId="81" fillId="0" borderId="4" xfId="0" applyNumberFormat="1" applyFont="1" applyBorder="1" applyAlignment="1">
      <alignment horizontal="right"/>
    </xf>
    <xf numFmtId="4" fontId="82" fillId="0" borderId="4" xfId="0" applyNumberFormat="1" applyFont="1" applyBorder="1" applyAlignment="1">
      <alignment horizontal="right"/>
    </xf>
    <xf numFmtId="0" fontId="0" fillId="0" borderId="4" xfId="0" applyBorder="1"/>
    <xf numFmtId="165" fontId="21" fillId="0" borderId="0" xfId="75" applyNumberFormat="1"/>
    <xf numFmtId="165" fontId="85" fillId="0" borderId="0" xfId="75" applyNumberFormat="1" applyFont="1"/>
    <xf numFmtId="0" fontId="21" fillId="0" borderId="1" xfId="7" applyFont="1" applyBorder="1" applyAlignment="1">
      <alignment horizontal="center" vertical="center" wrapText="1"/>
    </xf>
    <xf numFmtId="165" fontId="74" fillId="0" borderId="0" xfId="75" applyNumberFormat="1" applyFont="1" applyAlignment="1">
      <alignment horizontal="right" indent="1"/>
    </xf>
    <xf numFmtId="165" fontId="74" fillId="0" borderId="0" xfId="74" applyNumberFormat="1" applyFont="1"/>
    <xf numFmtId="165" fontId="74" fillId="0" borderId="0" xfId="75" applyNumberFormat="1" applyFont="1" applyAlignment="1">
      <alignment horizontal="right" indent="2"/>
    </xf>
    <xf numFmtId="165" fontId="74" fillId="0" borderId="0" xfId="77" applyNumberFormat="1" applyFont="1" applyAlignment="1">
      <alignment horizontal="right" indent="1"/>
    </xf>
    <xf numFmtId="165" fontId="74" fillId="0" borderId="0" xfId="74" applyNumberFormat="1" applyFont="1" applyAlignment="1">
      <alignment horizontal="right" indent="2"/>
    </xf>
    <xf numFmtId="165" fontId="74" fillId="0" borderId="0" xfId="74" applyNumberFormat="1" applyFont="1" applyAlignment="1">
      <alignment horizontal="right" indent="1"/>
    </xf>
    <xf numFmtId="165" fontId="86" fillId="0" borderId="0" xfId="75" applyNumberFormat="1" applyFont="1" applyAlignment="1">
      <alignment horizontal="right" indent="1"/>
    </xf>
    <xf numFmtId="165" fontId="86" fillId="0" borderId="0" xfId="74" applyNumberFormat="1" applyFont="1"/>
    <xf numFmtId="165" fontId="86" fillId="0" borderId="0" xfId="75" applyNumberFormat="1" applyFont="1" applyAlignment="1">
      <alignment horizontal="right" indent="2"/>
    </xf>
    <xf numFmtId="0" fontId="30" fillId="0" borderId="0" xfId="34" applyFont="1"/>
    <xf numFmtId="0" fontId="21" fillId="0" borderId="0" xfId="74" applyFont="1" applyAlignment="1">
      <alignment horizontal="left" wrapText="1" indent="1"/>
    </xf>
    <xf numFmtId="0" fontId="21" fillId="0" borderId="0" xfId="80" applyAlignment="1">
      <alignment horizontal="left" wrapText="1" indent="1"/>
    </xf>
    <xf numFmtId="0" fontId="21" fillId="0" borderId="0" xfId="34" applyAlignment="1">
      <alignment horizontal="left" indent="1"/>
    </xf>
    <xf numFmtId="165" fontId="74" fillId="0" borderId="0" xfId="80" applyNumberFormat="1" applyFont="1"/>
    <xf numFmtId="165" fontId="74" fillId="0" borderId="0" xfId="80" applyNumberFormat="1" applyFont="1" applyAlignment="1">
      <alignment horizontal="left" indent="1"/>
    </xf>
    <xf numFmtId="0" fontId="87" fillId="0" borderId="0" xfId="0" applyFont="1"/>
    <xf numFmtId="165" fontId="52" fillId="0" borderId="0" xfId="23" applyNumberFormat="1" applyFont="1" applyAlignment="1">
      <alignment horizontal="right" wrapText="1" indent="2"/>
    </xf>
    <xf numFmtId="165" fontId="52" fillId="0" borderId="0" xfId="0" applyNumberFormat="1" applyFont="1" applyAlignment="1">
      <alignment horizontal="right" wrapText="1" indent="1"/>
    </xf>
    <xf numFmtId="166" fontId="52" fillId="0" borderId="0" xfId="20" applyNumberFormat="1" applyFont="1" applyBorder="1" applyAlignment="1">
      <alignment horizontal="right" wrapText="1" indent="1"/>
    </xf>
    <xf numFmtId="165" fontId="47" fillId="0" borderId="0" xfId="23" applyNumberFormat="1" applyFont="1" applyAlignment="1">
      <alignment horizontal="right" wrapText="1" indent="2"/>
    </xf>
    <xf numFmtId="166" fontId="47" fillId="0" borderId="0" xfId="20" applyNumberFormat="1" applyFont="1" applyBorder="1" applyAlignment="1">
      <alignment horizontal="right" wrapText="1" indent="1"/>
    </xf>
    <xf numFmtId="165" fontId="8" fillId="0" borderId="0" xfId="23" applyNumberFormat="1" applyFont="1" applyAlignment="1">
      <alignment horizontal="right" wrapText="1" indent="2"/>
    </xf>
    <xf numFmtId="165" fontId="7" fillId="0" borderId="0" xfId="23" applyNumberFormat="1" applyFont="1" applyAlignment="1">
      <alignment horizontal="right" wrapText="1" indent="2"/>
    </xf>
    <xf numFmtId="0" fontId="16" fillId="0" borderId="0" xfId="3" applyFont="1" applyAlignment="1">
      <alignment horizontal="left" vertical="center" wrapText="1"/>
    </xf>
    <xf numFmtId="165" fontId="8" fillId="0" borderId="0" xfId="23" applyNumberFormat="1" applyFont="1" applyAlignment="1">
      <alignment horizontal="right" vertical="center" wrapText="1" indent="2"/>
    </xf>
    <xf numFmtId="165" fontId="8" fillId="0" borderId="0" xfId="23" applyNumberFormat="1" applyFont="1" applyAlignment="1">
      <alignment horizontal="right" vertical="center" wrapText="1" indent="1"/>
    </xf>
    <xf numFmtId="165" fontId="7" fillId="0" borderId="0" xfId="23" applyNumberFormat="1" applyFont="1" applyAlignment="1">
      <alignment horizontal="right" vertical="center" wrapText="1" indent="2"/>
    </xf>
    <xf numFmtId="166" fontId="47" fillId="0" borderId="0" xfId="20" applyNumberFormat="1" applyFont="1" applyBorder="1" applyAlignment="1">
      <alignment horizontal="right" vertical="center" wrapText="1" indent="1"/>
    </xf>
    <xf numFmtId="165" fontId="52" fillId="0" borderId="0" xfId="0" applyNumberFormat="1" applyFont="1" applyAlignment="1">
      <alignment horizontal="right" wrapText="1" indent="2"/>
    </xf>
    <xf numFmtId="166" fontId="52" fillId="0" borderId="0" xfId="20" applyNumberFormat="1" applyFont="1" applyBorder="1" applyAlignment="1">
      <alignment horizontal="right" wrapText="1" indent="2"/>
    </xf>
    <xf numFmtId="166" fontId="47" fillId="0" borderId="0" xfId="20" applyNumberFormat="1" applyFont="1" applyBorder="1" applyAlignment="1">
      <alignment horizontal="right" wrapText="1" indent="2"/>
    </xf>
    <xf numFmtId="166" fontId="52" fillId="0" borderId="0" xfId="20" applyNumberFormat="1" applyFont="1" applyBorder="1" applyAlignment="1">
      <alignment horizontal="right" vertical="center" wrapText="1" indent="2"/>
    </xf>
    <xf numFmtId="0" fontId="7" fillId="0" borderId="0" xfId="1" applyFont="1" applyAlignment="1">
      <alignment horizontal="left" vertical="center" wrapText="1"/>
    </xf>
    <xf numFmtId="165" fontId="74" fillId="0" borderId="0" xfId="17" applyNumberFormat="1" applyFont="1" applyAlignment="1">
      <alignment horizontal="right" wrapText="1" indent="1"/>
    </xf>
    <xf numFmtId="165" fontId="74" fillId="0" borderId="0" xfId="17" applyNumberFormat="1" applyFont="1" applyAlignment="1">
      <alignment horizontal="right" wrapText="1"/>
    </xf>
    <xf numFmtId="165" fontId="74" fillId="0" borderId="0" xfId="17" applyNumberFormat="1" applyFont="1" applyAlignment="1">
      <alignment horizontal="right" wrapText="1" indent="3"/>
    </xf>
    <xf numFmtId="165" fontId="74" fillId="0" borderId="0" xfId="17" applyNumberFormat="1" applyFont="1" applyAlignment="1">
      <alignment horizontal="right" wrapText="1" indent="2"/>
    </xf>
    <xf numFmtId="165" fontId="74" fillId="0" borderId="0" xfId="20" applyNumberFormat="1" applyFont="1" applyFill="1" applyBorder="1" applyAlignment="1">
      <alignment horizontal="right" wrapText="1" indent="1"/>
    </xf>
    <xf numFmtId="165" fontId="74" fillId="0" borderId="0" xfId="21" applyNumberFormat="1" applyFont="1" applyFill="1" applyBorder="1" applyAlignment="1">
      <alignment horizontal="right" indent="1"/>
    </xf>
    <xf numFmtId="165" fontId="74" fillId="0" borderId="0" xfId="22" applyNumberFormat="1" applyFont="1" applyFill="1" applyBorder="1" applyAlignment="1">
      <alignment horizontal="right" wrapText="1" indent="2"/>
    </xf>
    <xf numFmtId="165" fontId="74" fillId="0" borderId="0" xfId="17" applyNumberFormat="1" applyFont="1" applyAlignment="1">
      <alignment horizontal="right" vertical="center" wrapText="1" indent="1"/>
    </xf>
    <xf numFmtId="165" fontId="74" fillId="0" borderId="0" xfId="17" applyNumberFormat="1" applyFont="1" applyAlignment="1">
      <alignment horizontal="right" vertical="center" wrapText="1"/>
    </xf>
    <xf numFmtId="165" fontId="74" fillId="0" borderId="0" xfId="17" applyNumberFormat="1" applyFont="1" applyAlignment="1">
      <alignment horizontal="right" vertical="center" wrapText="1" indent="3"/>
    </xf>
    <xf numFmtId="165" fontId="74" fillId="0" borderId="0" xfId="17" applyNumberFormat="1" applyFont="1" applyAlignment="1">
      <alignment horizontal="right" vertical="center" wrapText="1" indent="2"/>
    </xf>
    <xf numFmtId="165" fontId="74" fillId="0" borderId="0" xfId="22" applyNumberFormat="1" applyFont="1" applyFill="1" applyBorder="1" applyAlignment="1">
      <alignment horizontal="right" wrapText="1" indent="1"/>
    </xf>
    <xf numFmtId="165" fontId="88" fillId="0" borderId="0" xfId="24" applyNumberFormat="1" applyFont="1" applyAlignment="1">
      <alignment horizontal="right" wrapText="1" indent="1"/>
    </xf>
    <xf numFmtId="165" fontId="88" fillId="0" borderId="0" xfId="24" applyNumberFormat="1" applyFont="1" applyAlignment="1">
      <alignment wrapText="1"/>
    </xf>
    <xf numFmtId="165" fontId="88" fillId="0" borderId="0" xfId="15" applyNumberFormat="1" applyFont="1" applyAlignment="1">
      <alignment horizontal="right" wrapText="1" indent="1"/>
    </xf>
    <xf numFmtId="165" fontId="89" fillId="0" borderId="0" xfId="24" applyNumberFormat="1" applyFont="1" applyAlignment="1">
      <alignment horizontal="right" wrapText="1" indent="1"/>
    </xf>
    <xf numFmtId="165" fontId="89" fillId="0" borderId="0" xfId="24" applyNumberFormat="1" applyFont="1" applyAlignment="1">
      <alignment wrapText="1"/>
    </xf>
    <xf numFmtId="165" fontId="89" fillId="0" borderId="0" xfId="15" applyNumberFormat="1" applyFont="1" applyAlignment="1">
      <alignment horizontal="right" wrapText="1" indent="1"/>
    </xf>
    <xf numFmtId="165" fontId="12" fillId="0" borderId="0" xfId="84" applyNumberFormat="1" applyFont="1"/>
    <xf numFmtId="0" fontId="8" fillId="0" borderId="0" xfId="60" applyFont="1"/>
    <xf numFmtId="0" fontId="7" fillId="0" borderId="0" xfId="59" applyFont="1" applyAlignment="1">
      <alignment horizontal="left" indent="1"/>
    </xf>
    <xf numFmtId="0" fontId="8" fillId="0" borderId="0" xfId="53" applyFont="1"/>
    <xf numFmtId="0" fontId="8" fillId="0" borderId="0" xfId="59" applyFont="1" applyAlignment="1">
      <alignment horizontal="left" indent="1"/>
    </xf>
    <xf numFmtId="0" fontId="7" fillId="0" borderId="0" xfId="59" applyFont="1" applyAlignment="1">
      <alignment horizontal="left" indent="2"/>
    </xf>
    <xf numFmtId="1" fontId="41" fillId="0" borderId="0" xfId="45" applyNumberFormat="1" applyFont="1"/>
    <xf numFmtId="0" fontId="90" fillId="0" borderId="0" xfId="46" applyFont="1"/>
    <xf numFmtId="0" fontId="90" fillId="0" borderId="0" xfId="45" applyFont="1"/>
    <xf numFmtId="1" fontId="91" fillId="0" borderId="0" xfId="45" applyNumberFormat="1" applyFont="1" applyAlignment="1">
      <alignment horizontal="center"/>
    </xf>
    <xf numFmtId="0" fontId="7" fillId="0" borderId="2" xfId="46" applyFont="1" applyBorder="1" applyAlignment="1">
      <alignment horizontal="center"/>
    </xf>
    <xf numFmtId="0" fontId="7" fillId="0" borderId="0" xfId="46" applyFont="1" applyAlignment="1">
      <alignment horizontal="center"/>
    </xf>
    <xf numFmtId="0" fontId="56" fillId="0" borderId="0" xfId="46" applyFont="1" applyAlignment="1">
      <alignment horizontal="center" wrapText="1"/>
    </xf>
    <xf numFmtId="49" fontId="8" fillId="0" borderId="0" xfId="51" applyNumberFormat="1" applyFont="1" applyFill="1" applyBorder="1" applyAlignment="1"/>
    <xf numFmtId="49" fontId="8" fillId="0" borderId="0" xfId="46" applyNumberFormat="1" applyFont="1" applyAlignment="1">
      <alignment horizontal="left"/>
    </xf>
    <xf numFmtId="49" fontId="7" fillId="0" borderId="0" xfId="46" applyNumberFormat="1" applyFont="1" applyAlignment="1">
      <alignment horizontal="left"/>
    </xf>
    <xf numFmtId="0" fontId="7" fillId="0" borderId="0" xfId="46" applyFont="1" applyAlignment="1">
      <alignment horizontal="left"/>
    </xf>
    <xf numFmtId="1" fontId="7" fillId="0" borderId="1" xfId="46" applyNumberFormat="1" applyFont="1" applyBorder="1" applyAlignment="1">
      <alignment horizontal="center" vertical="center"/>
    </xf>
    <xf numFmtId="165" fontId="7" fillId="0" borderId="1" xfId="46" applyNumberFormat="1" applyFont="1" applyBorder="1" applyAlignment="1">
      <alignment horizontal="center" vertical="center"/>
    </xf>
    <xf numFmtId="1" fontId="7" fillId="0" borderId="1" xfId="45" applyNumberFormat="1" applyFont="1" applyBorder="1" applyAlignment="1">
      <alignment horizontal="center" vertical="center"/>
    </xf>
    <xf numFmtId="0" fontId="7" fillId="0" borderId="0" xfId="46" applyFont="1"/>
    <xf numFmtId="0" fontId="7" fillId="0" borderId="0" xfId="45" applyFont="1"/>
    <xf numFmtId="0" fontId="9" fillId="0" borderId="1" xfId="45" applyFont="1" applyBorder="1"/>
    <xf numFmtId="0" fontId="7" fillId="0" borderId="2" xfId="45" applyFont="1" applyBorder="1"/>
    <xf numFmtId="165" fontId="7" fillId="0" borderId="0" xfId="45" applyNumberFormat="1" applyFont="1"/>
    <xf numFmtId="1" fontId="7" fillId="0" borderId="0" xfId="47" applyNumberFormat="1" applyFont="1"/>
    <xf numFmtId="1" fontId="8" fillId="0" borderId="0" xfId="47" applyNumberFormat="1" applyFont="1"/>
    <xf numFmtId="165" fontId="8" fillId="0" borderId="0" xfId="47" applyNumberFormat="1" applyFont="1"/>
    <xf numFmtId="0" fontId="8" fillId="0" borderId="0" xfId="46" applyFont="1"/>
    <xf numFmtId="165" fontId="7" fillId="0" borderId="0" xfId="47" applyNumberFormat="1" applyFont="1"/>
    <xf numFmtId="165" fontId="7" fillId="0" borderId="0" xfId="47" applyNumberFormat="1" applyFont="1" applyAlignment="1">
      <alignment horizontal="right"/>
    </xf>
    <xf numFmtId="0" fontId="18" fillId="0" borderId="0" xfId="45" applyFont="1"/>
    <xf numFmtId="0" fontId="58" fillId="0" borderId="0" xfId="46" applyFont="1"/>
    <xf numFmtId="0" fontId="74" fillId="0" borderId="0" xfId="45" applyFont="1"/>
    <xf numFmtId="0" fontId="74" fillId="0" borderId="0" xfId="46" applyFont="1"/>
    <xf numFmtId="0" fontId="18" fillId="0" borderId="0" xfId="46" applyFont="1"/>
    <xf numFmtId="0" fontId="15" fillId="0" borderId="0" xfId="45" applyFont="1"/>
    <xf numFmtId="1" fontId="8" fillId="0" borderId="0" xfId="45" applyNumberFormat="1" applyFont="1"/>
    <xf numFmtId="165" fontId="8" fillId="0" borderId="0" xfId="45" applyNumberFormat="1" applyFont="1"/>
    <xf numFmtId="1" fontId="7" fillId="0" borderId="0" xfId="45" applyNumberFormat="1" applyFont="1"/>
    <xf numFmtId="0" fontId="7" fillId="0" borderId="0" xfId="47" applyFont="1"/>
    <xf numFmtId="0" fontId="18" fillId="0" borderId="0" xfId="26" applyFont="1"/>
    <xf numFmtId="0" fontId="74" fillId="0" borderId="0" xfId="7" applyFont="1" applyAlignment="1">
      <alignment horizontal="center" vertical="center" wrapText="1"/>
    </xf>
    <xf numFmtId="0" fontId="89" fillId="0" borderId="1" xfId="43" applyFont="1" applyBorder="1" applyAlignment="1">
      <alignment horizontal="center" vertical="center" wrapText="1"/>
    </xf>
    <xf numFmtId="0" fontId="25" fillId="0" borderId="1" xfId="26" applyFont="1" applyBorder="1" applyAlignment="1">
      <alignment horizontal="right"/>
    </xf>
    <xf numFmtId="0" fontId="7" fillId="0" borderId="2" xfId="26" quotePrefix="1" applyFont="1" applyBorder="1" applyAlignment="1">
      <alignment horizontal="center" vertical="center" wrapText="1"/>
    </xf>
    <xf numFmtId="0" fontId="22" fillId="0" borderId="0" xfId="37"/>
    <xf numFmtId="0" fontId="28" fillId="0" borderId="0" xfId="11" applyAlignment="1">
      <alignment vertical="center" wrapText="1"/>
    </xf>
    <xf numFmtId="165" fontId="22" fillId="0" borderId="0" xfId="37" applyNumberFormat="1"/>
    <xf numFmtId="165" fontId="31" fillId="0" borderId="0" xfId="85" applyNumberFormat="1" applyFont="1" applyAlignment="1">
      <alignment horizontal="right" indent="8"/>
    </xf>
    <xf numFmtId="167" fontId="31" fillId="0" borderId="0" xfId="17" applyNumberFormat="1" applyFont="1" applyAlignment="1" applyProtection="1">
      <alignment horizontal="right" indent="8"/>
      <protection locked="0"/>
    </xf>
    <xf numFmtId="167" fontId="21" fillId="0" borderId="0" xfId="17" applyNumberFormat="1" applyFont="1" applyAlignment="1" applyProtection="1">
      <alignment horizontal="right" indent="8"/>
      <protection locked="0"/>
    </xf>
    <xf numFmtId="0" fontId="74" fillId="0" borderId="0" xfId="1" applyFont="1" applyAlignment="1">
      <alignment horizontal="left"/>
    </xf>
    <xf numFmtId="0" fontId="74" fillId="0" borderId="0" xfId="1" applyFont="1"/>
    <xf numFmtId="0" fontId="74" fillId="0" borderId="0" xfId="1" applyFont="1" applyAlignment="1">
      <alignment horizontal="left" wrapText="1"/>
    </xf>
    <xf numFmtId="0" fontId="92" fillId="0" borderId="0" xfId="1" applyFont="1" applyAlignment="1">
      <alignment horizontal="left" wrapText="1"/>
    </xf>
    <xf numFmtId="0" fontId="74" fillId="0" borderId="0" xfId="1" applyFont="1" applyAlignment="1">
      <alignment horizontal="left" vertical="center"/>
    </xf>
    <xf numFmtId="0" fontId="74" fillId="0" borderId="0" xfId="2" applyFont="1" applyAlignment="1">
      <alignment horizontal="center"/>
    </xf>
    <xf numFmtId="165" fontId="74" fillId="0" borderId="0" xfId="25" applyNumberFormat="1" applyFont="1" applyAlignment="1">
      <alignment horizontal="right" wrapText="1" indent="1"/>
    </xf>
    <xf numFmtId="165" fontId="74" fillId="0" borderId="0" xfId="25" applyNumberFormat="1" applyFont="1" applyAlignment="1">
      <alignment horizontal="right" wrapText="1" indent="3"/>
    </xf>
    <xf numFmtId="0" fontId="74" fillId="0" borderId="0" xfId="1" applyFont="1" applyAlignment="1">
      <alignment horizontal="center"/>
    </xf>
    <xf numFmtId="0" fontId="74" fillId="0" borderId="0" xfId="2" applyFont="1" applyAlignment="1">
      <alignment horizontal="center" vertical="center"/>
    </xf>
    <xf numFmtId="165" fontId="74" fillId="0" borderId="0" xfId="25" applyNumberFormat="1" applyFont="1" applyAlignment="1">
      <alignment horizontal="right" vertical="center" wrapText="1" indent="1"/>
    </xf>
    <xf numFmtId="165" fontId="74" fillId="0" borderId="0" xfId="25" applyNumberFormat="1" applyFont="1" applyAlignment="1">
      <alignment horizontal="right" vertical="center" wrapText="1" indent="3"/>
    </xf>
    <xf numFmtId="0" fontId="74" fillId="0" borderId="0" xfId="2" applyFont="1" applyAlignment="1">
      <alignment horizontal="center" vertical="center" wrapText="1"/>
    </xf>
    <xf numFmtId="0" fontId="74" fillId="0" borderId="2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1" xfId="4" applyFont="1" applyBorder="1" applyAlignment="1">
      <alignment horizontal="centerContinuous" vertical="center"/>
    </xf>
    <xf numFmtId="0" fontId="46" fillId="0" borderId="2" xfId="86" applyFont="1" applyBorder="1" applyAlignment="1">
      <alignment horizontal="center" vertical="center" wrapText="1"/>
    </xf>
    <xf numFmtId="0" fontId="46" fillId="0" borderId="1" xfId="86" applyFont="1" applyBorder="1" applyAlignment="1">
      <alignment horizontal="center" vertical="center" wrapText="1"/>
    </xf>
    <xf numFmtId="165" fontId="4" fillId="0" borderId="0" xfId="15" applyNumberFormat="1"/>
    <xf numFmtId="165" fontId="52" fillId="0" borderId="0" xfId="40" applyNumberFormat="1" applyFont="1"/>
    <xf numFmtId="165" fontId="47" fillId="0" borderId="0" xfId="40" applyNumberFormat="1" applyFont="1"/>
    <xf numFmtId="0" fontId="7" fillId="0" borderId="2" xfId="7" applyFont="1" applyBorder="1" applyAlignment="1">
      <alignment horizontal="center" vertical="center" wrapText="1"/>
    </xf>
    <xf numFmtId="0" fontId="41" fillId="0" borderId="0" xfId="80" applyFont="1"/>
    <xf numFmtId="0" fontId="21" fillId="0" borderId="0" xfId="80"/>
    <xf numFmtId="0" fontId="21" fillId="0" borderId="0" xfId="74" applyFont="1" applyAlignment="1">
      <alignment horizontal="left" indent="1"/>
    </xf>
    <xf numFmtId="0" fontId="12" fillId="0" borderId="0" xfId="80" applyFont="1"/>
    <xf numFmtId="0" fontId="7" fillId="0" borderId="0" xfId="7" applyFont="1" applyAlignment="1">
      <alignment vertical="center" wrapText="1"/>
    </xf>
    <xf numFmtId="165" fontId="21" fillId="0" borderId="0" xfId="80" applyNumberFormat="1"/>
    <xf numFmtId="165" fontId="74" fillId="0" borderId="0" xfId="77" applyNumberFormat="1" applyFont="1" applyAlignment="1">
      <alignment horizontal="left" indent="2"/>
    </xf>
    <xf numFmtId="165" fontId="77" fillId="0" borderId="0" xfId="81" applyNumberFormat="1" applyFont="1"/>
    <xf numFmtId="0" fontId="21" fillId="0" borderId="0" xfId="82" applyAlignment="1">
      <alignment horizontal="center"/>
    </xf>
    <xf numFmtId="0" fontId="25" fillId="0" borderId="0" xfId="82" applyFont="1" applyAlignment="1">
      <alignment horizontal="right"/>
    </xf>
    <xf numFmtId="0" fontId="21" fillId="0" borderId="0" xfId="82" applyAlignment="1">
      <alignment horizontal="left"/>
    </xf>
    <xf numFmtId="0" fontId="12" fillId="0" borderId="0" xfId="82" applyFont="1" applyAlignment="1">
      <alignment horizontal="left"/>
    </xf>
    <xf numFmtId="165" fontId="12" fillId="0" borderId="0" xfId="77" applyNumberFormat="1" applyFont="1"/>
    <xf numFmtId="0" fontId="21" fillId="0" borderId="0" xfId="82" applyAlignment="1">
      <alignment horizontal="left" indent="2"/>
    </xf>
    <xf numFmtId="0" fontId="12" fillId="0" borderId="0" xfId="74" applyFont="1" applyAlignment="1">
      <alignment horizontal="left" indent="1"/>
    </xf>
    <xf numFmtId="165" fontId="12" fillId="0" borderId="0" xfId="0" applyNumberFormat="1" applyFont="1" applyAlignment="1">
      <alignment horizontal="right" indent="1"/>
    </xf>
    <xf numFmtId="165" fontId="21" fillId="0" borderId="0" xfId="0" applyNumberFormat="1" applyFont="1"/>
    <xf numFmtId="165" fontId="21" fillId="0" borderId="0" xfId="0" applyNumberFormat="1" applyFont="1" applyAlignment="1">
      <alignment horizontal="right" indent="1"/>
    </xf>
    <xf numFmtId="0" fontId="31" fillId="0" borderId="0" xfId="56" applyFont="1" applyAlignment="1">
      <alignment horizontal="right" indent="1"/>
    </xf>
    <xf numFmtId="165" fontId="31" fillId="0" borderId="0" xfId="56" applyNumberFormat="1" applyFont="1" applyAlignment="1">
      <alignment horizontal="right" indent="1"/>
    </xf>
    <xf numFmtId="0" fontId="90" fillId="0" borderId="2" xfId="45" applyFont="1" applyBorder="1"/>
    <xf numFmtId="0" fontId="91" fillId="0" borderId="0" xfId="45" applyFont="1"/>
    <xf numFmtId="0" fontId="8" fillId="0" borderId="0" xfId="45" applyFont="1"/>
    <xf numFmtId="0" fontId="21" fillId="0" borderId="0" xfId="46" applyAlignment="1">
      <alignment horizontal="left"/>
    </xf>
    <xf numFmtId="0" fontId="21" fillId="0" borderId="0" xfId="46" applyAlignment="1">
      <alignment horizontal="left" wrapText="1"/>
    </xf>
    <xf numFmtId="0" fontId="21" fillId="0" borderId="0" xfId="47"/>
    <xf numFmtId="0" fontId="78" fillId="0" borderId="0" xfId="45" applyFont="1"/>
    <xf numFmtId="0" fontId="21" fillId="0" borderId="2" xfId="68" applyFont="1" applyBorder="1" applyAlignment="1">
      <alignment horizontal="center" vertical="center" wrapText="1"/>
    </xf>
    <xf numFmtId="0" fontId="21" fillId="0" borderId="0" xfId="68" applyFont="1" applyAlignment="1">
      <alignment horizontal="center" vertical="center"/>
    </xf>
    <xf numFmtId="0" fontId="21" fillId="0" borderId="0" xfId="68" applyFont="1" applyAlignment="1">
      <alignment horizontal="center" vertical="center" wrapText="1"/>
    </xf>
    <xf numFmtId="0" fontId="21" fillId="0" borderId="1" xfId="68" applyFont="1" applyBorder="1" applyAlignment="1">
      <alignment horizontal="center" vertical="center"/>
    </xf>
    <xf numFmtId="0" fontId="21" fillId="0" borderId="1" xfId="68" applyFont="1" applyBorder="1" applyAlignment="1">
      <alignment horizontal="center" vertical="center" wrapText="1"/>
    </xf>
    <xf numFmtId="0" fontId="31" fillId="0" borderId="0" xfId="87" applyFont="1"/>
    <xf numFmtId="0" fontId="31" fillId="0" borderId="0" xfId="85" applyFont="1"/>
    <xf numFmtId="0" fontId="31" fillId="0" borderId="0" xfId="90" applyFont="1"/>
    <xf numFmtId="0" fontId="31" fillId="0" borderId="2" xfId="89" applyFont="1" applyBorder="1"/>
    <xf numFmtId="0" fontId="47" fillId="0" borderId="2" xfId="89" applyFont="1" applyBorder="1" applyAlignment="1">
      <alignment horizontal="center" vertical="center"/>
    </xf>
    <xf numFmtId="0" fontId="31" fillId="0" borderId="0" xfId="89" applyFont="1"/>
    <xf numFmtId="0" fontId="47" fillId="0" borderId="1" xfId="89" applyFont="1" applyBorder="1" applyAlignment="1">
      <alignment horizontal="center" vertical="center"/>
    </xf>
    <xf numFmtId="0" fontId="31" fillId="0" borderId="0" xfId="89" applyFont="1" applyAlignment="1">
      <alignment vertical="center"/>
    </xf>
    <xf numFmtId="0" fontId="31" fillId="0" borderId="0" xfId="89" applyFont="1" applyAlignment="1">
      <alignment vertical="center" wrapText="1"/>
    </xf>
    <xf numFmtId="0" fontId="4" fillId="0" borderId="0" xfId="89"/>
    <xf numFmtId="0" fontId="95" fillId="0" borderId="0" xfId="89" applyFont="1"/>
    <xf numFmtId="0" fontId="37" fillId="0" borderId="0" xfId="89" applyFont="1"/>
    <xf numFmtId="0" fontId="50" fillId="0" borderId="0" xfId="89" applyFont="1"/>
    <xf numFmtId="0" fontId="47" fillId="0" borderId="0" xfId="89" applyFont="1"/>
    <xf numFmtId="0" fontId="40" fillId="0" borderId="0" xfId="89" applyFont="1" applyAlignment="1">
      <alignment horizontal="right"/>
    </xf>
    <xf numFmtId="0" fontId="30" fillId="0" borderId="0" xfId="89" applyFont="1"/>
    <xf numFmtId="0" fontId="37" fillId="0" borderId="0" xfId="87" applyFont="1"/>
    <xf numFmtId="0" fontId="50" fillId="0" borderId="0" xfId="87" applyFont="1"/>
    <xf numFmtId="0" fontId="31" fillId="0" borderId="0" xfId="91" applyFont="1"/>
    <xf numFmtId="165" fontId="8" fillId="0" borderId="0" xfId="28" applyNumberFormat="1" applyFont="1" applyAlignment="1">
      <alignment horizontal="right" indent="1"/>
    </xf>
    <xf numFmtId="165" fontId="8" fillId="0" borderId="0" xfId="28" applyNumberFormat="1" applyFont="1"/>
    <xf numFmtId="165" fontId="7" fillId="0" borderId="0" xfId="28" applyNumberFormat="1" applyFont="1" applyAlignment="1">
      <alignment horizontal="right" indent="1"/>
    </xf>
    <xf numFmtId="165" fontId="14" fillId="0" borderId="0" xfId="28" applyNumberFormat="1" applyFont="1" applyAlignment="1">
      <alignment horizontal="right" indent="1"/>
    </xf>
    <xf numFmtId="165" fontId="7" fillId="0" borderId="0" xfId="28" applyNumberFormat="1" applyFont="1"/>
    <xf numFmtId="0" fontId="6" fillId="0" borderId="0" xfId="53" applyFont="1"/>
    <xf numFmtId="165" fontId="7" fillId="0" borderId="0" xfId="1" applyNumberFormat="1" applyFont="1" applyAlignment="1">
      <alignment horizontal="center" vertical="center" wrapText="1"/>
    </xf>
    <xf numFmtId="165" fontId="18" fillId="0" borderId="0" xfId="2" applyNumberFormat="1" applyFont="1"/>
    <xf numFmtId="0" fontId="22" fillId="0" borderId="0" xfId="7" applyAlignment="1">
      <alignment vertical="center"/>
    </xf>
    <xf numFmtId="0" fontId="47" fillId="0" borderId="0" xfId="0" applyFont="1" applyAlignment="1">
      <alignment horizontal="center" vertical="center" wrapText="1"/>
    </xf>
    <xf numFmtId="0" fontId="73" fillId="0" borderId="0" xfId="68" applyFont="1"/>
    <xf numFmtId="0" fontId="21" fillId="0" borderId="0" xfId="83" applyAlignment="1">
      <alignment horizontal="right" indent="1"/>
    </xf>
    <xf numFmtId="0" fontId="76" fillId="0" borderId="0" xfId="68" applyFont="1"/>
    <xf numFmtId="2" fontId="12" fillId="0" borderId="0" xfId="73" quotePrefix="1" applyNumberFormat="1" applyFont="1" applyAlignment="1">
      <alignment horizontal="right" indent="1"/>
    </xf>
    <xf numFmtId="0" fontId="96" fillId="0" borderId="0" xfId="0" applyFont="1" applyAlignment="1">
      <alignment horizontal="center" vertical="center" wrapText="1"/>
    </xf>
    <xf numFmtId="0" fontId="96" fillId="0" borderId="0" xfId="0" applyFont="1" applyAlignment="1">
      <alignment vertical="center" wrapText="1"/>
    </xf>
    <xf numFmtId="2" fontId="12" fillId="0" borderId="0" xfId="73" applyNumberFormat="1" applyFont="1" applyAlignment="1">
      <alignment horizontal="right" indent="3"/>
    </xf>
    <xf numFmtId="0" fontId="21" fillId="0" borderId="0" xfId="83" applyAlignment="1">
      <alignment horizontal="right" indent="3"/>
    </xf>
    <xf numFmtId="2" fontId="21" fillId="0" borderId="0" xfId="83" applyNumberFormat="1" applyAlignment="1">
      <alignment horizontal="right" indent="3"/>
    </xf>
    <xf numFmtId="0" fontId="31" fillId="0" borderId="0" xfId="93" applyFont="1"/>
    <xf numFmtId="2" fontId="31" fillId="0" borderId="0" xfId="93" applyNumberFormat="1" applyFont="1"/>
    <xf numFmtId="0" fontId="21" fillId="0" borderId="0" xfId="7" applyFont="1" applyAlignment="1">
      <alignment vertical="center"/>
    </xf>
    <xf numFmtId="0" fontId="7" fillId="0" borderId="0" xfId="7" applyFont="1" applyAlignment="1">
      <alignment horizontal="left" vertical="center" wrapText="1"/>
    </xf>
    <xf numFmtId="1" fontId="7" fillId="0" borderId="0" xfId="80" applyNumberFormat="1" applyFont="1" applyAlignment="1">
      <alignment vertical="center"/>
    </xf>
    <xf numFmtId="2" fontId="7" fillId="0" borderId="0" xfId="7" applyNumberFormat="1" applyFont="1" applyAlignment="1">
      <alignment horizontal="right" vertical="center" wrapText="1"/>
    </xf>
    <xf numFmtId="2" fontId="8" fillId="0" borderId="0" xfId="7" applyNumberFormat="1" applyFont="1" applyAlignment="1">
      <alignment horizontal="right" wrapText="1" indent="1"/>
    </xf>
    <xf numFmtId="2" fontId="7" fillId="0" borderId="0" xfId="7" applyNumberFormat="1" applyFont="1" applyAlignment="1">
      <alignment horizontal="right" wrapText="1" indent="1"/>
    </xf>
    <xf numFmtId="1" fontId="12" fillId="0" borderId="0" xfId="28" applyNumberFormat="1" applyFont="1"/>
    <xf numFmtId="1" fontId="40" fillId="0" borderId="0" xfId="28" applyNumberFormat="1" applyFont="1"/>
    <xf numFmtId="1" fontId="39" fillId="0" borderId="0" xfId="28" applyNumberFormat="1" applyFont="1"/>
    <xf numFmtId="1" fontId="21" fillId="0" borderId="0" xfId="28" applyNumberFormat="1"/>
    <xf numFmtId="1" fontId="21" fillId="0" borderId="0" xfId="26" applyNumberFormat="1" applyFont="1"/>
    <xf numFmtId="165" fontId="21" fillId="0" borderId="0" xfId="26" applyNumberFormat="1" applyFont="1"/>
    <xf numFmtId="0" fontId="6" fillId="0" borderId="0" xfId="1" applyFont="1" applyAlignment="1">
      <alignment horizontal="left" wrapText="1"/>
    </xf>
    <xf numFmtId="0" fontId="6" fillId="0" borderId="0" xfId="9" applyFont="1" applyAlignment="1">
      <alignment horizontal="left" wrapText="1"/>
    </xf>
    <xf numFmtId="0" fontId="89" fillId="0" borderId="2" xfId="43" applyFont="1" applyBorder="1" applyAlignment="1">
      <alignment horizontal="center" vertical="center" wrapText="1"/>
    </xf>
    <xf numFmtId="0" fontId="9" fillId="0" borderId="1" xfId="45" applyFont="1" applyBorder="1" applyAlignment="1">
      <alignment horizontal="right"/>
    </xf>
    <xf numFmtId="0" fontId="47" fillId="0" borderId="1" xfId="48" applyFont="1" applyBorder="1" applyAlignment="1">
      <alignment horizontal="center" vertical="center" wrapText="1"/>
    </xf>
    <xf numFmtId="0" fontId="47" fillId="0" borderId="2" xfId="48" applyFont="1" applyBorder="1" applyAlignment="1">
      <alignment horizontal="center" vertical="center" wrapText="1"/>
    </xf>
    <xf numFmtId="0" fontId="47" fillId="0" borderId="0" xfId="48" applyFont="1" applyAlignment="1">
      <alignment horizontal="center" vertical="center" wrapText="1"/>
    </xf>
    <xf numFmtId="0" fontId="47" fillId="0" borderId="2" xfId="0" applyFont="1" applyBorder="1" applyAlignment="1">
      <alignment horizontal="center" vertical="center" wrapText="1"/>
    </xf>
    <xf numFmtId="0" fontId="39" fillId="0" borderId="1" xfId="65" applyFont="1" applyBorder="1" applyAlignment="1">
      <alignment horizontal="center" vertical="center"/>
    </xf>
    <xf numFmtId="0" fontId="7" fillId="0" borderId="1" xfId="45" applyFont="1" applyBorder="1"/>
    <xf numFmtId="0" fontId="47" fillId="0" borderId="2" xfId="48" applyFont="1" applyBorder="1" applyAlignment="1">
      <alignment horizontal="center" wrapText="1"/>
    </xf>
    <xf numFmtId="0" fontId="47" fillId="0" borderId="0" xfId="48" applyFont="1" applyAlignment="1">
      <alignment horizontal="center" wrapText="1"/>
    </xf>
    <xf numFmtId="0" fontId="47" fillId="0" borderId="1" xfId="48" applyFont="1" applyBorder="1" applyAlignment="1">
      <alignment horizontal="center" wrapText="1"/>
    </xf>
    <xf numFmtId="1" fontId="7" fillId="0" borderId="1" xfId="46" applyNumberFormat="1" applyFont="1" applyBorder="1" applyAlignment="1">
      <alignment horizontal="center"/>
    </xf>
    <xf numFmtId="165" fontId="7" fillId="0" borderId="1" xfId="46" applyNumberFormat="1" applyFont="1" applyBorder="1" applyAlignment="1">
      <alignment horizontal="center"/>
    </xf>
    <xf numFmtId="1" fontId="7" fillId="0" borderId="1" xfId="45" applyNumberFormat="1" applyFont="1" applyBorder="1" applyAlignment="1">
      <alignment horizontal="center"/>
    </xf>
    <xf numFmtId="1" fontId="91" fillId="0" borderId="0" xfId="45" applyNumberFormat="1" applyFont="1"/>
    <xf numFmtId="0" fontId="7" fillId="0" borderId="2" xfId="4" quotePrefix="1" applyFont="1" applyBorder="1" applyAlignment="1">
      <alignment horizontal="center" vertical="center" wrapText="1"/>
    </xf>
    <xf numFmtId="165" fontId="18" fillId="0" borderId="0" xfId="26" applyNumberFormat="1" applyFont="1"/>
    <xf numFmtId="0" fontId="12" fillId="0" borderId="0" xfId="26" applyFont="1"/>
    <xf numFmtId="165" fontId="12" fillId="0" borderId="0" xfId="26" applyNumberFormat="1" applyFont="1"/>
    <xf numFmtId="165" fontId="39" fillId="0" borderId="0" xfId="28" applyNumberFormat="1" applyFont="1"/>
    <xf numFmtId="0" fontId="8" fillId="0" borderId="0" xfId="27" applyFont="1"/>
    <xf numFmtId="0" fontId="8" fillId="0" borderId="0" xfId="26" applyFont="1"/>
    <xf numFmtId="0" fontId="8" fillId="0" borderId="0" xfId="28" applyFont="1"/>
    <xf numFmtId="165" fontId="8" fillId="0" borderId="0" xfId="26" applyNumberFormat="1" applyFont="1"/>
    <xf numFmtId="0" fontId="7" fillId="0" borderId="0" xfId="27" applyFont="1" applyAlignment="1">
      <alignment horizontal="left" indent="1"/>
    </xf>
    <xf numFmtId="0" fontId="7" fillId="0" borderId="0" xfId="28" applyFont="1"/>
    <xf numFmtId="165" fontId="7" fillId="0" borderId="0" xfId="26" applyNumberFormat="1" applyFont="1"/>
    <xf numFmtId="0" fontId="15" fillId="0" borderId="0" xfId="27" applyFont="1" applyAlignment="1">
      <alignment horizontal="left" indent="1"/>
    </xf>
    <xf numFmtId="1" fontId="97" fillId="0" borderId="0" xfId="45" applyNumberFormat="1" applyFont="1"/>
    <xf numFmtId="1" fontId="98" fillId="0" borderId="0" xfId="45" applyNumberFormat="1" applyFont="1"/>
    <xf numFmtId="0" fontId="81" fillId="0" borderId="0" xfId="48" applyFont="1"/>
    <xf numFmtId="1" fontId="99" fillId="0" borderId="0" xfId="45" applyNumberFormat="1" applyFont="1" applyAlignment="1">
      <alignment horizontal="center"/>
    </xf>
    <xf numFmtId="1" fontId="100" fillId="0" borderId="0" xfId="45" applyNumberFormat="1" applyFont="1" applyAlignment="1">
      <alignment horizontal="center"/>
    </xf>
    <xf numFmtId="0" fontId="101" fillId="0" borderId="0" xfId="48" applyFont="1"/>
    <xf numFmtId="0" fontId="7" fillId="0" borderId="0" xfId="45" applyFont="1" applyAlignment="1">
      <alignment vertical="center"/>
    </xf>
    <xf numFmtId="0" fontId="7" fillId="0" borderId="0" xfId="46" applyFont="1" applyAlignment="1">
      <alignment vertical="center"/>
    </xf>
    <xf numFmtId="0" fontId="15" fillId="0" borderId="1" xfId="45" applyFont="1" applyBorder="1"/>
    <xf numFmtId="0" fontId="7" fillId="0" borderId="2" xfId="45" applyFont="1" applyBorder="1" applyAlignment="1">
      <alignment vertical="center"/>
    </xf>
    <xf numFmtId="0" fontId="47" fillId="0" borderId="0" xfId="0" applyFont="1" applyAlignment="1">
      <alignment vertical="center" wrapText="1"/>
    </xf>
    <xf numFmtId="0" fontId="47" fillId="0" borderId="0" xfId="48" applyFont="1"/>
    <xf numFmtId="1" fontId="52" fillId="0" borderId="0" xfId="48" applyNumberFormat="1" applyFont="1"/>
    <xf numFmtId="165" fontId="52" fillId="0" borderId="0" xfId="48" applyNumberFormat="1" applyFont="1"/>
    <xf numFmtId="0" fontId="52" fillId="0" borderId="0" xfId="48" applyFont="1"/>
    <xf numFmtId="1" fontId="47" fillId="0" borderId="0" xfId="48" applyNumberFormat="1" applyFont="1"/>
    <xf numFmtId="165" fontId="47" fillId="0" borderId="0" xfId="48" applyNumberFormat="1" applyFont="1"/>
    <xf numFmtId="1" fontId="101" fillId="0" borderId="0" xfId="48" applyNumberFormat="1" applyFont="1"/>
    <xf numFmtId="0" fontId="15" fillId="0" borderId="2" xfId="46" applyFont="1" applyBorder="1"/>
    <xf numFmtId="1" fontId="6" fillId="0" borderId="0" xfId="50" applyNumberFormat="1" applyFont="1"/>
    <xf numFmtId="1" fontId="18" fillId="0" borderId="0" xfId="50" applyNumberFormat="1" applyFont="1"/>
    <xf numFmtId="165" fontId="90" fillId="0" borderId="0" xfId="45" applyNumberFormat="1" applyFont="1"/>
    <xf numFmtId="1" fontId="102" fillId="0" borderId="0" xfId="50" applyNumberFormat="1" applyFont="1"/>
    <xf numFmtId="1" fontId="103" fillId="0" borderId="0" xfId="45" applyNumberFormat="1" applyFont="1"/>
    <xf numFmtId="0" fontId="68" fillId="0" borderId="0" xfId="45" applyFont="1"/>
    <xf numFmtId="1" fontId="8" fillId="0" borderId="0" xfId="45" applyNumberFormat="1" applyFont="1" applyAlignment="1">
      <alignment horizontal="center"/>
    </xf>
    <xf numFmtId="1" fontId="9" fillId="0" borderId="0" xfId="45" applyNumberFormat="1" applyFont="1" applyAlignment="1">
      <alignment horizontal="center"/>
    </xf>
    <xf numFmtId="1" fontId="8" fillId="0" borderId="0" xfId="45" applyNumberFormat="1" applyFont="1" applyAlignment="1">
      <alignment horizontal="right"/>
    </xf>
    <xf numFmtId="0" fontId="8" fillId="0" borderId="0" xfId="45" applyFont="1" applyAlignment="1">
      <alignment horizontal="right"/>
    </xf>
    <xf numFmtId="1" fontId="7" fillId="0" borderId="0" xfId="45" applyNumberFormat="1" applyFont="1" applyAlignment="1">
      <alignment horizontal="right"/>
    </xf>
    <xf numFmtId="0" fontId="7" fillId="0" borderId="0" xfId="45" applyFont="1" applyAlignment="1">
      <alignment horizontal="right"/>
    </xf>
    <xf numFmtId="1" fontId="7" fillId="0" borderId="0" xfId="47" applyNumberFormat="1" applyFont="1" applyAlignment="1">
      <alignment horizontal="right"/>
    </xf>
    <xf numFmtId="165" fontId="15" fillId="0" borderId="0" xfId="47" applyNumberFormat="1" applyFont="1"/>
    <xf numFmtId="0" fontId="15" fillId="0" borderId="0" xfId="47" applyFont="1"/>
    <xf numFmtId="165" fontId="8" fillId="0" borderId="0" xfId="62" applyNumberFormat="1" applyFont="1"/>
    <xf numFmtId="165" fontId="7" fillId="0" borderId="0" xfId="62" applyNumberFormat="1" applyFont="1"/>
    <xf numFmtId="2" fontId="7" fillId="0" borderId="0" xfId="62" applyNumberFormat="1" applyFont="1"/>
    <xf numFmtId="0" fontId="15" fillId="0" borderId="0" xfId="62" applyFont="1" applyAlignment="1">
      <alignment horizontal="left"/>
    </xf>
    <xf numFmtId="0" fontId="7" fillId="0" borderId="0" xfId="62" applyFont="1" applyAlignment="1">
      <alignment horizontal="left"/>
    </xf>
    <xf numFmtId="0" fontId="7" fillId="0" borderId="0" xfId="62" applyFont="1"/>
    <xf numFmtId="165" fontId="8" fillId="0" borderId="0" xfId="62" applyNumberFormat="1" applyFont="1" applyAlignment="1">
      <alignment horizontal="right" indent="1"/>
    </xf>
    <xf numFmtId="165" fontId="7" fillId="0" borderId="0" xfId="62" applyNumberFormat="1" applyFont="1" applyAlignment="1">
      <alignment horizontal="right" indent="1"/>
    </xf>
    <xf numFmtId="0" fontId="7" fillId="0" borderId="0" xfId="62" applyFont="1" applyAlignment="1">
      <alignment horizontal="right" vertical="center" indent="1"/>
    </xf>
    <xf numFmtId="2" fontId="7" fillId="0" borderId="0" xfId="62" applyNumberFormat="1" applyFont="1" applyAlignment="1">
      <alignment horizontal="right" indent="1"/>
    </xf>
    <xf numFmtId="0" fontId="18" fillId="0" borderId="0" xfId="63" applyFont="1"/>
    <xf numFmtId="0" fontId="6" fillId="0" borderId="0" xfId="69" applyFont="1" applyAlignment="1">
      <alignment vertical="center"/>
    </xf>
    <xf numFmtId="0" fontId="12" fillId="0" borderId="0" xfId="69" applyFont="1" applyAlignment="1">
      <alignment vertical="center"/>
    </xf>
    <xf numFmtId="0" fontId="12" fillId="0" borderId="0" xfId="69" applyFont="1" applyAlignment="1">
      <alignment horizontal="center" vertical="center"/>
    </xf>
    <xf numFmtId="0" fontId="21" fillId="0" borderId="1" xfId="69" applyBorder="1" applyAlignment="1">
      <alignment vertical="center"/>
    </xf>
    <xf numFmtId="0" fontId="21" fillId="0" borderId="2" xfId="69" applyBorder="1" applyAlignment="1">
      <alignment vertical="center"/>
    </xf>
    <xf numFmtId="0" fontId="21" fillId="0" borderId="0" xfId="69" applyAlignment="1">
      <alignment vertical="center"/>
    </xf>
    <xf numFmtId="0" fontId="12" fillId="0" borderId="0" xfId="67" applyFont="1"/>
    <xf numFmtId="2" fontId="12" fillId="0" borderId="0" xfId="67" applyNumberFormat="1" applyFont="1" applyAlignment="1">
      <alignment horizontal="right" indent="1"/>
    </xf>
    <xf numFmtId="2" fontId="12" fillId="0" borderId="0" xfId="67" applyNumberFormat="1" applyFont="1" applyAlignment="1">
      <alignment horizontal="right" indent="2"/>
    </xf>
    <xf numFmtId="0" fontId="21" fillId="0" borderId="0" xfId="67" applyFont="1" applyAlignment="1">
      <alignment horizontal="left" indent="1"/>
    </xf>
    <xf numFmtId="2" fontId="31" fillId="0" borderId="0" xfId="93" applyNumberFormat="1" applyFont="1" applyAlignment="1">
      <alignment horizontal="right" indent="1"/>
    </xf>
    <xf numFmtId="2" fontId="31" fillId="0" borderId="0" xfId="93" applyNumberFormat="1" applyFont="1" applyAlignment="1">
      <alignment horizontal="right" indent="2"/>
    </xf>
    <xf numFmtId="0" fontId="21" fillId="0" borderId="0" xfId="67" applyFont="1" applyAlignment="1">
      <alignment horizontal="left" wrapText="1" indent="1"/>
    </xf>
    <xf numFmtId="43" fontId="30" fillId="0" borderId="0" xfId="94" applyFont="1" applyAlignment="1">
      <alignment horizontal="right" indent="2"/>
    </xf>
    <xf numFmtId="43" fontId="31" fillId="0" borderId="0" xfId="94" applyFont="1" applyAlignment="1">
      <alignment horizontal="right" indent="2"/>
    </xf>
    <xf numFmtId="0" fontId="42" fillId="0" borderId="0" xfId="67" applyFont="1" applyAlignment="1">
      <alignment horizontal="left" indent="1"/>
    </xf>
    <xf numFmtId="2" fontId="21" fillId="0" borderId="0" xfId="67" applyNumberFormat="1" applyFont="1" applyAlignment="1">
      <alignment horizontal="right" indent="1"/>
    </xf>
    <xf numFmtId="0" fontId="6" fillId="0" borderId="0" xfId="68" applyFont="1" applyAlignment="1">
      <alignment horizontal="left"/>
    </xf>
    <xf numFmtId="0" fontId="21" fillId="0" borderId="0" xfId="68" applyFont="1" applyAlignment="1">
      <alignment horizontal="right"/>
    </xf>
    <xf numFmtId="0" fontId="12" fillId="0" borderId="0" xfId="68" applyFont="1"/>
    <xf numFmtId="2" fontId="12" fillId="0" borderId="0" xfId="71" applyNumberFormat="1" applyFont="1" applyAlignment="1">
      <alignment horizontal="right" indent="1"/>
    </xf>
    <xf numFmtId="2" fontId="12" fillId="0" borderId="0" xfId="72" applyNumberFormat="1" applyFont="1" applyAlignment="1">
      <alignment horizontal="right" indent="2"/>
    </xf>
    <xf numFmtId="2" fontId="22" fillId="0" borderId="0" xfId="71" applyNumberFormat="1"/>
    <xf numFmtId="168" fontId="42" fillId="0" borderId="0" xfId="68" applyNumberFormat="1" applyFont="1" applyAlignment="1">
      <alignment horizontal="left" indent="1"/>
    </xf>
    <xf numFmtId="2" fontId="21" fillId="0" borderId="0" xfId="71" applyNumberFormat="1" applyFont="1" applyAlignment="1">
      <alignment horizontal="right" indent="1"/>
    </xf>
    <xf numFmtId="2" fontId="21" fillId="0" borderId="0" xfId="72" applyNumberFormat="1" applyFont="1" applyAlignment="1">
      <alignment horizontal="right" indent="2"/>
    </xf>
    <xf numFmtId="168" fontId="21" fillId="0" borderId="0" xfId="68" applyNumberFormat="1" applyFont="1" applyAlignment="1">
      <alignment horizontal="left" indent="2"/>
    </xf>
    <xf numFmtId="0" fontId="21" fillId="0" borderId="0" xfId="67" applyFont="1" applyAlignment="1">
      <alignment horizontal="left" indent="2"/>
    </xf>
    <xf numFmtId="2" fontId="21" fillId="0" borderId="0" xfId="71" applyNumberFormat="1" applyFont="1" applyAlignment="1">
      <alignment horizontal="right" indent="2"/>
    </xf>
    <xf numFmtId="168" fontId="21" fillId="0" borderId="0" xfId="68" applyNumberFormat="1" applyFont="1" applyAlignment="1">
      <alignment horizontal="left" indent="1"/>
    </xf>
    <xf numFmtId="2" fontId="21" fillId="0" borderId="0" xfId="71" applyNumberFormat="1" applyFont="1" applyAlignment="1">
      <alignment horizontal="center"/>
    </xf>
    <xf numFmtId="0" fontId="25" fillId="0" borderId="0" xfId="68" applyFont="1" applyAlignment="1">
      <alignment horizontal="left" indent="2"/>
    </xf>
    <xf numFmtId="2" fontId="25" fillId="0" borderId="0" xfId="73" applyNumberFormat="1" applyFont="1" applyAlignment="1">
      <alignment horizontal="right" indent="1"/>
    </xf>
    <xf numFmtId="2" fontId="21" fillId="0" borderId="0" xfId="73" applyNumberFormat="1" applyFont="1" applyAlignment="1">
      <alignment horizontal="right"/>
    </xf>
    <xf numFmtId="2" fontId="7" fillId="0" borderId="0" xfId="73" applyNumberFormat="1" applyFont="1" applyAlignment="1">
      <alignment horizontal="right"/>
    </xf>
    <xf numFmtId="0" fontId="18" fillId="0" borderId="0" xfId="69" applyFont="1"/>
    <xf numFmtId="0" fontId="18" fillId="0" borderId="0" xfId="71" applyFont="1"/>
    <xf numFmtId="0" fontId="6" fillId="0" borderId="0" xfId="69" applyFont="1"/>
    <xf numFmtId="0" fontId="62" fillId="0" borderId="0" xfId="69" applyFont="1"/>
    <xf numFmtId="0" fontId="62" fillId="0" borderId="0" xfId="69" applyFont="1" applyAlignment="1">
      <alignment horizontal="center" vertical="center"/>
    </xf>
    <xf numFmtId="0" fontId="61" fillId="0" borderId="1" xfId="69" applyFont="1" applyBorder="1" applyAlignment="1">
      <alignment vertical="center"/>
    </xf>
    <xf numFmtId="0" fontId="12" fillId="0" borderId="0" xfId="67" applyFont="1" applyAlignment="1">
      <alignment horizontal="left"/>
    </xf>
    <xf numFmtId="2" fontId="12" fillId="0" borderId="0" xfId="71" applyNumberFormat="1" applyFont="1" applyAlignment="1">
      <alignment horizontal="right" indent="2"/>
    </xf>
    <xf numFmtId="2" fontId="65" fillId="0" borderId="0" xfId="71" applyNumberFormat="1" applyFont="1"/>
    <xf numFmtId="0" fontId="7" fillId="0" borderId="0" xfId="67" applyFont="1" applyAlignment="1">
      <alignment horizontal="left" indent="1"/>
    </xf>
    <xf numFmtId="2" fontId="7" fillId="0" borderId="0" xfId="71" applyNumberFormat="1" applyFont="1" applyAlignment="1">
      <alignment horizontal="right" indent="2"/>
    </xf>
    <xf numFmtId="0" fontId="18" fillId="0" borderId="0" xfId="70" applyFont="1"/>
    <xf numFmtId="2" fontId="12" fillId="0" borderId="0" xfId="70" applyNumberFormat="1" applyFont="1" applyAlignment="1">
      <alignment horizontal="right" indent="1"/>
    </xf>
    <xf numFmtId="2" fontId="12" fillId="0" borderId="0" xfId="70" applyNumberFormat="1" applyFont="1" applyAlignment="1">
      <alignment horizontal="right" indent="2"/>
    </xf>
    <xf numFmtId="2" fontId="21" fillId="0" borderId="0" xfId="70" applyNumberFormat="1" applyFont="1" applyAlignment="1">
      <alignment horizontal="right" indent="1"/>
    </xf>
    <xf numFmtId="2" fontId="21" fillId="0" borderId="0" xfId="70" applyNumberFormat="1" applyFont="1" applyAlignment="1">
      <alignment horizontal="right" indent="2"/>
    </xf>
    <xf numFmtId="49" fontId="12" fillId="0" borderId="0" xfId="69" applyNumberFormat="1" applyFont="1" applyAlignment="1">
      <alignment horizontal="left" wrapText="1"/>
    </xf>
    <xf numFmtId="4" fontId="12" fillId="0" borderId="0" xfId="69" applyNumberFormat="1" applyFont="1" applyAlignment="1">
      <alignment horizontal="right" indent="1"/>
    </xf>
    <xf numFmtId="4" fontId="12" fillId="0" borderId="0" xfId="69" applyNumberFormat="1" applyFont="1" applyAlignment="1">
      <alignment horizontal="right" indent="2"/>
    </xf>
    <xf numFmtId="2" fontId="72" fillId="0" borderId="0" xfId="69" applyNumberFormat="1" applyFont="1"/>
    <xf numFmtId="4" fontId="72" fillId="0" borderId="0" xfId="69" applyNumberFormat="1" applyFont="1"/>
    <xf numFmtId="4" fontId="21" fillId="0" borderId="0" xfId="69" applyNumberFormat="1" applyAlignment="1">
      <alignment horizontal="right" indent="1"/>
    </xf>
    <xf numFmtId="0" fontId="21" fillId="0" borderId="0" xfId="69" applyAlignment="1">
      <alignment horizontal="left" indent="1"/>
    </xf>
    <xf numFmtId="4" fontId="21" fillId="0" borderId="0" xfId="69" applyNumberFormat="1" applyAlignment="1">
      <alignment horizontal="right" indent="2"/>
    </xf>
    <xf numFmtId="49" fontId="21" fillId="0" borderId="0" xfId="69" applyNumberFormat="1" applyAlignment="1">
      <alignment horizontal="left" wrapText="1"/>
    </xf>
    <xf numFmtId="4" fontId="21" fillId="0" borderId="0" xfId="69" applyNumberFormat="1"/>
    <xf numFmtId="49" fontId="67" fillId="0" borderId="0" xfId="69" applyNumberFormat="1" applyFont="1" applyAlignment="1">
      <alignment horizontal="left" wrapText="1"/>
    </xf>
    <xf numFmtId="170" fontId="67" fillId="0" borderId="0" xfId="69" applyNumberFormat="1" applyFont="1"/>
    <xf numFmtId="0" fontId="12" fillId="0" borderId="0" xfId="67" applyFont="1" applyAlignment="1">
      <alignment wrapText="1"/>
    </xf>
    <xf numFmtId="172" fontId="67" fillId="0" borderId="0" xfId="69" applyNumberFormat="1" applyFont="1"/>
    <xf numFmtId="0" fontId="42" fillId="0" borderId="0" xfId="69" applyFont="1"/>
    <xf numFmtId="0" fontId="12" fillId="0" borderId="0" xfId="69" applyFont="1"/>
    <xf numFmtId="0" fontId="6" fillId="0" borderId="0" xfId="42" applyFont="1"/>
    <xf numFmtId="0" fontId="6" fillId="0" borderId="1" xfId="42" applyFont="1" applyBorder="1" applyAlignment="1">
      <alignment horizontal="center"/>
    </xf>
    <xf numFmtId="0" fontId="6" fillId="0" borderId="0" xfId="42" applyFont="1" applyAlignment="1">
      <alignment horizontal="center"/>
    </xf>
    <xf numFmtId="0" fontId="18" fillId="0" borderId="0" xfId="42" applyFont="1"/>
    <xf numFmtId="0" fontId="25" fillId="0" borderId="0" xfId="42" applyFont="1" applyAlignment="1">
      <alignment horizontal="right"/>
    </xf>
    <xf numFmtId="0" fontId="74" fillId="0" borderId="2" xfId="44" applyFont="1" applyBorder="1" applyAlignment="1">
      <alignment horizontal="center" vertical="center" wrapText="1"/>
    </xf>
    <xf numFmtId="0" fontId="89" fillId="0" borderId="0" xfId="43" applyFont="1" applyAlignment="1">
      <alignment horizontal="center" vertical="center" wrapText="1"/>
    </xf>
    <xf numFmtId="0" fontId="74" fillId="0" borderId="0" xfId="44" applyFont="1" applyAlignment="1">
      <alignment horizontal="center" vertical="center" wrapText="1"/>
    </xf>
    <xf numFmtId="0" fontId="74" fillId="0" borderId="0" xfId="95" applyFont="1" applyAlignment="1">
      <alignment horizontal="center" vertical="center" wrapText="1"/>
    </xf>
    <xf numFmtId="165" fontId="74" fillId="0" borderId="0" xfId="42" applyNumberFormat="1" applyFont="1" applyAlignment="1">
      <alignment horizontal="center" vertical="center"/>
    </xf>
    <xf numFmtId="0" fontId="43" fillId="0" borderId="0" xfId="43" applyAlignment="1">
      <alignment wrapText="1"/>
    </xf>
    <xf numFmtId="1" fontId="12" fillId="0" borderId="0" xfId="42" applyNumberFormat="1" applyFont="1" applyAlignment="1">
      <alignment horizontal="right" indent="2"/>
    </xf>
    <xf numFmtId="1" fontId="12" fillId="0" borderId="0" xfId="42" applyNumberFormat="1" applyFont="1" applyAlignment="1">
      <alignment horizontal="right" indent="1"/>
    </xf>
    <xf numFmtId="165" fontId="12" fillId="0" borderId="0" xfId="42" applyNumberFormat="1" applyFont="1" applyAlignment="1">
      <alignment horizontal="right" indent="1"/>
    </xf>
    <xf numFmtId="165" fontId="12" fillId="0" borderId="0" xfId="42" applyNumberFormat="1" applyFont="1" applyAlignment="1">
      <alignment horizontal="right" indent="3"/>
    </xf>
    <xf numFmtId="165" fontId="12" fillId="0" borderId="0" xfId="42" applyNumberFormat="1" applyFont="1" applyAlignment="1">
      <alignment horizontal="right" indent="2"/>
    </xf>
    <xf numFmtId="0" fontId="21" fillId="0" borderId="0" xfId="42" applyFont="1" applyAlignment="1">
      <alignment horizontal="left" indent="1"/>
    </xf>
    <xf numFmtId="1" fontId="21" fillId="0" borderId="0" xfId="42" applyNumberFormat="1" applyFont="1" applyAlignment="1">
      <alignment horizontal="right" indent="2"/>
    </xf>
    <xf numFmtId="1" fontId="21" fillId="0" borderId="0" xfId="42" applyNumberFormat="1" applyFont="1" applyAlignment="1">
      <alignment horizontal="right" indent="1"/>
    </xf>
    <xf numFmtId="165" fontId="21" fillId="0" borderId="0" xfId="42" applyNumberFormat="1" applyFont="1" applyAlignment="1">
      <alignment horizontal="right" indent="1"/>
    </xf>
    <xf numFmtId="165" fontId="21" fillId="0" borderId="0" xfId="42" applyNumberFormat="1" applyFont="1" applyAlignment="1">
      <alignment horizontal="right" indent="3"/>
    </xf>
    <xf numFmtId="165" fontId="21" fillId="0" borderId="0" xfId="42" applyNumberFormat="1" applyFont="1" applyAlignment="1">
      <alignment horizontal="right" indent="2"/>
    </xf>
    <xf numFmtId="1" fontId="21" fillId="0" borderId="0" xfId="42" applyNumberFormat="1" applyFont="1"/>
    <xf numFmtId="165" fontId="21" fillId="0" borderId="0" xfId="42" applyNumberFormat="1" applyFont="1"/>
    <xf numFmtId="165" fontId="74" fillId="0" borderId="1" xfId="42" applyNumberFormat="1" applyFont="1" applyBorder="1" applyAlignment="1">
      <alignment horizontal="center" vertical="center"/>
    </xf>
    <xf numFmtId="0" fontId="74" fillId="0" borderId="1" xfId="42" applyFont="1" applyBorder="1" applyAlignment="1">
      <alignment horizontal="center" vertical="center"/>
    </xf>
    <xf numFmtId="0" fontId="21" fillId="0" borderId="2" xfId="4" applyFont="1" applyBorder="1" applyAlignment="1">
      <alignment horizontal="center" vertical="center"/>
    </xf>
    <xf numFmtId="0" fontId="21" fillId="0" borderId="0" xfId="4" applyFont="1" applyAlignment="1">
      <alignment horizontal="center" vertical="center"/>
    </xf>
    <xf numFmtId="0" fontId="21" fillId="0" borderId="0" xfId="7" applyFont="1" applyAlignment="1">
      <alignment horizontal="center" vertical="center" wrapText="1"/>
    </xf>
    <xf numFmtId="1" fontId="12" fillId="0" borderId="0" xfId="0" applyNumberFormat="1" applyFont="1"/>
    <xf numFmtId="165" fontId="8" fillId="0" borderId="0" xfId="0" applyNumberFormat="1" applyFont="1"/>
    <xf numFmtId="165" fontId="7" fillId="0" borderId="0" xfId="0" applyNumberFormat="1" applyFont="1"/>
    <xf numFmtId="165" fontId="8" fillId="0" borderId="0" xfId="0" applyNumberFormat="1" applyFont="1" applyAlignment="1">
      <alignment horizontal="right" indent="2"/>
    </xf>
    <xf numFmtId="165" fontId="7" fillId="0" borderId="0" xfId="0" applyNumberFormat="1" applyFont="1" applyAlignment="1">
      <alignment horizontal="right" indent="2"/>
    </xf>
    <xf numFmtId="165" fontId="12" fillId="0" borderId="0" xfId="0" applyNumberFormat="1" applyFont="1" applyAlignment="1">
      <alignment horizontal="right" indent="2"/>
    </xf>
    <xf numFmtId="165" fontId="21" fillId="0" borderId="0" xfId="0" applyNumberFormat="1" applyFont="1" applyAlignment="1">
      <alignment horizontal="right" indent="2"/>
    </xf>
    <xf numFmtId="0" fontId="31" fillId="0" borderId="0" xfId="56" applyFont="1" applyAlignment="1">
      <alignment horizontal="right" indent="2"/>
    </xf>
    <xf numFmtId="165" fontId="31" fillId="0" borderId="0" xfId="56" applyNumberFormat="1" applyFont="1" applyAlignment="1">
      <alignment horizontal="right" indent="2"/>
    </xf>
    <xf numFmtId="165" fontId="21" fillId="0" borderId="0" xfId="58" applyNumberFormat="1" applyAlignment="1">
      <alignment horizontal="right" indent="2"/>
    </xf>
    <xf numFmtId="0" fontId="22" fillId="0" borderId="0" xfId="57" applyAlignment="1">
      <alignment horizontal="right" indent="2"/>
    </xf>
    <xf numFmtId="1" fontId="12" fillId="0" borderId="0" xfId="0" applyNumberFormat="1" applyFont="1" applyAlignment="1">
      <alignment horizontal="right" indent="1"/>
    </xf>
    <xf numFmtId="0" fontId="3" fillId="0" borderId="1" xfId="15" applyFont="1" applyBorder="1"/>
    <xf numFmtId="0" fontId="3" fillId="0" borderId="2" xfId="15" applyFont="1" applyBorder="1"/>
    <xf numFmtId="0" fontId="3" fillId="0" borderId="0" xfId="15" applyFont="1"/>
    <xf numFmtId="0" fontId="51" fillId="0" borderId="0" xfId="0" applyFont="1" applyAlignment="1">
      <alignment horizontal="center" vertical="center" wrapText="1"/>
    </xf>
    <xf numFmtId="0" fontId="30" fillId="0" borderId="0" xfId="87" applyFont="1"/>
    <xf numFmtId="0" fontId="4" fillId="0" borderId="0" xfId="87"/>
    <xf numFmtId="0" fontId="51" fillId="0" borderId="0" xfId="43" applyFont="1" applyAlignment="1">
      <alignment horizontal="center" wrapText="1"/>
    </xf>
    <xf numFmtId="0" fontId="31" fillId="0" borderId="0" xfId="87" applyFont="1" applyAlignment="1">
      <alignment horizontal="center"/>
    </xf>
    <xf numFmtId="0" fontId="93" fillId="0" borderId="0" xfId="43" applyFont="1" applyAlignment="1">
      <alignment horizontal="right" wrapText="1" indent="1"/>
    </xf>
    <xf numFmtId="0" fontId="89" fillId="0" borderId="0" xfId="87" applyFont="1" applyAlignment="1">
      <alignment horizontal="right" indent="1"/>
    </xf>
    <xf numFmtId="0" fontId="31" fillId="0" borderId="0" xfId="87" applyFont="1" applyAlignment="1">
      <alignment horizontal="left" indent="1"/>
    </xf>
    <xf numFmtId="165" fontId="89" fillId="0" borderId="0" xfId="87" applyNumberFormat="1" applyFont="1" applyAlignment="1">
      <alignment horizontal="right" indent="1"/>
    </xf>
    <xf numFmtId="165" fontId="93" fillId="0" borderId="0" xfId="43" applyNumberFormat="1" applyFont="1" applyAlignment="1">
      <alignment horizontal="right" wrapText="1" indent="1"/>
    </xf>
    <xf numFmtId="0" fontId="102" fillId="0" borderId="0" xfId="15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6" fillId="0" borderId="0" xfId="96" applyFont="1" applyAlignment="1">
      <alignment horizontal="left"/>
    </xf>
    <xf numFmtId="0" fontId="18" fillId="0" borderId="0" xfId="96" applyFont="1" applyAlignment="1">
      <alignment horizontal="left"/>
    </xf>
    <xf numFmtId="0" fontId="18" fillId="0" borderId="0" xfId="96" applyFont="1" applyAlignment="1">
      <alignment horizontal="center"/>
    </xf>
    <xf numFmtId="0" fontId="18" fillId="0" borderId="0" xfId="96" applyFont="1"/>
    <xf numFmtId="0" fontId="23" fillId="0" borderId="0" xfId="96" applyFont="1"/>
    <xf numFmtId="0" fontId="23" fillId="0" borderId="0" xfId="96" applyFont="1" applyAlignment="1">
      <alignment horizontal="center"/>
    </xf>
    <xf numFmtId="0" fontId="25" fillId="0" borderId="0" xfId="96" applyFont="1" applyAlignment="1">
      <alignment horizontal="right"/>
    </xf>
    <xf numFmtId="0" fontId="23" fillId="0" borderId="2" xfId="96" applyFont="1" applyBorder="1"/>
    <xf numFmtId="0" fontId="23" fillId="0" borderId="2" xfId="96" applyFont="1" applyBorder="1" applyAlignment="1">
      <alignment vertical="center"/>
    </xf>
    <xf numFmtId="0" fontId="21" fillId="0" borderId="2" xfId="96" applyFont="1" applyBorder="1" applyAlignment="1">
      <alignment horizontal="center" vertical="center"/>
    </xf>
    <xf numFmtId="0" fontId="23" fillId="0" borderId="0" xfId="96" applyFont="1" applyAlignment="1">
      <alignment vertical="center"/>
    </xf>
    <xf numFmtId="0" fontId="21" fillId="0" borderId="1" xfId="96" applyFont="1" applyBorder="1" applyAlignment="1">
      <alignment horizontal="center" vertical="center"/>
    </xf>
    <xf numFmtId="0" fontId="12" fillId="0" borderId="0" xfId="96" applyFont="1"/>
    <xf numFmtId="1" fontId="12" fillId="0" borderId="0" xfId="96" applyNumberFormat="1" applyFont="1" applyAlignment="1">
      <alignment horizontal="right" indent="3"/>
    </xf>
    <xf numFmtId="165" fontId="12" fillId="0" borderId="0" xfId="96" applyNumberFormat="1" applyFont="1" applyAlignment="1">
      <alignment horizontal="right" indent="3"/>
    </xf>
    <xf numFmtId="0" fontId="22" fillId="0" borderId="0" xfId="96"/>
    <xf numFmtId="0" fontId="22" fillId="0" borderId="0" xfId="96" applyAlignment="1">
      <alignment horizontal="right" indent="3"/>
    </xf>
    <xf numFmtId="1" fontId="21" fillId="0" borderId="0" xfId="96" applyNumberFormat="1" applyFont="1" applyAlignment="1">
      <alignment horizontal="right" indent="3"/>
    </xf>
    <xf numFmtId="165" fontId="21" fillId="0" borderId="0" xfId="96" applyNumberFormat="1" applyFont="1" applyAlignment="1">
      <alignment horizontal="right" indent="3"/>
    </xf>
    <xf numFmtId="0" fontId="21" fillId="0" borderId="0" xfId="38" applyNumberFormat="1" applyFont="1" applyAlignment="1">
      <alignment horizontal="right" indent="3"/>
    </xf>
    <xf numFmtId="169" fontId="44" fillId="0" borderId="0" xfId="38" applyFont="1" applyAlignment="1">
      <alignment horizontal="center"/>
    </xf>
    <xf numFmtId="169" fontId="25" fillId="0" borderId="0" xfId="38" applyFont="1" applyAlignment="1">
      <alignment horizontal="right" indent="3"/>
    </xf>
    <xf numFmtId="165" fontId="25" fillId="0" borderId="0" xfId="38" applyNumberFormat="1" applyFont="1" applyAlignment="1">
      <alignment horizontal="right" indent="3"/>
    </xf>
    <xf numFmtId="0" fontId="21" fillId="0" borderId="0" xfId="38" applyNumberFormat="1" applyFont="1" applyBorder="1" applyAlignment="1">
      <alignment horizontal="center"/>
    </xf>
    <xf numFmtId="165" fontId="21" fillId="0" borderId="0" xfId="96" applyNumberFormat="1" applyFont="1" applyAlignment="1">
      <alignment horizontal="center"/>
    </xf>
    <xf numFmtId="169" fontId="104" fillId="0" borderId="0" xfId="38" applyFont="1" applyBorder="1" applyAlignment="1">
      <alignment horizontal="center"/>
    </xf>
    <xf numFmtId="1" fontId="8" fillId="0" borderId="0" xfId="61" applyNumberFormat="1" applyFont="1" applyAlignment="1">
      <alignment horizontal="right" vertical="center" wrapText="1" indent="1"/>
    </xf>
    <xf numFmtId="165" fontId="8" fillId="0" borderId="0" xfId="61" applyNumberFormat="1" applyFont="1" applyAlignment="1">
      <alignment horizontal="right" vertical="center" wrapText="1" indent="2"/>
    </xf>
    <xf numFmtId="1" fontId="7" fillId="0" borderId="0" xfId="61" applyNumberFormat="1" applyFont="1" applyAlignment="1">
      <alignment horizontal="right" vertical="center" wrapText="1" indent="1"/>
    </xf>
    <xf numFmtId="165" fontId="7" fillId="0" borderId="0" xfId="61" applyNumberFormat="1" applyFont="1" applyAlignment="1">
      <alignment horizontal="right" vertical="center" wrapText="1" indent="2"/>
    </xf>
    <xf numFmtId="1" fontId="7" fillId="0" borderId="0" xfId="0" applyNumberFormat="1" applyFont="1" applyAlignment="1">
      <alignment horizontal="right" indent="2"/>
    </xf>
    <xf numFmtId="1" fontId="8" fillId="0" borderId="0" xfId="61" applyNumberFormat="1" applyFont="1" applyAlignment="1">
      <alignment horizontal="right" indent="1"/>
    </xf>
    <xf numFmtId="165" fontId="8" fillId="0" borderId="0" xfId="61" applyNumberFormat="1" applyFont="1" applyAlignment="1">
      <alignment horizontal="right" indent="2"/>
    </xf>
    <xf numFmtId="1" fontId="8" fillId="0" borderId="0" xfId="0" applyNumberFormat="1" applyFont="1"/>
    <xf numFmtId="1" fontId="8" fillId="0" borderId="0" xfId="0" applyNumberFormat="1" applyFont="1" applyAlignment="1">
      <alignment horizontal="right" indent="1"/>
    </xf>
    <xf numFmtId="1" fontId="7" fillId="0" borderId="0" xfId="0" applyNumberFormat="1" applyFont="1"/>
    <xf numFmtId="1" fontId="7" fillId="0" borderId="0" xfId="0" applyNumberFormat="1" applyFont="1" applyAlignment="1">
      <alignment horizontal="right" indent="1"/>
    </xf>
    <xf numFmtId="165" fontId="7" fillId="0" borderId="0" xfId="0" applyNumberFormat="1" applyFont="1" applyAlignment="1">
      <alignment horizontal="right" indent="1"/>
    </xf>
    <xf numFmtId="165" fontId="8" fillId="0" borderId="0" xfId="0" applyNumberFormat="1" applyFont="1" applyAlignment="1">
      <alignment horizontal="right" indent="1"/>
    </xf>
    <xf numFmtId="0" fontId="50" fillId="0" borderId="0" xfId="90" applyFont="1"/>
    <xf numFmtId="0" fontId="49" fillId="0" borderId="0" xfId="89" applyFont="1"/>
    <xf numFmtId="1" fontId="31" fillId="0" borderId="0" xfId="90" applyNumberFormat="1" applyFont="1"/>
    <xf numFmtId="0" fontId="47" fillId="0" borderId="0" xfId="90" applyFont="1"/>
    <xf numFmtId="0" fontId="48" fillId="0" borderId="0" xfId="90" applyFont="1"/>
    <xf numFmtId="0" fontId="48" fillId="0" borderId="0" xfId="90" applyFont="1" applyAlignment="1">
      <alignment horizontal="right"/>
    </xf>
    <xf numFmtId="0" fontId="46" fillId="0" borderId="0" xfId="86" applyFont="1" applyAlignment="1">
      <alignment horizontal="center" vertical="center" wrapText="1"/>
    </xf>
    <xf numFmtId="0" fontId="47" fillId="0" borderId="0" xfId="89" applyFont="1" applyAlignment="1">
      <alignment horizontal="center" vertical="center"/>
    </xf>
    <xf numFmtId="0" fontId="7" fillId="0" borderId="1" xfId="4" applyFont="1" applyBorder="1" applyAlignment="1">
      <alignment horizontal="center" vertical="center"/>
    </xf>
    <xf numFmtId="0" fontId="31" fillId="0" borderId="0" xfId="90" applyFont="1" applyAlignment="1">
      <alignment horizontal="center" vertical="center" wrapText="1"/>
    </xf>
    <xf numFmtId="0" fontId="47" fillId="0" borderId="0" xfId="89" applyFont="1" applyAlignment="1">
      <alignment vertical="center"/>
    </xf>
    <xf numFmtId="165" fontId="47" fillId="0" borderId="0" xfId="89" applyNumberFormat="1" applyFont="1" applyAlignment="1">
      <alignment horizontal="right" vertical="center" indent="1"/>
    </xf>
    <xf numFmtId="1" fontId="47" fillId="0" borderId="0" xfId="89" applyNumberFormat="1" applyFont="1" applyAlignment="1">
      <alignment vertical="center"/>
    </xf>
    <xf numFmtId="165" fontId="47" fillId="0" borderId="0" xfId="89" applyNumberFormat="1" applyFont="1" applyAlignment="1">
      <alignment vertical="center"/>
    </xf>
    <xf numFmtId="0" fontId="1" fillId="0" borderId="0" xfId="89" applyFont="1"/>
    <xf numFmtId="1" fontId="1" fillId="0" borderId="0" xfId="89" applyNumberFormat="1" applyFont="1"/>
    <xf numFmtId="165" fontId="1" fillId="0" borderId="0" xfId="89" applyNumberFormat="1" applyFont="1"/>
    <xf numFmtId="165" fontId="49" fillId="0" borderId="0" xfId="89" applyNumberFormat="1" applyFont="1"/>
    <xf numFmtId="1" fontId="31" fillId="0" borderId="0" xfId="89" applyNumberFormat="1" applyFont="1" applyAlignment="1">
      <alignment vertical="center"/>
    </xf>
    <xf numFmtId="165" fontId="31" fillId="0" borderId="0" xfId="89" applyNumberFormat="1" applyFont="1" applyAlignment="1">
      <alignment vertical="center"/>
    </xf>
    <xf numFmtId="0" fontId="68" fillId="0" borderId="0" xfId="90" applyFont="1"/>
    <xf numFmtId="0" fontId="21" fillId="0" borderId="0" xfId="90" applyFont="1"/>
    <xf numFmtId="0" fontId="7" fillId="0" borderId="0" xfId="90" applyFont="1"/>
    <xf numFmtId="0" fontId="53" fillId="0" borderId="2" xfId="89" applyFont="1" applyBorder="1" applyAlignment="1">
      <alignment horizontal="center" wrapText="1"/>
    </xf>
    <xf numFmtId="0" fontId="53" fillId="0" borderId="2" xfId="89" quotePrefix="1" applyFont="1" applyBorder="1" applyAlignment="1">
      <alignment horizontal="center" wrapText="1"/>
    </xf>
    <xf numFmtId="0" fontId="53" fillId="0" borderId="0" xfId="89" applyFont="1" applyAlignment="1">
      <alignment horizont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0" xfId="4" applyFont="1" applyAlignment="1">
      <alignment horizontal="center" vertical="center" wrapText="1"/>
    </xf>
    <xf numFmtId="0" fontId="7" fillId="0" borderId="1" xfId="4" applyFont="1" applyBorder="1" applyAlignment="1">
      <alignment horizontal="center" vertical="center" wrapText="1"/>
    </xf>
    <xf numFmtId="0" fontId="12" fillId="0" borderId="0" xfId="41" applyFont="1"/>
    <xf numFmtId="1" fontId="52" fillId="0" borderId="0" xfId="89" applyNumberFormat="1" applyFont="1"/>
    <xf numFmtId="1" fontId="30" fillId="0" borderId="0" xfId="89" applyNumberFormat="1" applyFont="1"/>
    <xf numFmtId="165" fontId="52" fillId="0" borderId="0" xfId="89" applyNumberFormat="1" applyFont="1" applyAlignment="1">
      <alignment horizontal="right" wrapText="1" indent="1"/>
    </xf>
    <xf numFmtId="165" fontId="52" fillId="0" borderId="0" xfId="90" applyNumberFormat="1" applyFont="1"/>
    <xf numFmtId="0" fontId="52" fillId="0" borderId="0" xfId="90" applyFont="1"/>
    <xf numFmtId="0" fontId="52" fillId="0" borderId="0" xfId="89" applyFont="1"/>
    <xf numFmtId="165" fontId="52" fillId="0" borderId="0" xfId="90" applyNumberFormat="1" applyFont="1" applyAlignment="1">
      <alignment horizontal="right" indent="1"/>
    </xf>
    <xf numFmtId="165" fontId="47" fillId="0" borderId="0" xfId="90" applyNumberFormat="1" applyFont="1"/>
    <xf numFmtId="0" fontId="51" fillId="0" borderId="0" xfId="89" applyFont="1" applyAlignment="1">
      <alignment horizontal="left" wrapText="1" indent="1"/>
    </xf>
    <xf numFmtId="1" fontId="47" fillId="0" borderId="0" xfId="89" applyNumberFormat="1" applyFont="1"/>
    <xf numFmtId="165" fontId="47" fillId="0" borderId="0" xfId="89" applyNumberFormat="1" applyFont="1" applyAlignment="1">
      <alignment horizontal="right" wrapText="1" indent="1"/>
    </xf>
    <xf numFmtId="1" fontId="31" fillId="0" borderId="0" xfId="89" applyNumberFormat="1" applyFont="1"/>
    <xf numFmtId="165" fontId="31" fillId="0" borderId="0" xfId="89" applyNumberFormat="1" applyFont="1" applyAlignment="1">
      <alignment horizontal="right" wrapText="1"/>
    </xf>
    <xf numFmtId="165" fontId="31" fillId="0" borderId="0" xfId="90" applyNumberFormat="1" applyFont="1" applyAlignment="1">
      <alignment horizontal="right"/>
    </xf>
    <xf numFmtId="165" fontId="21" fillId="0" borderId="0" xfId="90" applyNumberFormat="1" applyFont="1" applyAlignment="1">
      <alignment horizontal="right"/>
    </xf>
    <xf numFmtId="0" fontId="31" fillId="0" borderId="0" xfId="90" applyFont="1" applyAlignment="1">
      <alignment horizontal="left" indent="1"/>
    </xf>
    <xf numFmtId="0" fontId="31" fillId="0" borderId="0" xfId="90" applyFont="1" applyAlignment="1">
      <alignment horizontal="right" indent="1"/>
    </xf>
    <xf numFmtId="0" fontId="31" fillId="0" borderId="0" xfId="90" applyFont="1" applyAlignment="1">
      <alignment horizontal="right"/>
    </xf>
    <xf numFmtId="1" fontId="31" fillId="0" borderId="0" xfId="90" applyNumberFormat="1" applyFont="1" applyAlignment="1">
      <alignment horizontal="right"/>
    </xf>
    <xf numFmtId="165" fontId="21" fillId="0" borderId="0" xfId="89" applyNumberFormat="1" applyFont="1" applyAlignment="1">
      <alignment horizontal="right" wrapText="1"/>
    </xf>
    <xf numFmtId="0" fontId="80" fillId="0" borderId="0" xfId="90" applyFont="1" applyAlignment="1">
      <alignment horizontal="right"/>
    </xf>
    <xf numFmtId="0" fontId="30" fillId="0" borderId="0" xfId="89" applyFont="1" applyAlignment="1">
      <alignment horizontal="right" indent="2"/>
    </xf>
    <xf numFmtId="165" fontId="30" fillId="0" borderId="0" xfId="89" applyNumberFormat="1" applyFont="1" applyAlignment="1">
      <alignment horizontal="right" indent="4"/>
    </xf>
    <xf numFmtId="0" fontId="31" fillId="0" borderId="0" xfId="89" applyFont="1" applyAlignment="1">
      <alignment horizontal="right" indent="2"/>
    </xf>
    <xf numFmtId="165" fontId="31" fillId="0" borderId="0" xfId="89" applyNumberFormat="1" applyFont="1" applyAlignment="1">
      <alignment horizontal="right" indent="4"/>
    </xf>
    <xf numFmtId="0" fontId="30" fillId="0" borderId="0" xfId="89" applyFont="1" applyAlignment="1">
      <alignment horizontal="right" indent="1"/>
    </xf>
    <xf numFmtId="165" fontId="30" fillId="0" borderId="0" xfId="89" applyNumberFormat="1" applyFont="1" applyAlignment="1">
      <alignment horizontal="center"/>
    </xf>
    <xf numFmtId="0" fontId="31" fillId="0" borderId="0" xfId="89" applyFont="1" applyAlignment="1">
      <alignment horizontal="right" indent="1"/>
    </xf>
    <xf numFmtId="165" fontId="31" fillId="0" borderId="0" xfId="89" applyNumberFormat="1" applyFont="1" applyAlignment="1">
      <alignment horizontal="center"/>
    </xf>
    <xf numFmtId="165" fontId="30" fillId="0" borderId="0" xfId="89" applyNumberFormat="1" applyFont="1" applyAlignment="1">
      <alignment horizontal="right" indent="5"/>
    </xf>
    <xf numFmtId="165" fontId="31" fillId="0" borderId="0" xfId="89" applyNumberFormat="1" applyFont="1" applyAlignment="1">
      <alignment horizontal="right" indent="5"/>
    </xf>
    <xf numFmtId="0" fontId="51" fillId="0" borderId="0" xfId="87" applyFont="1" applyAlignment="1">
      <alignment horizontal="left" wrapText="1" indent="1"/>
    </xf>
    <xf numFmtId="0" fontId="18" fillId="0" borderId="0" xfId="74" applyFont="1"/>
    <xf numFmtId="0" fontId="105" fillId="0" borderId="0" xfId="65" applyFont="1"/>
    <xf numFmtId="0" fontId="18" fillId="0" borderId="0" xfId="62" applyFont="1" applyAlignment="1">
      <alignment horizontal="center" vertical="center"/>
    </xf>
    <xf numFmtId="0" fontId="18" fillId="0" borderId="0" xfId="53" applyFont="1"/>
    <xf numFmtId="0" fontId="18" fillId="0" borderId="0" xfId="53" applyFont="1" applyAlignment="1">
      <alignment horizontal="center"/>
    </xf>
    <xf numFmtId="0" fontId="6" fillId="0" borderId="0" xfId="30" applyFont="1"/>
    <xf numFmtId="1" fontId="6" fillId="0" borderId="0" xfId="45" applyNumberFormat="1" applyFont="1"/>
    <xf numFmtId="1" fontId="6" fillId="0" borderId="0" xfId="45" applyNumberFormat="1" applyFont="1" applyAlignment="1">
      <alignment horizontal="center"/>
    </xf>
    <xf numFmtId="0" fontId="102" fillId="0" borderId="0" xfId="87" applyFont="1"/>
    <xf numFmtId="0" fontId="102" fillId="0" borderId="0" xfId="89" applyFont="1"/>
    <xf numFmtId="0" fontId="102" fillId="0" borderId="0" xfId="90" applyFont="1"/>
    <xf numFmtId="0" fontId="6" fillId="0" borderId="0" xfId="9" applyFont="1" applyAlignment="1">
      <alignment wrapText="1"/>
    </xf>
    <xf numFmtId="0" fontId="18" fillId="0" borderId="0" xfId="8" applyFont="1">
      <alignment vertical="top" wrapText="1"/>
      <protection locked="0"/>
    </xf>
    <xf numFmtId="0" fontId="6" fillId="0" borderId="0" xfId="1" applyFont="1" applyAlignment="1">
      <alignment horizontal="left"/>
    </xf>
    <xf numFmtId="0" fontId="18" fillId="0" borderId="0" xfId="1" applyFont="1"/>
    <xf numFmtId="0" fontId="6" fillId="0" borderId="0" xfId="75" applyFont="1"/>
    <xf numFmtId="0" fontId="6" fillId="0" borderId="0" xfId="80" applyFont="1"/>
    <xf numFmtId="0" fontId="6" fillId="0" borderId="0" xfId="75" applyFont="1" applyAlignment="1">
      <alignment horizontal="center"/>
    </xf>
    <xf numFmtId="0" fontId="102" fillId="0" borderId="0" xfId="0" applyFont="1"/>
    <xf numFmtId="0" fontId="6" fillId="0" borderId="0" xfId="74" applyFont="1"/>
    <xf numFmtId="0" fontId="6" fillId="0" borderId="0" xfId="77" applyFont="1"/>
    <xf numFmtId="0" fontId="6" fillId="0" borderId="0" xfId="74" applyFont="1" applyAlignment="1">
      <alignment horizontal="left"/>
    </xf>
    <xf numFmtId="165" fontId="8" fillId="0" borderId="0" xfId="89" applyNumberFormat="1" applyFont="1" applyAlignment="1">
      <alignment wrapText="1"/>
    </xf>
    <xf numFmtId="165" fontId="8" fillId="0" borderId="0" xfId="90" applyNumberFormat="1" applyFont="1"/>
    <xf numFmtId="165" fontId="7" fillId="0" borderId="0" xfId="89" applyNumberFormat="1" applyFont="1" applyAlignment="1">
      <alignment wrapText="1"/>
    </xf>
    <xf numFmtId="166" fontId="47" fillId="0" borderId="0" xfId="20" applyNumberFormat="1" applyFont="1" applyBorder="1" applyAlignment="1">
      <alignment horizontal="right" vertical="center" wrapText="1" indent="2"/>
    </xf>
    <xf numFmtId="0" fontId="7" fillId="0" borderId="3" xfId="7" applyFont="1" applyBorder="1" applyAlignment="1">
      <alignment horizontal="center" vertical="center"/>
    </xf>
    <xf numFmtId="0" fontId="12" fillId="0" borderId="0" xfId="7" applyFont="1" applyAlignment="1">
      <alignment horizontal="left"/>
    </xf>
    <xf numFmtId="0" fontId="21" fillId="0" borderId="3" xfId="77" applyBorder="1" applyAlignment="1">
      <alignment horizontal="center" vertical="center"/>
    </xf>
    <xf numFmtId="165" fontId="21" fillId="0" borderId="3" xfId="77" applyNumberFormat="1" applyBorder="1" applyAlignment="1">
      <alignment horizontal="center" vertical="center"/>
    </xf>
    <xf numFmtId="0" fontId="21" fillId="0" borderId="3" xfId="74" applyFont="1" applyBorder="1" applyAlignment="1">
      <alignment horizontal="center" vertical="center"/>
    </xf>
    <xf numFmtId="0" fontId="7" fillId="0" borderId="2" xfId="7" applyFont="1" applyBorder="1" applyAlignment="1">
      <alignment horizontal="center" vertical="center"/>
    </xf>
    <xf numFmtId="0" fontId="7" fillId="0" borderId="1" xfId="7" applyFont="1" applyBorder="1" applyAlignment="1">
      <alignment horizontal="center" vertical="center"/>
    </xf>
    <xf numFmtId="0" fontId="6" fillId="0" borderId="0" xfId="1" applyFont="1" applyAlignment="1">
      <alignment horizontal="left" wrapText="1"/>
    </xf>
    <xf numFmtId="0" fontId="7" fillId="0" borderId="3" xfId="1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/>
    </xf>
    <xf numFmtId="0" fontId="7" fillId="0" borderId="3" xfId="8" applyFont="1" applyBorder="1" applyAlignment="1">
      <alignment horizontal="center" vertical="center" wrapText="1"/>
      <protection locked="0"/>
    </xf>
    <xf numFmtId="0" fontId="7" fillId="0" borderId="3" xfId="8" applyFont="1" applyBorder="1" applyAlignment="1">
      <alignment horizontal="center" vertical="center"/>
      <protection locked="0"/>
    </xf>
    <xf numFmtId="0" fontId="6" fillId="0" borderId="0" xfId="9" applyFont="1" applyAlignment="1">
      <alignment horizontal="left" wrapText="1"/>
    </xf>
    <xf numFmtId="0" fontId="7" fillId="0" borderId="2" xfId="4" quotePrefix="1" applyFont="1" applyBorder="1" applyAlignment="1">
      <alignment horizontal="center" vertical="center"/>
    </xf>
    <xf numFmtId="0" fontId="7" fillId="0" borderId="1" xfId="4" quotePrefix="1" applyFont="1" applyBorder="1" applyAlignment="1">
      <alignment horizontal="center" vertical="center"/>
    </xf>
    <xf numFmtId="0" fontId="7" fillId="0" borderId="2" xfId="4" applyFont="1" applyBorder="1" applyAlignment="1">
      <alignment horizontal="center" vertical="center"/>
    </xf>
    <xf numFmtId="0" fontId="7" fillId="0" borderId="1" xfId="4" applyFont="1" applyBorder="1" applyAlignment="1">
      <alignment horizontal="center" vertical="center"/>
    </xf>
    <xf numFmtId="0" fontId="7" fillId="0" borderId="2" xfId="4" applyFont="1" applyBorder="1" applyAlignment="1">
      <alignment horizontal="center" vertical="center" wrapText="1"/>
    </xf>
    <xf numFmtId="0" fontId="7" fillId="0" borderId="1" xfId="4" applyFont="1" applyBorder="1" applyAlignment="1">
      <alignment horizontal="center" vertical="center" wrapText="1"/>
    </xf>
    <xf numFmtId="0" fontId="7" fillId="0" borderId="3" xfId="4" applyFont="1" applyBorder="1" applyAlignment="1">
      <alignment horizontal="center" vertical="center"/>
    </xf>
    <xf numFmtId="0" fontId="89" fillId="0" borderId="2" xfId="43" applyFont="1" applyBorder="1" applyAlignment="1">
      <alignment horizontal="center" vertical="center" wrapText="1"/>
    </xf>
    <xf numFmtId="0" fontId="89" fillId="0" borderId="1" xfId="43" applyFont="1" applyBorder="1" applyAlignment="1">
      <alignment horizontal="center" vertical="center" wrapText="1"/>
    </xf>
    <xf numFmtId="0" fontId="7" fillId="0" borderId="3" xfId="4" applyFont="1" applyBorder="1" applyAlignment="1">
      <alignment horizontal="center" vertical="center" wrapText="1"/>
    </xf>
    <xf numFmtId="0" fontId="47" fillId="0" borderId="1" xfId="48" applyFont="1" applyBorder="1" applyAlignment="1">
      <alignment horizontal="center" wrapText="1"/>
    </xf>
    <xf numFmtId="0" fontId="47" fillId="0" borderId="2" xfId="48" applyFont="1" applyBorder="1" applyAlignment="1">
      <alignment horizontal="center" wrapText="1"/>
    </xf>
    <xf numFmtId="0" fontId="47" fillId="0" borderId="0" xfId="48" applyFont="1" applyAlignment="1">
      <alignment horizontal="center" wrapText="1"/>
    </xf>
    <xf numFmtId="0" fontId="47" fillId="0" borderId="2" xfId="0" applyFont="1" applyBorder="1" applyAlignment="1">
      <alignment horizontal="center" vertical="center" wrapText="1"/>
    </xf>
    <xf numFmtId="0" fontId="47" fillId="0" borderId="1" xfId="48" applyFont="1" applyBorder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47" fillId="0" borderId="0" xfId="48" applyFont="1" applyAlignment="1">
      <alignment horizontal="center" vertical="center" wrapText="1"/>
    </xf>
    <xf numFmtId="49" fontId="8" fillId="0" borderId="0" xfId="49" applyNumberFormat="1" applyFont="1" applyFill="1" applyBorder="1" applyAlignment="1">
      <alignment horizontal="left" wrapText="1"/>
    </xf>
    <xf numFmtId="0" fontId="8" fillId="0" borderId="0" xfId="46" applyFont="1" applyAlignment="1">
      <alignment horizontal="left"/>
    </xf>
    <xf numFmtId="0" fontId="47" fillId="0" borderId="1" xfId="0" applyFont="1" applyBorder="1" applyAlignment="1">
      <alignment horizontal="center" vertical="center" wrapText="1"/>
    </xf>
    <xf numFmtId="0" fontId="47" fillId="0" borderId="2" xfId="48" applyFont="1" applyBorder="1" applyAlignment="1">
      <alignment horizontal="center" vertical="center" wrapText="1"/>
    </xf>
    <xf numFmtId="0" fontId="7" fillId="0" borderId="3" xfId="68" applyFont="1" applyBorder="1" applyAlignment="1">
      <alignment horizontal="center" vertical="center"/>
    </xf>
    <xf numFmtId="0" fontId="21" fillId="0" borderId="3" xfId="68" applyFont="1" applyBorder="1" applyAlignment="1">
      <alignment horizontal="center" vertical="center"/>
    </xf>
    <xf numFmtId="0" fontId="7" fillId="0" borderId="3" xfId="26" applyFont="1" applyBorder="1" applyAlignment="1">
      <alignment horizontal="center" vertical="center" wrapText="1"/>
    </xf>
    <xf numFmtId="165" fontId="25" fillId="0" borderId="0" xfId="62" applyNumberFormat="1" applyFont="1" applyAlignment="1">
      <alignment horizontal="center" vertical="center"/>
    </xf>
    <xf numFmtId="0" fontId="39" fillId="0" borderId="2" xfId="65" applyFont="1" applyBorder="1" applyAlignment="1">
      <alignment horizontal="center" vertical="center"/>
    </xf>
    <xf numFmtId="0" fontId="39" fillId="0" borderId="1" xfId="65" applyFont="1" applyBorder="1" applyAlignment="1">
      <alignment horizontal="center" vertical="center"/>
    </xf>
    <xf numFmtId="0" fontId="39" fillId="0" borderId="3" xfId="65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 wrapText="1"/>
    </xf>
  </cellXfs>
  <cellStyles count="97">
    <cellStyle name="Comma 10 2" xfId="20" xr:uid="{00000000-0005-0000-0000-000000000000}"/>
    <cellStyle name="Comma 10 2 2 2" xfId="94" xr:uid="{00000000-0005-0000-0000-000001000000}"/>
    <cellStyle name="Comma 13" xfId="22" xr:uid="{00000000-0005-0000-0000-000002000000}"/>
    <cellStyle name="Comma 17" xfId="5" xr:uid="{00000000-0005-0000-0000-000003000000}"/>
    <cellStyle name="Comma 3 2 5 4" xfId="38" xr:uid="{00000000-0005-0000-0000-000004000000}"/>
    <cellStyle name="Comma_Bieu 012011 2" xfId="49" xr:uid="{00000000-0005-0000-0000-000005000000}"/>
    <cellStyle name="Comma_Bieu 012011 2 3" xfId="51" xr:uid="{00000000-0005-0000-0000-000006000000}"/>
    <cellStyle name="Normal" xfId="0" builtinId="0"/>
    <cellStyle name="Normal - Style1" xfId="75" xr:uid="{00000000-0005-0000-0000-000008000000}"/>
    <cellStyle name="Normal - Style1 3" xfId="80" xr:uid="{00000000-0005-0000-0000-000009000000}"/>
    <cellStyle name="Normal 10 2" xfId="24" xr:uid="{00000000-0005-0000-0000-00000A000000}"/>
    <cellStyle name="Normal 10 2 2" xfId="13" xr:uid="{00000000-0005-0000-0000-00000B000000}"/>
    <cellStyle name="Normal 10 2 2 2" xfId="15" xr:uid="{00000000-0005-0000-0000-00000C000000}"/>
    <cellStyle name="Normal 10 2 2 2 2" xfId="85" xr:uid="{00000000-0005-0000-0000-00000D000000}"/>
    <cellStyle name="Normal 10 2 2 2 2 2" xfId="93" xr:uid="{00000000-0005-0000-0000-00000E000000}"/>
    <cellStyle name="Normal 10 2 2 2 3" xfId="87" xr:uid="{00000000-0005-0000-0000-00000F000000}"/>
    <cellStyle name="Normal 10 2 2 2 3 2" xfId="92" xr:uid="{00000000-0005-0000-0000-000010000000}"/>
    <cellStyle name="Normal 10 2 2 2 5" xfId="89" xr:uid="{00000000-0005-0000-0000-000011000000}"/>
    <cellStyle name="Normal 10 4" xfId="14" xr:uid="{00000000-0005-0000-0000-000012000000}"/>
    <cellStyle name="Normal 10 4 2" xfId="40" xr:uid="{00000000-0005-0000-0000-000013000000}"/>
    <cellStyle name="Normal 10 4 2 2" xfId="91" xr:uid="{00000000-0005-0000-0000-000014000000}"/>
    <cellStyle name="Normal 10 4 2 3" xfId="90" xr:uid="{00000000-0005-0000-0000-000015000000}"/>
    <cellStyle name="Normal 11 4" xfId="11" xr:uid="{00000000-0005-0000-0000-000016000000}"/>
    <cellStyle name="Normal 12" xfId="19" xr:uid="{00000000-0005-0000-0000-000017000000}"/>
    <cellStyle name="Normal 12 2" xfId="18" xr:uid="{00000000-0005-0000-0000-000018000000}"/>
    <cellStyle name="Normal 12 3" xfId="23" xr:uid="{00000000-0005-0000-0000-000019000000}"/>
    <cellStyle name="Normal 15" xfId="12" xr:uid="{00000000-0005-0000-0000-00001A000000}"/>
    <cellStyle name="Normal 15 2" xfId="17" xr:uid="{00000000-0005-0000-0000-00001B000000}"/>
    <cellStyle name="Normal 153 2" xfId="33" xr:uid="{00000000-0005-0000-0000-00001C000000}"/>
    <cellStyle name="Normal 156" xfId="43" xr:uid="{00000000-0005-0000-0000-00001D000000}"/>
    <cellStyle name="Normal 157" xfId="25" xr:uid="{00000000-0005-0000-0000-00001E000000}"/>
    <cellStyle name="Normal 157 2" xfId="48" xr:uid="{00000000-0005-0000-0000-00001F000000}"/>
    <cellStyle name="Normal 158" xfId="16" xr:uid="{00000000-0005-0000-0000-000020000000}"/>
    <cellStyle name="Normal 2" xfId="39" xr:uid="{00000000-0005-0000-0000-000021000000}"/>
    <cellStyle name="Normal 2 13 2" xfId="34" xr:uid="{00000000-0005-0000-0000-000022000000}"/>
    <cellStyle name="Normal 2 16 2" xfId="86" xr:uid="{00000000-0005-0000-0000-000023000000}"/>
    <cellStyle name="Normal 2 2 2 2" xfId="88" xr:uid="{00000000-0005-0000-0000-000024000000}"/>
    <cellStyle name="Normal 2 3 8" xfId="84" xr:uid="{00000000-0005-0000-0000-000025000000}"/>
    <cellStyle name="Normal 2 5" xfId="77" xr:uid="{00000000-0005-0000-0000-000026000000}"/>
    <cellStyle name="Normal 2 7 2" xfId="54" xr:uid="{00000000-0005-0000-0000-000027000000}"/>
    <cellStyle name="Normal 2_Copy of CSGSX Qui IV. 2011" xfId="71" xr:uid="{00000000-0005-0000-0000-000028000000}"/>
    <cellStyle name="Normal 3" xfId="61" xr:uid="{00000000-0005-0000-0000-000029000000}"/>
    <cellStyle name="Normal 3 2" xfId="70" xr:uid="{00000000-0005-0000-0000-00002A000000}"/>
    <cellStyle name="Normal 3 2 2 2 2" xfId="52" xr:uid="{00000000-0005-0000-0000-00002B000000}"/>
    <cellStyle name="Normal 4" xfId="56" xr:uid="{00000000-0005-0000-0000-00002C000000}"/>
    <cellStyle name="Normal 7 4" xfId="32" xr:uid="{00000000-0005-0000-0000-00002D000000}"/>
    <cellStyle name="Normal 7 7" xfId="82" xr:uid="{00000000-0005-0000-0000-00002E000000}"/>
    <cellStyle name="Normal 7_Xl0000108" xfId="62" xr:uid="{00000000-0005-0000-0000-00002F000000}"/>
    <cellStyle name="Normal_02NN" xfId="74" xr:uid="{00000000-0005-0000-0000-000030000000}"/>
    <cellStyle name="Normal_03&amp;04CN" xfId="2" xr:uid="{00000000-0005-0000-0000-000031000000}"/>
    <cellStyle name="Normal_05XD 2" xfId="26" xr:uid="{00000000-0005-0000-0000-000032000000}"/>
    <cellStyle name="Normal_05XD_Dautu(6-2011)" xfId="6" xr:uid="{00000000-0005-0000-0000-000033000000}"/>
    <cellStyle name="Normal_06DTNN" xfId="37" xr:uid="{00000000-0005-0000-0000-000034000000}"/>
    <cellStyle name="Normal_06DTNN 2" xfId="96" xr:uid="{00000000-0005-0000-0000-000035000000}"/>
    <cellStyle name="Normal_07Dulich11 2" xfId="59" xr:uid="{00000000-0005-0000-0000-000036000000}"/>
    <cellStyle name="Normal_07gia 2" xfId="68" xr:uid="{00000000-0005-0000-0000-000037000000}"/>
    <cellStyle name="Normal_07gia_chi so gia PPI3.2012" xfId="67" xr:uid="{00000000-0005-0000-0000-000038000000}"/>
    <cellStyle name="Normal_07VT" xfId="57" xr:uid="{00000000-0005-0000-0000-000039000000}"/>
    <cellStyle name="Normal_08-12TM" xfId="45" xr:uid="{00000000-0005-0000-0000-00003A000000}"/>
    <cellStyle name="Normal_08tmt3" xfId="42" xr:uid="{00000000-0005-0000-0000-00003B000000}"/>
    <cellStyle name="Normal_08tmt3 2" xfId="95" xr:uid="{00000000-0005-0000-0000-00003C000000}"/>
    <cellStyle name="Normal_08tmt3_VT- TM Diep" xfId="44" xr:uid="{00000000-0005-0000-0000-00003D000000}"/>
    <cellStyle name="Normal_6-11nlnts" xfId="78" xr:uid="{00000000-0005-0000-0000-00003E000000}"/>
    <cellStyle name="Normal_BC CSG NLTS Qui 1  2011 2" xfId="63" xr:uid="{00000000-0005-0000-0000-00003F000000}"/>
    <cellStyle name="Normal_Bctiendo2000" xfId="76" xr:uid="{00000000-0005-0000-0000-000040000000}"/>
    <cellStyle name="Normal_Bieu04.072" xfId="36" xr:uid="{00000000-0005-0000-0000-000041000000}"/>
    <cellStyle name="Normal_Book2" xfId="73" xr:uid="{00000000-0005-0000-0000-000042000000}"/>
    <cellStyle name="Normal_Copy of CSGSX Qui IV. 2011" xfId="69" xr:uid="{00000000-0005-0000-0000-000043000000}"/>
    <cellStyle name="Normal_Dau tu 2" xfId="28" xr:uid="{00000000-0005-0000-0000-000044000000}"/>
    <cellStyle name="Normal_Dautu" xfId="29" xr:uid="{00000000-0005-0000-0000-000045000000}"/>
    <cellStyle name="Normal_GDP 9 thang" xfId="64" xr:uid="{00000000-0005-0000-0000-000046000000}"/>
    <cellStyle name="Normal_Gui Vu TH-Bao cao nhanh VDT 2006" xfId="27" xr:uid="{00000000-0005-0000-0000-000047000000}"/>
    <cellStyle name="Normal_nhanh sap xep lai 2 2" xfId="50" xr:uid="{00000000-0005-0000-0000-000048000000}"/>
    <cellStyle name="Normal_nhanh sap xep lai 3" xfId="46" xr:uid="{00000000-0005-0000-0000-000049000000}"/>
    <cellStyle name="Normal_Sheet1" xfId="3" xr:uid="{00000000-0005-0000-0000-00004A000000}"/>
    <cellStyle name="Normal_Sheet4" xfId="79" xr:uid="{00000000-0005-0000-0000-00004B000000}"/>
    <cellStyle name="Normal_solieu gdp 2" xfId="7" xr:uid="{00000000-0005-0000-0000-00004C000000}"/>
    <cellStyle name="Normal_solieu gdp 2 2" xfId="41" xr:uid="{00000000-0005-0000-0000-00004D000000}"/>
    <cellStyle name="Normal_SPT3-96" xfId="4" xr:uid="{00000000-0005-0000-0000-00004E000000}"/>
    <cellStyle name="Normal_SPT3-96_Bieu 012011 2" xfId="30" xr:uid="{00000000-0005-0000-0000-00004F000000}"/>
    <cellStyle name="Normal_SPT3-96_Bieudautu_Dautu(6-2011)" xfId="31" xr:uid="{00000000-0005-0000-0000-000050000000}"/>
    <cellStyle name="Normal_SPT3-96_Van tai12.2010" xfId="55" xr:uid="{00000000-0005-0000-0000-000051000000}"/>
    <cellStyle name="Normal_Tieu thu-Ton kho thang 7.2012 (dieu chinh)" xfId="8" xr:uid="{00000000-0005-0000-0000-000052000000}"/>
    <cellStyle name="Normal_VT- TM Diep" xfId="58" xr:uid="{00000000-0005-0000-0000-000053000000}"/>
    <cellStyle name="Normal_VTAI 2" xfId="81" xr:uid="{00000000-0005-0000-0000-000054000000}"/>
    <cellStyle name="Normal_Xl0000008" xfId="60" xr:uid="{00000000-0005-0000-0000-000055000000}"/>
    <cellStyle name="Normal_Xl0000107" xfId="9" xr:uid="{00000000-0005-0000-0000-000056000000}"/>
    <cellStyle name="Normal_Xl0000109" xfId="72" xr:uid="{00000000-0005-0000-0000-000057000000}"/>
    <cellStyle name="Normal_Xl0000109_1" xfId="10" xr:uid="{00000000-0005-0000-0000-000058000000}"/>
    <cellStyle name="Normal_Xl0000110" xfId="66" xr:uid="{00000000-0005-0000-0000-000059000000}"/>
    <cellStyle name="Normal_Xl0000117" xfId="65" xr:uid="{00000000-0005-0000-0000-00005A000000}"/>
    <cellStyle name="Normal_Xl0000141" xfId="1" xr:uid="{00000000-0005-0000-0000-00005B000000}"/>
    <cellStyle name="Normal_Xl0000156" xfId="53" xr:uid="{00000000-0005-0000-0000-00005C000000}"/>
    <cellStyle name="Normal_Xl0000163" xfId="83" xr:uid="{00000000-0005-0000-0000-00005D000000}"/>
    <cellStyle name="Normal_Xl0000203" xfId="47" xr:uid="{00000000-0005-0000-0000-00005E000000}"/>
    <cellStyle name="Percent 2" xfId="21" xr:uid="{00000000-0005-0000-0000-00005F000000}"/>
    <cellStyle name="Percent 4" xfId="35" xr:uid="{00000000-0005-0000-0000-00006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50" Type="http://schemas.openxmlformats.org/officeDocument/2006/relationships/externalLink" Target="externalLinks/externalLink4.xml"/><Relationship Id="rId55" Type="http://schemas.openxmlformats.org/officeDocument/2006/relationships/externalLink" Target="externalLinks/externalLink9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7.xml"/><Relationship Id="rId58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1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2.xml"/><Relationship Id="rId56" Type="http://schemas.openxmlformats.org/officeDocument/2006/relationships/externalLink" Target="externalLinks/externalLink10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1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8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3.xml"/><Relationship Id="rId57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6.xml"/><Relationship Id="rId60" Type="http://schemas.openxmlformats.org/officeDocument/2006/relationships/externalLink" Target="externalLinks/externalLink14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tqvuong\Local%20Settings\Temporary%20Internet%20Files\Content.IE5\O5IZ0TU7\Hieu\Data\Nien%20giam\Hoan\Nien%20giam%2095-2002\NN95-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tt chu don"/>
      <sheetName val="_x0000__x0000_"/>
      <sheetName val="QD cua "/>
      <sheetName val="_x000c__x0000__x0000__x0000__x0000__x0000__x0000__x0000__x000d__x0000__x0000__x0000_"/>
      <sheetName val="_x0000__x000f__x0000__x0000__x0000_‚ž½"/>
      <sheetName val="_x0000__x000d__x0000__x0000__x0000_âOŽ"/>
      <sheetName val="bÑi_x0003__x0000_²r_x0013__x0000_"/>
      <sheetName val="_x000f__x0000_½"/>
      <sheetName val="M pc_x0006__x0000_CamPh_x0000_"/>
      <sheetName val="_x000d_âO"/>
      <sheetName val="Op mai 2_x000c_"/>
      <sheetName val="Cong ban 1,5_x0013_"/>
      <sheetName val="_x000f__x0000_‚ž½"/>
      <sheetName val="QD cua HDQ²_x0000__x0000_)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t01.06"/>
      <sheetName val="bÑi_x0003_"/>
      <sheetName val="PNT-P3"/>
      <sheetName val="???????-BLDG"/>
      <sheetName val="XXXXX_XX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Temp"/>
      <sheetName val="DŃ02"/>
      <sheetName val="GS11- tÝnh KH_x0014_SC§"/>
      <sheetName val="nghi dinhmCP"/>
      <sheetName val="CVpden trong tong"/>
      <sheetName val="5 nam (tach) x2)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⁋㌱Ա_x0000_䭔㌱س_x0000_䭔ㄠㄴ_x0006_牴湯⁧琠湯౧_x0000_杮楨搠湩⵨偃_x0006_匀렀቟"/>
      <sheetName val="I_x0005__x0000__x0000_"/>
      <sheetName val="chie԰_x0000__x0000__x0000_Ȁ_x0000_"/>
      <sheetName val="Ho la 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︀ᇕ"/>
      <sheetName val="DUONG BDT 11  823282ms Hao"/>
      <sheetName val="CKTANDINHT1 782346 Huong (2)"/>
      <sheetName val="_x0014_M01"/>
      <sheetName val="DGþ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hp+d"/>
      <sheetName val="T[ 131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UNZAT01743972- Phuong(vp) (2)"/>
      <sheetName val="LONGVANT12 759469 Ms Van (2)"/>
      <sheetName val="Cong ban 1,5_x0013_?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TK33313"/>
      <sheetName val="UK 911"/>
      <sheetName val="CEPS1"/>
      <sheetName val="Km285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_x000c__x0000__x0000__x0000__x0000__x0000__x0000__x0000__x000d__x0000__x0000_Õ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[PNT-P3.xls][PNT-P3.xls]XXXXX\X"/>
      <sheetName val="Tkng hop QL48 - 2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_x000d_âOŽ"/>
      <sheetName val="_x000c__x0000__x000d_"/>
      <sheetName val="Cong ban 1,5„—_x0013_"/>
      <sheetName val="_x000a_âO"/>
      <sheetName val="_x000c__x0000__x000a_"/>
      <sheetName val="_x000a_âOŽ"/>
      <sheetName val="Èoasen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chieud_x0005_"/>
      <sheetName val="Cong ban _x0000_ _x0000__x0004__x0000__x0003_"/>
      <sheetName val="_x0005_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_x0009__x0000__x0009__x0000__x0004__x0000__x0003_"/>
      <sheetName val="_x000d_â_x0005_"/>
      <sheetName val="I_x0005_"/>
      <sheetName val="QUY IV _x0005_"/>
      <sheetName val="co_x0005_"/>
      <sheetName val="⁋㌱Ա_x0000_䭔㌱س_x0000_䭔ㄠㄴ_x0006_牴湯⁧琠湯౧_x0000_杮楨搠湩⵨偃_x0006_匀뀀콙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_x0000__x000f__x0000__x0000__x0000_‚嫌_x001a_"/>
      <sheetName val="41¹"/>
      <sheetName val="Cong ban`1,5x1,5"/>
      <sheetName val="gia!he1"/>
      <sheetName val="k angluc"/>
      <sheetName val="giai he  "/>
      <sheetName val="IBASE"/>
      <sheetName val="CC@S03"/>
      <sheetName val="_x000f_?‚ž½"/>
      <sheetName val="_x000c_?_x000d_"/>
      <sheetName val="_x000c_?_x000a_"/>
      <sheetName val="M pc_x0006__x0000_CamPhþ"/>
      <sheetName val="chieu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/>
      <sheetData sheetId="702" refreshError="1"/>
      <sheetData sheetId="703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/>
      <sheetData sheetId="715"/>
      <sheetData sheetId="716" refreshError="1"/>
      <sheetData sheetId="717" refreshError="1"/>
      <sheetData sheetId="718"/>
      <sheetData sheetId="719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/>
      <sheetData sheetId="775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/>
      <sheetData sheetId="845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/>
      <sheetData sheetId="1044"/>
      <sheetData sheetId="1045"/>
      <sheetData sheetId="1046" refreshError="1"/>
      <sheetData sheetId="1047" refreshError="1"/>
      <sheetData sheetId="1048" refreshError="1"/>
      <sheetData sheetId="1049"/>
      <sheetData sheetId="1050"/>
      <sheetData sheetId="105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/>
      <sheetData sheetId="1113"/>
      <sheetData sheetId="1114" refreshError="1"/>
      <sheetData sheetId="1115"/>
      <sheetData sheetId="1116"/>
      <sheetData sheetId="1117"/>
      <sheetData sheetId="1118"/>
      <sheetData sheetId="1119"/>
      <sheetData sheetId="1120" refreshError="1"/>
      <sheetData sheetId="1121" refreshError="1"/>
      <sheetData sheetId="1122" refreshError="1"/>
      <sheetData sheetId="1123" refreshError="1"/>
      <sheetData sheetId="1124"/>
      <sheetData sheetId="1125" refreshError="1"/>
      <sheetData sheetId="1126" refreshError="1"/>
      <sheetData sheetId="1127" refreshError="1"/>
      <sheetData sheetId="1128" refreshError="1"/>
      <sheetData sheetId="1129"/>
      <sheetData sheetId="1130" refreshError="1"/>
      <sheetData sheetId="1131"/>
      <sheetData sheetId="1132" refreshError="1"/>
      <sheetData sheetId="1133"/>
      <sheetData sheetId="1134"/>
      <sheetData sheetId="1135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 refreshError="1"/>
      <sheetData sheetId="1172"/>
      <sheetData sheetId="1173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/>
      <sheetData sheetId="1187"/>
      <sheetData sheetId="1188"/>
      <sheetData sheetId="1189"/>
      <sheetData sheetId="1190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/>
      <sheetData sheetId="1197" refreshError="1"/>
      <sheetData sheetId="1198" refreshError="1"/>
      <sheetData sheetId="1199" refreshError="1"/>
      <sheetData sheetId="1200" refreshError="1"/>
      <sheetData sheetId="1201"/>
      <sheetData sheetId="1202" refreshError="1"/>
      <sheetData sheetId="1203"/>
      <sheetData sheetId="1204" refreshError="1"/>
      <sheetData sheetId="1205"/>
      <sheetData sheetId="1206"/>
      <sheetData sheetId="1207"/>
      <sheetData sheetId="1208" refreshError="1"/>
      <sheetData sheetId="1209" refreshError="1"/>
      <sheetData sheetId="1210" refreshError="1"/>
      <sheetData sheetId="1211" refreshError="1"/>
      <sheetData sheetId="1212"/>
      <sheetData sheetId="1213"/>
      <sheetData sheetId="1214"/>
      <sheetData sheetId="1215"/>
      <sheetData sheetId="1216"/>
      <sheetData sheetId="1217" refreshError="1"/>
      <sheetData sheetId="1218" refreshError="1"/>
      <sheetData sheetId="1219" refreshError="1"/>
      <sheetData sheetId="1220"/>
      <sheetData sheetId="1221"/>
      <sheetData sheetId="1222"/>
      <sheetData sheetId="1223"/>
      <sheetData sheetId="1224"/>
      <sheetData sheetId="1225" refreshError="1"/>
      <sheetData sheetId="1226" refreshError="1"/>
      <sheetData sheetId="1227" refreshError="1"/>
      <sheetData sheetId="1228"/>
      <sheetData sheetId="1229"/>
      <sheetData sheetId="1230"/>
      <sheetData sheetId="1231" refreshError="1"/>
      <sheetData sheetId="12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M pc_x0006__x0000_CamPh_x0000_"/>
      <sheetName val="_x000d_âO"/>
      <sheetName val="chieud_x0005_"/>
      <sheetName val="Op mai 2_x000c_"/>
      <sheetName val="Cong ban 1,5„—_x0013_"/>
      <sheetName val="QD cua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Cong ban_x0009__x0000__x0009__x0000__x0004__x0000__x0003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 refreshError="1"/>
      <sheetData sheetId="580" refreshError="1"/>
      <sheetData sheetId="581"/>
      <sheetData sheetId="582" refreshError="1"/>
      <sheetData sheetId="583" refreshError="1"/>
      <sheetData sheetId="584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 refreshError="1"/>
      <sheetData sheetId="656"/>
      <sheetData sheetId="657"/>
      <sheetData sheetId="658" refreshError="1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 refreshError="1"/>
      <sheetData sheetId="694" refreshError="1"/>
      <sheetData sheetId="695" refreshError="1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 refreshError="1"/>
      <sheetData sheetId="703"/>
      <sheetData sheetId="704" refreshError="1"/>
      <sheetData sheetId="705" refreshError="1"/>
      <sheetData sheetId="706"/>
      <sheetData sheetId="707"/>
      <sheetData sheetId="708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/>
      <sheetData sheetId="715" refreshError="1"/>
      <sheetData sheetId="716" refreshError="1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 refreshError="1"/>
      <sheetData sheetId="727" refreshError="1"/>
      <sheetData sheetId="728"/>
      <sheetData sheetId="729" refreshError="1"/>
      <sheetData sheetId="730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/>
      <sheetData sheetId="1042"/>
      <sheetData sheetId="1043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/>
      <sheetData sheetId="1111"/>
      <sheetData sheetId="1112" refreshError="1"/>
      <sheetData sheetId="1113" refreshError="1"/>
      <sheetData sheetId="1114" refreshError="1"/>
      <sheetData sheetId="1115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/>
      <sheetData sheetId="1125"/>
      <sheetData sheetId="1126"/>
      <sheetData sheetId="1127"/>
      <sheetData sheetId="1128"/>
      <sheetData sheetId="1129" refreshError="1"/>
      <sheetData sheetId="1130" refreshError="1"/>
      <sheetData sheetId="1131" refreshError="1"/>
      <sheetData sheetId="1132" refreshError="1"/>
      <sheetData sheetId="1133"/>
      <sheetData sheetId="1134" refreshError="1"/>
      <sheetData sheetId="1135" refreshError="1"/>
      <sheetData sheetId="1136" refreshError="1"/>
      <sheetData sheetId="1137" refreshError="1"/>
      <sheetData sheetId="1138"/>
      <sheetData sheetId="1139" refreshError="1"/>
      <sheetData sheetId="1140"/>
      <sheetData sheetId="1141" refreshError="1"/>
      <sheetData sheetId="1142"/>
      <sheetData sheetId="1143"/>
      <sheetData sheetId="1144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/>
      <sheetData sheetId="116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/>
      <sheetData sheetId="1170"/>
      <sheetData sheetId="1171" refreshError="1"/>
      <sheetData sheetId="1172" refreshError="1"/>
      <sheetData sheetId="1173"/>
      <sheetData sheetId="1174" refreshError="1"/>
      <sheetData sheetId="1175" refreshError="1"/>
      <sheetData sheetId="1176" refreshError="1"/>
      <sheetData sheetId="1177" refreshError="1"/>
      <sheetData sheetId="1178"/>
      <sheetData sheetId="1179" refreshError="1"/>
      <sheetData sheetId="1180"/>
      <sheetData sheetId="1181" refreshError="1"/>
      <sheetData sheetId="1182"/>
      <sheetData sheetId="1183"/>
      <sheetData sheetId="1184"/>
      <sheetData sheetId="1185" refreshError="1"/>
      <sheetData sheetId="1186" refreshError="1"/>
      <sheetData sheetId="1187" refreshError="1"/>
      <sheetData sheetId="1188" refreshError="1"/>
      <sheetData sheetId="1189"/>
      <sheetData sheetId="1190"/>
      <sheetData sheetId="1191"/>
      <sheetData sheetId="1192"/>
      <sheetData sheetId="1193"/>
      <sheetData sheetId="1194" refreshError="1"/>
      <sheetData sheetId="1195" refreshError="1"/>
      <sheetData sheetId="1196"/>
      <sheetData sheetId="1197"/>
      <sheetData sheetId="1198"/>
      <sheetData sheetId="1199"/>
      <sheetData sheetId="1200"/>
      <sheetData sheetId="1201"/>
      <sheetData sheetId="1202"/>
      <sheetData sheetId="1203" refreshError="1"/>
      <sheetData sheetId="1204" refreshError="1"/>
      <sheetData sheetId="1205" refreshError="1"/>
      <sheetData sheetId="1206"/>
      <sheetData sheetId="1207"/>
      <sheetData sheetId="1208"/>
      <sheetData sheetId="1209"/>
      <sheetData sheetId="1210" refreshError="1"/>
      <sheetData sheetId="1211"/>
      <sheetData sheetId="1212"/>
      <sheetData sheetId="1213"/>
      <sheetData sheetId="1214" refreshError="1"/>
      <sheetData sheetId="1215" refreshError="1"/>
      <sheetData sheetId="1216" refreshError="1"/>
      <sheetData sheetId="1217" refreshError="1"/>
      <sheetData sheetId="12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Chart3"/>
      <sheetName val="Chart2"/>
      <sheetName val="BaTrieu-L.con"/>
      <sheetName val="EDT - Ro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T6"/>
      <sheetName val="THQII"/>
      <sheetName val="Trung"/>
      <sheetName val="THQIII"/>
      <sheetName val="THT nam 04"/>
      <sheetName val="142201ȭT4"/>
      <sheetName val="T8-9)"/>
      <sheetName val="Nhap_lieu"/>
      <sheetName val="Khoiluong"/>
      <sheetName val="Vattu"/>
      <sheetName val="Trungchuyen"/>
      <sheetName val="Bu"/>
      <sheetName val="Chitiet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Dinh_ha nha"/>
      <sheetName val="Bia¸"/>
      <sheetName val="TL"/>
      <sheetName val="T8-9B"/>
      <sheetName val="Coc 6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2.74"/>
      <sheetName val="THKP"/>
      <sheetName val="gia vt,nc,may"/>
      <sheetName val="BCDSPS"/>
      <sheetName val="BCDKT"/>
      <sheetName val=""/>
      <sheetName val=".tuanM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CHITIET VL-NC"/>
      <sheetName val="DON GIA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nghi dinh-_x0004__x0010_"/>
      <sheetName val="TH dat "/>
      <sheetName val="Tonf hop"/>
      <sheetName val="CoquyTM"/>
      <sheetName val="TH_B¸"/>
      <sheetName val="CongNo"/>
      <sheetName val="TD khao sat"/>
      <sheetName val="_x0000__x0000__x0005__x0000__x0000_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KQKDKT#04-1"/>
      <sheetName val="VtuHaTheSauTBABenThuy1 Ш2)"/>
      <sheetName val="T8-9X"/>
      <sheetName val="MTL$-INTER"/>
      <sheetName val="Diem mon hoc"/>
      <sheetName val="Diem Tong ket"/>
      <sheetName val="DS - HoTen"/>
      <sheetName val="DS-Loc"/>
      <sheetName val="thong ke_x0000_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chi phi cap tien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x0000_"/>
      <sheetName val="Bia_x0000_"/>
      <sheetName val="_IBASE2.XLSѝTNHNoi"/>
      <sheetName val="Km282-Km_x0003_"/>
      <sheetName val="°:nh"/>
      <sheetName val="Soqu_x0005_"/>
      <sheetName val="thong ke"/>
      <sheetName val="SANNUONG"/>
      <sheetName val="thkn (2)"/>
      <sheetName val="Vchuygn(C)"/>
      <sheetName val="342201-T10"/>
      <sheetName val="km208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DMX"/>
      <sheetName val="Bia0"/>
      <sheetName val="DMT_x0000_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  <sheetName val="VT,NC,M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 refreshError="1"/>
      <sheetData sheetId="739" refreshError="1"/>
      <sheetData sheetId="740" refreshError="1"/>
      <sheetData sheetId="741" refreshError="1"/>
      <sheetData sheetId="742"/>
      <sheetData sheetId="743"/>
      <sheetData sheetId="744"/>
      <sheetData sheetId="745"/>
      <sheetData sheetId="746" refreshError="1"/>
      <sheetData sheetId="747"/>
      <sheetData sheetId="748"/>
      <sheetData sheetId="749"/>
      <sheetData sheetId="750"/>
      <sheetData sheetId="751"/>
      <sheetData sheetId="752"/>
      <sheetData sheetId="753" refreshError="1"/>
      <sheetData sheetId="754"/>
      <sheetData sheetId="755"/>
      <sheetData sheetId="756"/>
      <sheetData sheetId="757"/>
      <sheetData sheetId="758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/>
      <sheetData sheetId="786"/>
      <sheetData sheetId="787"/>
      <sheetData sheetId="788"/>
      <sheetData sheetId="789"/>
      <sheetData sheetId="790"/>
      <sheetData sheetId="79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 refreshError="1"/>
      <sheetData sheetId="828" refreshError="1"/>
      <sheetData sheetId="829"/>
      <sheetData sheetId="830"/>
      <sheetData sheetId="831"/>
      <sheetData sheetId="832"/>
      <sheetData sheetId="833"/>
      <sheetData sheetId="834"/>
      <sheetData sheetId="835" refreshError="1"/>
      <sheetData sheetId="836" refreshError="1"/>
      <sheetData sheetId="837" refreshError="1"/>
      <sheetData sheetId="838" refreshError="1"/>
      <sheetData sheetId="839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/>
      <sheetData sheetId="897" refreshError="1"/>
      <sheetData sheetId="898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/>
      <sheetData sheetId="923"/>
      <sheetData sheetId="924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 refreshError="1"/>
      <sheetData sheetId="1210"/>
      <sheetData sheetId="1211" refreshError="1"/>
      <sheetData sheetId="1212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/>
      <sheetData sheetId="1219" refreshError="1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/>
      <sheetData sheetId="1227" refreshError="1"/>
      <sheetData sheetId="1228" refreshError="1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/>
      <sheetData sheetId="1675"/>
      <sheetData sheetId="1676"/>
      <sheetData sheetId="1677"/>
      <sheetData sheetId="1678"/>
      <sheetData sheetId="1679" refreshError="1"/>
      <sheetData sheetId="1680" refreshError="1"/>
      <sheetData sheetId="1681" refreshError="1"/>
      <sheetData sheetId="1682" refreshError="1"/>
      <sheetData sheetId="1683"/>
      <sheetData sheetId="1684"/>
      <sheetData sheetId="168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workbookViewId="0">
      <selection activeCell="I19" sqref="I19"/>
    </sheetView>
  </sheetViews>
  <sheetFormatPr defaultColWidth="10.33203125" defaultRowHeight="15.6"/>
  <cols>
    <col min="1" max="1" width="1.6640625" style="286" customWidth="1"/>
    <col min="2" max="2" width="40.6640625" style="286" customWidth="1"/>
    <col min="3" max="5" width="8.5546875" style="286" customWidth="1"/>
    <col min="6" max="6" width="7" style="286" customWidth="1"/>
    <col min="7" max="7" width="6.44140625" style="286" customWidth="1"/>
    <col min="8" max="8" width="6.44140625" customWidth="1"/>
    <col min="9" max="13" width="10.33203125" style="286"/>
    <col min="14" max="14" width="12.33203125" style="286" bestFit="1" customWidth="1"/>
    <col min="15" max="16" width="12.44140625" style="286" customWidth="1"/>
    <col min="17" max="16384" width="10.33203125" style="286"/>
  </cols>
  <sheetData>
    <row r="1" spans="1:16" ht="18" customHeight="1">
      <c r="A1" s="307" t="s">
        <v>500</v>
      </c>
      <c r="B1" s="307"/>
    </row>
    <row r="2" spans="1:16" ht="18" customHeight="1">
      <c r="A2" s="307"/>
      <c r="B2" s="307"/>
    </row>
    <row r="3" spans="1:16" ht="18" customHeight="1">
      <c r="A3" s="292"/>
      <c r="B3" s="306"/>
      <c r="C3" s="305"/>
      <c r="D3" s="305"/>
      <c r="E3" s="305"/>
      <c r="F3" s="305"/>
      <c r="G3" s="305"/>
      <c r="H3" s="304" t="s">
        <v>234</v>
      </c>
    </row>
    <row r="4" spans="1:16" ht="16.2" customHeight="1">
      <c r="A4" s="303"/>
      <c r="B4" s="302"/>
      <c r="C4" s="560" t="s">
        <v>499</v>
      </c>
      <c r="D4" s="560" t="s">
        <v>56</v>
      </c>
      <c r="E4" s="560" t="s">
        <v>749</v>
      </c>
      <c r="F4" s="971" t="s">
        <v>750</v>
      </c>
      <c r="G4" s="971"/>
      <c r="H4" s="971"/>
      <c r="I4" s="300"/>
    </row>
    <row r="5" spans="1:16" ht="16.2" customHeight="1">
      <c r="A5" s="292"/>
      <c r="B5" s="301"/>
      <c r="C5" s="113" t="s">
        <v>111</v>
      </c>
      <c r="D5" s="113" t="s">
        <v>112</v>
      </c>
      <c r="E5" s="113" t="s">
        <v>751</v>
      </c>
      <c r="F5" s="113" t="s">
        <v>113</v>
      </c>
      <c r="G5" s="113" t="s">
        <v>114</v>
      </c>
      <c r="H5" s="113" t="s">
        <v>752</v>
      </c>
      <c r="I5" s="300"/>
    </row>
    <row r="6" spans="1:16" ht="16.2" customHeight="1">
      <c r="A6" s="292"/>
      <c r="B6" s="301"/>
      <c r="C6" s="113" t="s">
        <v>60</v>
      </c>
      <c r="D6" s="113" t="s">
        <v>60</v>
      </c>
      <c r="E6" s="113">
        <v>2022</v>
      </c>
      <c r="F6" s="113" t="s">
        <v>60</v>
      </c>
      <c r="G6" s="113" t="s">
        <v>60</v>
      </c>
      <c r="H6" s="113" t="s">
        <v>60</v>
      </c>
      <c r="I6" s="300"/>
    </row>
    <row r="7" spans="1:16" ht="16.2" customHeight="1">
      <c r="A7" s="292"/>
      <c r="B7" s="301"/>
      <c r="C7" s="39">
        <v>2022</v>
      </c>
      <c r="D7" s="39">
        <v>2022</v>
      </c>
      <c r="E7" s="39"/>
      <c r="F7" s="39">
        <v>2022</v>
      </c>
      <c r="G7" s="39">
        <v>2022</v>
      </c>
      <c r="H7" s="39">
        <v>2022</v>
      </c>
      <c r="I7" s="300"/>
    </row>
    <row r="8" spans="1:16" ht="13.5" customHeight="1">
      <c r="A8" s="292"/>
      <c r="B8" s="299"/>
      <c r="C8" s="298"/>
      <c r="D8" s="298"/>
      <c r="E8" s="298"/>
      <c r="F8" s="298"/>
    </row>
    <row r="9" spans="1:16" ht="20.100000000000001" customHeight="1">
      <c r="A9" s="972" t="s">
        <v>211</v>
      </c>
      <c r="B9" s="972"/>
      <c r="C9" s="407">
        <v>2378300.3534819591</v>
      </c>
      <c r="D9" s="407">
        <v>2669130.9663990075</v>
      </c>
      <c r="E9" s="407">
        <v>9513327.033802297</v>
      </c>
      <c r="F9" s="288">
        <v>100</v>
      </c>
      <c r="G9" s="288">
        <v>100</v>
      </c>
      <c r="H9" s="288">
        <v>100</v>
      </c>
      <c r="I9" s="288"/>
      <c r="J9" s="297"/>
      <c r="K9" s="297"/>
      <c r="L9" s="297"/>
      <c r="M9" s="308"/>
      <c r="N9" s="297"/>
      <c r="O9" s="297"/>
      <c r="P9" s="297"/>
    </row>
    <row r="10" spans="1:16" ht="20.100000000000001" customHeight="1">
      <c r="A10" s="287"/>
      <c r="B10" s="289" t="s">
        <v>273</v>
      </c>
      <c r="C10" s="407">
        <v>283607.49377785076</v>
      </c>
      <c r="D10" s="407">
        <v>345510.07531797606</v>
      </c>
      <c r="E10" s="407">
        <v>1129908.1198516183</v>
      </c>
      <c r="F10" s="288">
        <v>11.924797192357737</v>
      </c>
      <c r="G10" s="288">
        <v>12.95</v>
      </c>
      <c r="H10" s="288">
        <v>11.877107933290668</v>
      </c>
      <c r="I10" s="288"/>
      <c r="J10" s="297"/>
      <c r="K10" s="297"/>
      <c r="L10" s="297"/>
      <c r="M10" s="308"/>
      <c r="N10" s="297"/>
      <c r="O10" s="297"/>
      <c r="P10" s="297"/>
    </row>
    <row r="11" spans="1:16" ht="20.100000000000001" customHeight="1">
      <c r="A11" s="292"/>
      <c r="B11" s="293" t="s">
        <v>753</v>
      </c>
      <c r="C11" s="408">
        <v>198878.42449337611</v>
      </c>
      <c r="D11" s="408">
        <v>257460.96173809178</v>
      </c>
      <c r="E11" s="408">
        <v>819288.94270516862</v>
      </c>
      <c r="F11" s="290">
        <v>8.3622080870571054</v>
      </c>
      <c r="G11" s="290">
        <v>9.6458721950777448</v>
      </c>
      <c r="H11" s="290">
        <v>8.6120128089164858</v>
      </c>
      <c r="I11" s="297"/>
      <c r="J11" s="297"/>
      <c r="K11" s="297"/>
      <c r="L11" s="297"/>
    </row>
    <row r="12" spans="1:16" ht="20.100000000000001" customHeight="1">
      <c r="A12" s="292"/>
      <c r="B12" s="293" t="s">
        <v>754</v>
      </c>
      <c r="C12" s="408">
        <v>13645.274657400016</v>
      </c>
      <c r="D12" s="408">
        <v>16590.60182476222</v>
      </c>
      <c r="E12" s="408">
        <v>52101.403447291661</v>
      </c>
      <c r="F12" s="290">
        <v>0.5737405974574491</v>
      </c>
      <c r="G12" s="290">
        <v>0.62157316495956827</v>
      </c>
      <c r="H12" s="290">
        <v>0.54766753273767899</v>
      </c>
      <c r="J12" s="297"/>
      <c r="K12" s="297"/>
      <c r="L12" s="297"/>
    </row>
    <row r="13" spans="1:16" ht="20.100000000000001" customHeight="1">
      <c r="A13" s="292"/>
      <c r="B13" s="293" t="s">
        <v>346</v>
      </c>
      <c r="C13" s="408">
        <v>71083.794627074632</v>
      </c>
      <c r="D13" s="408">
        <v>71458</v>
      </c>
      <c r="E13" s="408">
        <v>258517.77369915808</v>
      </c>
      <c r="F13" s="290">
        <v>2.9888485078431808</v>
      </c>
      <c r="G13" s="290">
        <v>2.6772201384905654</v>
      </c>
      <c r="H13" s="290">
        <v>2.7174275916365023</v>
      </c>
      <c r="J13" s="297"/>
      <c r="K13" s="297"/>
      <c r="L13" s="297"/>
    </row>
    <row r="14" spans="1:16" ht="20.100000000000001" customHeight="1">
      <c r="A14" s="287"/>
      <c r="B14" s="289" t="s">
        <v>422</v>
      </c>
      <c r="C14" s="407">
        <v>933992.67576995376</v>
      </c>
      <c r="D14" s="407">
        <v>1008489.7282457013</v>
      </c>
      <c r="E14" s="407">
        <v>3639729.8195077092</v>
      </c>
      <c r="F14" s="288">
        <v>39.271434930518282</v>
      </c>
      <c r="G14" s="288">
        <v>37.783448655810261</v>
      </c>
      <c r="H14" s="288">
        <v>38.259273612430185</v>
      </c>
      <c r="I14" s="288"/>
      <c r="J14" s="297"/>
      <c r="K14" s="297"/>
      <c r="L14" s="297"/>
      <c r="M14" s="308"/>
      <c r="N14" s="297"/>
      <c r="O14" s="297"/>
      <c r="P14" s="297"/>
    </row>
    <row r="15" spans="1:16" ht="20.100000000000001" customHeight="1">
      <c r="A15" s="292"/>
      <c r="B15" s="293" t="s">
        <v>755</v>
      </c>
      <c r="C15" s="408">
        <v>779624.09686101472</v>
      </c>
      <c r="D15" s="408">
        <v>821927.53854157915</v>
      </c>
      <c r="E15" s="408">
        <v>3050017.4811786618</v>
      </c>
      <c r="F15" s="290">
        <v>32.780724929027713</v>
      </c>
      <c r="G15" s="290">
        <v>30.793825739111728</v>
      </c>
      <c r="H15" s="290">
        <v>32.060471277203931</v>
      </c>
      <c r="I15" s="290"/>
      <c r="J15" s="297"/>
      <c r="K15" s="297"/>
      <c r="L15" s="297"/>
      <c r="M15" s="308"/>
      <c r="N15" s="297"/>
      <c r="O15" s="297"/>
      <c r="P15" s="297"/>
    </row>
    <row r="16" spans="1:16" ht="20.100000000000001" customHeight="1">
      <c r="A16" s="292"/>
      <c r="B16" s="296" t="s">
        <v>10</v>
      </c>
      <c r="C16" s="408">
        <v>67651.902390248157</v>
      </c>
      <c r="D16" s="408">
        <v>59886.288910241543</v>
      </c>
      <c r="E16" s="408">
        <v>268076.26518490381</v>
      </c>
      <c r="F16" s="290">
        <v>2.8445483048935407</v>
      </c>
      <c r="G16" s="290">
        <v>2.243662437854657</v>
      </c>
      <c r="H16" s="290">
        <v>2.8179023409201438</v>
      </c>
      <c r="I16" s="297"/>
      <c r="J16" s="297"/>
      <c r="K16" s="297"/>
      <c r="L16" s="297"/>
    </row>
    <row r="17" spans="1:16" ht="20.100000000000001" customHeight="1">
      <c r="A17" s="292"/>
      <c r="B17" s="296" t="s">
        <v>16</v>
      </c>
      <c r="C17" s="408">
        <v>595213.70180676284</v>
      </c>
      <c r="D17" s="408">
        <v>661019.7314022691</v>
      </c>
      <c r="E17" s="408">
        <v>2355434.337112918</v>
      </c>
      <c r="F17" s="290">
        <v>25.026851673100836</v>
      </c>
      <c r="G17" s="290">
        <v>24.765353956912335</v>
      </c>
      <c r="H17" s="290">
        <v>24.759312160127596</v>
      </c>
      <c r="J17" s="297"/>
      <c r="K17" s="297"/>
      <c r="L17" s="297"/>
    </row>
    <row r="18" spans="1:16" ht="27" customHeight="1">
      <c r="A18" s="292"/>
      <c r="B18" s="295" t="s">
        <v>608</v>
      </c>
      <c r="C18" s="408">
        <v>104822.88035629556</v>
      </c>
      <c r="D18" s="408">
        <v>88375.622632490529</v>
      </c>
      <c r="E18" s="408">
        <v>380091.63392609026</v>
      </c>
      <c r="F18" s="290">
        <v>4.407470242470815</v>
      </c>
      <c r="G18" s="290">
        <v>3.3110260884545628</v>
      </c>
      <c r="H18" s="290">
        <v>3.99</v>
      </c>
      <c r="J18" s="297"/>
      <c r="K18" s="297"/>
      <c r="L18" s="297"/>
    </row>
    <row r="19" spans="1:16" ht="27" customHeight="1">
      <c r="A19" s="292"/>
      <c r="B19" s="295" t="s">
        <v>756</v>
      </c>
      <c r="C19" s="408">
        <v>11935</v>
      </c>
      <c r="D19" s="408">
        <v>12645.895596578044</v>
      </c>
      <c r="E19" s="408">
        <v>46415.244954749476</v>
      </c>
      <c r="F19" s="290">
        <v>0.50185470856251202</v>
      </c>
      <c r="G19" s="290">
        <v>0.47378325589017251</v>
      </c>
      <c r="H19" s="290">
        <v>0.48789708153445216</v>
      </c>
      <c r="J19" s="297"/>
      <c r="K19" s="297"/>
      <c r="L19" s="297"/>
    </row>
    <row r="20" spans="1:16" ht="20.100000000000001" customHeight="1">
      <c r="A20" s="292"/>
      <c r="B20" s="293" t="s">
        <v>270</v>
      </c>
      <c r="C20" s="408">
        <v>154368.57890893897</v>
      </c>
      <c r="D20" s="408">
        <v>186562.18970412214</v>
      </c>
      <c r="E20" s="408">
        <v>589713</v>
      </c>
      <c r="F20" s="290">
        <v>6.4907100014905641</v>
      </c>
      <c r="G20" s="290">
        <v>6.9896229166985364</v>
      </c>
      <c r="H20" s="290">
        <v>6.1988023352262545</v>
      </c>
      <c r="J20" s="297"/>
      <c r="K20" s="297"/>
      <c r="L20" s="297"/>
    </row>
    <row r="21" spans="1:16" ht="20.100000000000001" customHeight="1">
      <c r="A21" s="287"/>
      <c r="B21" s="294" t="s">
        <v>269</v>
      </c>
      <c r="C21" s="407">
        <v>961276.0368720988</v>
      </c>
      <c r="D21" s="407">
        <v>1102359.589435318</v>
      </c>
      <c r="E21" s="407">
        <v>3932450.1424898598</v>
      </c>
      <c r="F21" s="288">
        <v>40.41861388384941</v>
      </c>
      <c r="G21" s="288">
        <v>41.300318467420105</v>
      </c>
      <c r="H21" s="288">
        <v>41.33</v>
      </c>
      <c r="I21" s="288"/>
      <c r="J21" s="297"/>
      <c r="K21" s="297"/>
      <c r="L21" s="297"/>
      <c r="M21" s="308"/>
      <c r="N21" s="297"/>
      <c r="O21" s="297"/>
      <c r="P21" s="297"/>
    </row>
    <row r="22" spans="1:16" ht="27" customHeight="1">
      <c r="A22" s="292"/>
      <c r="B22" s="291" t="s">
        <v>757</v>
      </c>
      <c r="C22" s="408">
        <v>219003.71397658435</v>
      </c>
      <c r="D22" s="408">
        <v>238984.84953404966</v>
      </c>
      <c r="E22" s="408">
        <v>915472.57410504622</v>
      </c>
      <c r="F22" s="290">
        <v>9.2084127917632923</v>
      </c>
      <c r="G22" s="290">
        <v>8.9536576714506513</v>
      </c>
      <c r="H22" s="290">
        <v>9.6230537524068396</v>
      </c>
      <c r="J22" s="297"/>
      <c r="K22" s="297"/>
      <c r="L22" s="297"/>
      <c r="M22" s="308"/>
      <c r="N22" s="308"/>
      <c r="O22" s="308"/>
    </row>
    <row r="23" spans="1:16" ht="18" customHeight="1">
      <c r="A23" s="292"/>
      <c r="B23" s="293" t="s">
        <v>758</v>
      </c>
      <c r="C23" s="408">
        <v>108716.09471220881</v>
      </c>
      <c r="D23" s="408">
        <v>114390.91253833618</v>
      </c>
      <c r="E23" s="408">
        <v>442374.41531583871</v>
      </c>
      <c r="F23" s="290">
        <v>4.5711675799502212</v>
      </c>
      <c r="G23" s="290">
        <v>4.285698752829048</v>
      </c>
      <c r="H23" s="290">
        <v>4.6500494910352099</v>
      </c>
      <c r="J23" s="297"/>
      <c r="K23" s="297"/>
      <c r="L23" s="297"/>
    </row>
    <row r="24" spans="1:16" ht="18" customHeight="1">
      <c r="A24" s="292"/>
      <c r="B24" s="293" t="s">
        <v>266</v>
      </c>
      <c r="C24" s="408">
        <v>57160.465192206611</v>
      </c>
      <c r="D24" s="408">
        <v>61094.995201426122</v>
      </c>
      <c r="E24" s="408">
        <v>216155.71504142426</v>
      </c>
      <c r="F24" s="290">
        <v>2.4034165873339184</v>
      </c>
      <c r="G24" s="290">
        <v>2.2889470756787529</v>
      </c>
      <c r="H24" s="290">
        <v>2.2721358602872597</v>
      </c>
      <c r="J24" s="297"/>
      <c r="K24" s="297"/>
      <c r="L24" s="297"/>
    </row>
    <row r="25" spans="1:16" ht="18" customHeight="1">
      <c r="A25" s="292"/>
      <c r="B25" s="293" t="s">
        <v>265</v>
      </c>
      <c r="C25" s="408">
        <v>82914.527367506802</v>
      </c>
      <c r="D25" s="408">
        <v>90362.416409543919</v>
      </c>
      <c r="E25" s="408">
        <v>334272.39427883708</v>
      </c>
      <c r="F25" s="290">
        <v>3.4862933626577268</v>
      </c>
      <c r="G25" s="290">
        <v>3.3854620678824969</v>
      </c>
      <c r="H25" s="290">
        <v>3.5137275644064001</v>
      </c>
      <c r="J25" s="297"/>
      <c r="K25" s="297"/>
      <c r="L25" s="297"/>
    </row>
    <row r="26" spans="1:16" ht="18" customHeight="1">
      <c r="A26" s="292"/>
      <c r="B26" s="293" t="s">
        <v>759</v>
      </c>
      <c r="C26" s="408">
        <v>114595.70379595536</v>
      </c>
      <c r="D26" s="408">
        <v>141944.39958129372</v>
      </c>
      <c r="E26" s="408">
        <v>452546.01310805668</v>
      </c>
      <c r="F26" s="290">
        <v>4.8183865266714987</v>
      </c>
      <c r="G26" s="290">
        <v>5.3180005540452937</v>
      </c>
      <c r="H26" s="290">
        <v>4.7569689499802958</v>
      </c>
      <c r="J26" s="297"/>
      <c r="K26" s="297"/>
      <c r="L26" s="297"/>
    </row>
    <row r="27" spans="1:16" ht="18" customHeight="1">
      <c r="A27" s="292"/>
      <c r="B27" s="291" t="s">
        <v>760</v>
      </c>
      <c r="C27" s="408">
        <v>84211.610574100923</v>
      </c>
      <c r="D27" s="408">
        <v>97097.932643416483</v>
      </c>
      <c r="E27" s="408">
        <v>328746.54170572857</v>
      </c>
      <c r="F27" s="290">
        <v>3.5408316048395916</v>
      </c>
      <c r="G27" s="290">
        <v>3.6378107281267571</v>
      </c>
      <c r="H27" s="290">
        <v>3.4556421800453423</v>
      </c>
      <c r="J27" s="297"/>
      <c r="K27" s="297"/>
      <c r="L27" s="297"/>
    </row>
    <row r="28" spans="1:16" ht="18" customHeight="1">
      <c r="A28" s="292"/>
      <c r="B28" s="293" t="s">
        <v>761</v>
      </c>
      <c r="C28" s="408">
        <v>53027.451773730158</v>
      </c>
      <c r="D28" s="408">
        <v>57122.539698848115</v>
      </c>
      <c r="E28" s="408">
        <v>204897.83082277112</v>
      </c>
      <c r="F28" s="290">
        <v>2.2296364584941988</v>
      </c>
      <c r="G28" s="290">
        <v>2.1401175295610759</v>
      </c>
      <c r="H28" s="290">
        <v>2.1537978258787698</v>
      </c>
      <c r="J28" s="297"/>
      <c r="K28" s="297"/>
      <c r="L28" s="297"/>
    </row>
    <row r="29" spans="1:16" ht="18" customHeight="1">
      <c r="A29" s="292"/>
      <c r="B29" s="293" t="s">
        <v>762</v>
      </c>
      <c r="C29" s="408">
        <v>25239.934615688679</v>
      </c>
      <c r="D29" s="408">
        <v>28182.088560997181</v>
      </c>
      <c r="E29" s="408">
        <v>107392.36444129841</v>
      </c>
      <c r="F29" s="290">
        <v>1.0612593392056668</v>
      </c>
      <c r="G29" s="290">
        <v>1.0558525945625798</v>
      </c>
      <c r="H29" s="290">
        <v>1.1288623218745348</v>
      </c>
      <c r="J29" s="297"/>
      <c r="K29" s="297"/>
      <c r="L29" s="297"/>
    </row>
    <row r="30" spans="1:16" ht="39.75" customHeight="1">
      <c r="A30" s="292"/>
      <c r="B30" s="291" t="s">
        <v>763</v>
      </c>
      <c r="C30" s="408">
        <v>44634.540858129272</v>
      </c>
      <c r="D30" s="408">
        <v>64802.395730999429</v>
      </c>
      <c r="E30" s="408">
        <v>192456.78392421399</v>
      </c>
      <c r="F30" s="290">
        <v>1.8767411270314078</v>
      </c>
      <c r="G30" s="290">
        <v>2.4278462371003844</v>
      </c>
      <c r="H30" s="290">
        <v>2.0230228945182458</v>
      </c>
      <c r="J30" s="297"/>
      <c r="K30" s="297"/>
      <c r="L30" s="297"/>
    </row>
    <row r="31" spans="1:16" ht="18" customHeight="1">
      <c r="A31" s="292"/>
      <c r="B31" s="291" t="s">
        <v>261</v>
      </c>
      <c r="C31" s="408">
        <v>75616.369914852141</v>
      </c>
      <c r="D31" s="408">
        <v>100497.40319103209</v>
      </c>
      <c r="E31" s="408">
        <v>355908.4550110728</v>
      </c>
      <c r="F31" s="290">
        <v>3.1794289482464113</v>
      </c>
      <c r="G31" s="290">
        <v>3.765173176444605</v>
      </c>
      <c r="H31" s="290">
        <v>3.7411565243839089</v>
      </c>
      <c r="J31" s="297"/>
      <c r="K31" s="297"/>
      <c r="L31" s="297"/>
    </row>
    <row r="32" spans="1:16" ht="18" customHeight="1">
      <c r="A32" s="292"/>
      <c r="B32" s="293" t="s">
        <v>260</v>
      </c>
      <c r="C32" s="408">
        <v>64879.360333593053</v>
      </c>
      <c r="D32" s="408">
        <v>71883.812421055511</v>
      </c>
      <c r="E32" s="408">
        <v>255741.37706094657</v>
      </c>
      <c r="F32" s="290">
        <v>2.7279716894716932</v>
      </c>
      <c r="G32" s="290">
        <v>2.6931541886097778</v>
      </c>
      <c r="H32" s="290">
        <v>2.6882433049159205</v>
      </c>
      <c r="J32" s="297"/>
      <c r="K32" s="297"/>
      <c r="L32" s="297"/>
    </row>
    <row r="33" spans="1:12" ht="18" customHeight="1">
      <c r="A33" s="292"/>
      <c r="B33" s="293" t="s">
        <v>259</v>
      </c>
      <c r="C33" s="408">
        <v>14718.946335859489</v>
      </c>
      <c r="D33" s="408">
        <v>16000.385734808227</v>
      </c>
      <c r="E33" s="408">
        <v>56059.409632038893</v>
      </c>
      <c r="F33" s="290">
        <v>0.61888509221764876</v>
      </c>
      <c r="G33" s="290">
        <v>0.59946049617770369</v>
      </c>
      <c r="H33" s="290">
        <v>0.58927239054067293</v>
      </c>
      <c r="J33" s="297"/>
      <c r="K33" s="297"/>
      <c r="L33" s="297"/>
    </row>
    <row r="34" spans="1:12" ht="18" customHeight="1">
      <c r="A34" s="292"/>
      <c r="B34" s="293" t="s">
        <v>258</v>
      </c>
      <c r="C34" s="408">
        <v>13689.244812707351</v>
      </c>
      <c r="D34" s="408">
        <v>16915.750085887579</v>
      </c>
      <c r="E34" s="408">
        <v>58752.600666808066</v>
      </c>
      <c r="F34" s="290">
        <v>0.57558940327556041</v>
      </c>
      <c r="G34" s="290">
        <v>0.63375496739708681</v>
      </c>
      <c r="H34" s="290">
        <v>0.61758205576294334</v>
      </c>
      <c r="J34" s="297"/>
      <c r="K34" s="297"/>
      <c r="L34" s="297"/>
    </row>
    <row r="35" spans="1:12" s="620" customFormat="1" ht="39.75" customHeight="1">
      <c r="A35" s="633"/>
      <c r="B35" s="634" t="s">
        <v>764</v>
      </c>
      <c r="C35" s="635">
        <v>2868.0726089760628</v>
      </c>
      <c r="D35" s="635">
        <v>3079.7081036239124</v>
      </c>
      <c r="E35" s="635">
        <v>11673.667375778876</v>
      </c>
      <c r="F35" s="636">
        <v>0.12059337269058766</v>
      </c>
      <c r="G35" s="636">
        <v>0.11538242755389501</v>
      </c>
      <c r="H35" s="636">
        <v>0.12270856803619345</v>
      </c>
      <c r="J35" s="297"/>
      <c r="K35" s="297"/>
      <c r="L35" s="297"/>
    </row>
    <row r="36" spans="1:12" ht="20.100000000000001" customHeight="1">
      <c r="A36" s="287"/>
      <c r="B36" s="289" t="s">
        <v>765</v>
      </c>
      <c r="C36" s="407">
        <v>199424.14706205571</v>
      </c>
      <c r="D36" s="407">
        <v>212771</v>
      </c>
      <c r="E36" s="407">
        <v>811238.95195310994</v>
      </c>
      <c r="F36" s="288">
        <v>8.3851539932745709</v>
      </c>
      <c r="G36" s="288">
        <v>7.9715673782417564</v>
      </c>
      <c r="H36" s="288">
        <v>8.5273947702066231</v>
      </c>
      <c r="J36" s="297"/>
      <c r="K36" s="297"/>
      <c r="L36" s="297"/>
    </row>
    <row r="37" spans="1:12" ht="15">
      <c r="A37" s="287"/>
      <c r="B37" s="287"/>
      <c r="C37" s="113"/>
      <c r="D37" s="113"/>
      <c r="E37" s="113"/>
      <c r="F37" s="113"/>
      <c r="G37" s="113"/>
      <c r="H37" s="113"/>
    </row>
  </sheetData>
  <mergeCells count="2">
    <mergeCell ref="F4:H4"/>
    <mergeCell ref="A9:B9"/>
  </mergeCells>
  <pageMargins left="0.74803149606299213" right="0.59055118110236227" top="0.74803149606299213" bottom="0.51181102362204722" header="0.43307086614173229" footer="0.31496062992125984"/>
  <pageSetup paperSize="9" firstPageNumber="47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J44"/>
  <sheetViews>
    <sheetView workbookViewId="0">
      <selection activeCell="I19" sqref="I19"/>
    </sheetView>
  </sheetViews>
  <sheetFormatPr defaultColWidth="14.6640625" defaultRowHeight="16.5" customHeight="1"/>
  <cols>
    <col min="1" max="1" width="46.44140625" style="1" customWidth="1"/>
    <col min="2" max="2" width="10.6640625" style="1" customWidth="1"/>
    <col min="3" max="4" width="9.6640625" style="1" customWidth="1"/>
    <col min="5" max="5" width="10.33203125" style="1" customWidth="1"/>
    <col min="6" max="16384" width="14.6640625" style="1"/>
  </cols>
  <sheetData>
    <row r="1" spans="1:114" ht="18" customHeight="1">
      <c r="A1" s="978" t="s">
        <v>717</v>
      </c>
      <c r="B1" s="978"/>
      <c r="C1" s="978"/>
      <c r="D1" s="978"/>
      <c r="E1" s="645"/>
    </row>
    <row r="2" spans="1:114" ht="15.6" customHeight="1">
      <c r="A2" s="958"/>
      <c r="B2" s="959"/>
      <c r="C2" s="2"/>
      <c r="E2" s="20" t="s">
        <v>0</v>
      </c>
    </row>
    <row r="3" spans="1:114" ht="15" customHeight="1">
      <c r="A3" s="21"/>
      <c r="B3" s="979" t="s">
        <v>670</v>
      </c>
      <c r="C3" s="979"/>
      <c r="D3" s="979"/>
      <c r="E3" s="979"/>
    </row>
    <row r="4" spans="1:114" s="7" customFormat="1" ht="15" customHeight="1">
      <c r="A4" s="8"/>
      <c r="B4" s="6" t="s">
        <v>45</v>
      </c>
      <c r="C4" s="6" t="s">
        <v>45</v>
      </c>
      <c r="D4" s="6" t="s">
        <v>45</v>
      </c>
      <c r="E4" s="6" t="s">
        <v>46</v>
      </c>
    </row>
    <row r="5" spans="1:114" s="7" customFormat="1" ht="15" customHeight="1">
      <c r="A5" s="8"/>
      <c r="B5" s="22" t="s">
        <v>47</v>
      </c>
      <c r="C5" s="22" t="s">
        <v>48</v>
      </c>
      <c r="D5" s="22" t="s">
        <v>49</v>
      </c>
      <c r="E5" s="22" t="s">
        <v>50</v>
      </c>
    </row>
    <row r="6" spans="1:114" s="7" customFormat="1" ht="15" customHeight="1">
      <c r="A6" s="8"/>
      <c r="B6" s="9" t="s">
        <v>692</v>
      </c>
      <c r="C6" s="9" t="s">
        <v>692</v>
      </c>
      <c r="D6" s="9" t="s">
        <v>692</v>
      </c>
      <c r="E6" s="9" t="s">
        <v>692</v>
      </c>
    </row>
    <row r="7" spans="1:114" s="7" customFormat="1" ht="9.75" customHeight="1">
      <c r="A7" s="8"/>
      <c r="B7" s="6"/>
      <c r="C7" s="6"/>
      <c r="D7" s="6"/>
      <c r="E7" s="6"/>
    </row>
    <row r="8" spans="1:114" s="6" customFormat="1" ht="16.2" customHeight="1">
      <c r="A8" s="10" t="s">
        <v>9</v>
      </c>
      <c r="B8" s="452">
        <v>106.80735312990446</v>
      </c>
      <c r="C8" s="464">
        <v>109.81103022629377</v>
      </c>
      <c r="D8" s="464">
        <v>110.94064760891068</v>
      </c>
      <c r="E8" s="464">
        <v>103.02</v>
      </c>
      <c r="F8" s="618"/>
    </row>
    <row r="9" spans="1:114" s="13" customFormat="1" ht="15.6" customHeight="1">
      <c r="A9" s="11" t="s">
        <v>10</v>
      </c>
      <c r="B9" s="452">
        <v>102.76</v>
      </c>
      <c r="C9" s="465">
        <v>105.76</v>
      </c>
      <c r="D9" s="465">
        <v>105.81</v>
      </c>
      <c r="E9" s="465">
        <v>107.06</v>
      </c>
      <c r="F9" s="618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</row>
    <row r="10" spans="1:114" ht="15" customHeight="1">
      <c r="A10" s="14" t="s">
        <v>11</v>
      </c>
      <c r="B10" s="455">
        <v>104.78</v>
      </c>
      <c r="C10" s="466">
        <v>115.1</v>
      </c>
      <c r="D10" s="466">
        <v>100.69</v>
      </c>
      <c r="E10" s="466">
        <v>97.48</v>
      </c>
      <c r="F10" s="618"/>
    </row>
    <row r="11" spans="1:114" ht="15" customHeight="1">
      <c r="A11" s="14" t="s">
        <v>12</v>
      </c>
      <c r="B11" s="455">
        <v>99.83</v>
      </c>
      <c r="C11" s="466">
        <v>98.1</v>
      </c>
      <c r="D11" s="466">
        <v>106.29</v>
      </c>
      <c r="E11" s="466">
        <v>111.27</v>
      </c>
      <c r="F11" s="618"/>
    </row>
    <row r="12" spans="1:114" ht="15" customHeight="1">
      <c r="A12" s="14" t="s">
        <v>13</v>
      </c>
      <c r="B12" s="455">
        <v>104.15</v>
      </c>
      <c r="C12" s="466">
        <v>112.19</v>
      </c>
      <c r="D12" s="466">
        <v>103.39</v>
      </c>
      <c r="E12" s="466">
        <v>115.4</v>
      </c>
      <c r="F12" s="618"/>
    </row>
    <row r="13" spans="1:114" s="16" customFormat="1" ht="15" customHeight="1">
      <c r="A13" s="14" t="s">
        <v>14</v>
      </c>
      <c r="B13" s="455">
        <v>97.44</v>
      </c>
      <c r="C13" s="466">
        <v>99.25</v>
      </c>
      <c r="D13" s="466">
        <v>103.53</v>
      </c>
      <c r="E13" s="466">
        <v>100.96</v>
      </c>
      <c r="F13" s="618"/>
    </row>
    <row r="14" spans="1:114" ht="15" customHeight="1">
      <c r="A14" s="14" t="s">
        <v>15</v>
      </c>
      <c r="B14" s="455">
        <v>150.04</v>
      </c>
      <c r="C14" s="466">
        <v>175.84</v>
      </c>
      <c r="D14" s="466">
        <v>134.5</v>
      </c>
      <c r="E14" s="466">
        <v>125.97</v>
      </c>
      <c r="F14" s="618"/>
    </row>
    <row r="15" spans="1:114" ht="15.6" customHeight="1">
      <c r="A15" s="17" t="s">
        <v>16</v>
      </c>
      <c r="B15" s="457">
        <v>107.26026290866946</v>
      </c>
      <c r="C15" s="465">
        <v>111.09413201997745</v>
      </c>
      <c r="D15" s="465">
        <v>111.54</v>
      </c>
      <c r="E15" s="465">
        <v>102.42</v>
      </c>
      <c r="F15" s="618"/>
    </row>
    <row r="16" spans="1:114" ht="15.6" customHeight="1">
      <c r="A16" s="14" t="s">
        <v>17</v>
      </c>
      <c r="B16" s="458">
        <v>105.67</v>
      </c>
      <c r="C16" s="466">
        <v>106.73</v>
      </c>
      <c r="D16" s="466">
        <v>116.03</v>
      </c>
      <c r="E16" s="466">
        <v>106.81</v>
      </c>
      <c r="F16" s="618"/>
    </row>
    <row r="17" spans="1:6" ht="15.6" customHeight="1">
      <c r="A17" s="14" t="s">
        <v>18</v>
      </c>
      <c r="B17" s="458">
        <v>105.61</v>
      </c>
      <c r="C17" s="466">
        <v>122.23</v>
      </c>
      <c r="D17" s="466">
        <v>174.8</v>
      </c>
      <c r="E17" s="466">
        <v>134.82</v>
      </c>
      <c r="F17" s="618"/>
    </row>
    <row r="18" spans="1:6" ht="15.6" customHeight="1">
      <c r="A18" s="14" t="s">
        <v>19</v>
      </c>
      <c r="B18" s="458">
        <v>106.98</v>
      </c>
      <c r="C18" s="466">
        <v>103.89</v>
      </c>
      <c r="D18" s="466">
        <v>123.98</v>
      </c>
      <c r="E18" s="466">
        <v>102.13</v>
      </c>
      <c r="F18" s="618"/>
    </row>
    <row r="19" spans="1:6" ht="15.6" customHeight="1">
      <c r="A19" s="14" t="s">
        <v>20</v>
      </c>
      <c r="B19" s="458">
        <v>106.3</v>
      </c>
      <c r="C19" s="466">
        <v>100.8</v>
      </c>
      <c r="D19" s="466">
        <v>106.09</v>
      </c>
      <c r="E19" s="466">
        <v>100.16</v>
      </c>
      <c r="F19" s="618"/>
    </row>
    <row r="20" spans="1:6" ht="15.6" customHeight="1">
      <c r="A20" s="14" t="s">
        <v>21</v>
      </c>
      <c r="B20" s="458">
        <v>120.08</v>
      </c>
      <c r="C20" s="466">
        <v>124.67</v>
      </c>
      <c r="D20" s="466">
        <v>120.19</v>
      </c>
      <c r="E20" s="466">
        <v>98.88</v>
      </c>
      <c r="F20" s="618"/>
    </row>
    <row r="21" spans="1:6" ht="15.6" customHeight="1">
      <c r="A21" s="14" t="s">
        <v>22</v>
      </c>
      <c r="B21" s="458">
        <v>111.22</v>
      </c>
      <c r="C21" s="466">
        <v>115.05</v>
      </c>
      <c r="D21" s="466">
        <v>133.05000000000001</v>
      </c>
      <c r="E21" s="466">
        <v>105.44</v>
      </c>
      <c r="F21" s="618"/>
    </row>
    <row r="22" spans="1:6" ht="39" customHeight="1">
      <c r="A22" s="14" t="s">
        <v>51</v>
      </c>
      <c r="B22" s="458">
        <v>100.6</v>
      </c>
      <c r="C22" s="466">
        <v>114.85</v>
      </c>
      <c r="D22" s="466">
        <v>134</v>
      </c>
      <c r="E22" s="466">
        <v>119.25</v>
      </c>
      <c r="F22" s="618"/>
    </row>
    <row r="23" spans="1:6" ht="15.6" customHeight="1">
      <c r="A23" s="14" t="s">
        <v>24</v>
      </c>
      <c r="B23" s="458">
        <v>108.03</v>
      </c>
      <c r="C23" s="466">
        <v>112.64</v>
      </c>
      <c r="D23" s="466">
        <v>109.46</v>
      </c>
      <c r="E23" s="466">
        <v>109.4</v>
      </c>
      <c r="F23" s="618"/>
    </row>
    <row r="24" spans="1:6" ht="15.6" customHeight="1">
      <c r="A24" s="14" t="s">
        <v>25</v>
      </c>
      <c r="B24" s="458">
        <v>107.03</v>
      </c>
      <c r="C24" s="466">
        <v>110.15</v>
      </c>
      <c r="D24" s="466">
        <v>105.81</v>
      </c>
      <c r="E24" s="466">
        <v>95.07</v>
      </c>
      <c r="F24" s="618"/>
    </row>
    <row r="25" spans="1:6" ht="15.6" customHeight="1">
      <c r="A25" s="14" t="s">
        <v>26</v>
      </c>
      <c r="B25" s="458">
        <v>88.44</v>
      </c>
      <c r="C25" s="466">
        <v>105.96</v>
      </c>
      <c r="D25" s="466">
        <v>116.44</v>
      </c>
      <c r="E25" s="466">
        <v>127.38</v>
      </c>
      <c r="F25" s="618"/>
    </row>
    <row r="26" spans="1:6" ht="15.6" customHeight="1">
      <c r="A26" s="14" t="s">
        <v>27</v>
      </c>
      <c r="B26" s="458">
        <v>103.27</v>
      </c>
      <c r="C26" s="466">
        <v>103.38</v>
      </c>
      <c r="D26" s="466">
        <v>108.12</v>
      </c>
      <c r="E26" s="466">
        <v>99.15</v>
      </c>
      <c r="F26" s="618"/>
    </row>
    <row r="27" spans="1:6" ht="15.6" customHeight="1">
      <c r="A27" s="14" t="s">
        <v>28</v>
      </c>
      <c r="B27" s="458">
        <v>110.04</v>
      </c>
      <c r="C27" s="466">
        <v>125.42</v>
      </c>
      <c r="D27" s="466">
        <v>118.8</v>
      </c>
      <c r="E27" s="466">
        <v>122.02</v>
      </c>
      <c r="F27" s="618"/>
    </row>
    <row r="28" spans="1:6" ht="15.6" customHeight="1">
      <c r="A28" s="14" t="s">
        <v>29</v>
      </c>
      <c r="B28" s="458">
        <v>86.51</v>
      </c>
      <c r="C28" s="466">
        <v>93.81</v>
      </c>
      <c r="D28" s="466">
        <v>101.53</v>
      </c>
      <c r="E28" s="466">
        <v>89.63</v>
      </c>
      <c r="F28" s="618"/>
    </row>
    <row r="29" spans="1:6" ht="15.6" customHeight="1">
      <c r="A29" s="14" t="s">
        <v>30</v>
      </c>
      <c r="B29" s="458">
        <v>109.12</v>
      </c>
      <c r="C29" s="466">
        <v>102.2</v>
      </c>
      <c r="D29" s="466">
        <v>111.88</v>
      </c>
      <c r="E29" s="466">
        <v>103.77</v>
      </c>
      <c r="F29" s="618"/>
    </row>
    <row r="30" spans="1:6" s="16" customFormat="1" ht="15.6" customHeight="1">
      <c r="A30" s="14" t="s">
        <v>31</v>
      </c>
      <c r="B30" s="458">
        <v>102.9</v>
      </c>
      <c r="C30" s="466">
        <v>100.96</v>
      </c>
      <c r="D30" s="466">
        <v>93.25</v>
      </c>
      <c r="E30" s="466">
        <v>91.71</v>
      </c>
      <c r="F30" s="618"/>
    </row>
    <row r="31" spans="1:6" s="16" customFormat="1" ht="25.2" customHeight="1">
      <c r="A31" s="14" t="s">
        <v>32</v>
      </c>
      <c r="B31" s="458">
        <v>112.23</v>
      </c>
      <c r="C31" s="466">
        <v>107.45</v>
      </c>
      <c r="D31" s="466">
        <v>109.53</v>
      </c>
      <c r="E31" s="466">
        <v>99.24</v>
      </c>
      <c r="F31" s="618"/>
    </row>
    <row r="32" spans="1:6" ht="25.2" customHeight="1">
      <c r="A32" s="14" t="s">
        <v>33</v>
      </c>
      <c r="B32" s="458">
        <v>107.63890973372712</v>
      </c>
      <c r="C32" s="466">
        <v>115.10425868278817</v>
      </c>
      <c r="D32" s="466">
        <v>106.65</v>
      </c>
      <c r="E32" s="466">
        <v>103.04</v>
      </c>
      <c r="F32" s="618"/>
    </row>
    <row r="33" spans="1:6" ht="15" customHeight="1">
      <c r="A33" s="14" t="s">
        <v>34</v>
      </c>
      <c r="B33" s="458">
        <v>116.64</v>
      </c>
      <c r="C33" s="466">
        <v>124.42665344644389</v>
      </c>
      <c r="D33" s="466">
        <v>105.07</v>
      </c>
      <c r="E33" s="466">
        <v>89.58</v>
      </c>
      <c r="F33" s="618"/>
    </row>
    <row r="34" spans="1:6" ht="15" customHeight="1">
      <c r="A34" s="14" t="s">
        <v>35</v>
      </c>
      <c r="B34" s="458">
        <v>116.92</v>
      </c>
      <c r="C34" s="466">
        <v>103.25</v>
      </c>
      <c r="D34" s="466">
        <v>135.85</v>
      </c>
      <c r="E34" s="466">
        <v>125.27</v>
      </c>
      <c r="F34" s="618"/>
    </row>
    <row r="35" spans="1:6" ht="15" customHeight="1">
      <c r="A35" s="14" t="s">
        <v>36</v>
      </c>
      <c r="B35" s="458">
        <v>104.61</v>
      </c>
      <c r="C35" s="466">
        <v>96.56</v>
      </c>
      <c r="D35" s="466">
        <v>117.72</v>
      </c>
      <c r="E35" s="466">
        <v>114.4</v>
      </c>
      <c r="F35" s="618"/>
    </row>
    <row r="36" spans="1:6" ht="15" customHeight="1">
      <c r="A36" s="14" t="s">
        <v>37</v>
      </c>
      <c r="B36" s="458">
        <v>106.76</v>
      </c>
      <c r="C36" s="466">
        <v>91.45</v>
      </c>
      <c r="D36" s="466">
        <v>136.13</v>
      </c>
      <c r="E36" s="466">
        <v>120.62</v>
      </c>
      <c r="F36" s="618"/>
    </row>
    <row r="37" spans="1:6" ht="15" customHeight="1">
      <c r="A37" s="14" t="s">
        <v>38</v>
      </c>
      <c r="B37" s="458">
        <v>103.83</v>
      </c>
      <c r="C37" s="466">
        <v>104.4</v>
      </c>
      <c r="D37" s="466">
        <v>105.63</v>
      </c>
      <c r="E37" s="466">
        <v>87.78</v>
      </c>
      <c r="F37" s="618"/>
    </row>
    <row r="38" spans="1:6" ht="15" customHeight="1">
      <c r="A38" s="14" t="s">
        <v>39</v>
      </c>
      <c r="B38" s="458">
        <v>114.24</v>
      </c>
      <c r="C38" s="466">
        <v>115.58</v>
      </c>
      <c r="D38" s="466">
        <v>122.93</v>
      </c>
      <c r="E38" s="466">
        <v>104.75</v>
      </c>
      <c r="F38" s="618"/>
    </row>
    <row r="39" spans="1:6" ht="15" customHeight="1">
      <c r="A39" s="14" t="s">
        <v>40</v>
      </c>
      <c r="B39" s="458">
        <v>84.79</v>
      </c>
      <c r="C39" s="466">
        <v>101.37</v>
      </c>
      <c r="D39" s="466">
        <v>123.03</v>
      </c>
      <c r="E39" s="466">
        <v>106.92</v>
      </c>
      <c r="F39" s="618"/>
    </row>
    <row r="40" spans="1:6" ht="25.2" customHeight="1">
      <c r="A40" s="459" t="s">
        <v>608</v>
      </c>
      <c r="B40" s="460">
        <v>107.98</v>
      </c>
      <c r="C40" s="467">
        <v>104.00519307605498</v>
      </c>
      <c r="D40" s="467">
        <v>111.62</v>
      </c>
      <c r="E40" s="467">
        <v>104.39</v>
      </c>
      <c r="F40" s="618"/>
    </row>
    <row r="41" spans="1:6" ht="25.2" customHeight="1">
      <c r="A41" s="19" t="s">
        <v>52</v>
      </c>
      <c r="B41" s="452">
        <v>101.36</v>
      </c>
      <c r="C41" s="465">
        <v>106.07</v>
      </c>
      <c r="D41" s="465">
        <v>108.97</v>
      </c>
      <c r="E41" s="465">
        <v>108.92</v>
      </c>
      <c r="F41" s="618"/>
    </row>
    <row r="42" spans="1:6" ht="14.25" customHeight="1">
      <c r="A42" s="14" t="s">
        <v>42</v>
      </c>
      <c r="B42" s="455">
        <v>103.22</v>
      </c>
      <c r="C42" s="466">
        <v>102.95</v>
      </c>
      <c r="D42" s="466">
        <v>105.39</v>
      </c>
      <c r="E42" s="466">
        <v>105.79</v>
      </c>
      <c r="F42" s="618"/>
    </row>
    <row r="43" spans="1:6" ht="14.25" customHeight="1">
      <c r="A43" s="14" t="s">
        <v>43</v>
      </c>
      <c r="B43" s="455">
        <v>94.89</v>
      </c>
      <c r="C43" s="466">
        <v>97.56</v>
      </c>
      <c r="D43" s="466">
        <v>122.99</v>
      </c>
      <c r="E43" s="466">
        <v>101.38</v>
      </c>
      <c r="F43" s="618"/>
    </row>
    <row r="44" spans="1:6" ht="25.2" customHeight="1">
      <c r="A44" s="14" t="s">
        <v>53</v>
      </c>
      <c r="B44" s="455">
        <v>100.03</v>
      </c>
      <c r="C44" s="466">
        <v>112.28</v>
      </c>
      <c r="D44" s="466">
        <v>112.11</v>
      </c>
      <c r="E44" s="466">
        <v>114.81</v>
      </c>
      <c r="F44" s="618"/>
    </row>
  </sheetData>
  <mergeCells count="2">
    <mergeCell ref="A1:D1"/>
    <mergeCell ref="B3:E3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5"/>
  <sheetViews>
    <sheetView topLeftCell="A27" workbookViewId="0">
      <selection activeCell="I19" sqref="I19"/>
    </sheetView>
  </sheetViews>
  <sheetFormatPr defaultColWidth="9.33203125" defaultRowHeight="18" customHeight="1"/>
  <cols>
    <col min="1" max="1" width="24.33203125" style="25" customWidth="1"/>
    <col min="2" max="2" width="11.33203125" style="25" customWidth="1"/>
    <col min="3" max="3" width="9.6640625" style="25" customWidth="1"/>
    <col min="4" max="4" width="10.33203125" style="25" customWidth="1"/>
    <col min="5" max="5" width="8.6640625" style="25" customWidth="1"/>
    <col min="6" max="6" width="12.6640625" style="25" customWidth="1"/>
    <col min="7" max="7" width="10.44140625" style="25" customWidth="1"/>
    <col min="8" max="221" width="9.33203125" style="25"/>
    <col min="222" max="222" width="33.6640625" style="25" customWidth="1"/>
    <col min="223" max="223" width="10.33203125" style="25" bestFit="1" customWidth="1"/>
    <col min="224" max="224" width="7.6640625" style="25" bestFit="1" customWidth="1"/>
    <col min="225" max="225" width="7" style="25" bestFit="1" customWidth="1"/>
    <col min="226" max="226" width="7.5546875" style="25" bestFit="1" customWidth="1"/>
    <col min="227" max="228" width="10.6640625" style="25" customWidth="1"/>
    <col min="229" max="16384" width="9.33203125" style="25"/>
  </cols>
  <sheetData>
    <row r="1" spans="1:10" ht="24" customHeight="1">
      <c r="A1" s="23" t="s">
        <v>588</v>
      </c>
      <c r="B1" s="24"/>
      <c r="C1" s="24"/>
      <c r="D1" s="24"/>
      <c r="E1" s="24"/>
      <c r="F1" s="24"/>
      <c r="G1" s="24"/>
    </row>
    <row r="2" spans="1:10" ht="20.100000000000001" customHeight="1">
      <c r="A2" s="23" t="s">
        <v>716</v>
      </c>
      <c r="B2" s="26"/>
    </row>
    <row r="3" spans="1:10" ht="20.100000000000001" customHeight="1">
      <c r="A3" s="27"/>
      <c r="B3" s="27"/>
      <c r="E3" s="28"/>
      <c r="F3" s="28"/>
      <c r="G3" s="28"/>
    </row>
    <row r="4" spans="1:10" s="30" customFormat="1" ht="15" customHeight="1">
      <c r="A4" s="138"/>
      <c r="B4" s="138" t="s">
        <v>54</v>
      </c>
      <c r="C4" s="138" t="s">
        <v>55</v>
      </c>
      <c r="D4" s="138" t="s">
        <v>56</v>
      </c>
      <c r="E4" s="138" t="s">
        <v>56</v>
      </c>
      <c r="F4" s="29" t="s">
        <v>3</v>
      </c>
      <c r="G4" s="29" t="s">
        <v>693</v>
      </c>
    </row>
    <row r="5" spans="1:10" s="30" customFormat="1" ht="15" customHeight="1">
      <c r="A5" s="29"/>
      <c r="B5" s="29" t="s">
        <v>57</v>
      </c>
      <c r="C5" s="29" t="s">
        <v>58</v>
      </c>
      <c r="D5" s="31" t="s">
        <v>59</v>
      </c>
      <c r="E5" s="31" t="s">
        <v>60</v>
      </c>
      <c r="F5" s="29" t="s">
        <v>692</v>
      </c>
      <c r="G5" s="29" t="s">
        <v>4</v>
      </c>
    </row>
    <row r="6" spans="1:10" s="30" customFormat="1" ht="15" customHeight="1">
      <c r="A6" s="29"/>
      <c r="B6" s="29"/>
      <c r="C6" s="29" t="s">
        <v>692</v>
      </c>
      <c r="D6" s="29" t="s">
        <v>692</v>
      </c>
      <c r="E6" s="29" t="s">
        <v>692</v>
      </c>
      <c r="F6" s="29" t="s">
        <v>61</v>
      </c>
      <c r="G6" s="29" t="s">
        <v>640</v>
      </c>
    </row>
    <row r="7" spans="1:10" s="30" customFormat="1" ht="15" customHeight="1">
      <c r="A7" s="29"/>
      <c r="B7" s="32"/>
      <c r="C7" s="32"/>
      <c r="D7" s="32"/>
      <c r="E7" s="32"/>
      <c r="F7" s="33" t="s">
        <v>62</v>
      </c>
      <c r="G7" s="32" t="s">
        <v>63</v>
      </c>
    </row>
    <row r="8" spans="1:10" s="30" customFormat="1" ht="7.95" customHeight="1">
      <c r="A8" s="29"/>
      <c r="B8" s="34"/>
      <c r="C8" s="34"/>
      <c r="D8" s="34"/>
      <c r="E8" s="34"/>
      <c r="F8" s="35"/>
      <c r="G8" s="34"/>
    </row>
    <row r="9" spans="1:10" ht="18" customHeight="1">
      <c r="A9" s="386" t="s">
        <v>64</v>
      </c>
      <c r="B9" s="387" t="s">
        <v>65</v>
      </c>
      <c r="C9" s="469">
        <v>4248.3645142529595</v>
      </c>
      <c r="D9" s="469">
        <v>3843.7396297322198</v>
      </c>
      <c r="E9" s="470">
        <v>49771.199869110889</v>
      </c>
      <c r="F9" s="471">
        <v>93.146914582986057</v>
      </c>
      <c r="G9" s="472">
        <v>104.66784940068612</v>
      </c>
      <c r="J9" s="619"/>
    </row>
    <row r="10" spans="1:10" ht="18" customHeight="1">
      <c r="A10" s="386" t="s">
        <v>66</v>
      </c>
      <c r="B10" s="387" t="s">
        <v>67</v>
      </c>
      <c r="C10" s="473">
        <v>730.8</v>
      </c>
      <c r="D10" s="473">
        <v>767.59999999999991</v>
      </c>
      <c r="E10" s="470">
        <v>8980</v>
      </c>
      <c r="F10" s="471">
        <v>87.02947845804988</v>
      </c>
      <c r="G10" s="472">
        <v>98.681318681318686</v>
      </c>
      <c r="J10" s="619"/>
    </row>
    <row r="11" spans="1:10" ht="18" customHeight="1">
      <c r="A11" s="386" t="s">
        <v>68</v>
      </c>
      <c r="B11" s="387" t="s">
        <v>69</v>
      </c>
      <c r="C11" s="473">
        <v>727</v>
      </c>
      <c r="D11" s="473">
        <v>740.99999999999898</v>
      </c>
      <c r="E11" s="470">
        <v>8080.0000000000009</v>
      </c>
      <c r="F11" s="471">
        <v>99.463087248322012</v>
      </c>
      <c r="G11" s="472">
        <v>108.31099195710459</v>
      </c>
      <c r="J11" s="619"/>
    </row>
    <row r="12" spans="1:10" ht="18" customHeight="1">
      <c r="A12" s="386" t="s">
        <v>70</v>
      </c>
      <c r="B12" s="387" t="s">
        <v>65</v>
      </c>
      <c r="C12" s="474">
        <v>67.941701999999992</v>
      </c>
      <c r="D12" s="473">
        <v>111.9494169999999</v>
      </c>
      <c r="E12" s="470">
        <v>876.8</v>
      </c>
      <c r="F12" s="471">
        <v>165.17822823642308</v>
      </c>
      <c r="G12" s="472">
        <v>104.194890077243</v>
      </c>
      <c r="J12" s="619"/>
    </row>
    <row r="13" spans="1:10" ht="18" customHeight="1">
      <c r="A13" s="386" t="s">
        <v>71</v>
      </c>
      <c r="B13" s="387" t="s">
        <v>67</v>
      </c>
      <c r="C13" s="474">
        <v>1867.7253644</v>
      </c>
      <c r="D13" s="473">
        <v>1927.5014663140869</v>
      </c>
      <c r="E13" s="470">
        <v>15694.067500000001</v>
      </c>
      <c r="F13" s="471">
        <v>107.40070767816485</v>
      </c>
      <c r="G13" s="472">
        <v>113.66884179010115</v>
      </c>
      <c r="J13" s="619"/>
    </row>
    <row r="14" spans="1:10" ht="18" customHeight="1">
      <c r="A14" s="386" t="s">
        <v>72</v>
      </c>
      <c r="B14" s="387" t="s">
        <v>67</v>
      </c>
      <c r="C14" s="469">
        <v>121.7119</v>
      </c>
      <c r="D14" s="469">
        <v>125.654</v>
      </c>
      <c r="E14" s="470">
        <v>1428.5030499999998</v>
      </c>
      <c r="F14" s="471">
        <v>122.96269098976873</v>
      </c>
      <c r="G14" s="475">
        <v>102.49293790367582</v>
      </c>
      <c r="J14" s="619"/>
    </row>
    <row r="15" spans="1:10" ht="18" customHeight="1">
      <c r="A15" s="386" t="s">
        <v>73</v>
      </c>
      <c r="B15" s="387" t="s">
        <v>67</v>
      </c>
      <c r="C15" s="469">
        <v>388.59390815021959</v>
      </c>
      <c r="D15" s="469">
        <v>403.30244012558222</v>
      </c>
      <c r="E15" s="470">
        <v>4232.9595704092753</v>
      </c>
      <c r="F15" s="471">
        <v>104.67231770713268</v>
      </c>
      <c r="G15" s="472">
        <v>115.70912510280493</v>
      </c>
      <c r="J15" s="619"/>
    </row>
    <row r="16" spans="1:10" ht="18" customHeight="1">
      <c r="A16" s="386" t="s">
        <v>74</v>
      </c>
      <c r="B16" s="387" t="s">
        <v>75</v>
      </c>
      <c r="C16" s="469">
        <v>147.36953048824228</v>
      </c>
      <c r="D16" s="469">
        <v>157.21624818443161</v>
      </c>
      <c r="E16" s="470">
        <v>1802.2572138639623</v>
      </c>
      <c r="F16" s="471">
        <v>107.83007420057035</v>
      </c>
      <c r="G16" s="472">
        <v>102.73296938127388</v>
      </c>
      <c r="J16" s="619"/>
    </row>
    <row r="17" spans="1:10" ht="18" customHeight="1">
      <c r="A17" s="386" t="s">
        <v>76</v>
      </c>
      <c r="B17" s="387" t="s">
        <v>65</v>
      </c>
      <c r="C17" s="469">
        <v>11.288238490875486</v>
      </c>
      <c r="D17" s="469">
        <v>11.343674038086981</v>
      </c>
      <c r="E17" s="470">
        <v>143.78873745130215</v>
      </c>
      <c r="F17" s="471">
        <v>97.79029343178432</v>
      </c>
      <c r="G17" s="472">
        <v>106.2606167430243</v>
      </c>
      <c r="J17" s="619"/>
    </row>
    <row r="18" spans="1:10" ht="18" customHeight="1">
      <c r="A18" s="386" t="s">
        <v>77</v>
      </c>
      <c r="B18" s="387" t="s">
        <v>67</v>
      </c>
      <c r="C18" s="469">
        <v>28.320180000000001</v>
      </c>
      <c r="D18" s="469">
        <v>134.40616608481449</v>
      </c>
      <c r="E18" s="470">
        <v>923.60086233117954</v>
      </c>
      <c r="F18" s="471">
        <v>137.73186190156255</v>
      </c>
      <c r="G18" s="472">
        <v>104.51568245616234</v>
      </c>
      <c r="J18" s="619"/>
    </row>
    <row r="19" spans="1:10" ht="18" customHeight="1">
      <c r="A19" s="386" t="s">
        <v>78</v>
      </c>
      <c r="B19" s="387" t="s">
        <v>67</v>
      </c>
      <c r="C19" s="469">
        <v>28.520069549096398</v>
      </c>
      <c r="D19" s="469">
        <v>33.9056447382603</v>
      </c>
      <c r="E19" s="470">
        <v>362.78554029281793</v>
      </c>
      <c r="F19" s="471">
        <v>116.1147381104594</v>
      </c>
      <c r="G19" s="472">
        <v>109.27587811882398</v>
      </c>
      <c r="J19" s="619"/>
    </row>
    <row r="20" spans="1:10" ht="18" customHeight="1">
      <c r="A20" s="386" t="s">
        <v>79</v>
      </c>
      <c r="B20" s="387" t="s">
        <v>67</v>
      </c>
      <c r="C20" s="469">
        <v>1120.3116921311812</v>
      </c>
      <c r="D20" s="469">
        <v>1142.559211506835</v>
      </c>
      <c r="E20" s="470">
        <v>12376.638114706811</v>
      </c>
      <c r="F20" s="471">
        <v>105.01463341055468</v>
      </c>
      <c r="G20" s="472">
        <v>103.20093403501403</v>
      </c>
      <c r="J20" s="619"/>
    </row>
    <row r="21" spans="1:10" ht="18" customHeight="1">
      <c r="A21" s="386" t="s">
        <v>80</v>
      </c>
      <c r="B21" s="387" t="s">
        <v>67</v>
      </c>
      <c r="C21" s="469">
        <v>545.99309302296706</v>
      </c>
      <c r="D21" s="469">
        <v>563.49104191964966</v>
      </c>
      <c r="E21" s="470">
        <v>6410.6703954648974</v>
      </c>
      <c r="F21" s="471">
        <v>102.82683246708935</v>
      </c>
      <c r="G21" s="472">
        <v>96.196500583406447</v>
      </c>
      <c r="J21" s="619"/>
    </row>
    <row r="22" spans="1:10" ht="18" customHeight="1">
      <c r="A22" s="386" t="s">
        <v>81</v>
      </c>
      <c r="B22" s="387" t="s">
        <v>75</v>
      </c>
      <c r="C22" s="469">
        <v>591.1737469950674</v>
      </c>
      <c r="D22" s="469">
        <v>609.40560357558616</v>
      </c>
      <c r="E22" s="470">
        <v>6107.1216957691731</v>
      </c>
      <c r="F22" s="471">
        <v>145.47206338446125</v>
      </c>
      <c r="G22" s="472">
        <v>135.28520794892722</v>
      </c>
      <c r="J22" s="619"/>
    </row>
    <row r="23" spans="1:10" ht="18" customHeight="1">
      <c r="A23" s="1" t="s">
        <v>82</v>
      </c>
      <c r="B23" s="387" t="s">
        <v>83</v>
      </c>
      <c r="C23" s="469">
        <v>526.24967174596668</v>
      </c>
      <c r="D23" s="469">
        <v>543.2603450346362</v>
      </c>
      <c r="E23" s="470">
        <v>6137.2197339628037</v>
      </c>
      <c r="F23" s="471">
        <v>105.87806373701738</v>
      </c>
      <c r="G23" s="472">
        <v>108.59039372111701</v>
      </c>
      <c r="J23" s="619"/>
    </row>
    <row r="24" spans="1:10" ht="18" customHeight="1">
      <c r="A24" s="1" t="s">
        <v>84</v>
      </c>
      <c r="B24" s="387" t="s">
        <v>85</v>
      </c>
      <c r="C24" s="469">
        <v>56.797552002681627</v>
      </c>
      <c r="D24" s="469">
        <v>60.240675609310543</v>
      </c>
      <c r="E24" s="470">
        <v>719.57865593318081</v>
      </c>
      <c r="F24" s="471">
        <v>101.0749590760244</v>
      </c>
      <c r="G24" s="472">
        <v>103.99218142726045</v>
      </c>
      <c r="J24" s="619"/>
    </row>
    <row r="25" spans="1:10" ht="27" customHeight="1">
      <c r="A25" s="468" t="s">
        <v>86</v>
      </c>
      <c r="B25" s="390" t="s">
        <v>67</v>
      </c>
      <c r="C25" s="476">
        <v>103.42046796325695</v>
      </c>
      <c r="D25" s="476">
        <v>107.12312322521161</v>
      </c>
      <c r="E25" s="477">
        <v>1034.008678124462</v>
      </c>
      <c r="F25" s="478">
        <v>126.77292689374156</v>
      </c>
      <c r="G25" s="479">
        <v>102.53368517612718</v>
      </c>
      <c r="J25" s="619"/>
    </row>
    <row r="26" spans="1:10" ht="18" customHeight="1">
      <c r="A26" s="386" t="s">
        <v>87</v>
      </c>
      <c r="B26" s="387" t="s">
        <v>88</v>
      </c>
      <c r="C26" s="469">
        <v>419.41004612505259</v>
      </c>
      <c r="D26" s="469">
        <v>417.9124279558755</v>
      </c>
      <c r="E26" s="470">
        <v>5598.7703810766016</v>
      </c>
      <c r="F26" s="471">
        <v>90.555238993689173</v>
      </c>
      <c r="G26" s="472">
        <v>106.61344856918558</v>
      </c>
      <c r="J26" s="619"/>
    </row>
    <row r="27" spans="1:10" ht="18" customHeight="1">
      <c r="A27" s="388" t="s">
        <v>89</v>
      </c>
      <c r="B27" s="387" t="s">
        <v>90</v>
      </c>
      <c r="C27" s="469">
        <v>24.959658582400436</v>
      </c>
      <c r="D27" s="469">
        <v>24.632646081287394</v>
      </c>
      <c r="E27" s="470">
        <v>314.46446509233658</v>
      </c>
      <c r="F27" s="471">
        <v>107.70724128241098</v>
      </c>
      <c r="G27" s="472">
        <v>108.80543275691505</v>
      </c>
      <c r="J27" s="619"/>
    </row>
    <row r="28" spans="1:10" ht="18" customHeight="1">
      <c r="A28" s="386" t="s">
        <v>91</v>
      </c>
      <c r="B28" s="387" t="s">
        <v>65</v>
      </c>
      <c r="C28" s="469">
        <v>206.27590000000001</v>
      </c>
      <c r="D28" s="469">
        <v>149.07499999999999</v>
      </c>
      <c r="E28" s="470">
        <v>2736.6474297934269</v>
      </c>
      <c r="F28" s="471">
        <v>81.825671662108149</v>
      </c>
      <c r="G28" s="472">
        <v>105.10126120379637</v>
      </c>
      <c r="J28" s="619"/>
    </row>
    <row r="29" spans="1:10" ht="18" customHeight="1">
      <c r="A29" s="386" t="s">
        <v>92</v>
      </c>
      <c r="B29" s="387" t="s">
        <v>67</v>
      </c>
      <c r="C29" s="469">
        <v>199.80119302929756</v>
      </c>
      <c r="D29" s="469">
        <v>227.54617214334627</v>
      </c>
      <c r="E29" s="470">
        <v>2732.7634091055902</v>
      </c>
      <c r="F29" s="471">
        <v>93.40975867953459</v>
      </c>
      <c r="G29" s="472">
        <v>92.32977204255937</v>
      </c>
      <c r="J29" s="619"/>
    </row>
    <row r="30" spans="1:10" ht="18" customHeight="1">
      <c r="A30" s="386" t="s">
        <v>93</v>
      </c>
      <c r="B30" s="387" t="s">
        <v>67</v>
      </c>
      <c r="C30" s="469">
        <v>70.044931108271115</v>
      </c>
      <c r="D30" s="469">
        <v>72.36318891488591</v>
      </c>
      <c r="E30" s="470">
        <v>826.9532224454997</v>
      </c>
      <c r="F30" s="471">
        <v>101.91998438716325</v>
      </c>
      <c r="G30" s="472">
        <v>110.44115264260826</v>
      </c>
      <c r="J30" s="619"/>
    </row>
    <row r="31" spans="1:10" ht="18" customHeight="1">
      <c r="A31" s="386" t="s">
        <v>94</v>
      </c>
      <c r="B31" s="387" t="s">
        <v>95</v>
      </c>
      <c r="C31" s="469">
        <v>9.7623117135593418</v>
      </c>
      <c r="D31" s="469">
        <v>10.719900451078853</v>
      </c>
      <c r="E31" s="470">
        <v>115.47200876614819</v>
      </c>
      <c r="F31" s="471">
        <v>103.87500437091913</v>
      </c>
      <c r="G31" s="472">
        <v>105.78495853394855</v>
      </c>
      <c r="J31" s="619"/>
    </row>
    <row r="32" spans="1:10" ht="18" customHeight="1">
      <c r="A32" s="386" t="s">
        <v>96</v>
      </c>
      <c r="B32" s="387" t="s">
        <v>65</v>
      </c>
      <c r="C32" s="469">
        <v>1410.9746521386958</v>
      </c>
      <c r="D32" s="469">
        <v>1456.5273214713325</v>
      </c>
      <c r="E32" s="470">
        <v>19166.524728429235</v>
      </c>
      <c r="F32" s="471">
        <v>99.083491256553231</v>
      </c>
      <c r="G32" s="472">
        <v>87.699155616391863</v>
      </c>
      <c r="J32" s="619"/>
    </row>
    <row r="33" spans="1:10" ht="18" customHeight="1">
      <c r="A33" s="1" t="s">
        <v>97</v>
      </c>
      <c r="B33" s="387" t="s">
        <v>67</v>
      </c>
      <c r="C33" s="469">
        <v>1204.0879419309099</v>
      </c>
      <c r="D33" s="469">
        <v>984.94928203411905</v>
      </c>
      <c r="E33" s="470">
        <v>10095.509340761386</v>
      </c>
      <c r="F33" s="471">
        <v>80.799777033151685</v>
      </c>
      <c r="G33" s="472">
        <v>106.44031576031894</v>
      </c>
      <c r="J33" s="619"/>
    </row>
    <row r="34" spans="1:10" ht="18" customHeight="1">
      <c r="A34" s="386" t="s">
        <v>98</v>
      </c>
      <c r="B34" s="387" t="s">
        <v>67</v>
      </c>
      <c r="C34" s="469">
        <v>571.60720107692566</v>
      </c>
      <c r="D34" s="469">
        <v>794.96983580477854</v>
      </c>
      <c r="E34" s="470">
        <v>9721.1950820726761</v>
      </c>
      <c r="F34" s="471">
        <v>105.15474018581727</v>
      </c>
      <c r="G34" s="472">
        <v>109.86190778020202</v>
      </c>
      <c r="J34" s="619"/>
    </row>
    <row r="35" spans="1:10" ht="18" customHeight="1">
      <c r="A35" s="386" t="s">
        <v>99</v>
      </c>
      <c r="B35" s="387" t="s">
        <v>88</v>
      </c>
      <c r="C35" s="469">
        <v>18.329502999999999</v>
      </c>
      <c r="D35" s="469">
        <v>14.894513999999999</v>
      </c>
      <c r="E35" s="470">
        <v>210.49410499999999</v>
      </c>
      <c r="F35" s="471">
        <v>71.820293253344573</v>
      </c>
      <c r="G35" s="472">
        <v>90.903723886159156</v>
      </c>
      <c r="J35" s="619"/>
    </row>
    <row r="36" spans="1:10" ht="27" customHeight="1">
      <c r="A36" s="389" t="s">
        <v>100</v>
      </c>
      <c r="B36" s="390" t="s">
        <v>101</v>
      </c>
      <c r="C36" s="476">
        <v>67.206621077285902</v>
      </c>
      <c r="D36" s="476">
        <v>67.878767494077209</v>
      </c>
      <c r="E36" s="477">
        <v>663.6826723920035</v>
      </c>
      <c r="F36" s="478">
        <v>105.97545914372965</v>
      </c>
      <c r="G36" s="479">
        <v>115.09961050190589</v>
      </c>
      <c r="H36" s="478"/>
    </row>
    <row r="37" spans="1:10" ht="18" customHeight="1">
      <c r="A37" s="386" t="s">
        <v>102</v>
      </c>
      <c r="B37" s="387" t="s">
        <v>103</v>
      </c>
      <c r="C37" s="469">
        <v>941.33856056125501</v>
      </c>
      <c r="D37" s="469">
        <v>848.19023977825498</v>
      </c>
      <c r="E37" s="470">
        <v>11252.564357778629</v>
      </c>
      <c r="F37" s="471">
        <v>82.473721331553861</v>
      </c>
      <c r="G37" s="472">
        <v>98.659894076189232</v>
      </c>
      <c r="J37" s="619"/>
    </row>
    <row r="38" spans="1:10" ht="18" customHeight="1">
      <c r="A38" s="386" t="s">
        <v>104</v>
      </c>
      <c r="B38" s="387" t="s">
        <v>105</v>
      </c>
      <c r="C38" s="469">
        <v>38.554007550632754</v>
      </c>
      <c r="D38" s="469">
        <v>39.74705119956726</v>
      </c>
      <c r="E38" s="470">
        <v>439.64758265898411</v>
      </c>
      <c r="F38" s="471">
        <v>111.44553820150639</v>
      </c>
      <c r="G38" s="472">
        <v>114.85368722582916</v>
      </c>
      <c r="J38" s="619"/>
    </row>
    <row r="39" spans="1:10" ht="18" customHeight="1">
      <c r="A39" s="386" t="s">
        <v>106</v>
      </c>
      <c r="B39" s="387" t="s">
        <v>67</v>
      </c>
      <c r="C39" s="469">
        <v>353.87325860794687</v>
      </c>
      <c r="D39" s="469">
        <v>351.12974386064059</v>
      </c>
      <c r="E39" s="470">
        <v>3323.4039035093515</v>
      </c>
      <c r="F39" s="471">
        <v>104.40967703260202</v>
      </c>
      <c r="G39" s="472">
        <v>109.85373158539564</v>
      </c>
      <c r="J39" s="619"/>
    </row>
    <row r="40" spans="1:10" ht="18" customHeight="1">
      <c r="A40" s="386" t="s">
        <v>107</v>
      </c>
      <c r="B40" s="387" t="s">
        <v>108</v>
      </c>
      <c r="C40" s="480">
        <v>20.50423</v>
      </c>
      <c r="D40" s="480">
        <v>20.648623999999998</v>
      </c>
      <c r="E40" s="470">
        <v>259.9750505195542</v>
      </c>
      <c r="F40" s="471">
        <v>100.45798584055605</v>
      </c>
      <c r="G40" s="472">
        <v>106.17085598075597</v>
      </c>
      <c r="J40" s="619"/>
    </row>
    <row r="41" spans="1:10" ht="18" customHeight="1">
      <c r="A41" s="386" t="s">
        <v>109</v>
      </c>
      <c r="B41" s="387" t="s">
        <v>69</v>
      </c>
      <c r="C41" s="469">
        <v>297.81034635664025</v>
      </c>
      <c r="D41" s="469">
        <v>296.83163210216145</v>
      </c>
      <c r="E41" s="470">
        <v>3106.6777003332495</v>
      </c>
      <c r="F41" s="471">
        <v>106.27698965347707</v>
      </c>
      <c r="G41" s="472">
        <v>104.51060120126385</v>
      </c>
      <c r="J41" s="619"/>
    </row>
    <row r="42" spans="1:10" ht="18" customHeight="1">
      <c r="A42" s="36"/>
    </row>
    <row r="43" spans="1:10" ht="15"/>
    <row r="44" spans="1:10" ht="15"/>
    <row r="45" spans="1:10" ht="15"/>
    <row r="46" spans="1:10" ht="15"/>
    <row r="47" spans="1:10" ht="15"/>
    <row r="48" spans="1:10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5"/>
  <sheetViews>
    <sheetView workbookViewId="0">
      <selection activeCell="I19" sqref="I19"/>
    </sheetView>
  </sheetViews>
  <sheetFormatPr defaultColWidth="9.33203125" defaultRowHeight="18" customHeight="1"/>
  <cols>
    <col min="1" max="1" width="28" style="25" customWidth="1"/>
    <col min="2" max="2" width="11.44140625" style="25" customWidth="1"/>
    <col min="3" max="4" width="10.5546875" style="25" customWidth="1"/>
    <col min="5" max="6" width="13" style="25" customWidth="1"/>
    <col min="7" max="235" width="9.33203125" style="25"/>
    <col min="236" max="236" width="33.6640625" style="25" customWidth="1"/>
    <col min="237" max="237" width="10.33203125" style="25" bestFit="1" customWidth="1"/>
    <col min="238" max="238" width="7.6640625" style="25" bestFit="1" customWidth="1"/>
    <col min="239" max="239" width="7" style="25" bestFit="1" customWidth="1"/>
    <col min="240" max="240" width="7.5546875" style="25" bestFit="1" customWidth="1"/>
    <col min="241" max="242" width="10.6640625" style="25" customWidth="1"/>
    <col min="243" max="16384" width="9.33203125" style="25"/>
  </cols>
  <sheetData>
    <row r="1" spans="1:8" ht="24" customHeight="1">
      <c r="A1" s="23" t="s">
        <v>715</v>
      </c>
      <c r="B1" s="24"/>
      <c r="C1" s="24"/>
      <c r="D1" s="24"/>
      <c r="E1" s="24"/>
      <c r="F1" s="24"/>
    </row>
    <row r="2" spans="1:8" ht="12" customHeight="1">
      <c r="A2" s="37"/>
      <c r="B2" s="26"/>
    </row>
    <row r="3" spans="1:8" ht="16.2" customHeight="1">
      <c r="A3" s="27"/>
      <c r="B3" s="27"/>
    </row>
    <row r="4" spans="1:8" ht="16.2" customHeight="1">
      <c r="A4" s="38"/>
      <c r="B4" s="552" t="s">
        <v>54</v>
      </c>
      <c r="C4" s="552" t="s">
        <v>55</v>
      </c>
      <c r="D4" s="552" t="s">
        <v>56</v>
      </c>
      <c r="E4" s="980" t="s">
        <v>110</v>
      </c>
      <c r="F4" s="980"/>
    </row>
    <row r="5" spans="1:8" ht="16.2" customHeight="1">
      <c r="A5" s="27"/>
      <c r="B5" s="553" t="s">
        <v>57</v>
      </c>
      <c r="C5" s="553" t="s">
        <v>111</v>
      </c>
      <c r="D5" s="553" t="s">
        <v>112</v>
      </c>
      <c r="E5" s="553" t="s">
        <v>113</v>
      </c>
      <c r="F5" s="553" t="s">
        <v>114</v>
      </c>
    </row>
    <row r="6" spans="1:8" ht="16.2" customHeight="1">
      <c r="A6" s="27"/>
      <c r="B6" s="553"/>
      <c r="C6" s="529" t="s">
        <v>60</v>
      </c>
      <c r="D6" s="529" t="s">
        <v>60</v>
      </c>
      <c r="E6" s="529" t="s">
        <v>60</v>
      </c>
      <c r="F6" s="529" t="s">
        <v>60</v>
      </c>
    </row>
    <row r="7" spans="1:8" ht="16.2" customHeight="1">
      <c r="A7" s="27"/>
      <c r="B7" s="554"/>
      <c r="C7" s="554">
        <v>2022</v>
      </c>
      <c r="D7" s="554">
        <v>2022</v>
      </c>
      <c r="E7" s="554">
        <v>2022</v>
      </c>
      <c r="F7" s="554">
        <v>2022</v>
      </c>
    </row>
    <row r="8" spans="1:8" ht="16.2" customHeight="1">
      <c r="A8" s="27"/>
      <c r="B8" s="40"/>
      <c r="C8" s="113"/>
      <c r="D8" s="113"/>
      <c r="E8" s="113"/>
      <c r="F8" s="113"/>
    </row>
    <row r="9" spans="1:8" ht="18" customHeight="1">
      <c r="A9" s="539" t="s">
        <v>64</v>
      </c>
      <c r="B9" s="544" t="s">
        <v>65</v>
      </c>
      <c r="C9" s="545">
        <v>11259.273176746374</v>
      </c>
      <c r="D9" s="545">
        <v>12113.425962626716</v>
      </c>
      <c r="E9" s="546">
        <v>100.67421327895359</v>
      </c>
      <c r="F9" s="546">
        <v>97.595511051171883</v>
      </c>
      <c r="G9" s="619"/>
      <c r="H9" s="619"/>
    </row>
    <row r="10" spans="1:8" ht="18" customHeight="1">
      <c r="A10" s="539" t="s">
        <v>66</v>
      </c>
      <c r="B10" s="544" t="s">
        <v>67</v>
      </c>
      <c r="C10" s="545">
        <v>2195.5</v>
      </c>
      <c r="D10" s="545">
        <v>2234.5</v>
      </c>
      <c r="E10" s="546">
        <v>99.420368609337402</v>
      </c>
      <c r="F10" s="546">
        <v>96.327111264387725</v>
      </c>
      <c r="G10" s="619"/>
      <c r="H10" s="619"/>
    </row>
    <row r="11" spans="1:8" ht="18" customHeight="1">
      <c r="A11" s="539" t="s">
        <v>68</v>
      </c>
      <c r="B11" s="544" t="s">
        <v>633</v>
      </c>
      <c r="C11" s="545">
        <v>1838.8000000000011</v>
      </c>
      <c r="D11" s="545">
        <v>2110.1999999999989</v>
      </c>
      <c r="E11" s="546">
        <v>113.77304789011255</v>
      </c>
      <c r="F11" s="546">
        <v>128.05388676497373</v>
      </c>
      <c r="G11" s="619"/>
      <c r="H11" s="619"/>
    </row>
    <row r="12" spans="1:8" ht="18" customHeight="1">
      <c r="A12" s="539" t="s">
        <v>70</v>
      </c>
      <c r="B12" s="544" t="s">
        <v>65</v>
      </c>
      <c r="C12" s="545">
        <v>189.77994200000023</v>
      </c>
      <c r="D12" s="545">
        <v>244.81589099999974</v>
      </c>
      <c r="E12" s="546">
        <v>92.735058622276625</v>
      </c>
      <c r="F12" s="546">
        <v>129.36725709544967</v>
      </c>
      <c r="G12" s="619"/>
      <c r="H12" s="619"/>
    </row>
    <row r="13" spans="1:8" ht="18" customHeight="1">
      <c r="A13" s="539" t="s">
        <v>71</v>
      </c>
      <c r="B13" s="547" t="s">
        <v>67</v>
      </c>
      <c r="C13" s="545">
        <v>3707.5108626254123</v>
      </c>
      <c r="D13" s="545">
        <v>5361.989399714088</v>
      </c>
      <c r="E13" s="546">
        <v>117.10755902195464</v>
      </c>
      <c r="F13" s="546">
        <v>138.67211349476108</v>
      </c>
      <c r="G13" s="619"/>
      <c r="H13" s="619"/>
    </row>
    <row r="14" spans="1:8" ht="18" customHeight="1">
      <c r="A14" s="539" t="s">
        <v>72</v>
      </c>
      <c r="B14" s="547" t="s">
        <v>67</v>
      </c>
      <c r="C14" s="545">
        <v>350.12179999999989</v>
      </c>
      <c r="D14" s="545">
        <v>352.39419999999996</v>
      </c>
      <c r="E14" s="546">
        <v>97.509379506325203</v>
      </c>
      <c r="F14" s="546">
        <v>98.243322494422259</v>
      </c>
      <c r="G14" s="619"/>
      <c r="H14" s="619"/>
    </row>
    <row r="15" spans="1:8" ht="18" customHeight="1">
      <c r="A15" s="539" t="s">
        <v>73</v>
      </c>
      <c r="B15" s="544" t="s">
        <v>67</v>
      </c>
      <c r="C15" s="545">
        <v>1100.4435466924647</v>
      </c>
      <c r="D15" s="545">
        <v>1166.1742880100819</v>
      </c>
      <c r="E15" s="546">
        <v>143.53361854912936</v>
      </c>
      <c r="F15" s="546">
        <v>105.11756697404739</v>
      </c>
      <c r="G15" s="619"/>
      <c r="H15" s="619"/>
    </row>
    <row r="16" spans="1:8" ht="18" customHeight="1">
      <c r="A16" s="539" t="s">
        <v>74</v>
      </c>
      <c r="B16" s="544" t="s">
        <v>75</v>
      </c>
      <c r="C16" s="545">
        <v>435.13995244285115</v>
      </c>
      <c r="D16" s="545">
        <v>455.12367203362373</v>
      </c>
      <c r="E16" s="546">
        <v>95.06061222126732</v>
      </c>
      <c r="F16" s="546">
        <v>107.20143022815304</v>
      </c>
      <c r="G16" s="619"/>
      <c r="H16" s="619"/>
    </row>
    <row r="17" spans="1:8" ht="18" customHeight="1">
      <c r="A17" s="539" t="s">
        <v>76</v>
      </c>
      <c r="B17" s="544" t="s">
        <v>65</v>
      </c>
      <c r="C17" s="545">
        <v>37.044113266666798</v>
      </c>
      <c r="D17" s="545">
        <v>35.891746896262958</v>
      </c>
      <c r="E17" s="546">
        <v>111.24358338338378</v>
      </c>
      <c r="F17" s="546">
        <v>104.85465058797236</v>
      </c>
      <c r="G17" s="619"/>
      <c r="H17" s="619"/>
    </row>
    <row r="18" spans="1:8" ht="18" customHeight="1">
      <c r="A18" s="539" t="s">
        <v>77</v>
      </c>
      <c r="B18" s="544" t="s">
        <v>67</v>
      </c>
      <c r="C18" s="545">
        <v>14.018900000000031</v>
      </c>
      <c r="D18" s="545">
        <v>180.21950608481461</v>
      </c>
      <c r="E18" s="546">
        <v>35.089720849755743</v>
      </c>
      <c r="F18" s="546">
        <v>126.3471312931951</v>
      </c>
      <c r="G18" s="619"/>
      <c r="H18" s="619"/>
    </row>
    <row r="19" spans="1:8" ht="18" customHeight="1">
      <c r="A19" s="539" t="s">
        <v>78</v>
      </c>
      <c r="B19" s="544" t="s">
        <v>67</v>
      </c>
      <c r="C19" s="545">
        <v>80.60387420472108</v>
      </c>
      <c r="D19" s="545">
        <v>89.042096099594005</v>
      </c>
      <c r="E19" s="546">
        <v>124.63898403013486</v>
      </c>
      <c r="F19" s="546">
        <v>111.2612901499173</v>
      </c>
      <c r="G19" s="619"/>
      <c r="H19" s="619"/>
    </row>
    <row r="20" spans="1:8" ht="18" customHeight="1">
      <c r="A20" s="539" t="s">
        <v>79</v>
      </c>
      <c r="B20" s="544" t="s">
        <v>67</v>
      </c>
      <c r="C20" s="545">
        <v>3134.2952899133934</v>
      </c>
      <c r="D20" s="545">
        <v>3365.2949160740172</v>
      </c>
      <c r="E20" s="546">
        <v>103.46257641491367</v>
      </c>
      <c r="F20" s="546">
        <v>106.16742116455353</v>
      </c>
      <c r="G20" s="619"/>
      <c r="H20" s="619"/>
    </row>
    <row r="21" spans="1:8" ht="18" customHeight="1">
      <c r="A21" s="539" t="s">
        <v>80</v>
      </c>
      <c r="B21" s="544" t="s">
        <v>67</v>
      </c>
      <c r="C21" s="545">
        <v>1614.6023138815362</v>
      </c>
      <c r="D21" s="545">
        <v>1626.0760825148091</v>
      </c>
      <c r="E21" s="546">
        <v>105.19952527244827</v>
      </c>
      <c r="F21" s="546">
        <v>98.276083797583027</v>
      </c>
      <c r="G21" s="619"/>
      <c r="H21" s="619"/>
    </row>
    <row r="22" spans="1:8" ht="18" customHeight="1">
      <c r="A22" s="539" t="s">
        <v>81</v>
      </c>
      <c r="B22" s="544" t="s">
        <v>75</v>
      </c>
      <c r="C22" s="545">
        <v>1663.7046886347161</v>
      </c>
      <c r="D22" s="545">
        <v>1809.4141817370573</v>
      </c>
      <c r="E22" s="546">
        <v>182.04244865548799</v>
      </c>
      <c r="F22" s="546">
        <v>136.74625823007105</v>
      </c>
      <c r="G22" s="619"/>
      <c r="H22" s="619"/>
    </row>
    <row r="23" spans="1:8" ht="18" customHeight="1">
      <c r="A23" s="540" t="s">
        <v>82</v>
      </c>
      <c r="B23" s="544" t="s">
        <v>83</v>
      </c>
      <c r="C23" s="545">
        <v>1559.3232196499139</v>
      </c>
      <c r="D23" s="545">
        <v>1617.7874844273356</v>
      </c>
      <c r="E23" s="546">
        <v>124.0363695382344</v>
      </c>
      <c r="F23" s="546">
        <v>102.13949645983551</v>
      </c>
      <c r="G23" s="619"/>
      <c r="H23" s="619"/>
    </row>
    <row r="24" spans="1:8" ht="18" customHeight="1">
      <c r="A24" s="540" t="s">
        <v>84</v>
      </c>
      <c r="B24" s="544" t="s">
        <v>634</v>
      </c>
      <c r="C24" s="545">
        <v>171.95231954803501</v>
      </c>
      <c r="D24" s="545">
        <v>173.3363147564944</v>
      </c>
      <c r="E24" s="546">
        <v>94.385947715465505</v>
      </c>
      <c r="F24" s="546">
        <v>100.6423473009896</v>
      </c>
      <c r="G24" s="619"/>
      <c r="H24" s="619"/>
    </row>
    <row r="25" spans="1:8" ht="27" customHeight="1">
      <c r="A25" s="541" t="s">
        <v>86</v>
      </c>
      <c r="B25" s="548" t="s">
        <v>67</v>
      </c>
      <c r="C25" s="549">
        <v>255.93642640656435</v>
      </c>
      <c r="D25" s="549">
        <v>294.85232129563724</v>
      </c>
      <c r="E25" s="550">
        <v>114.96043947651448</v>
      </c>
      <c r="F25" s="550">
        <v>121.5885861012937</v>
      </c>
      <c r="G25" s="619"/>
      <c r="H25" s="619"/>
    </row>
    <row r="26" spans="1:8" ht="18" customHeight="1">
      <c r="A26" s="539" t="s">
        <v>87</v>
      </c>
      <c r="B26" s="544" t="s">
        <v>88</v>
      </c>
      <c r="C26" s="545">
        <v>1386.959519387231</v>
      </c>
      <c r="D26" s="545">
        <v>1241.7026032214253</v>
      </c>
      <c r="E26" s="546">
        <v>113.47128523171324</v>
      </c>
      <c r="F26" s="546">
        <v>91.598008499662541</v>
      </c>
      <c r="G26" s="619"/>
      <c r="H26" s="619"/>
    </row>
    <row r="27" spans="1:8" ht="18" customHeight="1">
      <c r="A27" s="542" t="s">
        <v>89</v>
      </c>
      <c r="B27" s="544" t="s">
        <v>90</v>
      </c>
      <c r="C27" s="545">
        <v>90.120215514527956</v>
      </c>
      <c r="D27" s="545">
        <v>74.935350407905275</v>
      </c>
      <c r="E27" s="546">
        <v>106.57546773241245</v>
      </c>
      <c r="F27" s="546">
        <v>109.71500791787012</v>
      </c>
      <c r="G27" s="619"/>
      <c r="H27" s="619"/>
    </row>
    <row r="28" spans="1:8" ht="18" customHeight="1">
      <c r="A28" s="539" t="s">
        <v>91</v>
      </c>
      <c r="B28" s="544" t="s">
        <v>65</v>
      </c>
      <c r="C28" s="545">
        <v>638.79846715492909</v>
      </c>
      <c r="D28" s="545">
        <v>573.64682969014075</v>
      </c>
      <c r="E28" s="546">
        <v>92.414210945769909</v>
      </c>
      <c r="F28" s="546">
        <v>97.826761920045655</v>
      </c>
      <c r="G28" s="619"/>
      <c r="H28" s="619"/>
    </row>
    <row r="29" spans="1:8" ht="18" customHeight="1">
      <c r="A29" s="539" t="s">
        <v>92</v>
      </c>
      <c r="B29" s="544" t="s">
        <v>67</v>
      </c>
      <c r="C29" s="545">
        <v>608.28150652847057</v>
      </c>
      <c r="D29" s="545">
        <v>641.09932677221968</v>
      </c>
      <c r="E29" s="546">
        <v>93.151838672047589</v>
      </c>
      <c r="F29" s="546">
        <v>89.629141982471182</v>
      </c>
      <c r="G29" s="619"/>
      <c r="H29" s="619"/>
    </row>
    <row r="30" spans="1:8" ht="18" customHeight="1">
      <c r="A30" s="539" t="s">
        <v>93</v>
      </c>
      <c r="B30" s="544" t="s">
        <v>67</v>
      </c>
      <c r="C30" s="545">
        <v>192.73575157873506</v>
      </c>
      <c r="D30" s="545">
        <v>212.56803797051668</v>
      </c>
      <c r="E30" s="546">
        <v>135.13935743846238</v>
      </c>
      <c r="F30" s="546">
        <v>110.39628043132524</v>
      </c>
      <c r="G30" s="619"/>
      <c r="H30" s="619"/>
    </row>
    <row r="31" spans="1:8" ht="18" customHeight="1">
      <c r="A31" s="539" t="s">
        <v>94</v>
      </c>
      <c r="B31" s="544" t="s">
        <v>95</v>
      </c>
      <c r="C31" s="545">
        <v>27.007770981040061</v>
      </c>
      <c r="D31" s="545">
        <v>29.973897227096145</v>
      </c>
      <c r="E31" s="546">
        <v>114.00494293389647</v>
      </c>
      <c r="F31" s="546">
        <v>101.67536372827728</v>
      </c>
      <c r="G31" s="619"/>
      <c r="H31" s="619"/>
    </row>
    <row r="32" spans="1:8" ht="18" customHeight="1">
      <c r="A32" s="539" t="s">
        <v>96</v>
      </c>
      <c r="B32" s="544" t="s">
        <v>65</v>
      </c>
      <c r="C32" s="545">
        <v>3254.2312655223632</v>
      </c>
      <c r="D32" s="545">
        <v>3561.0557699182609</v>
      </c>
      <c r="E32" s="546">
        <v>65.247744672127581</v>
      </c>
      <c r="F32" s="546">
        <v>99.476388902124739</v>
      </c>
      <c r="G32" s="619"/>
      <c r="H32" s="619"/>
    </row>
    <row r="33" spans="1:9" ht="18" customHeight="1">
      <c r="A33" s="540" t="s">
        <v>97</v>
      </c>
      <c r="B33" s="544" t="s">
        <v>67</v>
      </c>
      <c r="C33" s="545">
        <v>2253.6199511202685</v>
      </c>
      <c r="D33" s="545">
        <v>2955.5443857820692</v>
      </c>
      <c r="E33" s="546">
        <v>114.16514443365089</v>
      </c>
      <c r="F33" s="546">
        <v>107.98481497194261</v>
      </c>
      <c r="G33" s="619"/>
      <c r="H33" s="619"/>
    </row>
    <row r="34" spans="1:9" ht="18" customHeight="1">
      <c r="A34" s="539" t="s">
        <v>98</v>
      </c>
      <c r="B34" s="544" t="s">
        <v>67</v>
      </c>
      <c r="C34" s="545">
        <v>2578.5166597060143</v>
      </c>
      <c r="D34" s="545">
        <v>2005.2447390303178</v>
      </c>
      <c r="E34" s="546">
        <v>144.91747651919374</v>
      </c>
      <c r="F34" s="546">
        <v>94.34226012845528</v>
      </c>
      <c r="G34" s="619"/>
      <c r="H34" s="619"/>
    </row>
    <row r="35" spans="1:9" ht="18" customHeight="1">
      <c r="A35" s="539" t="s">
        <v>99</v>
      </c>
      <c r="B35" s="544" t="s">
        <v>88</v>
      </c>
      <c r="C35" s="545">
        <v>54.724241000000006</v>
      </c>
      <c r="D35" s="545">
        <v>52.901444999999995</v>
      </c>
      <c r="E35" s="546">
        <v>91.083023881160003</v>
      </c>
      <c r="F35" s="546">
        <v>82.794255462632165</v>
      </c>
      <c r="G35" s="619"/>
      <c r="H35" s="619"/>
    </row>
    <row r="36" spans="1:9" ht="27" customHeight="1">
      <c r="A36" s="543" t="s">
        <v>100</v>
      </c>
      <c r="B36" s="551" t="s">
        <v>101</v>
      </c>
      <c r="C36" s="549">
        <v>184.58416723734118</v>
      </c>
      <c r="D36" s="549">
        <v>204.41801976783952</v>
      </c>
      <c r="E36" s="550">
        <v>110.21303686799884</v>
      </c>
      <c r="F36" s="550">
        <v>108.96042588574942</v>
      </c>
      <c r="G36" s="619"/>
      <c r="H36" s="619"/>
      <c r="I36" s="619"/>
    </row>
    <row r="37" spans="1:9" ht="18" customHeight="1">
      <c r="A37" s="539" t="s">
        <v>102</v>
      </c>
      <c r="B37" s="544" t="s">
        <v>103</v>
      </c>
      <c r="C37" s="545">
        <v>2772.9146064270435</v>
      </c>
      <c r="D37" s="545">
        <v>2605.7646382187831</v>
      </c>
      <c r="E37" s="546">
        <v>186.69633127876716</v>
      </c>
      <c r="F37" s="546">
        <v>99.89829781447574</v>
      </c>
      <c r="G37" s="619"/>
      <c r="H37" s="619"/>
    </row>
    <row r="38" spans="1:9" ht="18" customHeight="1">
      <c r="A38" s="539" t="s">
        <v>104</v>
      </c>
      <c r="B38" s="544" t="s">
        <v>105</v>
      </c>
      <c r="C38" s="545">
        <v>98.852999445569196</v>
      </c>
      <c r="D38" s="545">
        <v>116.16322510328246</v>
      </c>
      <c r="E38" s="546">
        <v>131.37484144537069</v>
      </c>
      <c r="F38" s="546">
        <v>116.3703643518287</v>
      </c>
      <c r="G38" s="619"/>
      <c r="H38" s="619"/>
    </row>
    <row r="39" spans="1:9" ht="18" customHeight="1">
      <c r="A39" s="539" t="s">
        <v>106</v>
      </c>
      <c r="B39" s="544" t="s">
        <v>67</v>
      </c>
      <c r="C39" s="545">
        <v>752.37420438050344</v>
      </c>
      <c r="D39" s="545">
        <v>1024.1966714368514</v>
      </c>
      <c r="E39" s="546">
        <v>133.31694947824994</v>
      </c>
      <c r="F39" s="546">
        <v>119.77507559780737</v>
      </c>
      <c r="G39" s="619"/>
      <c r="H39" s="619"/>
    </row>
    <row r="40" spans="1:9" ht="18" customHeight="1">
      <c r="A40" s="539" t="s">
        <v>107</v>
      </c>
      <c r="B40" s="544" t="s">
        <v>108</v>
      </c>
      <c r="C40" s="545">
        <v>68.725848528759968</v>
      </c>
      <c r="D40" s="545">
        <v>62.070609285304215</v>
      </c>
      <c r="E40" s="546">
        <v>111.54126964061844</v>
      </c>
      <c r="F40" s="546">
        <v>102.48315684238621</v>
      </c>
      <c r="G40" s="619"/>
      <c r="H40" s="619"/>
    </row>
    <row r="41" spans="1:9" ht="18" customHeight="1">
      <c r="A41" s="539" t="s">
        <v>109</v>
      </c>
      <c r="B41" s="544" t="s">
        <v>633</v>
      </c>
      <c r="C41" s="545">
        <v>559.98805419952919</v>
      </c>
      <c r="D41" s="545">
        <v>891.29865811846548</v>
      </c>
      <c r="E41" s="546">
        <v>69.460190300115258</v>
      </c>
      <c r="F41" s="546">
        <v>156.17639006806817</v>
      </c>
      <c r="G41" s="619"/>
      <c r="H41" s="619"/>
    </row>
    <row r="42" spans="1:9" ht="15">
      <c r="A42" s="36"/>
    </row>
    <row r="43" spans="1:9" ht="15"/>
    <row r="44" spans="1:9" ht="15"/>
    <row r="45" spans="1:9" ht="15"/>
    <row r="46" spans="1:9" ht="15"/>
    <row r="47" spans="1:9" ht="15"/>
    <row r="48" spans="1:9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</sheetData>
  <mergeCells count="1">
    <mergeCell ref="E4:F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82"/>
  <sheetViews>
    <sheetView workbookViewId="0">
      <selection activeCell="I19" sqref="I19"/>
    </sheetView>
  </sheetViews>
  <sheetFormatPr defaultColWidth="16.44140625" defaultRowHeight="11.4"/>
  <cols>
    <col min="1" max="1" width="38.6640625" style="55" customWidth="1"/>
    <col min="2" max="3" width="9" style="42" customWidth="1"/>
    <col min="4" max="4" width="8.6640625" style="42" customWidth="1"/>
    <col min="5" max="5" width="0.6640625" style="42" customWidth="1"/>
    <col min="6" max="6" width="11" style="42" customWidth="1"/>
    <col min="7" max="7" width="10.5546875" style="42" customWidth="1"/>
    <col min="8" max="16384" width="16.44140625" style="42"/>
  </cols>
  <sheetData>
    <row r="1" spans="1:7" ht="20.100000000000001" customHeight="1">
      <c r="A1" s="41" t="s">
        <v>589</v>
      </c>
      <c r="B1" s="957"/>
    </row>
    <row r="2" spans="1:7" ht="20.100000000000001" customHeight="1">
      <c r="A2" s="957"/>
      <c r="B2" s="957"/>
    </row>
    <row r="3" spans="1:7" ht="20.100000000000001" customHeight="1">
      <c r="A3" s="42"/>
      <c r="G3" s="43" t="s">
        <v>0</v>
      </c>
    </row>
    <row r="4" spans="1:7" ht="18" customHeight="1">
      <c r="A4" s="44"/>
      <c r="B4" s="981" t="s">
        <v>115</v>
      </c>
      <c r="C4" s="981"/>
      <c r="D4" s="981"/>
      <c r="E4" s="45"/>
      <c r="F4" s="982" t="s">
        <v>116</v>
      </c>
      <c r="G4" s="982"/>
    </row>
    <row r="5" spans="1:7" ht="18" customHeight="1">
      <c r="A5" s="46"/>
      <c r="B5" s="47" t="s">
        <v>117</v>
      </c>
      <c r="C5" s="47" t="s">
        <v>117</v>
      </c>
      <c r="D5" s="47" t="s">
        <v>118</v>
      </c>
      <c r="E5" s="47"/>
      <c r="F5" s="48" t="s">
        <v>56</v>
      </c>
      <c r="G5" s="48" t="s">
        <v>56</v>
      </c>
    </row>
    <row r="6" spans="1:7" ht="18" customHeight="1">
      <c r="A6" s="46"/>
      <c r="B6" s="47" t="s">
        <v>692</v>
      </c>
      <c r="C6" s="47" t="s">
        <v>692</v>
      </c>
      <c r="D6" s="47" t="s">
        <v>692</v>
      </c>
      <c r="E6" s="47"/>
      <c r="F6" s="47" t="s">
        <v>119</v>
      </c>
      <c r="G6" s="47" t="s">
        <v>119</v>
      </c>
    </row>
    <row r="7" spans="1:7" ht="18" customHeight="1">
      <c r="A7" s="46"/>
      <c r="B7" s="47" t="s">
        <v>4</v>
      </c>
      <c r="C7" s="47" t="s">
        <v>4</v>
      </c>
      <c r="D7" s="47" t="s">
        <v>4</v>
      </c>
      <c r="E7" s="47"/>
      <c r="F7" s="49" t="s">
        <v>714</v>
      </c>
      <c r="G7" s="49" t="s">
        <v>714</v>
      </c>
    </row>
    <row r="8" spans="1:7" ht="18" customHeight="1">
      <c r="A8" s="46"/>
      <c r="B8" s="47" t="s">
        <v>120</v>
      </c>
      <c r="C8" s="47" t="s">
        <v>121</v>
      </c>
      <c r="D8" s="47" t="s">
        <v>60</v>
      </c>
      <c r="E8" s="47"/>
      <c r="F8" s="47" t="s">
        <v>122</v>
      </c>
      <c r="G8" s="47" t="s">
        <v>122</v>
      </c>
    </row>
    <row r="9" spans="1:7" ht="18" customHeight="1">
      <c r="A9" s="46"/>
      <c r="B9" s="47" t="s">
        <v>8</v>
      </c>
      <c r="C9" s="47" t="s">
        <v>7</v>
      </c>
      <c r="D9" s="47">
        <v>2021</v>
      </c>
      <c r="E9" s="47"/>
      <c r="F9" s="47" t="s">
        <v>123</v>
      </c>
      <c r="G9" s="47" t="s">
        <v>123</v>
      </c>
    </row>
    <row r="10" spans="1:7" ht="20.100000000000001" customHeight="1">
      <c r="A10" s="46"/>
      <c r="B10" s="50"/>
      <c r="C10" s="50"/>
      <c r="D10" s="50"/>
      <c r="E10" s="50"/>
      <c r="F10" s="51" t="s">
        <v>124</v>
      </c>
      <c r="G10" s="51" t="s">
        <v>7</v>
      </c>
    </row>
    <row r="11" spans="1:7" ht="30.75" customHeight="1">
      <c r="A11" s="52" t="s">
        <v>125</v>
      </c>
      <c r="B11" s="481">
        <v>100.3</v>
      </c>
      <c r="C11" s="481">
        <v>99.41</v>
      </c>
      <c r="D11" s="482">
        <v>107.05</v>
      </c>
      <c r="E11" s="483"/>
      <c r="F11" s="481">
        <v>110.13</v>
      </c>
      <c r="G11" s="481">
        <v>113.86</v>
      </c>
    </row>
    <row r="12" spans="1:7" ht="20.100000000000001" customHeight="1">
      <c r="A12" s="14" t="s">
        <v>17</v>
      </c>
      <c r="B12" s="484">
        <v>99.43</v>
      </c>
      <c r="C12" s="484">
        <v>90.63</v>
      </c>
      <c r="D12" s="485">
        <v>98.49</v>
      </c>
      <c r="E12" s="486"/>
      <c r="F12" s="484">
        <v>110.62</v>
      </c>
      <c r="G12" s="484">
        <v>121</v>
      </c>
    </row>
    <row r="13" spans="1:7" ht="20.100000000000001" customHeight="1">
      <c r="A13" s="14" t="s">
        <v>18</v>
      </c>
      <c r="B13" s="484">
        <v>95.27</v>
      </c>
      <c r="C13" s="484">
        <v>137.37</v>
      </c>
      <c r="D13" s="485">
        <v>135.99</v>
      </c>
      <c r="E13" s="486"/>
      <c r="F13" s="484">
        <v>120.11</v>
      </c>
      <c r="G13" s="484">
        <v>105.84</v>
      </c>
    </row>
    <row r="14" spans="1:7" ht="20.100000000000001" customHeight="1">
      <c r="A14" s="14" t="s">
        <v>19</v>
      </c>
      <c r="B14" s="484">
        <v>105.24</v>
      </c>
      <c r="C14" s="484">
        <v>103.69</v>
      </c>
      <c r="D14" s="485">
        <v>104.35</v>
      </c>
      <c r="E14" s="486"/>
      <c r="F14" s="484">
        <v>99.77</v>
      </c>
      <c r="G14" s="484">
        <v>113.84</v>
      </c>
    </row>
    <row r="15" spans="1:7" ht="20.100000000000001" customHeight="1">
      <c r="A15" s="14" t="s">
        <v>20</v>
      </c>
      <c r="B15" s="484">
        <v>100.63</v>
      </c>
      <c r="C15" s="484">
        <v>80.12</v>
      </c>
      <c r="D15" s="485">
        <v>92.27</v>
      </c>
      <c r="E15" s="486"/>
      <c r="F15" s="484">
        <v>107.64</v>
      </c>
      <c r="G15" s="484">
        <v>129.32</v>
      </c>
    </row>
    <row r="16" spans="1:7" ht="20.100000000000001" customHeight="1">
      <c r="A16" s="14" t="s">
        <v>21</v>
      </c>
      <c r="B16" s="484">
        <v>100.7</v>
      </c>
      <c r="C16" s="484">
        <v>96.01</v>
      </c>
      <c r="D16" s="485">
        <v>109.53</v>
      </c>
      <c r="E16" s="486"/>
      <c r="F16" s="484">
        <v>102.84</v>
      </c>
      <c r="G16" s="484">
        <v>165.01</v>
      </c>
    </row>
    <row r="17" spans="1:7" ht="20.100000000000001" customHeight="1">
      <c r="A17" s="14" t="s">
        <v>22</v>
      </c>
      <c r="B17" s="484">
        <v>101.32</v>
      </c>
      <c r="C17" s="484">
        <v>96.61</v>
      </c>
      <c r="D17" s="485">
        <v>117.55</v>
      </c>
      <c r="E17" s="486"/>
      <c r="F17" s="484">
        <v>103.58</v>
      </c>
      <c r="G17" s="484">
        <v>105.4</v>
      </c>
    </row>
    <row r="18" spans="1:7" ht="39.75" customHeight="1">
      <c r="A18" s="14" t="s">
        <v>126</v>
      </c>
      <c r="B18" s="484">
        <v>89.22</v>
      </c>
      <c r="C18" s="484">
        <v>77.39</v>
      </c>
      <c r="D18" s="485">
        <v>105.68</v>
      </c>
      <c r="E18" s="486"/>
      <c r="F18" s="484">
        <v>101.17</v>
      </c>
      <c r="G18" s="484">
        <v>112.59</v>
      </c>
    </row>
    <row r="19" spans="1:7" ht="20.100000000000001" customHeight="1">
      <c r="A19" s="14" t="s">
        <v>24</v>
      </c>
      <c r="B19" s="484">
        <v>96.58</v>
      </c>
      <c r="C19" s="484">
        <v>105.29</v>
      </c>
      <c r="D19" s="485">
        <v>111.03</v>
      </c>
      <c r="E19" s="486"/>
      <c r="F19" s="484">
        <v>102.88</v>
      </c>
      <c r="G19" s="484">
        <v>157.46</v>
      </c>
    </row>
    <row r="20" spans="1:7" ht="20.100000000000001" customHeight="1">
      <c r="A20" s="14" t="s">
        <v>25</v>
      </c>
      <c r="B20" s="484">
        <v>104.56</v>
      </c>
      <c r="C20" s="484">
        <v>96.92</v>
      </c>
      <c r="D20" s="485">
        <v>103</v>
      </c>
      <c r="E20" s="486"/>
      <c r="F20" s="484">
        <v>117.93</v>
      </c>
      <c r="G20" s="484">
        <v>77.72</v>
      </c>
    </row>
    <row r="21" spans="1:7" ht="20.100000000000001" customHeight="1">
      <c r="A21" s="14" t="s">
        <v>26</v>
      </c>
      <c r="B21" s="484">
        <v>110.69</v>
      </c>
      <c r="C21" s="484">
        <v>114.68</v>
      </c>
      <c r="D21" s="485">
        <v>119.66</v>
      </c>
      <c r="E21" s="486"/>
      <c r="F21" s="484">
        <v>85.23</v>
      </c>
      <c r="G21" s="484">
        <v>104.17</v>
      </c>
    </row>
    <row r="22" spans="1:7" ht="20.100000000000001" customHeight="1">
      <c r="A22" s="14" t="s">
        <v>27</v>
      </c>
      <c r="B22" s="484">
        <v>106.21</v>
      </c>
      <c r="C22" s="484">
        <v>79.56</v>
      </c>
      <c r="D22" s="485">
        <v>90.54</v>
      </c>
      <c r="E22" s="486"/>
      <c r="F22" s="484">
        <v>102.86</v>
      </c>
      <c r="G22" s="484">
        <v>92.27</v>
      </c>
    </row>
    <row r="23" spans="1:7" ht="20.100000000000001" customHeight="1">
      <c r="A23" s="14" t="s">
        <v>28</v>
      </c>
      <c r="B23" s="484">
        <v>105.55</v>
      </c>
      <c r="C23" s="484">
        <v>124.32</v>
      </c>
      <c r="D23" s="485">
        <v>127.77</v>
      </c>
      <c r="E23" s="486"/>
      <c r="F23" s="484">
        <v>88.07</v>
      </c>
      <c r="G23" s="484">
        <v>175.35</v>
      </c>
    </row>
    <row r="24" spans="1:7" ht="20.100000000000001" customHeight="1">
      <c r="A24" s="14" t="s">
        <v>29</v>
      </c>
      <c r="B24" s="484">
        <v>103.78</v>
      </c>
      <c r="C24" s="484">
        <v>80.37</v>
      </c>
      <c r="D24" s="485">
        <v>113.01</v>
      </c>
      <c r="E24" s="486"/>
      <c r="F24" s="484">
        <v>106.5</v>
      </c>
      <c r="G24" s="484">
        <v>65.16</v>
      </c>
    </row>
    <row r="25" spans="1:7" ht="20.100000000000001" customHeight="1">
      <c r="A25" s="14" t="s">
        <v>30</v>
      </c>
      <c r="B25" s="484">
        <v>94.21</v>
      </c>
      <c r="C25" s="484">
        <v>85.67</v>
      </c>
      <c r="D25" s="485">
        <v>102.34</v>
      </c>
      <c r="E25" s="486"/>
      <c r="F25" s="484">
        <v>139.27000000000001</v>
      </c>
      <c r="G25" s="484">
        <v>158.69999999999999</v>
      </c>
    </row>
    <row r="26" spans="1:7" ht="20.100000000000001" customHeight="1">
      <c r="A26" s="14" t="s">
        <v>31</v>
      </c>
      <c r="B26" s="484">
        <v>99.52</v>
      </c>
      <c r="C26" s="484">
        <v>97.04</v>
      </c>
      <c r="D26" s="485">
        <v>106.35</v>
      </c>
      <c r="E26" s="486"/>
      <c r="F26" s="484">
        <v>96.17</v>
      </c>
      <c r="G26" s="484">
        <v>136.69999999999999</v>
      </c>
    </row>
    <row r="27" spans="1:7" ht="27" customHeight="1">
      <c r="A27" s="14" t="s">
        <v>32</v>
      </c>
      <c r="B27" s="484">
        <v>103.35</v>
      </c>
      <c r="C27" s="484">
        <v>70.47</v>
      </c>
      <c r="D27" s="485">
        <v>111.63</v>
      </c>
      <c r="E27" s="486"/>
      <c r="F27" s="484">
        <v>105.01</v>
      </c>
      <c r="G27" s="484">
        <v>122.73</v>
      </c>
    </row>
    <row r="28" spans="1:7" ht="27" customHeight="1">
      <c r="A28" s="14" t="s">
        <v>33</v>
      </c>
      <c r="B28" s="484">
        <v>91.06</v>
      </c>
      <c r="C28" s="484">
        <v>88.21</v>
      </c>
      <c r="D28" s="485">
        <v>109.69</v>
      </c>
      <c r="E28" s="486"/>
      <c r="F28" s="484">
        <v>103.84</v>
      </c>
      <c r="G28" s="484">
        <v>148.27000000000001</v>
      </c>
    </row>
    <row r="29" spans="1:7" ht="20.100000000000001" customHeight="1">
      <c r="A29" s="14" t="s">
        <v>34</v>
      </c>
      <c r="B29" s="484">
        <v>100.14</v>
      </c>
      <c r="C29" s="484">
        <v>89.08</v>
      </c>
      <c r="D29" s="485">
        <v>100.34</v>
      </c>
      <c r="E29" s="486"/>
      <c r="F29" s="484">
        <v>117.27</v>
      </c>
      <c r="G29" s="484">
        <v>118.73</v>
      </c>
    </row>
    <row r="30" spans="1:7" ht="20.100000000000001" customHeight="1">
      <c r="A30" s="14" t="s">
        <v>127</v>
      </c>
      <c r="B30" s="484">
        <v>115.42</v>
      </c>
      <c r="C30" s="484">
        <v>121.54</v>
      </c>
      <c r="D30" s="485">
        <v>119.29</v>
      </c>
      <c r="E30" s="486"/>
      <c r="F30" s="484">
        <v>104.61</v>
      </c>
      <c r="G30" s="484">
        <v>97.05</v>
      </c>
    </row>
    <row r="31" spans="1:7" ht="20.100000000000001" customHeight="1">
      <c r="A31" s="14" t="s">
        <v>36</v>
      </c>
      <c r="B31" s="484">
        <v>101.7</v>
      </c>
      <c r="C31" s="484">
        <v>143.54</v>
      </c>
      <c r="D31" s="485">
        <v>118.83</v>
      </c>
      <c r="E31" s="486"/>
      <c r="F31" s="484">
        <v>97.94</v>
      </c>
      <c r="G31" s="484">
        <v>97.95</v>
      </c>
    </row>
    <row r="32" spans="1:7" ht="20.100000000000001" customHeight="1">
      <c r="A32" s="14" t="s">
        <v>37</v>
      </c>
      <c r="B32" s="484">
        <v>101.18</v>
      </c>
      <c r="C32" s="484">
        <v>98.27</v>
      </c>
      <c r="D32" s="485">
        <v>118.62</v>
      </c>
      <c r="E32" s="486"/>
      <c r="F32" s="484">
        <v>102.09</v>
      </c>
      <c r="G32" s="484">
        <v>75.33</v>
      </c>
    </row>
    <row r="33" spans="1:7" ht="20.100000000000001" customHeight="1">
      <c r="A33" s="14" t="s">
        <v>38</v>
      </c>
      <c r="B33" s="484">
        <v>107.46</v>
      </c>
      <c r="C33" s="484">
        <v>74.180000000000007</v>
      </c>
      <c r="D33" s="485">
        <v>88.49</v>
      </c>
      <c r="E33" s="486"/>
      <c r="F33" s="484">
        <v>93.49</v>
      </c>
      <c r="G33" s="484">
        <v>78.84</v>
      </c>
    </row>
    <row r="34" spans="1:7" ht="20.100000000000001" customHeight="1">
      <c r="A34" s="14" t="s">
        <v>39</v>
      </c>
      <c r="B34" s="484">
        <v>107.41</v>
      </c>
      <c r="C34" s="484">
        <v>96.71</v>
      </c>
      <c r="D34" s="485">
        <v>110.48</v>
      </c>
      <c r="E34" s="486"/>
      <c r="F34" s="484">
        <v>85.85</v>
      </c>
      <c r="G34" s="484">
        <v>51.47</v>
      </c>
    </row>
    <row r="35" spans="1:7" ht="20.100000000000001" customHeight="1">
      <c r="A35" s="14"/>
      <c r="B35" s="53"/>
      <c r="C35" s="14"/>
      <c r="D35" s="53"/>
      <c r="E35" s="54"/>
      <c r="F35" s="53"/>
      <c r="G35" s="53"/>
    </row>
    <row r="36" spans="1:7">
      <c r="A36" s="42"/>
      <c r="F36" s="53"/>
      <c r="G36" s="53"/>
    </row>
    <row r="37" spans="1:7">
      <c r="A37" s="42"/>
    </row>
    <row r="38" spans="1:7">
      <c r="A38" s="42"/>
    </row>
    <row r="39" spans="1:7">
      <c r="A39" s="42"/>
    </row>
    <row r="40" spans="1:7">
      <c r="A40" s="42"/>
    </row>
    <row r="41" spans="1:7">
      <c r="A41" s="42"/>
    </row>
    <row r="42" spans="1:7">
      <c r="A42" s="42"/>
    </row>
    <row r="43" spans="1:7">
      <c r="A43" s="42"/>
    </row>
    <row r="44" spans="1:7">
      <c r="A44" s="42"/>
    </row>
    <row r="45" spans="1:7">
      <c r="A45" s="42"/>
    </row>
    <row r="46" spans="1:7">
      <c r="A46" s="42"/>
    </row>
    <row r="47" spans="1:7">
      <c r="A47" s="42"/>
    </row>
    <row r="48" spans="1:7">
      <c r="A48" s="42"/>
    </row>
    <row r="49" spans="1:1">
      <c r="A49" s="42"/>
    </row>
    <row r="50" spans="1:1">
      <c r="A50" s="42"/>
    </row>
    <row r="51" spans="1:1">
      <c r="A51" s="42"/>
    </row>
    <row r="52" spans="1:1">
      <c r="A52" s="42"/>
    </row>
    <row r="53" spans="1:1">
      <c r="A53" s="42"/>
    </row>
    <row r="54" spans="1:1">
      <c r="A54" s="42"/>
    </row>
    <row r="55" spans="1:1">
      <c r="A55" s="42"/>
    </row>
    <row r="56" spans="1:1">
      <c r="A56" s="42"/>
    </row>
    <row r="57" spans="1:1">
      <c r="A57" s="42"/>
    </row>
    <row r="58" spans="1:1">
      <c r="A58" s="42"/>
    </row>
    <row r="59" spans="1:1">
      <c r="A59" s="42"/>
    </row>
    <row r="60" spans="1:1">
      <c r="A60" s="42"/>
    </row>
    <row r="61" spans="1:1">
      <c r="A61" s="42"/>
    </row>
    <row r="62" spans="1:1">
      <c r="A62" s="42"/>
    </row>
    <row r="63" spans="1:1">
      <c r="A63" s="42"/>
    </row>
    <row r="64" spans="1:1">
      <c r="A64" s="42"/>
    </row>
    <row r="65" spans="1:1">
      <c r="A65" s="42"/>
    </row>
    <row r="66" spans="1:1">
      <c r="A66" s="42"/>
    </row>
    <row r="67" spans="1:1">
      <c r="A67" s="42"/>
    </row>
    <row r="68" spans="1:1">
      <c r="A68" s="42"/>
    </row>
    <row r="69" spans="1:1">
      <c r="A69" s="42"/>
    </row>
    <row r="70" spans="1:1">
      <c r="A70" s="42"/>
    </row>
    <row r="71" spans="1:1">
      <c r="A71" s="42"/>
    </row>
    <row r="72" spans="1:1">
      <c r="A72" s="42"/>
    </row>
    <row r="73" spans="1:1">
      <c r="A73" s="42"/>
    </row>
    <row r="74" spans="1:1">
      <c r="A74" s="42"/>
    </row>
    <row r="75" spans="1:1">
      <c r="A75" s="42"/>
    </row>
    <row r="76" spans="1:1">
      <c r="A76" s="42"/>
    </row>
    <row r="77" spans="1:1">
      <c r="A77" s="42"/>
    </row>
    <row r="78" spans="1:1">
      <c r="A78" s="42"/>
    </row>
    <row r="79" spans="1:1">
      <c r="A79" s="42"/>
    </row>
    <row r="80" spans="1:1">
      <c r="A80" s="42"/>
    </row>
    <row r="81" spans="1:1">
      <c r="A81" s="42"/>
    </row>
    <row r="82" spans="1:1">
      <c r="A82" s="42"/>
    </row>
  </sheetData>
  <mergeCells count="2">
    <mergeCell ref="B4:D4"/>
    <mergeCell ref="F4:G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P47"/>
  <sheetViews>
    <sheetView workbookViewId="0">
      <selection activeCell="I19" sqref="I19"/>
    </sheetView>
  </sheetViews>
  <sheetFormatPr defaultColWidth="11.44140625" defaultRowHeight="16.5" customHeight="1"/>
  <cols>
    <col min="1" max="1" width="53.6640625" style="56" customWidth="1"/>
    <col min="2" max="2" width="16.44140625" style="56" customWidth="1"/>
    <col min="3" max="3" width="17.33203125" style="56" customWidth="1"/>
    <col min="4" max="4" width="11.44140625" style="56" customWidth="1"/>
    <col min="5" max="16384" width="11.44140625" style="56"/>
  </cols>
  <sheetData>
    <row r="1" spans="1:120" ht="18" customHeight="1">
      <c r="A1" s="983" t="s">
        <v>590</v>
      </c>
      <c r="B1" s="983"/>
      <c r="C1" s="983"/>
    </row>
    <row r="2" spans="1:120" ht="14.25" customHeight="1">
      <c r="A2" s="646"/>
      <c r="B2" s="646"/>
      <c r="C2" s="646"/>
    </row>
    <row r="3" spans="1:120" ht="14.25" customHeight="1">
      <c r="A3" s="57"/>
      <c r="C3" s="58" t="s">
        <v>0</v>
      </c>
    </row>
    <row r="4" spans="1:120" s="59" customFormat="1" ht="14.7" customHeight="1">
      <c r="A4" s="44"/>
      <c r="B4" s="45" t="s">
        <v>129</v>
      </c>
      <c r="C4" s="45" t="s">
        <v>129</v>
      </c>
    </row>
    <row r="5" spans="1:120" s="59" customFormat="1" ht="14.7" customHeight="1">
      <c r="A5" s="46"/>
      <c r="B5" s="47" t="s">
        <v>130</v>
      </c>
      <c r="C5" s="47" t="s">
        <v>130</v>
      </c>
    </row>
    <row r="6" spans="1:120" s="59" customFormat="1" ht="14.7" customHeight="1">
      <c r="A6" s="46"/>
      <c r="B6" s="49" t="s">
        <v>713</v>
      </c>
      <c r="C6" s="49" t="s">
        <v>713</v>
      </c>
    </row>
    <row r="7" spans="1:120" s="59" customFormat="1" ht="14.7" customHeight="1">
      <c r="A7" s="46"/>
      <c r="B7" s="47" t="s">
        <v>131</v>
      </c>
      <c r="C7" s="47" t="s">
        <v>131</v>
      </c>
    </row>
    <row r="8" spans="1:120" s="59" customFormat="1" ht="14.7" customHeight="1">
      <c r="A8" s="46"/>
      <c r="B8" s="51" t="s">
        <v>124</v>
      </c>
      <c r="C8" s="51" t="s">
        <v>7</v>
      </c>
    </row>
    <row r="9" spans="1:120" s="59" customFormat="1" ht="16.2" customHeight="1">
      <c r="A9" s="46"/>
      <c r="C9" s="80"/>
    </row>
    <row r="10" spans="1:120" ht="16.2" customHeight="1">
      <c r="A10" s="10" t="s">
        <v>9</v>
      </c>
      <c r="B10" s="79">
        <v>100.4</v>
      </c>
      <c r="C10" s="80">
        <v>100.27</v>
      </c>
    </row>
    <row r="11" spans="1:120" s="60" customFormat="1" ht="14.7" customHeight="1">
      <c r="A11" s="11" t="s">
        <v>10</v>
      </c>
      <c r="B11" s="79">
        <v>100.12</v>
      </c>
      <c r="C11" s="80">
        <v>102.65</v>
      </c>
    </row>
    <row r="12" spans="1:120" s="62" customFormat="1" ht="14.7" customHeight="1">
      <c r="A12" s="14" t="s">
        <v>11</v>
      </c>
      <c r="B12" s="82">
        <v>100.12</v>
      </c>
      <c r="C12" s="82">
        <v>99.97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  <c r="DH12" s="61"/>
      <c r="DI12" s="61"/>
      <c r="DJ12" s="61"/>
      <c r="DK12" s="61"/>
      <c r="DL12" s="61"/>
      <c r="DM12" s="61"/>
      <c r="DN12" s="61"/>
      <c r="DO12" s="61"/>
      <c r="DP12" s="61"/>
    </row>
    <row r="13" spans="1:120" ht="14.7" customHeight="1">
      <c r="A13" s="14" t="s">
        <v>12</v>
      </c>
      <c r="B13" s="82">
        <v>100.08</v>
      </c>
      <c r="C13" s="82">
        <v>100.15</v>
      </c>
    </row>
    <row r="14" spans="1:120" ht="14.7" customHeight="1">
      <c r="A14" s="14" t="s">
        <v>13</v>
      </c>
      <c r="B14" s="82">
        <v>100.3</v>
      </c>
      <c r="C14" s="82">
        <v>103.98</v>
      </c>
    </row>
    <row r="15" spans="1:120" ht="14.7" customHeight="1">
      <c r="A15" s="14" t="s">
        <v>14</v>
      </c>
      <c r="B15" s="82">
        <v>100.07</v>
      </c>
      <c r="C15" s="82">
        <v>107.99</v>
      </c>
    </row>
    <row r="16" spans="1:120" ht="14.7" customHeight="1">
      <c r="A16" s="14" t="s">
        <v>15</v>
      </c>
      <c r="B16" s="82">
        <v>100.31</v>
      </c>
      <c r="C16" s="82">
        <v>177.45</v>
      </c>
    </row>
    <row r="17" spans="1:120" ht="14.7" customHeight="1">
      <c r="A17" s="17" t="s">
        <v>16</v>
      </c>
      <c r="B17" s="78">
        <v>100.43</v>
      </c>
      <c r="C17" s="78">
        <v>100.18</v>
      </c>
    </row>
    <row r="18" spans="1:120" s="63" customFormat="1" ht="14.7" customHeight="1">
      <c r="A18" s="14" t="s">
        <v>17</v>
      </c>
      <c r="B18" s="82">
        <v>100.88</v>
      </c>
      <c r="C18" s="82">
        <v>105.66</v>
      </c>
    </row>
    <row r="19" spans="1:120" ht="14.7" customHeight="1">
      <c r="A19" s="14" t="s">
        <v>18</v>
      </c>
      <c r="B19" s="82">
        <v>100.35</v>
      </c>
      <c r="C19" s="82">
        <v>104.33</v>
      </c>
    </row>
    <row r="20" spans="1:120" ht="14.7" customHeight="1">
      <c r="A20" s="14" t="s">
        <v>19</v>
      </c>
      <c r="B20" s="82">
        <v>100.32</v>
      </c>
      <c r="C20" s="82">
        <v>98.05</v>
      </c>
    </row>
    <row r="21" spans="1:120" ht="14.7" customHeight="1">
      <c r="A21" s="14" t="s">
        <v>20</v>
      </c>
      <c r="B21" s="82">
        <v>100.69</v>
      </c>
      <c r="C21" s="82">
        <v>94.12</v>
      </c>
    </row>
    <row r="22" spans="1:120" ht="14.7" customHeight="1">
      <c r="A22" s="14" t="s">
        <v>21</v>
      </c>
      <c r="B22" s="82">
        <v>100.13</v>
      </c>
      <c r="C22" s="82">
        <v>94.96</v>
      </c>
    </row>
    <row r="23" spans="1:120" ht="14.7" customHeight="1">
      <c r="A23" s="14" t="s">
        <v>22</v>
      </c>
      <c r="B23" s="82">
        <v>100.66</v>
      </c>
      <c r="C23" s="82">
        <v>103.67</v>
      </c>
    </row>
    <row r="24" spans="1:120" ht="27" customHeight="1">
      <c r="A24" s="14" t="s">
        <v>132</v>
      </c>
      <c r="B24" s="82">
        <v>100.23</v>
      </c>
      <c r="C24" s="84">
        <v>99.14</v>
      </c>
    </row>
    <row r="25" spans="1:120" ht="14.7" customHeight="1">
      <c r="A25" s="14" t="s">
        <v>24</v>
      </c>
      <c r="B25" s="82">
        <v>100.88</v>
      </c>
      <c r="C25" s="84">
        <v>104.95</v>
      </c>
    </row>
    <row r="26" spans="1:120" ht="14.7" customHeight="1">
      <c r="A26" s="14" t="s">
        <v>25</v>
      </c>
      <c r="B26" s="82">
        <v>100.36</v>
      </c>
      <c r="C26" s="84">
        <v>97.87</v>
      </c>
    </row>
    <row r="27" spans="1:120" ht="14.7" customHeight="1">
      <c r="A27" s="14" t="s">
        <v>26</v>
      </c>
      <c r="B27" s="82">
        <v>99.86</v>
      </c>
      <c r="C27" s="82">
        <v>100.66</v>
      </c>
    </row>
    <row r="28" spans="1:120" ht="14.7" customHeight="1">
      <c r="A28" s="14" t="s">
        <v>27</v>
      </c>
      <c r="B28" s="82">
        <v>100.2</v>
      </c>
      <c r="C28" s="82">
        <v>101.12</v>
      </c>
    </row>
    <row r="29" spans="1:120" s="64" customFormat="1" ht="14.7" customHeight="1">
      <c r="A29" s="14" t="s">
        <v>28</v>
      </c>
      <c r="B29" s="82">
        <v>100.24</v>
      </c>
      <c r="C29" s="84">
        <v>100.75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  <c r="DP29" s="56"/>
    </row>
    <row r="30" spans="1:120" ht="14.7" customHeight="1">
      <c r="A30" s="14" t="s">
        <v>29</v>
      </c>
      <c r="B30" s="82">
        <v>100.44</v>
      </c>
      <c r="C30" s="82">
        <v>105.75</v>
      </c>
    </row>
    <row r="31" spans="1:120" ht="14.7" customHeight="1">
      <c r="A31" s="14" t="s">
        <v>30</v>
      </c>
      <c r="B31" s="82">
        <v>99.9</v>
      </c>
      <c r="C31" s="82">
        <v>97.87</v>
      </c>
    </row>
    <row r="32" spans="1:120" ht="14.7" customHeight="1">
      <c r="A32" s="14" t="s">
        <v>31</v>
      </c>
      <c r="B32" s="82">
        <v>99.93</v>
      </c>
      <c r="C32" s="82">
        <v>100.12</v>
      </c>
    </row>
    <row r="33" spans="1:3" ht="27" customHeight="1">
      <c r="A33" s="14" t="s">
        <v>32</v>
      </c>
      <c r="B33" s="82">
        <v>100.39</v>
      </c>
      <c r="C33" s="82">
        <v>101.65</v>
      </c>
    </row>
    <row r="34" spans="1:3" ht="27" customHeight="1">
      <c r="A34" s="14" t="s">
        <v>33</v>
      </c>
      <c r="B34" s="82">
        <v>100.57</v>
      </c>
      <c r="C34" s="82">
        <v>98.65</v>
      </c>
    </row>
    <row r="35" spans="1:3" ht="14.7" customHeight="1">
      <c r="A35" s="14" t="s">
        <v>34</v>
      </c>
      <c r="B35" s="82">
        <v>100.64</v>
      </c>
      <c r="C35" s="82">
        <v>99.05</v>
      </c>
    </row>
    <row r="36" spans="1:3" ht="14.7" customHeight="1">
      <c r="A36" s="14" t="s">
        <v>35</v>
      </c>
      <c r="B36" s="82">
        <v>100.64</v>
      </c>
      <c r="C36" s="82">
        <v>101.72</v>
      </c>
    </row>
    <row r="37" spans="1:3" s="63" customFormat="1" ht="14.7" customHeight="1">
      <c r="A37" s="14" t="s">
        <v>36</v>
      </c>
      <c r="B37" s="82">
        <v>100.14</v>
      </c>
      <c r="C37" s="82">
        <v>99.76</v>
      </c>
    </row>
    <row r="38" spans="1:3" s="63" customFormat="1" ht="14.7" customHeight="1">
      <c r="A38" s="14" t="s">
        <v>37</v>
      </c>
      <c r="B38" s="82">
        <v>102.5</v>
      </c>
      <c r="C38" s="82">
        <v>108.84</v>
      </c>
    </row>
    <row r="39" spans="1:3" ht="14.7" customHeight="1">
      <c r="A39" s="14" t="s">
        <v>38</v>
      </c>
      <c r="B39" s="82">
        <v>98.56</v>
      </c>
      <c r="C39" s="84">
        <v>93.59</v>
      </c>
    </row>
    <row r="40" spans="1:3" ht="14.7" customHeight="1">
      <c r="A40" s="14" t="s">
        <v>39</v>
      </c>
      <c r="B40" s="82">
        <v>100.03</v>
      </c>
      <c r="C40" s="82">
        <v>105.17</v>
      </c>
    </row>
    <row r="41" spans="1:3" ht="14.7" customHeight="1">
      <c r="A41" s="14" t="s">
        <v>40</v>
      </c>
      <c r="B41" s="82">
        <v>100.47</v>
      </c>
      <c r="C41" s="82">
        <v>93.62</v>
      </c>
    </row>
    <row r="42" spans="1:3" ht="14.7" customHeight="1">
      <c r="A42" s="19" t="s">
        <v>41</v>
      </c>
      <c r="B42" s="78">
        <v>100.03</v>
      </c>
      <c r="C42" s="78">
        <v>100.09</v>
      </c>
    </row>
    <row r="43" spans="1:3" ht="14.7" customHeight="1">
      <c r="A43" s="19" t="s">
        <v>638</v>
      </c>
      <c r="B43" s="78">
        <v>100.12</v>
      </c>
      <c r="C43" s="78">
        <v>101.15</v>
      </c>
    </row>
    <row r="44" spans="1:3" ht="14.7" customHeight="1">
      <c r="A44" s="14" t="s">
        <v>42</v>
      </c>
      <c r="B44" s="82">
        <v>100.05</v>
      </c>
      <c r="C44" s="84">
        <v>99.3</v>
      </c>
    </row>
    <row r="45" spans="1:3" ht="14.7" customHeight="1">
      <c r="A45" s="14" t="s">
        <v>43</v>
      </c>
      <c r="B45" s="86">
        <v>99.98</v>
      </c>
      <c r="C45" s="87">
        <v>100.71</v>
      </c>
    </row>
    <row r="46" spans="1:3" ht="14.7" customHeight="1">
      <c r="A46" s="14" t="s">
        <v>133</v>
      </c>
      <c r="B46" s="82">
        <v>100.21</v>
      </c>
      <c r="C46" s="82">
        <v>102.7</v>
      </c>
    </row>
    <row r="47" spans="1:3" ht="14.7" customHeight="1">
      <c r="A47" s="14" t="s">
        <v>134</v>
      </c>
      <c r="B47" s="82">
        <v>98.48</v>
      </c>
      <c r="C47" s="82">
        <v>98.48</v>
      </c>
    </row>
  </sheetData>
  <mergeCells count="1">
    <mergeCell ref="A1:C1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94"/>
  <sheetViews>
    <sheetView workbookViewId="0">
      <selection activeCell="I19" sqref="I19"/>
    </sheetView>
  </sheetViews>
  <sheetFormatPr defaultColWidth="9.33203125" defaultRowHeight="13.2"/>
  <cols>
    <col min="1" max="1" width="35.6640625" style="83" customWidth="1"/>
    <col min="2" max="2" width="25.5546875" style="83" customWidth="1"/>
    <col min="3" max="3" width="24.6640625" style="83" customWidth="1"/>
    <col min="4" max="16384" width="9.33203125" style="83"/>
  </cols>
  <sheetData>
    <row r="1" spans="1:11" s="67" customFormat="1" ht="19.5" customHeight="1">
      <c r="A1" s="65" t="s">
        <v>128</v>
      </c>
      <c r="B1" s="956"/>
      <c r="C1" s="66"/>
    </row>
    <row r="2" spans="1:11" s="67" customFormat="1" ht="19.5" customHeight="1">
      <c r="A2" s="646" t="s">
        <v>135</v>
      </c>
      <c r="B2" s="646"/>
      <c r="C2" s="68"/>
    </row>
    <row r="3" spans="1:11" s="67" customFormat="1" ht="19.5" customHeight="1">
      <c r="A3" s="68"/>
      <c r="B3" s="68"/>
      <c r="C3" s="68"/>
    </row>
    <row r="4" spans="1:11" s="67" customFormat="1" ht="19.5" customHeight="1">
      <c r="A4" s="69"/>
      <c r="C4" s="43" t="s">
        <v>0</v>
      </c>
    </row>
    <row r="5" spans="1:11" s="72" customFormat="1" ht="17.7" customHeight="1">
      <c r="A5" s="70"/>
      <c r="B5" s="71" t="s">
        <v>136</v>
      </c>
      <c r="C5" s="71" t="s">
        <v>136</v>
      </c>
    </row>
    <row r="6" spans="1:11" s="72" customFormat="1" ht="17.7" customHeight="1">
      <c r="A6" s="73"/>
      <c r="B6" s="74" t="s">
        <v>712</v>
      </c>
      <c r="C6" s="74" t="s">
        <v>712</v>
      </c>
    </row>
    <row r="7" spans="1:11" s="72" customFormat="1" ht="17.7" customHeight="1">
      <c r="A7" s="73"/>
      <c r="B7" s="75" t="s">
        <v>137</v>
      </c>
      <c r="C7" s="75" t="s">
        <v>138</v>
      </c>
    </row>
    <row r="8" spans="1:11" s="72" customFormat="1" ht="17.7" customHeight="1">
      <c r="A8" s="73"/>
      <c r="B8" s="76"/>
      <c r="C8" s="76"/>
    </row>
    <row r="9" spans="1:11" s="67" customFormat="1" ht="17.7" customHeight="1">
      <c r="A9" s="77" t="s">
        <v>139</v>
      </c>
      <c r="B9" s="391">
        <v>100.4</v>
      </c>
      <c r="C9" s="392">
        <v>100.27</v>
      </c>
    </row>
    <row r="10" spans="1:11" s="67" customFormat="1" ht="18.45" customHeight="1">
      <c r="A10" s="81" t="s">
        <v>140</v>
      </c>
      <c r="B10" s="536">
        <v>100.43</v>
      </c>
      <c r="C10" s="536">
        <v>99.99</v>
      </c>
      <c r="D10" s="83"/>
      <c r="E10" s="83"/>
      <c r="F10" s="83"/>
      <c r="G10" s="83"/>
      <c r="H10" s="83"/>
      <c r="I10" s="83"/>
      <c r="J10" s="83"/>
      <c r="K10" s="83"/>
    </row>
    <row r="11" spans="1:11" ht="18.45" customHeight="1">
      <c r="A11" s="81" t="s">
        <v>141</v>
      </c>
      <c r="B11" s="536">
        <v>102.86</v>
      </c>
      <c r="C11" s="536">
        <v>104.63</v>
      </c>
    </row>
    <row r="12" spans="1:11" ht="18.45" customHeight="1">
      <c r="A12" s="81" t="s">
        <v>142</v>
      </c>
      <c r="B12" s="536">
        <v>97.91</v>
      </c>
      <c r="C12" s="536">
        <v>96.66</v>
      </c>
    </row>
    <row r="13" spans="1:11" ht="18.45" customHeight="1">
      <c r="A13" s="81" t="s">
        <v>143</v>
      </c>
      <c r="B13" s="536">
        <v>98.26</v>
      </c>
      <c r="C13" s="536">
        <v>98.94</v>
      </c>
    </row>
    <row r="14" spans="1:11" ht="18.45" customHeight="1">
      <c r="A14" s="81" t="s">
        <v>144</v>
      </c>
      <c r="B14" s="536">
        <v>100.19</v>
      </c>
      <c r="C14" s="536">
        <v>114.79</v>
      </c>
    </row>
    <row r="15" spans="1:11" ht="18.45" customHeight="1">
      <c r="A15" s="81" t="s">
        <v>145</v>
      </c>
      <c r="B15" s="536">
        <v>101.03</v>
      </c>
      <c r="C15" s="536">
        <v>104.06</v>
      </c>
    </row>
    <row r="16" spans="1:11" ht="18.45" customHeight="1">
      <c r="A16" s="81" t="s">
        <v>146</v>
      </c>
      <c r="B16" s="536">
        <v>100.65</v>
      </c>
      <c r="C16" s="536">
        <v>96.1</v>
      </c>
    </row>
    <row r="17" spans="1:3" ht="18.45" customHeight="1">
      <c r="A17" s="81" t="s">
        <v>147</v>
      </c>
      <c r="B17" s="536">
        <v>100.99</v>
      </c>
      <c r="C17" s="536">
        <v>95.98</v>
      </c>
    </row>
    <row r="18" spans="1:3" ht="18.45" customHeight="1">
      <c r="A18" s="81" t="s">
        <v>148</v>
      </c>
      <c r="B18" s="536">
        <v>101.02</v>
      </c>
      <c r="C18" s="536">
        <v>107.06</v>
      </c>
    </row>
    <row r="19" spans="1:3" ht="18.45" customHeight="1">
      <c r="A19" s="81" t="s">
        <v>149</v>
      </c>
      <c r="B19" s="536">
        <v>101.91</v>
      </c>
      <c r="C19" s="536">
        <v>100.45</v>
      </c>
    </row>
    <row r="20" spans="1:3" ht="18.45" customHeight="1">
      <c r="A20" s="81" t="s">
        <v>150</v>
      </c>
      <c r="B20" s="536">
        <v>100.27</v>
      </c>
      <c r="C20" s="536">
        <v>98.6</v>
      </c>
    </row>
    <row r="21" spans="1:3" ht="18.45" customHeight="1">
      <c r="A21" s="81" t="s">
        <v>151</v>
      </c>
      <c r="B21" s="536">
        <v>100.99</v>
      </c>
      <c r="C21" s="536">
        <v>99.32</v>
      </c>
    </row>
    <row r="22" spans="1:3" ht="18.45" customHeight="1">
      <c r="A22" s="81" t="s">
        <v>152</v>
      </c>
      <c r="B22" s="536">
        <v>100.34</v>
      </c>
      <c r="C22" s="536">
        <v>91.22</v>
      </c>
    </row>
    <row r="23" spans="1:3" ht="18.45" customHeight="1">
      <c r="A23" s="81" t="s">
        <v>153</v>
      </c>
      <c r="B23" s="536">
        <v>101.54</v>
      </c>
      <c r="C23" s="536">
        <v>100.33</v>
      </c>
    </row>
    <row r="24" spans="1:3" ht="18.45" customHeight="1">
      <c r="A24" s="81" t="s">
        <v>154</v>
      </c>
      <c r="B24" s="536">
        <v>99.65</v>
      </c>
      <c r="C24" s="536">
        <v>164.82</v>
      </c>
    </row>
    <row r="25" spans="1:3" ht="18.45" customHeight="1">
      <c r="A25" s="81" t="s">
        <v>155</v>
      </c>
      <c r="B25" s="536">
        <v>99.57</v>
      </c>
      <c r="C25" s="536">
        <v>97.09</v>
      </c>
    </row>
    <row r="26" spans="1:3" ht="18.45" customHeight="1">
      <c r="A26" s="81" t="s">
        <v>156</v>
      </c>
      <c r="B26" s="536">
        <v>100.13</v>
      </c>
      <c r="C26" s="536">
        <v>104.03</v>
      </c>
    </row>
    <row r="27" spans="1:3" ht="18.45" customHeight="1">
      <c r="A27" s="81" t="s">
        <v>157</v>
      </c>
      <c r="B27" s="536">
        <v>100.81</v>
      </c>
      <c r="C27" s="536">
        <v>96.49</v>
      </c>
    </row>
    <row r="28" spans="1:3" ht="18.45" customHeight="1">
      <c r="A28" s="81" t="s">
        <v>158</v>
      </c>
      <c r="B28" s="536">
        <v>99.89</v>
      </c>
      <c r="C28" s="536">
        <v>94.37</v>
      </c>
    </row>
    <row r="29" spans="1:3" ht="18.45" customHeight="1">
      <c r="A29" s="81" t="s">
        <v>159</v>
      </c>
      <c r="B29" s="536">
        <v>101.36</v>
      </c>
      <c r="C29" s="536">
        <v>96.26</v>
      </c>
    </row>
    <row r="30" spans="1:3" ht="18.45" customHeight="1">
      <c r="A30" s="81" t="s">
        <v>160</v>
      </c>
      <c r="B30" s="536">
        <v>101.13</v>
      </c>
      <c r="C30" s="536">
        <v>88.3</v>
      </c>
    </row>
    <row r="31" spans="1:3" ht="18.45" customHeight="1">
      <c r="A31" s="81" t="s">
        <v>161</v>
      </c>
      <c r="B31" s="536">
        <v>100.25</v>
      </c>
      <c r="C31" s="536">
        <v>107.97</v>
      </c>
    </row>
    <row r="32" spans="1:3" ht="18.45" customHeight="1">
      <c r="A32" s="81" t="s">
        <v>162</v>
      </c>
      <c r="B32" s="536">
        <v>99.51</v>
      </c>
      <c r="C32" s="536">
        <v>111.88</v>
      </c>
    </row>
    <row r="33" spans="1:11" ht="18.45" customHeight="1">
      <c r="A33" s="81" t="s">
        <v>163</v>
      </c>
      <c r="B33" s="536">
        <v>101.17</v>
      </c>
      <c r="C33" s="536">
        <v>100.63</v>
      </c>
    </row>
    <row r="34" spans="1:11" ht="18.45" customHeight="1">
      <c r="A34" s="81" t="s">
        <v>164</v>
      </c>
      <c r="B34" s="536">
        <v>102.42</v>
      </c>
      <c r="C34" s="536">
        <v>91.44</v>
      </c>
    </row>
    <row r="35" spans="1:11" ht="18.45" customHeight="1">
      <c r="A35" s="81" t="s">
        <v>165</v>
      </c>
      <c r="B35" s="536">
        <v>101.45</v>
      </c>
      <c r="C35" s="536">
        <v>92.15</v>
      </c>
    </row>
    <row r="36" spans="1:11" ht="18.45" customHeight="1">
      <c r="A36" s="81" t="s">
        <v>166</v>
      </c>
      <c r="B36" s="536">
        <v>99.86</v>
      </c>
      <c r="C36" s="536">
        <v>94.47</v>
      </c>
    </row>
    <row r="37" spans="1:11" ht="18.45" customHeight="1">
      <c r="A37" s="81" t="s">
        <v>167</v>
      </c>
      <c r="B37" s="536">
        <v>99.41</v>
      </c>
      <c r="C37" s="536">
        <v>97.84</v>
      </c>
    </row>
    <row r="38" spans="1:11" ht="18.45" customHeight="1">
      <c r="A38" s="81" t="s">
        <v>168</v>
      </c>
      <c r="B38" s="536">
        <v>100.2</v>
      </c>
      <c r="C38" s="536">
        <v>102.21</v>
      </c>
    </row>
    <row r="39" spans="1:11" ht="18.45" customHeight="1">
      <c r="A39" s="81" t="s">
        <v>169</v>
      </c>
      <c r="B39" s="536">
        <v>100.32</v>
      </c>
      <c r="C39" s="536">
        <v>116.53</v>
      </c>
    </row>
    <row r="40" spans="1:11" ht="18.45" customHeight="1">
      <c r="A40" s="81" t="s">
        <v>170</v>
      </c>
      <c r="B40" s="536">
        <v>100.03</v>
      </c>
      <c r="C40" s="536">
        <v>94.66</v>
      </c>
    </row>
    <row r="41" spans="1:11" ht="16.95" customHeight="1">
      <c r="A41" s="65" t="s">
        <v>591</v>
      </c>
      <c r="B41" s="66"/>
      <c r="C41" s="66"/>
      <c r="D41" s="67"/>
      <c r="E41" s="67"/>
      <c r="F41" s="67"/>
      <c r="G41" s="67"/>
      <c r="H41" s="67"/>
      <c r="I41" s="67"/>
      <c r="J41" s="67"/>
      <c r="K41" s="67"/>
    </row>
    <row r="42" spans="1:11" ht="16.95" customHeight="1">
      <c r="A42" s="646" t="s">
        <v>135</v>
      </c>
      <c r="B42" s="68"/>
      <c r="C42" s="68"/>
      <c r="D42" s="67"/>
      <c r="E42" s="67"/>
      <c r="F42" s="67"/>
      <c r="G42" s="67"/>
      <c r="H42" s="67"/>
      <c r="I42" s="67"/>
      <c r="J42" s="67"/>
      <c r="K42" s="67"/>
    </row>
    <row r="43" spans="1:11" ht="16.95" customHeight="1">
      <c r="A43" s="646"/>
      <c r="B43" s="68"/>
      <c r="C43" s="68"/>
      <c r="D43" s="67"/>
      <c r="E43" s="67"/>
      <c r="F43" s="67"/>
      <c r="G43" s="67"/>
      <c r="H43" s="67"/>
      <c r="I43" s="67"/>
      <c r="J43" s="67"/>
      <c r="K43" s="67"/>
    </row>
    <row r="44" spans="1:11" ht="16.95" customHeight="1">
      <c r="A44" s="69"/>
      <c r="B44" s="67"/>
      <c r="C44" s="43" t="s">
        <v>0</v>
      </c>
      <c r="D44" s="67"/>
      <c r="E44" s="67"/>
      <c r="F44" s="67"/>
      <c r="G44" s="67"/>
      <c r="H44" s="67"/>
      <c r="I44" s="67"/>
      <c r="J44" s="67"/>
      <c r="K44" s="67"/>
    </row>
    <row r="45" spans="1:11" s="67" customFormat="1" ht="21" customHeight="1">
      <c r="A45" s="70"/>
      <c r="B45" s="71" t="s">
        <v>136</v>
      </c>
      <c r="C45" s="71" t="s">
        <v>136</v>
      </c>
      <c r="D45" s="72"/>
      <c r="E45" s="72"/>
      <c r="F45" s="72"/>
      <c r="G45" s="72"/>
      <c r="H45" s="72"/>
      <c r="I45" s="72"/>
      <c r="J45" s="72"/>
      <c r="K45" s="72"/>
    </row>
    <row r="46" spans="1:11" s="67" customFormat="1" ht="19.2" customHeight="1">
      <c r="A46" s="73"/>
      <c r="B46" s="74" t="s">
        <v>712</v>
      </c>
      <c r="C46" s="74" t="s">
        <v>712</v>
      </c>
      <c r="D46" s="72"/>
      <c r="E46" s="72"/>
      <c r="F46" s="72"/>
      <c r="G46" s="72"/>
      <c r="H46" s="72"/>
      <c r="I46" s="72"/>
      <c r="J46" s="72"/>
      <c r="K46" s="72"/>
    </row>
    <row r="47" spans="1:11" s="67" customFormat="1" ht="19.2" customHeight="1">
      <c r="A47" s="73"/>
      <c r="B47" s="75" t="s">
        <v>137</v>
      </c>
      <c r="C47" s="75" t="s">
        <v>138</v>
      </c>
      <c r="D47" s="72"/>
      <c r="E47" s="72"/>
      <c r="F47" s="72"/>
      <c r="G47" s="72"/>
      <c r="H47" s="72"/>
      <c r="I47" s="72"/>
      <c r="J47" s="72"/>
      <c r="K47" s="72"/>
    </row>
    <row r="48" spans="1:11" s="67" customFormat="1" ht="19.2" customHeight="1">
      <c r="A48" s="85"/>
      <c r="B48" s="86"/>
      <c r="C48" s="86"/>
      <c r="D48" s="83"/>
      <c r="E48" s="83"/>
      <c r="F48" s="83"/>
      <c r="G48" s="83"/>
      <c r="H48" s="83"/>
      <c r="I48" s="83"/>
      <c r="J48" s="83"/>
      <c r="K48" s="83"/>
    </row>
    <row r="49" spans="1:11" s="72" customFormat="1" ht="18" customHeight="1">
      <c r="A49" s="81" t="s">
        <v>171</v>
      </c>
      <c r="B49" s="537">
        <v>100.1</v>
      </c>
      <c r="C49" s="538">
        <v>99.05</v>
      </c>
      <c r="D49" s="83"/>
      <c r="E49" s="83"/>
      <c r="F49" s="83"/>
      <c r="G49" s="83"/>
      <c r="H49" s="83"/>
      <c r="I49" s="83"/>
      <c r="J49" s="83"/>
      <c r="K49" s="83"/>
    </row>
    <row r="50" spans="1:11" s="72" customFormat="1" ht="18" customHeight="1">
      <c r="A50" s="81" t="s">
        <v>172</v>
      </c>
      <c r="B50" s="537">
        <v>99.66</v>
      </c>
      <c r="C50" s="538">
        <v>99.21</v>
      </c>
      <c r="D50" s="83"/>
      <c r="E50" s="83"/>
      <c r="F50" s="83"/>
      <c r="G50" s="83"/>
      <c r="H50" s="83"/>
      <c r="I50" s="83"/>
      <c r="J50" s="83"/>
      <c r="K50" s="83"/>
    </row>
    <row r="51" spans="1:11" s="72" customFormat="1" ht="18" customHeight="1">
      <c r="A51" s="81" t="s">
        <v>173</v>
      </c>
      <c r="B51" s="536">
        <v>100.24</v>
      </c>
      <c r="C51" s="536">
        <v>110.04</v>
      </c>
      <c r="D51" s="83"/>
      <c r="E51" s="83"/>
      <c r="F51" s="83"/>
      <c r="G51" s="83"/>
      <c r="H51" s="83"/>
      <c r="I51" s="83"/>
      <c r="J51" s="83"/>
      <c r="K51" s="83"/>
    </row>
    <row r="52" spans="1:11" ht="18" customHeight="1">
      <c r="A52" s="81" t="s">
        <v>174</v>
      </c>
      <c r="B52" s="536">
        <v>101.02</v>
      </c>
      <c r="C52" s="536">
        <v>95.5</v>
      </c>
    </row>
    <row r="53" spans="1:11" ht="18" customHeight="1">
      <c r="A53" s="81" t="s">
        <v>175</v>
      </c>
      <c r="B53" s="536">
        <v>100.45</v>
      </c>
      <c r="C53" s="536">
        <v>90.06</v>
      </c>
    </row>
    <row r="54" spans="1:11" ht="18" customHeight="1">
      <c r="A54" s="81" t="s">
        <v>176</v>
      </c>
      <c r="B54" s="536">
        <v>100.56</v>
      </c>
      <c r="C54" s="536">
        <v>100.39</v>
      </c>
    </row>
    <row r="55" spans="1:11" ht="18" customHeight="1">
      <c r="A55" s="81" t="s">
        <v>177</v>
      </c>
      <c r="B55" s="536">
        <v>100.37</v>
      </c>
      <c r="C55" s="536">
        <v>127.26</v>
      </c>
    </row>
    <row r="56" spans="1:11" ht="18" customHeight="1">
      <c r="A56" s="81" t="s">
        <v>178</v>
      </c>
      <c r="B56" s="536">
        <v>101.19</v>
      </c>
      <c r="C56" s="536">
        <v>127.02</v>
      </c>
    </row>
    <row r="57" spans="1:11" ht="18" customHeight="1">
      <c r="A57" s="81" t="s">
        <v>179</v>
      </c>
      <c r="B57" s="536">
        <v>100.62</v>
      </c>
      <c r="C57" s="536">
        <v>101.99</v>
      </c>
    </row>
    <row r="58" spans="1:11" ht="18" customHeight="1">
      <c r="A58" s="81" t="s">
        <v>180</v>
      </c>
      <c r="B58" s="536">
        <v>105.29</v>
      </c>
      <c r="C58" s="536">
        <v>100.31</v>
      </c>
    </row>
    <row r="59" spans="1:11" ht="18" customHeight="1">
      <c r="A59" s="81" t="s">
        <v>181</v>
      </c>
      <c r="B59" s="536">
        <v>101.34</v>
      </c>
      <c r="C59" s="536">
        <v>103.18</v>
      </c>
    </row>
    <row r="60" spans="1:11" ht="18" customHeight="1">
      <c r="A60" s="81" t="s">
        <v>182</v>
      </c>
      <c r="B60" s="536">
        <v>99.96</v>
      </c>
      <c r="C60" s="536">
        <v>102.63</v>
      </c>
    </row>
    <row r="61" spans="1:11" ht="18" customHeight="1">
      <c r="A61" s="81" t="s">
        <v>183</v>
      </c>
      <c r="B61" s="536">
        <v>100.09</v>
      </c>
      <c r="C61" s="536">
        <v>101.29</v>
      </c>
    </row>
    <row r="62" spans="1:11" ht="18" customHeight="1">
      <c r="A62" s="81" t="s">
        <v>184</v>
      </c>
      <c r="B62" s="536">
        <v>100.65</v>
      </c>
      <c r="C62" s="536">
        <v>99.04</v>
      </c>
    </row>
    <row r="63" spans="1:11" ht="18" customHeight="1">
      <c r="A63" s="81" t="s">
        <v>185</v>
      </c>
      <c r="B63" s="536">
        <v>102.25</v>
      </c>
      <c r="C63" s="536">
        <v>100.58</v>
      </c>
    </row>
    <row r="64" spans="1:11" ht="18" customHeight="1">
      <c r="A64" s="81" t="s">
        <v>186</v>
      </c>
      <c r="B64" s="536">
        <v>100.3</v>
      </c>
      <c r="C64" s="536">
        <v>98.88</v>
      </c>
    </row>
    <row r="65" spans="1:3" ht="18" customHeight="1">
      <c r="A65" s="81" t="s">
        <v>187</v>
      </c>
      <c r="B65" s="536">
        <v>100.12</v>
      </c>
      <c r="C65" s="536">
        <v>97.79</v>
      </c>
    </row>
    <row r="66" spans="1:3" ht="18" customHeight="1">
      <c r="A66" s="81" t="s">
        <v>188</v>
      </c>
      <c r="B66" s="536">
        <v>100.93</v>
      </c>
      <c r="C66" s="536">
        <v>100.59</v>
      </c>
    </row>
    <row r="67" spans="1:3" ht="18" customHeight="1">
      <c r="A67" s="81" t="s">
        <v>189</v>
      </c>
      <c r="B67" s="536">
        <v>99.82</v>
      </c>
      <c r="C67" s="536">
        <v>95.87</v>
      </c>
    </row>
    <row r="68" spans="1:3" ht="18" customHeight="1">
      <c r="A68" s="81" t="s">
        <v>190</v>
      </c>
      <c r="B68" s="536">
        <v>100.11</v>
      </c>
      <c r="C68" s="536">
        <v>101.77</v>
      </c>
    </row>
    <row r="69" spans="1:3" ht="18" customHeight="1">
      <c r="A69" s="81" t="s">
        <v>191</v>
      </c>
      <c r="B69" s="536">
        <v>99.92</v>
      </c>
      <c r="C69" s="536">
        <v>118.34</v>
      </c>
    </row>
    <row r="70" spans="1:3" ht="18" customHeight="1">
      <c r="A70" s="81" t="s">
        <v>192</v>
      </c>
      <c r="B70" s="536">
        <v>100.02</v>
      </c>
      <c r="C70" s="536">
        <v>98.67</v>
      </c>
    </row>
    <row r="71" spans="1:3" ht="18" customHeight="1">
      <c r="A71" s="81" t="s">
        <v>193</v>
      </c>
      <c r="B71" s="536">
        <v>98</v>
      </c>
      <c r="C71" s="536">
        <v>99.81</v>
      </c>
    </row>
    <row r="72" spans="1:3" ht="18" customHeight="1">
      <c r="A72" s="81" t="s">
        <v>194</v>
      </c>
      <c r="B72" s="536">
        <v>100.27</v>
      </c>
      <c r="C72" s="536">
        <v>106.68</v>
      </c>
    </row>
    <row r="73" spans="1:3" ht="18" customHeight="1">
      <c r="A73" s="81" t="s">
        <v>195</v>
      </c>
      <c r="B73" s="536">
        <v>101.32</v>
      </c>
      <c r="C73" s="536">
        <v>105.03</v>
      </c>
    </row>
    <row r="74" spans="1:3" ht="18" customHeight="1">
      <c r="A74" s="81" t="s">
        <v>196</v>
      </c>
      <c r="B74" s="536">
        <v>99.21</v>
      </c>
      <c r="C74" s="536">
        <v>101.9</v>
      </c>
    </row>
    <row r="75" spans="1:3" ht="18" customHeight="1">
      <c r="A75" s="81" t="s">
        <v>197</v>
      </c>
      <c r="B75" s="536">
        <v>101.67</v>
      </c>
      <c r="C75" s="536">
        <v>102.71</v>
      </c>
    </row>
    <row r="76" spans="1:3" ht="18" customHeight="1">
      <c r="A76" s="81" t="s">
        <v>198</v>
      </c>
      <c r="B76" s="536">
        <v>100.45</v>
      </c>
      <c r="C76" s="536">
        <v>104.84</v>
      </c>
    </row>
    <row r="77" spans="1:3" ht="18" customHeight="1">
      <c r="A77" s="81" t="s">
        <v>199</v>
      </c>
      <c r="B77" s="536">
        <v>100.56</v>
      </c>
      <c r="C77" s="536">
        <v>112.87</v>
      </c>
    </row>
    <row r="78" spans="1:3" ht="18" customHeight="1">
      <c r="A78" s="81" t="s">
        <v>200</v>
      </c>
      <c r="B78" s="536">
        <v>101.09</v>
      </c>
      <c r="C78" s="536">
        <v>104.17</v>
      </c>
    </row>
    <row r="79" spans="1:3" ht="18" customHeight="1">
      <c r="A79" s="81" t="s">
        <v>201</v>
      </c>
      <c r="B79" s="536">
        <v>102.85</v>
      </c>
      <c r="C79" s="536">
        <v>108.35</v>
      </c>
    </row>
    <row r="80" spans="1:3" ht="18" customHeight="1">
      <c r="A80" s="81" t="s">
        <v>202</v>
      </c>
      <c r="B80" s="536">
        <v>100.89</v>
      </c>
      <c r="C80" s="536">
        <v>139.32</v>
      </c>
    </row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7.7" customHeight="1"/>
    <row r="89" ht="17.7" customHeight="1"/>
    <row r="90" ht="17.7" customHeight="1"/>
    <row r="91" ht="17.7" customHeight="1"/>
    <row r="92" ht="17.7" customHeight="1"/>
    <row r="93" ht="17.7" customHeight="1"/>
    <row r="94" ht="17.7" customHeight="1"/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51"/>
  <sheetViews>
    <sheetView workbookViewId="0">
      <selection activeCell="K10" sqref="K10"/>
    </sheetView>
  </sheetViews>
  <sheetFormatPr defaultColWidth="8.6640625" defaultRowHeight="13.8"/>
  <cols>
    <col min="1" max="1" width="38.6640625" style="149" customWidth="1"/>
    <col min="2" max="3" width="0" style="149" hidden="1" customWidth="1"/>
    <col min="4" max="5" width="7.6640625" style="149" customWidth="1"/>
    <col min="6" max="6" width="8.33203125" style="149" customWidth="1"/>
    <col min="7" max="8" width="7.6640625" style="149" customWidth="1"/>
    <col min="9" max="9" width="9.33203125" style="149" customWidth="1"/>
    <col min="10" max="16384" width="8.6640625" style="149"/>
  </cols>
  <sheetData>
    <row r="1" spans="1:10" s="155" customFormat="1" ht="20.100000000000001" customHeight="1">
      <c r="A1" s="604" t="s">
        <v>673</v>
      </c>
      <c r="B1" s="955"/>
      <c r="C1" s="883"/>
      <c r="D1" s="883"/>
      <c r="E1" s="883"/>
      <c r="F1" s="883"/>
      <c r="G1" s="883"/>
      <c r="H1" s="883"/>
      <c r="I1" s="883"/>
      <c r="J1" s="258"/>
    </row>
    <row r="2" spans="1:10" s="154" customFormat="1" ht="20.100000000000001" customHeight="1">
      <c r="A2" s="604"/>
      <c r="B2" s="955"/>
      <c r="C2" s="885"/>
      <c r="D2" s="595"/>
      <c r="E2" s="595"/>
      <c r="F2" s="595"/>
      <c r="G2" s="595"/>
      <c r="H2" s="595"/>
      <c r="I2" s="595"/>
      <c r="J2" s="258"/>
    </row>
    <row r="3" spans="1:10" s="153" customFormat="1" ht="20.100000000000001" customHeight="1">
      <c r="A3" s="606"/>
      <c r="B3" s="886"/>
      <c r="C3" s="886"/>
      <c r="D3" s="886"/>
      <c r="E3" s="886"/>
      <c r="F3" s="886"/>
      <c r="G3" s="887"/>
      <c r="H3" s="888"/>
      <c r="I3" s="886"/>
      <c r="J3" s="258"/>
    </row>
    <row r="4" spans="1:10" s="151" customFormat="1" ht="18" customHeight="1">
      <c r="A4" s="596"/>
      <c r="B4" s="555" t="s">
        <v>2</v>
      </c>
      <c r="C4" s="555" t="s">
        <v>118</v>
      </c>
      <c r="D4" s="555" t="s">
        <v>1</v>
      </c>
      <c r="E4" s="555" t="s">
        <v>2</v>
      </c>
      <c r="F4" s="555" t="s">
        <v>118</v>
      </c>
      <c r="G4" s="984" t="s">
        <v>694</v>
      </c>
      <c r="H4" s="984"/>
      <c r="I4" s="597" t="s">
        <v>693</v>
      </c>
      <c r="J4" s="258"/>
    </row>
    <row r="5" spans="1:10" s="151" customFormat="1" ht="18" customHeight="1">
      <c r="A5" s="598"/>
      <c r="B5" s="889" t="s">
        <v>60</v>
      </c>
      <c r="C5" s="889">
        <v>2021</v>
      </c>
      <c r="D5" s="889" t="s">
        <v>60</v>
      </c>
      <c r="E5" s="889" t="s">
        <v>60</v>
      </c>
      <c r="F5" s="889">
        <v>2022</v>
      </c>
      <c r="G5" s="985" t="s">
        <v>257</v>
      </c>
      <c r="H5" s="985"/>
      <c r="I5" s="890" t="s">
        <v>4</v>
      </c>
      <c r="J5" s="258"/>
    </row>
    <row r="6" spans="1:10" s="151" customFormat="1" ht="18" customHeight="1">
      <c r="A6" s="598"/>
      <c r="B6" s="889">
        <v>2021</v>
      </c>
      <c r="C6" s="889"/>
      <c r="D6" s="889">
        <v>2022</v>
      </c>
      <c r="E6" s="889">
        <v>2022</v>
      </c>
      <c r="F6" s="598"/>
      <c r="G6" s="29" t="s">
        <v>1</v>
      </c>
      <c r="H6" s="29" t="s">
        <v>2</v>
      </c>
      <c r="I6" s="890" t="s">
        <v>60</v>
      </c>
      <c r="J6" s="258"/>
    </row>
    <row r="7" spans="1:10" s="151" customFormat="1" ht="18" customHeight="1">
      <c r="A7" s="598"/>
      <c r="B7" s="889"/>
      <c r="C7" s="889"/>
      <c r="D7" s="889"/>
      <c r="E7" s="889"/>
      <c r="F7" s="889"/>
      <c r="G7" s="29" t="s">
        <v>60</v>
      </c>
      <c r="H7" s="29" t="s">
        <v>60</v>
      </c>
      <c r="I7" s="890" t="s">
        <v>682</v>
      </c>
      <c r="J7" s="258"/>
    </row>
    <row r="8" spans="1:10" s="151" customFormat="1" ht="18" customHeight="1">
      <c r="A8" s="598"/>
      <c r="B8" s="889"/>
      <c r="C8" s="889"/>
      <c r="D8" s="556"/>
      <c r="E8" s="556"/>
      <c r="F8" s="556"/>
      <c r="G8" s="891">
        <v>2022</v>
      </c>
      <c r="H8" s="891">
        <v>2021</v>
      </c>
      <c r="I8" s="599"/>
      <c r="J8" s="258"/>
    </row>
    <row r="9" spans="1:10" s="151" customFormat="1" ht="20.100000000000001" customHeight="1">
      <c r="A9" s="598"/>
      <c r="B9" s="892"/>
      <c r="C9" s="892"/>
      <c r="D9" s="892"/>
      <c r="E9" s="892"/>
      <c r="F9" s="892"/>
      <c r="G9" s="598"/>
      <c r="H9" s="598"/>
      <c r="I9" s="598"/>
      <c r="J9" s="258"/>
    </row>
    <row r="10" spans="1:10" s="151" customFormat="1" ht="30" customHeight="1">
      <c r="A10" s="600" t="s">
        <v>256</v>
      </c>
      <c r="B10" s="893">
        <v>11221</v>
      </c>
      <c r="C10" s="893">
        <v>116837</v>
      </c>
      <c r="D10" s="600">
        <v>11943</v>
      </c>
      <c r="E10" s="893">
        <v>10769</v>
      </c>
      <c r="F10" s="893">
        <v>148533</v>
      </c>
      <c r="G10" s="894">
        <f>E10/D10*100</f>
        <v>90.16997404337269</v>
      </c>
      <c r="H10" s="894">
        <f>E10/B10*100</f>
        <v>95.971838517066203</v>
      </c>
      <c r="I10" s="894">
        <f>F10/C10*100</f>
        <v>127.12839254688156</v>
      </c>
      <c r="J10" s="557"/>
    </row>
    <row r="11" spans="1:10" s="151" customFormat="1" ht="30" customHeight="1">
      <c r="A11" s="600" t="s">
        <v>255</v>
      </c>
      <c r="B11" s="895">
        <v>156878</v>
      </c>
      <c r="C11" s="895">
        <v>1611109</v>
      </c>
      <c r="D11" s="901">
        <v>104489.91884645101</v>
      </c>
      <c r="E11" s="895">
        <v>107169.25626345001</v>
      </c>
      <c r="F11" s="895">
        <v>1590860</v>
      </c>
      <c r="G11" s="894">
        <f t="shared" ref="G11:G17" si="0">E11/D11*100</f>
        <v>102.56420662067536</v>
      </c>
      <c r="H11" s="894">
        <f t="shared" ref="H11:I17" si="1">E11/B11*100</f>
        <v>68.313757355046604</v>
      </c>
      <c r="I11" s="894">
        <f t="shared" si="1"/>
        <v>98.74316387035266</v>
      </c>
      <c r="J11" s="557"/>
    </row>
    <row r="12" spans="1:10" s="150" customFormat="1" ht="30" customHeight="1">
      <c r="A12" s="600" t="s">
        <v>254</v>
      </c>
      <c r="B12" s="893">
        <v>69740</v>
      </c>
      <c r="C12" s="893">
        <v>853958</v>
      </c>
      <c r="D12" s="600">
        <v>73988</v>
      </c>
      <c r="E12" s="893">
        <v>72362</v>
      </c>
      <c r="F12" s="893">
        <v>981332</v>
      </c>
      <c r="G12" s="894">
        <f t="shared" si="0"/>
        <v>97.802346326431305</v>
      </c>
      <c r="H12" s="894">
        <f t="shared" si="1"/>
        <v>103.75967880699741</v>
      </c>
      <c r="I12" s="894">
        <f t="shared" si="1"/>
        <v>114.91572185048912</v>
      </c>
      <c r="J12" s="557"/>
    </row>
    <row r="13" spans="1:10" s="150" customFormat="1" ht="30" customHeight="1">
      <c r="A13" s="601" t="s">
        <v>671</v>
      </c>
      <c r="B13" s="896">
        <f t="shared" ref="B13" si="2">B11/B10</f>
        <v>13.980750378754122</v>
      </c>
      <c r="C13" s="896">
        <f>+C11/C10</f>
        <v>13.789373229370833</v>
      </c>
      <c r="D13" s="902">
        <v>8.7490512305493606</v>
      </c>
      <c r="E13" s="896">
        <f>E11/E10</f>
        <v>9.9516441882672488</v>
      </c>
      <c r="F13" s="896">
        <f>F11/F10</f>
        <v>10.710481845785111</v>
      </c>
      <c r="G13" s="894">
        <f t="shared" si="0"/>
        <v>113.74540994249472</v>
      </c>
      <c r="H13" s="894">
        <f t="shared" si="1"/>
        <v>71.181044784193332</v>
      </c>
      <c r="I13" s="894">
        <f t="shared" si="1"/>
        <v>77.671999064991567</v>
      </c>
      <c r="J13" s="557"/>
    </row>
    <row r="14" spans="1:10" s="150" customFormat="1" ht="30" customHeight="1">
      <c r="A14" s="600" t="s">
        <v>253</v>
      </c>
      <c r="B14" s="895">
        <v>4223</v>
      </c>
      <c r="C14" s="895">
        <v>43116</v>
      </c>
      <c r="D14" s="901">
        <v>6267</v>
      </c>
      <c r="E14" s="895">
        <v>6104</v>
      </c>
      <c r="F14" s="895">
        <v>59835</v>
      </c>
      <c r="G14" s="894">
        <f t="shared" si="0"/>
        <v>97.399074517312911</v>
      </c>
      <c r="H14" s="894">
        <f t="shared" si="1"/>
        <v>144.54179493251243</v>
      </c>
      <c r="I14" s="894">
        <f t="shared" si="1"/>
        <v>138.77678819927638</v>
      </c>
      <c r="J14" s="557"/>
    </row>
    <row r="15" spans="1:10" s="150" customFormat="1" ht="30" customHeight="1">
      <c r="A15" s="601" t="s">
        <v>635</v>
      </c>
      <c r="B15" s="895">
        <v>3011</v>
      </c>
      <c r="C15" s="895">
        <v>54960</v>
      </c>
      <c r="D15" s="901">
        <v>4006</v>
      </c>
      <c r="E15" s="895">
        <v>3776</v>
      </c>
      <c r="F15" s="895">
        <v>73801</v>
      </c>
      <c r="G15" s="894">
        <f t="shared" si="0"/>
        <v>94.258612081877175</v>
      </c>
      <c r="H15" s="894">
        <f t="shared" si="1"/>
        <v>125.40684158087015</v>
      </c>
      <c r="I15" s="894">
        <f t="shared" si="1"/>
        <v>134.28129548762737</v>
      </c>
      <c r="J15" s="557"/>
    </row>
    <row r="16" spans="1:10" s="150" customFormat="1" ht="36.6" customHeight="1">
      <c r="A16" s="601" t="s">
        <v>636</v>
      </c>
      <c r="B16" s="893">
        <v>9057</v>
      </c>
      <c r="C16" s="893">
        <v>48127</v>
      </c>
      <c r="D16" s="600">
        <v>5095</v>
      </c>
      <c r="E16" s="893">
        <v>5847</v>
      </c>
      <c r="F16" s="893">
        <v>50788</v>
      </c>
      <c r="G16" s="894">
        <f t="shared" si="0"/>
        <v>114.75956820412169</v>
      </c>
      <c r="H16" s="894">
        <f t="shared" si="1"/>
        <v>64.557800596223913</v>
      </c>
      <c r="I16" s="894">
        <f t="shared" si="1"/>
        <v>105.52912086770421</v>
      </c>
      <c r="J16" s="557"/>
    </row>
    <row r="17" spans="1:10" s="150" customFormat="1" ht="30" customHeight="1">
      <c r="A17" s="600" t="s">
        <v>252</v>
      </c>
      <c r="B17" s="893">
        <v>1877</v>
      </c>
      <c r="C17" s="893">
        <v>16741</v>
      </c>
      <c r="D17" s="600">
        <v>1422</v>
      </c>
      <c r="E17" s="893">
        <v>1761</v>
      </c>
      <c r="F17" s="893">
        <v>18609</v>
      </c>
      <c r="G17" s="894">
        <f t="shared" si="0"/>
        <v>123.8396624472574</v>
      </c>
      <c r="H17" s="894">
        <f t="shared" si="1"/>
        <v>93.819925412892914</v>
      </c>
      <c r="I17" s="894">
        <f t="shared" si="1"/>
        <v>111.15823427513291</v>
      </c>
      <c r="J17" s="557"/>
    </row>
    <row r="18" spans="1:10" ht="20.100000000000001" customHeight="1">
      <c r="A18" s="897"/>
      <c r="B18" s="897"/>
      <c r="C18" s="897">
        <v>2524.9</v>
      </c>
      <c r="D18" s="897"/>
      <c r="E18" s="897"/>
      <c r="F18" s="897"/>
      <c r="G18" s="897"/>
      <c r="H18" s="897"/>
      <c r="I18" s="897"/>
      <c r="J18" s="258"/>
    </row>
    <row r="19" spans="1:10" ht="20.100000000000001" customHeight="1">
      <c r="A19" s="897"/>
      <c r="B19" s="897"/>
      <c r="C19" s="897">
        <f>C11/1000</f>
        <v>1611.1089999999999</v>
      </c>
      <c r="D19" s="897"/>
      <c r="E19" s="898"/>
      <c r="F19" s="899"/>
      <c r="G19" s="897"/>
      <c r="H19" s="898"/>
      <c r="I19" s="897"/>
      <c r="J19" s="258"/>
    </row>
    <row r="20" spans="1:10" ht="20.100000000000001" customHeight="1">
      <c r="A20" s="897"/>
      <c r="B20" s="897" t="s">
        <v>784</v>
      </c>
      <c r="C20" s="900">
        <f>C18+C19</f>
        <v>4136.009</v>
      </c>
      <c r="D20" s="897"/>
      <c r="E20" s="897"/>
      <c r="F20" s="900"/>
      <c r="G20" s="897"/>
      <c r="H20" s="897"/>
      <c r="I20" s="897"/>
      <c r="J20" s="258"/>
    </row>
    <row r="21" spans="1:10" ht="20.100000000000001" customHeight="1">
      <c r="A21" s="897"/>
      <c r="B21" s="897" t="s">
        <v>785</v>
      </c>
      <c r="C21" s="899">
        <v>3172.6759999999999</v>
      </c>
      <c r="D21" s="897"/>
      <c r="E21" s="897"/>
      <c r="F21" s="897"/>
      <c r="G21" s="897"/>
      <c r="H21" s="897"/>
      <c r="I21" s="897"/>
      <c r="J21" s="258"/>
    </row>
    <row r="22" spans="1:10" ht="20.100000000000001" customHeight="1">
      <c r="A22" s="897"/>
      <c r="B22" s="897" t="s">
        <v>786</v>
      </c>
      <c r="C22" s="900">
        <v>4763.5360000000001</v>
      </c>
      <c r="D22" s="897"/>
      <c r="E22" s="897"/>
      <c r="F22" s="897"/>
      <c r="G22" s="897"/>
      <c r="H22" s="897"/>
      <c r="I22" s="897"/>
      <c r="J22" s="258"/>
    </row>
    <row r="23" spans="1:10" ht="20.100000000000001" customHeight="1">
      <c r="A23" s="897"/>
      <c r="B23" s="897"/>
      <c r="C23" s="897"/>
      <c r="D23" s="897"/>
      <c r="E23" s="897"/>
      <c r="F23" s="897"/>
      <c r="G23" s="897"/>
      <c r="H23" s="897"/>
      <c r="I23" s="897"/>
      <c r="J23" s="258"/>
    </row>
    <row r="24" spans="1:10" ht="20.100000000000001" customHeight="1">
      <c r="A24" s="897"/>
      <c r="B24" s="897"/>
      <c r="C24" s="897"/>
      <c r="D24" s="897"/>
      <c r="E24" s="897"/>
      <c r="F24" s="897"/>
      <c r="G24" s="897"/>
      <c r="H24" s="897"/>
      <c r="I24" s="897"/>
      <c r="J24" s="258"/>
    </row>
    <row r="25" spans="1:10" ht="20.100000000000001" customHeight="1">
      <c r="A25" s="897"/>
      <c r="B25" s="897"/>
      <c r="C25" s="897"/>
      <c r="D25" s="897"/>
      <c r="E25" s="897"/>
      <c r="F25" s="897"/>
      <c r="G25" s="897"/>
      <c r="H25" s="897"/>
      <c r="I25" s="897"/>
      <c r="J25" s="258"/>
    </row>
    <row r="26" spans="1:10" ht="20.100000000000001" customHeight="1">
      <c r="A26" s="897"/>
      <c r="B26" s="897"/>
      <c r="C26" s="897"/>
      <c r="D26" s="897"/>
      <c r="E26" s="897"/>
      <c r="F26" s="897"/>
      <c r="G26" s="897"/>
      <c r="H26" s="897"/>
      <c r="I26" s="897"/>
      <c r="J26" s="258"/>
    </row>
    <row r="27" spans="1:10" ht="20.100000000000001" customHeight="1">
      <c r="A27" s="897"/>
      <c r="B27" s="897"/>
      <c r="C27" s="897"/>
      <c r="D27" s="897"/>
      <c r="E27" s="897"/>
      <c r="F27" s="897"/>
      <c r="G27" s="897"/>
      <c r="H27" s="897"/>
      <c r="I27" s="897"/>
      <c r="J27" s="258"/>
    </row>
    <row r="28" spans="1:10" ht="21.6" customHeight="1">
      <c r="A28" s="897"/>
      <c r="B28" s="897"/>
      <c r="C28" s="897"/>
      <c r="D28" s="897"/>
      <c r="E28" s="897"/>
      <c r="F28" s="897"/>
      <c r="G28" s="897"/>
      <c r="H28" s="897"/>
      <c r="I28" s="897"/>
      <c r="J28" s="258"/>
    </row>
    <row r="29" spans="1:10" ht="21.6" customHeight="1">
      <c r="A29" s="897"/>
      <c r="B29" s="897"/>
      <c r="C29" s="897"/>
      <c r="D29" s="897"/>
      <c r="E29" s="897"/>
      <c r="F29" s="897"/>
      <c r="G29" s="897"/>
      <c r="H29" s="897"/>
      <c r="I29" s="897"/>
      <c r="J29" s="258"/>
    </row>
    <row r="30" spans="1:10" ht="21.6" customHeight="1">
      <c r="A30" s="897"/>
      <c r="B30" s="897"/>
      <c r="C30" s="897"/>
      <c r="D30" s="897"/>
      <c r="E30" s="897"/>
      <c r="F30" s="897"/>
      <c r="G30" s="897"/>
      <c r="H30" s="897"/>
      <c r="I30" s="897"/>
      <c r="J30" s="258"/>
    </row>
    <row r="31" spans="1:10" ht="14.4">
      <c r="A31" s="897"/>
      <c r="B31" s="897"/>
      <c r="C31" s="897"/>
      <c r="D31" s="897"/>
      <c r="E31" s="897"/>
      <c r="F31" s="897"/>
      <c r="G31" s="897"/>
      <c r="H31" s="897"/>
      <c r="I31" s="897"/>
      <c r="J31" s="258"/>
    </row>
    <row r="32" spans="1:10" ht="14.4">
      <c r="A32" s="602"/>
      <c r="B32" s="602"/>
      <c r="C32" s="602"/>
      <c r="D32" s="602"/>
      <c r="E32" s="602"/>
      <c r="F32" s="602"/>
      <c r="G32" s="602"/>
      <c r="H32" s="602"/>
      <c r="I32" s="602"/>
      <c r="J32" s="258"/>
    </row>
    <row r="33" spans="1:10" ht="14.4">
      <c r="A33" s="602"/>
      <c r="B33" s="602"/>
      <c r="C33" s="602"/>
      <c r="D33" s="602"/>
      <c r="E33" s="602"/>
      <c r="F33" s="602"/>
      <c r="G33" s="602"/>
      <c r="H33" s="602"/>
      <c r="I33" s="602"/>
      <c r="J33" s="258"/>
    </row>
    <row r="34" spans="1:10" ht="14.4">
      <c r="A34" s="602"/>
      <c r="B34" s="602"/>
      <c r="C34" s="602"/>
      <c r="D34" s="602"/>
      <c r="E34" s="602"/>
      <c r="F34" s="602"/>
      <c r="G34" s="602"/>
      <c r="H34" s="602"/>
      <c r="I34" s="602"/>
      <c r="J34" s="258"/>
    </row>
    <row r="35" spans="1:10" ht="14.4">
      <c r="A35" s="602"/>
      <c r="B35" s="602"/>
      <c r="C35" s="602"/>
      <c r="D35" s="602"/>
      <c r="E35" s="602"/>
      <c r="F35" s="602"/>
      <c r="G35" s="602"/>
      <c r="H35" s="602"/>
      <c r="I35" s="602"/>
      <c r="J35" s="258"/>
    </row>
    <row r="36" spans="1:10" ht="14.4">
      <c r="A36" s="602"/>
      <c r="B36" s="602"/>
      <c r="C36" s="602"/>
      <c r="D36" s="602"/>
      <c r="E36" s="602"/>
      <c r="F36" s="602"/>
      <c r="G36" s="602"/>
      <c r="H36" s="602"/>
      <c r="I36" s="602"/>
      <c r="J36" s="258"/>
    </row>
    <row r="37" spans="1:10" ht="14.4">
      <c r="A37" s="602"/>
      <c r="B37" s="602"/>
      <c r="C37" s="602"/>
      <c r="D37" s="602"/>
      <c r="E37" s="602"/>
      <c r="F37" s="602"/>
      <c r="G37" s="602"/>
      <c r="H37" s="602"/>
      <c r="I37" s="602"/>
      <c r="J37" s="258"/>
    </row>
    <row r="38" spans="1:10" ht="14.4">
      <c r="A38" s="602"/>
      <c r="B38" s="602"/>
      <c r="C38" s="602"/>
      <c r="D38" s="602"/>
      <c r="E38" s="602"/>
      <c r="F38" s="602"/>
      <c r="G38" s="602"/>
      <c r="H38" s="602"/>
      <c r="I38" s="602"/>
      <c r="J38" s="258"/>
    </row>
    <row r="39" spans="1:10" ht="14.4">
      <c r="A39" s="602"/>
      <c r="B39" s="602"/>
      <c r="C39" s="602"/>
      <c r="D39" s="602"/>
      <c r="E39" s="602"/>
      <c r="F39" s="602"/>
      <c r="G39" s="602"/>
      <c r="H39" s="602"/>
      <c r="I39" s="602"/>
      <c r="J39" s="258"/>
    </row>
    <row r="40" spans="1:10" ht="14.4">
      <c r="A40" s="602"/>
      <c r="B40" s="602"/>
      <c r="C40" s="602"/>
      <c r="D40" s="602"/>
      <c r="E40" s="602"/>
      <c r="F40" s="602"/>
      <c r="G40" s="602"/>
      <c r="H40" s="602"/>
      <c r="I40" s="602"/>
      <c r="J40" s="258"/>
    </row>
    <row r="41" spans="1:10" ht="14.4">
      <c r="A41" s="602"/>
      <c r="B41" s="602"/>
      <c r="C41" s="602"/>
      <c r="D41" s="602"/>
      <c r="E41" s="602"/>
      <c r="F41" s="602"/>
      <c r="G41" s="602"/>
      <c r="H41" s="602"/>
      <c r="I41" s="602"/>
      <c r="J41" s="258"/>
    </row>
    <row r="42" spans="1:10" ht="14.4">
      <c r="A42" s="602"/>
      <c r="B42" s="602"/>
      <c r="C42" s="602"/>
      <c r="D42" s="602"/>
      <c r="E42" s="602"/>
      <c r="F42" s="602"/>
      <c r="G42" s="602"/>
      <c r="H42" s="602"/>
      <c r="I42" s="602"/>
      <c r="J42" s="258"/>
    </row>
    <row r="43" spans="1:10" ht="14.4">
      <c r="A43" s="602"/>
      <c r="B43" s="602"/>
      <c r="C43" s="602"/>
      <c r="D43" s="602"/>
      <c r="E43" s="602"/>
      <c r="F43" s="602"/>
      <c r="G43" s="602"/>
      <c r="H43" s="602"/>
      <c r="I43" s="602"/>
      <c r="J43" s="258"/>
    </row>
    <row r="44" spans="1:10" ht="14.4">
      <c r="A44" s="602"/>
      <c r="B44" s="602"/>
      <c r="C44" s="602"/>
      <c r="D44" s="602"/>
      <c r="E44" s="602"/>
      <c r="F44" s="602"/>
      <c r="G44" s="602"/>
      <c r="H44" s="602"/>
      <c r="I44" s="602"/>
      <c r="J44" s="258"/>
    </row>
    <row r="45" spans="1:10" ht="14.4">
      <c r="A45" s="258"/>
      <c r="B45" s="258"/>
      <c r="C45" s="258"/>
      <c r="D45" s="258"/>
      <c r="E45" s="258"/>
      <c r="F45" s="258"/>
      <c r="G45" s="258"/>
      <c r="H45" s="258"/>
      <c r="I45" s="258"/>
      <c r="J45" s="258"/>
    </row>
    <row r="46" spans="1:10" ht="14.4">
      <c r="A46" s="258"/>
      <c r="B46" s="258"/>
      <c r="C46" s="258"/>
      <c r="D46" s="258"/>
      <c r="E46" s="258"/>
      <c r="F46" s="258"/>
      <c r="G46" s="258"/>
      <c r="H46" s="258"/>
      <c r="I46" s="258"/>
      <c r="J46" s="258"/>
    </row>
    <row r="47" spans="1:10" ht="14.4">
      <c r="A47" s="258"/>
      <c r="B47" s="258"/>
      <c r="C47" s="258"/>
      <c r="D47" s="258"/>
      <c r="E47" s="258"/>
      <c r="F47" s="258"/>
      <c r="G47" s="258"/>
      <c r="H47" s="258"/>
      <c r="I47" s="258"/>
      <c r="J47" s="258"/>
    </row>
    <row r="48" spans="1:10" ht="14.4">
      <c r="A48" s="258"/>
      <c r="B48" s="258"/>
      <c r="C48" s="258"/>
      <c r="D48" s="258"/>
      <c r="E48" s="258"/>
      <c r="F48" s="258"/>
      <c r="G48" s="258"/>
      <c r="H48" s="258"/>
      <c r="I48" s="258"/>
      <c r="J48" s="258"/>
    </row>
    <row r="49" spans="1:10" ht="14.4">
      <c r="A49" s="258"/>
      <c r="B49" s="258"/>
      <c r="C49" s="258"/>
      <c r="D49" s="258"/>
      <c r="E49" s="258"/>
      <c r="F49" s="258"/>
      <c r="G49" s="258"/>
      <c r="H49" s="258"/>
      <c r="I49" s="258"/>
      <c r="J49" s="258"/>
    </row>
    <row r="50" spans="1:10" ht="14.4">
      <c r="A50" s="258"/>
      <c r="B50" s="258"/>
      <c r="C50" s="258"/>
      <c r="D50" s="258"/>
      <c r="E50" s="258"/>
      <c r="F50" s="258"/>
      <c r="G50" s="258"/>
      <c r="H50" s="258"/>
      <c r="I50" s="258"/>
      <c r="J50" s="258"/>
    </row>
    <row r="51" spans="1:10" ht="14.4">
      <c r="A51" s="258"/>
      <c r="B51" s="258"/>
      <c r="C51" s="258"/>
      <c r="D51" s="258"/>
      <c r="E51" s="258"/>
      <c r="F51" s="258"/>
      <c r="G51" s="258"/>
      <c r="H51" s="258"/>
      <c r="I51" s="258"/>
      <c r="J51" s="258"/>
    </row>
  </sheetData>
  <mergeCells count="2">
    <mergeCell ref="G4:H4"/>
    <mergeCell ref="G5:H5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78"/>
  <sheetViews>
    <sheetView workbookViewId="0">
      <selection activeCell="Q16" sqref="Q16:Q17"/>
    </sheetView>
  </sheetViews>
  <sheetFormatPr defaultColWidth="10" defaultRowHeight="13.2"/>
  <cols>
    <col min="1" max="1" width="1.33203125" style="154" customWidth="1"/>
    <col min="2" max="2" width="38.88671875" style="154" customWidth="1"/>
    <col min="3" max="5" width="9.44140625" style="154" hidden="1" customWidth="1"/>
    <col min="6" max="6" width="1.6640625" style="154" hidden="1" customWidth="1"/>
    <col min="7" max="7" width="7.6640625" style="154" customWidth="1"/>
    <col min="8" max="8" width="8.5546875" style="154" customWidth="1"/>
    <col min="9" max="9" width="9.109375" style="154" customWidth="1"/>
    <col min="10" max="10" width="0.6640625" style="154" customWidth="1"/>
    <col min="11" max="11" width="7.109375" style="154" customWidth="1"/>
    <col min="12" max="12" width="7.5546875" style="154" customWidth="1"/>
    <col min="13" max="13" width="6.6640625" style="154" customWidth="1"/>
    <col min="14" max="16" width="0" style="154" hidden="1" customWidth="1"/>
    <col min="17" max="16384" width="10" style="154"/>
  </cols>
  <sheetData>
    <row r="1" spans="1:17" s="155" customFormat="1" ht="20.100000000000001" customHeight="1">
      <c r="A1" s="604" t="s">
        <v>674</v>
      </c>
      <c r="B1" s="604"/>
      <c r="C1" s="604"/>
      <c r="D1" s="604"/>
      <c r="E1" s="604"/>
      <c r="F1" s="604"/>
      <c r="G1" s="605"/>
      <c r="H1" s="605"/>
      <c r="I1" s="605"/>
      <c r="J1" s="605"/>
      <c r="K1" s="605"/>
      <c r="L1" s="883"/>
      <c r="M1" s="903"/>
      <c r="N1" s="883"/>
      <c r="O1" s="883"/>
      <c r="P1" s="883"/>
      <c r="Q1" s="883"/>
    </row>
    <row r="2" spans="1:17" ht="18" customHeight="1">
      <c r="A2" s="604"/>
      <c r="B2" s="604"/>
      <c r="C2" s="884"/>
      <c r="D2" s="884"/>
      <c r="E2" s="884"/>
      <c r="F2" s="884"/>
      <c r="G2" s="598"/>
      <c r="H2" s="598"/>
      <c r="I2" s="598"/>
      <c r="J2" s="598"/>
      <c r="K2" s="598"/>
      <c r="L2" s="595"/>
      <c r="M2" s="904"/>
      <c r="N2" s="595"/>
      <c r="O2" s="595"/>
      <c r="P2" s="595"/>
      <c r="Q2" s="595"/>
    </row>
    <row r="3" spans="1:17" s="153" customFormat="1" ht="18" customHeight="1">
      <c r="A3" s="606"/>
      <c r="B3" s="606"/>
      <c r="C3" s="606"/>
      <c r="D3" s="606"/>
      <c r="E3" s="606"/>
      <c r="F3" s="606"/>
      <c r="G3" s="606"/>
      <c r="H3" s="606"/>
      <c r="I3" s="606"/>
      <c r="J3" s="606"/>
      <c r="K3" s="607"/>
      <c r="L3" s="886"/>
      <c r="M3" s="905"/>
      <c r="N3" s="886"/>
      <c r="O3" s="886"/>
      <c r="P3" s="886"/>
      <c r="Q3" s="886"/>
    </row>
    <row r="4" spans="1:17" s="153" customFormat="1" ht="15" customHeight="1">
      <c r="A4" s="906"/>
      <c r="B4" s="906"/>
      <c r="C4" s="986" t="s">
        <v>639</v>
      </c>
      <c r="D4" s="986"/>
      <c r="E4" s="986"/>
      <c r="F4" s="907"/>
      <c r="G4" s="986" t="s">
        <v>693</v>
      </c>
      <c r="H4" s="986"/>
      <c r="I4" s="986"/>
      <c r="J4" s="138"/>
      <c r="K4" s="988" t="s">
        <v>787</v>
      </c>
      <c r="L4" s="988"/>
      <c r="M4" s="988"/>
      <c r="N4" s="886"/>
      <c r="O4" s="886"/>
      <c r="P4" s="886"/>
      <c r="Q4" s="886"/>
    </row>
    <row r="5" spans="1:17" s="153" customFormat="1" ht="15" customHeight="1">
      <c r="A5" s="908"/>
      <c r="B5" s="908"/>
      <c r="C5" s="987"/>
      <c r="D5" s="987"/>
      <c r="E5" s="987"/>
      <c r="F5" s="908"/>
      <c r="G5" s="987"/>
      <c r="H5" s="987"/>
      <c r="I5" s="987"/>
      <c r="J5" s="29"/>
      <c r="K5" s="989" t="s">
        <v>788</v>
      </c>
      <c r="L5" s="989"/>
      <c r="M5" s="989"/>
      <c r="N5" s="886"/>
      <c r="O5" s="886"/>
      <c r="P5" s="886"/>
      <c r="Q5" s="886"/>
    </row>
    <row r="6" spans="1:17" s="153" customFormat="1" ht="15" customHeight="1">
      <c r="A6" s="908"/>
      <c r="B6" s="908"/>
      <c r="C6" s="909" t="s">
        <v>285</v>
      </c>
      <c r="D6" s="909" t="s">
        <v>284</v>
      </c>
      <c r="E6" s="909" t="s">
        <v>283</v>
      </c>
      <c r="F6" s="908"/>
      <c r="G6" s="909" t="s">
        <v>285</v>
      </c>
      <c r="H6" s="909" t="s">
        <v>284</v>
      </c>
      <c r="I6" s="909" t="s">
        <v>283</v>
      </c>
      <c r="J6" s="29"/>
      <c r="K6" s="909" t="s">
        <v>285</v>
      </c>
      <c r="L6" s="909" t="s">
        <v>284</v>
      </c>
      <c r="M6" s="909" t="s">
        <v>283</v>
      </c>
      <c r="N6" s="886"/>
      <c r="O6" s="886"/>
      <c r="P6" s="886"/>
      <c r="Q6" s="886"/>
    </row>
    <row r="7" spans="1:17" s="153" customFormat="1" ht="15" customHeight="1">
      <c r="A7" s="908"/>
      <c r="B7" s="908"/>
      <c r="C7" s="910" t="s">
        <v>282</v>
      </c>
      <c r="D7" s="910" t="s">
        <v>280</v>
      </c>
      <c r="E7" s="910" t="s">
        <v>279</v>
      </c>
      <c r="F7" s="908"/>
      <c r="G7" s="910" t="s">
        <v>282</v>
      </c>
      <c r="H7" s="910" t="s">
        <v>280</v>
      </c>
      <c r="I7" s="910" t="s">
        <v>279</v>
      </c>
      <c r="J7" s="29"/>
      <c r="K7" s="910" t="s">
        <v>281</v>
      </c>
      <c r="L7" s="910" t="s">
        <v>280</v>
      </c>
      <c r="M7" s="910" t="s">
        <v>279</v>
      </c>
      <c r="N7" s="886"/>
      <c r="O7" s="886"/>
      <c r="P7" s="886"/>
      <c r="Q7" s="886"/>
    </row>
    <row r="8" spans="1:17" s="153" customFormat="1" ht="15" customHeight="1">
      <c r="A8" s="908"/>
      <c r="B8" s="908"/>
      <c r="C8" s="911" t="s">
        <v>278</v>
      </c>
      <c r="D8" s="911" t="s">
        <v>277</v>
      </c>
      <c r="E8" s="911" t="s">
        <v>276</v>
      </c>
      <c r="F8" s="908"/>
      <c r="G8" s="911" t="s">
        <v>278</v>
      </c>
      <c r="H8" s="911" t="s">
        <v>277</v>
      </c>
      <c r="I8" s="911" t="s">
        <v>276</v>
      </c>
      <c r="J8" s="891"/>
      <c r="K8" s="911" t="s">
        <v>275</v>
      </c>
      <c r="L8" s="911"/>
      <c r="M8" s="911"/>
      <c r="N8" s="886"/>
      <c r="O8" s="886"/>
      <c r="P8" s="886"/>
      <c r="Q8" s="886"/>
    </row>
    <row r="9" spans="1:17" s="153" customFormat="1" ht="20.100000000000001" customHeight="1">
      <c r="A9" s="606"/>
      <c r="B9" s="606"/>
      <c r="C9" s="606"/>
      <c r="D9" s="606"/>
      <c r="E9" s="606"/>
      <c r="F9" s="606"/>
      <c r="G9" s="29"/>
      <c r="H9" s="29"/>
      <c r="I9" s="29"/>
      <c r="J9" s="29"/>
      <c r="K9" s="29"/>
      <c r="L9" s="886"/>
      <c r="M9" s="905"/>
      <c r="N9" s="886"/>
      <c r="O9" s="886"/>
      <c r="P9" s="886"/>
      <c r="Q9" s="886"/>
    </row>
    <row r="10" spans="1:17" s="156" customFormat="1" ht="20.100000000000001" customHeight="1">
      <c r="A10" s="912" t="s">
        <v>211</v>
      </c>
      <c r="B10" s="912"/>
      <c r="C10" s="913">
        <f>+C12+C13+C18</f>
        <v>116837</v>
      </c>
      <c r="D10" s="913">
        <f>+D12+D13+D18</f>
        <v>1611109.0432147556</v>
      </c>
      <c r="E10" s="913">
        <f>+E12+E13+E18</f>
        <v>853958</v>
      </c>
      <c r="F10" s="914"/>
      <c r="G10" s="913">
        <v>148533</v>
      </c>
      <c r="H10" s="913">
        <v>1590859.6867793493</v>
      </c>
      <c r="I10" s="913">
        <v>981332</v>
      </c>
      <c r="J10" s="913"/>
      <c r="K10" s="915">
        <f>+G10/C10*100</f>
        <v>127.12839254688156</v>
      </c>
      <c r="L10" s="915">
        <f>+H10/D10*100</f>
        <v>98.743141780459425</v>
      </c>
      <c r="M10" s="967">
        <f>+I10/E10*100</f>
        <v>114.91572185048912</v>
      </c>
      <c r="N10" s="916">
        <f t="shared" ref="N10:P10" si="0">K10-100</f>
        <v>27.128392546881557</v>
      </c>
      <c r="O10" s="916">
        <f t="shared" si="0"/>
        <v>-1.2568582195405753</v>
      </c>
      <c r="P10" s="916">
        <f t="shared" si="0"/>
        <v>14.91572185048912</v>
      </c>
      <c r="Q10" s="917"/>
    </row>
    <row r="11" spans="1:17" s="156" customFormat="1" ht="18" customHeight="1">
      <c r="A11" s="912" t="s">
        <v>274</v>
      </c>
      <c r="B11" s="912"/>
      <c r="C11" s="918"/>
      <c r="D11" s="913"/>
      <c r="E11" s="913"/>
      <c r="F11" s="912"/>
      <c r="G11" s="918"/>
      <c r="H11" s="913"/>
      <c r="I11" s="913"/>
      <c r="J11" s="913"/>
      <c r="K11" s="915"/>
      <c r="L11" s="919"/>
      <c r="M11" s="968"/>
      <c r="N11" s="920"/>
      <c r="O11" s="917"/>
      <c r="P11" s="917"/>
      <c r="Q11" s="917"/>
    </row>
    <row r="12" spans="1:17" s="156" customFormat="1" ht="18" customHeight="1">
      <c r="A12" s="917"/>
      <c r="B12" s="603" t="s">
        <v>273</v>
      </c>
      <c r="C12" s="918">
        <v>1999</v>
      </c>
      <c r="D12" s="913">
        <v>47483.263865998997</v>
      </c>
      <c r="E12" s="913">
        <v>19150</v>
      </c>
      <c r="F12" s="603"/>
      <c r="G12" s="918">
        <v>1959</v>
      </c>
      <c r="H12" s="913">
        <v>42038.488400364004</v>
      </c>
      <c r="I12" s="913">
        <v>15317</v>
      </c>
      <c r="J12" s="913"/>
      <c r="K12" s="915">
        <f t="shared" ref="K12:M30" si="1">+G12/C12*100</f>
        <v>97.998999499749871</v>
      </c>
      <c r="L12" s="915">
        <f t="shared" si="1"/>
        <v>88.533274627033805</v>
      </c>
      <c r="M12" s="967">
        <f t="shared" si="1"/>
        <v>79.984334203655351</v>
      </c>
      <c r="N12" s="916">
        <f>K12-100</f>
        <v>-2.0010005002501288</v>
      </c>
      <c r="O12" s="916">
        <f t="shared" ref="O12:P27" si="2">L12-100</f>
        <v>-11.466725372966195</v>
      </c>
      <c r="P12" s="916">
        <f t="shared" si="2"/>
        <v>-20.015665796344649</v>
      </c>
      <c r="Q12" s="917"/>
    </row>
    <row r="13" spans="1:17" s="156" customFormat="1" ht="18" customHeight="1">
      <c r="A13" s="917"/>
      <c r="B13" s="603" t="s">
        <v>272</v>
      </c>
      <c r="C13" s="913">
        <f>+C14+C15+C16+C17</f>
        <v>31249</v>
      </c>
      <c r="D13" s="913">
        <f>+D14+D15+D16+D17</f>
        <v>477517.89499352302</v>
      </c>
      <c r="E13" s="913">
        <f>+E14+E15+E16+E17</f>
        <v>419618</v>
      </c>
      <c r="F13" s="914"/>
      <c r="G13" s="913">
        <f>+G14+G15+G16+G17</f>
        <v>36289</v>
      </c>
      <c r="H13" s="913">
        <f>+H14+H15+H16+H17</f>
        <v>425251.038430858</v>
      </c>
      <c r="I13" s="913">
        <f>+I14+I15+I16+I17</f>
        <v>454526</v>
      </c>
      <c r="J13" s="913"/>
      <c r="K13" s="915">
        <f t="shared" si="1"/>
        <v>116.1285161125156</v>
      </c>
      <c r="L13" s="915">
        <f t="shared" si="1"/>
        <v>89.054471652130658</v>
      </c>
      <c r="M13" s="967">
        <f t="shared" si="1"/>
        <v>108.31899489535721</v>
      </c>
      <c r="N13" s="916">
        <f t="shared" ref="N13:P30" si="3">K13-100</f>
        <v>16.128516112515598</v>
      </c>
      <c r="O13" s="916">
        <f t="shared" si="2"/>
        <v>-10.945528347869342</v>
      </c>
      <c r="P13" s="916">
        <f t="shared" si="2"/>
        <v>8.318994895357207</v>
      </c>
      <c r="Q13" s="917"/>
    </row>
    <row r="14" spans="1:17" s="153" customFormat="1" ht="18" customHeight="1">
      <c r="A14" s="598"/>
      <c r="B14" s="921" t="s">
        <v>10</v>
      </c>
      <c r="C14" s="606">
        <v>647</v>
      </c>
      <c r="D14" s="922">
        <v>14594.190999</v>
      </c>
      <c r="E14" s="922">
        <v>4818</v>
      </c>
      <c r="F14" s="921"/>
      <c r="G14" s="606">
        <v>730</v>
      </c>
      <c r="H14" s="922">
        <v>24899.912999999</v>
      </c>
      <c r="I14" s="922">
        <v>5517</v>
      </c>
      <c r="J14" s="922"/>
      <c r="K14" s="923">
        <f t="shared" si="1"/>
        <v>112.82843894899537</v>
      </c>
      <c r="L14" s="923">
        <f t="shared" si="1"/>
        <v>170.61523315478843</v>
      </c>
      <c r="M14" s="969">
        <f t="shared" si="1"/>
        <v>114.50809464508094</v>
      </c>
      <c r="N14" s="920">
        <f t="shared" si="3"/>
        <v>12.82843894899537</v>
      </c>
      <c r="O14" s="920">
        <f t="shared" si="2"/>
        <v>70.615233154788427</v>
      </c>
      <c r="P14" s="920">
        <f t="shared" si="2"/>
        <v>14.508094645080945</v>
      </c>
      <c r="Q14" s="886"/>
    </row>
    <row r="15" spans="1:17" s="153" customFormat="1" ht="18" customHeight="1">
      <c r="A15" s="598"/>
      <c r="B15" s="921" t="s">
        <v>16</v>
      </c>
      <c r="C15" s="606">
        <v>15049</v>
      </c>
      <c r="D15" s="922">
        <v>222346.46999725001</v>
      </c>
      <c r="E15" s="922">
        <v>325839</v>
      </c>
      <c r="F15" s="921"/>
      <c r="G15" s="606">
        <v>18542</v>
      </c>
      <c r="H15" s="922">
        <v>188844.54223311099</v>
      </c>
      <c r="I15" s="922">
        <v>350479</v>
      </c>
      <c r="J15" s="922"/>
      <c r="K15" s="923">
        <f t="shared" si="1"/>
        <v>123.21084457439034</v>
      </c>
      <c r="L15" s="923">
        <f t="shared" si="1"/>
        <v>84.932556939377818</v>
      </c>
      <c r="M15" s="969">
        <f t="shared" si="1"/>
        <v>107.56201682425983</v>
      </c>
      <c r="N15" s="920">
        <f t="shared" si="3"/>
        <v>23.210844574390336</v>
      </c>
      <c r="O15" s="920">
        <f t="shared" si="2"/>
        <v>-15.067443060622182</v>
      </c>
      <c r="P15" s="920">
        <f t="shared" si="2"/>
        <v>7.5620168242598282</v>
      </c>
      <c r="Q15" s="886"/>
    </row>
    <row r="16" spans="1:17" s="153" customFormat="1" ht="18" customHeight="1">
      <c r="A16" s="598"/>
      <c r="B16" s="921" t="s">
        <v>271</v>
      </c>
      <c r="C16" s="606">
        <v>1205</v>
      </c>
      <c r="D16" s="922">
        <v>53537.383102401996</v>
      </c>
      <c r="E16" s="922">
        <v>9818</v>
      </c>
      <c r="F16" s="921"/>
      <c r="G16" s="606">
        <v>1062</v>
      </c>
      <c r="H16" s="922">
        <v>41173.228661998997</v>
      </c>
      <c r="I16" s="922">
        <v>6183</v>
      </c>
      <c r="J16" s="922"/>
      <c r="K16" s="923">
        <f t="shared" si="1"/>
        <v>88.132780082987551</v>
      </c>
      <c r="L16" s="923">
        <f t="shared" si="1"/>
        <v>76.905568176999168</v>
      </c>
      <c r="M16" s="969">
        <f t="shared" si="1"/>
        <v>62.976166225300467</v>
      </c>
      <c r="N16" s="920">
        <f t="shared" si="3"/>
        <v>-11.867219917012449</v>
      </c>
      <c r="O16" s="920">
        <f t="shared" si="2"/>
        <v>-23.094431823000832</v>
      </c>
      <c r="P16" s="920">
        <f t="shared" si="2"/>
        <v>-37.023833774699533</v>
      </c>
      <c r="Q16" s="886"/>
    </row>
    <row r="17" spans="1:17" s="153" customFormat="1" ht="18" customHeight="1">
      <c r="A17" s="598"/>
      <c r="B17" s="921" t="s">
        <v>270</v>
      </c>
      <c r="C17" s="922">
        <v>14348</v>
      </c>
      <c r="D17" s="922">
        <v>187039.85089487099</v>
      </c>
      <c r="E17" s="922">
        <v>79143</v>
      </c>
      <c r="F17" s="921"/>
      <c r="G17" s="922">
        <v>15955</v>
      </c>
      <c r="H17" s="922">
        <v>170333.35453574901</v>
      </c>
      <c r="I17" s="922">
        <v>92347</v>
      </c>
      <c r="J17" s="922"/>
      <c r="K17" s="923">
        <f t="shared" si="1"/>
        <v>111.20016727069975</v>
      </c>
      <c r="L17" s="923">
        <f t="shared" si="1"/>
        <v>91.067948205052744</v>
      </c>
      <c r="M17" s="969">
        <f t="shared" si="1"/>
        <v>116.6837243976094</v>
      </c>
      <c r="N17" s="920">
        <f t="shared" si="3"/>
        <v>11.200167270699751</v>
      </c>
      <c r="O17" s="920">
        <f t="shared" si="2"/>
        <v>-8.932051794947256</v>
      </c>
      <c r="P17" s="920">
        <f t="shared" si="2"/>
        <v>16.683724397609396</v>
      </c>
      <c r="Q17" s="886"/>
    </row>
    <row r="18" spans="1:17" s="153" customFormat="1" ht="18" customHeight="1">
      <c r="A18" s="886"/>
      <c r="B18" s="603" t="s">
        <v>269</v>
      </c>
      <c r="C18" s="913">
        <f>+SUM(C19:C30)</f>
        <v>83589</v>
      </c>
      <c r="D18" s="913">
        <f>+SUM(D19:D30)</f>
        <v>1086107.8843552337</v>
      </c>
      <c r="E18" s="913">
        <f>+SUM(E19:E30)</f>
        <v>415190</v>
      </c>
      <c r="F18" s="914"/>
      <c r="G18" s="913">
        <f>+SUM(G19:G30)</f>
        <v>110285</v>
      </c>
      <c r="H18" s="913">
        <f>+SUM(H19:H30)</f>
        <v>1123570.1599481271</v>
      </c>
      <c r="I18" s="913">
        <f>+SUM(I19:I30)</f>
        <v>511489</v>
      </c>
      <c r="J18" s="913"/>
      <c r="K18" s="915">
        <f t="shared" si="1"/>
        <v>131.93721661941166</v>
      </c>
      <c r="L18" s="915">
        <f t="shared" si="1"/>
        <v>103.44922232243373</v>
      </c>
      <c r="M18" s="967">
        <f t="shared" si="1"/>
        <v>123.19395939208555</v>
      </c>
      <c r="N18" s="916">
        <f t="shared" si="3"/>
        <v>31.937216619411657</v>
      </c>
      <c r="O18" s="916">
        <f t="shared" si="2"/>
        <v>3.4492223224337266</v>
      </c>
      <c r="P18" s="916">
        <f t="shared" si="2"/>
        <v>23.193959392085546</v>
      </c>
      <c r="Q18" s="886"/>
    </row>
    <row r="19" spans="1:17" s="153" customFormat="1" ht="18" customHeight="1">
      <c r="A19" s="598"/>
      <c r="B19" s="921" t="s">
        <v>268</v>
      </c>
      <c r="C19" s="606">
        <v>40249</v>
      </c>
      <c r="D19" s="922">
        <v>266011.30793415202</v>
      </c>
      <c r="E19" s="922">
        <v>181690</v>
      </c>
      <c r="F19" s="921"/>
      <c r="G19" s="606">
        <v>53135</v>
      </c>
      <c r="H19" s="922">
        <v>287139.68214392703</v>
      </c>
      <c r="I19" s="922">
        <v>222227</v>
      </c>
      <c r="J19" s="922"/>
      <c r="K19" s="923">
        <f t="shared" si="1"/>
        <v>132.01570225347214</v>
      </c>
      <c r="L19" s="923">
        <f t="shared" si="1"/>
        <v>107.94266017255367</v>
      </c>
      <c r="M19" s="969">
        <f t="shared" si="1"/>
        <v>122.31107931091418</v>
      </c>
      <c r="N19" s="920">
        <f t="shared" si="3"/>
        <v>32.015702253472142</v>
      </c>
      <c r="O19" s="920">
        <f t="shared" si="2"/>
        <v>7.9426601725536727</v>
      </c>
      <c r="P19" s="920">
        <f t="shared" si="2"/>
        <v>22.311079310914181</v>
      </c>
      <c r="Q19" s="886"/>
    </row>
    <row r="20" spans="1:17" s="153" customFormat="1" ht="18" customHeight="1">
      <c r="A20" s="598"/>
      <c r="B20" s="921" t="s">
        <v>267</v>
      </c>
      <c r="C20" s="606">
        <v>6056</v>
      </c>
      <c r="D20" s="922">
        <v>50099.134675652997</v>
      </c>
      <c r="E20" s="922">
        <v>31970</v>
      </c>
      <c r="F20" s="921"/>
      <c r="G20" s="606">
        <v>7081</v>
      </c>
      <c r="H20" s="922">
        <v>80052.157390335997</v>
      </c>
      <c r="I20" s="922">
        <v>34657</v>
      </c>
      <c r="J20" s="922"/>
      <c r="K20" s="923">
        <f t="shared" si="1"/>
        <v>116.92536327608983</v>
      </c>
      <c r="L20" s="923">
        <f t="shared" si="1"/>
        <v>159.78750513078117</v>
      </c>
      <c r="M20" s="969">
        <f t="shared" si="1"/>
        <v>108.40475445730374</v>
      </c>
      <c r="N20" s="920">
        <f t="shared" si="3"/>
        <v>16.925363276089826</v>
      </c>
      <c r="O20" s="920">
        <f t="shared" si="2"/>
        <v>59.78750513078117</v>
      </c>
      <c r="P20" s="920">
        <f t="shared" si="2"/>
        <v>8.4047544573037385</v>
      </c>
      <c r="Q20" s="886"/>
    </row>
    <row r="21" spans="1:17" s="153" customFormat="1" ht="18" customHeight="1">
      <c r="A21" s="598"/>
      <c r="B21" s="921" t="s">
        <v>266</v>
      </c>
      <c r="C21" s="606">
        <v>3892</v>
      </c>
      <c r="D21" s="922">
        <v>29222.112690465001</v>
      </c>
      <c r="E21" s="922">
        <v>19833</v>
      </c>
      <c r="F21" s="921"/>
      <c r="G21" s="606">
        <v>6474</v>
      </c>
      <c r="H21" s="922">
        <v>46399.017014942001</v>
      </c>
      <c r="I21" s="922">
        <v>30343</v>
      </c>
      <c r="J21" s="922"/>
      <c r="K21" s="923">
        <f t="shared" si="1"/>
        <v>166.34121274409043</v>
      </c>
      <c r="L21" s="923">
        <f t="shared" si="1"/>
        <v>158.78050128142075</v>
      </c>
      <c r="M21" s="969">
        <f t="shared" si="1"/>
        <v>152.99248726869359</v>
      </c>
      <c r="N21" s="920">
        <f t="shared" si="3"/>
        <v>66.341212744090427</v>
      </c>
      <c r="O21" s="920">
        <f t="shared" si="2"/>
        <v>58.780501281420754</v>
      </c>
      <c r="P21" s="920">
        <f t="shared" si="2"/>
        <v>52.992487268693594</v>
      </c>
      <c r="Q21" s="886"/>
    </row>
    <row r="22" spans="1:17" s="153" customFormat="1" ht="18" customHeight="1">
      <c r="A22" s="598"/>
      <c r="B22" s="921" t="s">
        <v>265</v>
      </c>
      <c r="C22" s="606">
        <v>3837</v>
      </c>
      <c r="D22" s="922">
        <v>21877.772566881031</v>
      </c>
      <c r="E22" s="922">
        <f>19914-6</f>
        <v>19908</v>
      </c>
      <c r="F22" s="921"/>
      <c r="G22" s="606">
        <v>4437</v>
      </c>
      <c r="H22" s="922">
        <v>32407.895605398</v>
      </c>
      <c r="I22" s="922">
        <v>24564</v>
      </c>
      <c r="J22" s="922"/>
      <c r="K22" s="923">
        <f t="shared" si="1"/>
        <v>115.63721657544957</v>
      </c>
      <c r="L22" s="923">
        <f t="shared" si="1"/>
        <v>148.13160483466064</v>
      </c>
      <c r="M22" s="969">
        <f t="shared" si="1"/>
        <v>123.38758288125378</v>
      </c>
      <c r="N22" s="920">
        <f t="shared" si="3"/>
        <v>15.637216575449571</v>
      </c>
      <c r="O22" s="920">
        <f t="shared" si="2"/>
        <v>48.131604834660635</v>
      </c>
      <c r="P22" s="920">
        <f t="shared" si="2"/>
        <v>23.387582881253778</v>
      </c>
      <c r="Q22" s="886"/>
    </row>
    <row r="23" spans="1:17" s="153" customFormat="1" ht="18" customHeight="1">
      <c r="A23" s="598"/>
      <c r="B23" s="921" t="s">
        <v>264</v>
      </c>
      <c r="C23" s="606">
        <v>1230</v>
      </c>
      <c r="D23" s="922">
        <v>69550.216233886007</v>
      </c>
      <c r="E23" s="922">
        <v>6083</v>
      </c>
      <c r="F23" s="921"/>
      <c r="G23" s="606">
        <v>1678</v>
      </c>
      <c r="H23" s="922">
        <v>49937.139739382998</v>
      </c>
      <c r="I23" s="922">
        <v>7803</v>
      </c>
      <c r="J23" s="922"/>
      <c r="K23" s="923">
        <f t="shared" si="1"/>
        <v>136.42276422764229</v>
      </c>
      <c r="L23" s="923">
        <f t="shared" si="1"/>
        <v>71.800121471157709</v>
      </c>
      <c r="M23" s="969">
        <f t="shared" si="1"/>
        <v>128.27552194640802</v>
      </c>
      <c r="N23" s="920">
        <f t="shared" si="3"/>
        <v>36.42276422764229</v>
      </c>
      <c r="O23" s="920">
        <f t="shared" si="2"/>
        <v>-28.199878528842291</v>
      </c>
      <c r="P23" s="920">
        <f t="shared" si="2"/>
        <v>28.27552194640802</v>
      </c>
      <c r="Q23" s="886"/>
    </row>
    <row r="24" spans="1:17" s="153" customFormat="1" ht="18" customHeight="1">
      <c r="A24" s="598"/>
      <c r="B24" s="921" t="s">
        <v>263</v>
      </c>
      <c r="C24" s="606">
        <v>7560</v>
      </c>
      <c r="D24" s="922">
        <v>472373.50397173502</v>
      </c>
      <c r="E24" s="922">
        <v>48030</v>
      </c>
      <c r="F24" s="921"/>
      <c r="G24" s="606">
        <v>8593</v>
      </c>
      <c r="H24" s="922">
        <v>458464.04953141703</v>
      </c>
      <c r="I24" s="922">
        <v>54411</v>
      </c>
      <c r="J24" s="922"/>
      <c r="K24" s="923">
        <f t="shared" si="1"/>
        <v>113.66402116402116</v>
      </c>
      <c r="L24" s="923">
        <f t="shared" si="1"/>
        <v>97.055411803717448</v>
      </c>
      <c r="M24" s="969">
        <f t="shared" si="1"/>
        <v>113.28544659587759</v>
      </c>
      <c r="N24" s="920">
        <f t="shared" si="3"/>
        <v>13.664021164021165</v>
      </c>
      <c r="O24" s="920">
        <f t="shared" si="2"/>
        <v>-2.9445881962825524</v>
      </c>
      <c r="P24" s="920">
        <f t="shared" si="2"/>
        <v>13.285446595877588</v>
      </c>
      <c r="Q24" s="886"/>
    </row>
    <row r="25" spans="1:17" s="153" customFormat="1" ht="27" customHeight="1">
      <c r="A25" s="598"/>
      <c r="B25" s="921" t="s">
        <v>262</v>
      </c>
      <c r="C25" s="606">
        <v>9992</v>
      </c>
      <c r="D25" s="922">
        <v>85353.998358842</v>
      </c>
      <c r="E25" s="922">
        <v>47790</v>
      </c>
      <c r="F25" s="921"/>
      <c r="G25" s="606">
        <v>12182</v>
      </c>
      <c r="H25" s="922">
        <v>68553.841168475003</v>
      </c>
      <c r="I25" s="922">
        <v>55563</v>
      </c>
      <c r="J25" s="922"/>
      <c r="K25" s="923">
        <f t="shared" si="1"/>
        <v>121.91753402722179</v>
      </c>
      <c r="L25" s="923">
        <f t="shared" si="1"/>
        <v>80.31708237060387</v>
      </c>
      <c r="M25" s="969">
        <f t="shared" si="1"/>
        <v>116.26490897677337</v>
      </c>
      <c r="N25" s="920">
        <f t="shared" si="3"/>
        <v>21.917534027221791</v>
      </c>
      <c r="O25" s="920">
        <f t="shared" si="2"/>
        <v>-19.68291762939613</v>
      </c>
      <c r="P25" s="920">
        <f t="shared" si="2"/>
        <v>16.26490897677337</v>
      </c>
      <c r="Q25" s="886"/>
    </row>
    <row r="26" spans="1:17" s="153" customFormat="1" ht="18" customHeight="1">
      <c r="A26" s="598"/>
      <c r="B26" s="921" t="s">
        <v>261</v>
      </c>
      <c r="C26" s="606">
        <v>2931</v>
      </c>
      <c r="D26" s="922">
        <v>14246.2469355787</v>
      </c>
      <c r="E26" s="922">
        <v>14369</v>
      </c>
      <c r="F26" s="921"/>
      <c r="G26" s="606">
        <v>4220</v>
      </c>
      <c r="H26" s="922">
        <v>16811.699040321</v>
      </c>
      <c r="I26" s="922">
        <v>20627</v>
      </c>
      <c r="J26" s="922"/>
      <c r="K26" s="923">
        <f t="shared" si="1"/>
        <v>143.97816444899351</v>
      </c>
      <c r="L26" s="923">
        <f t="shared" si="1"/>
        <v>118.00791546253014</v>
      </c>
      <c r="M26" s="969">
        <f t="shared" si="1"/>
        <v>143.55209130767625</v>
      </c>
      <c r="N26" s="920">
        <f t="shared" si="3"/>
        <v>43.97816444899351</v>
      </c>
      <c r="O26" s="920">
        <f t="shared" si="2"/>
        <v>18.007915462530136</v>
      </c>
      <c r="P26" s="920">
        <f t="shared" si="2"/>
        <v>43.55209130767625</v>
      </c>
      <c r="Q26" s="886"/>
    </row>
    <row r="27" spans="1:17" s="153" customFormat="1" ht="18" customHeight="1">
      <c r="A27" s="598"/>
      <c r="B27" s="921" t="s">
        <v>260</v>
      </c>
      <c r="C27" s="606">
        <v>885</v>
      </c>
      <c r="D27" s="922">
        <v>17135.809638878</v>
      </c>
      <c r="E27" s="922">
        <v>6628</v>
      </c>
      <c r="F27" s="921"/>
      <c r="G27" s="606">
        <v>1465</v>
      </c>
      <c r="H27" s="922">
        <v>13132.460004017999</v>
      </c>
      <c r="I27" s="922">
        <v>8238</v>
      </c>
      <c r="J27" s="922"/>
      <c r="K27" s="923">
        <f t="shared" si="1"/>
        <v>165.5367231638418</v>
      </c>
      <c r="L27" s="923">
        <f t="shared" si="1"/>
        <v>76.637522712804085</v>
      </c>
      <c r="M27" s="969">
        <f t="shared" si="1"/>
        <v>124.29088714544356</v>
      </c>
      <c r="N27" s="920">
        <f t="shared" si="3"/>
        <v>65.536723163841799</v>
      </c>
      <c r="O27" s="920">
        <f t="shared" si="2"/>
        <v>-23.362477287195915</v>
      </c>
      <c r="P27" s="920">
        <f t="shared" si="2"/>
        <v>24.290887145443563</v>
      </c>
      <c r="Q27" s="886"/>
    </row>
    <row r="28" spans="1:17" s="153" customFormat="1" ht="18" customHeight="1">
      <c r="A28" s="598"/>
      <c r="B28" s="921" t="s">
        <v>259</v>
      </c>
      <c r="C28" s="606">
        <v>705</v>
      </c>
      <c r="D28" s="922">
        <v>14408.953233777</v>
      </c>
      <c r="E28" s="922">
        <v>3530</v>
      </c>
      <c r="F28" s="921"/>
      <c r="G28" s="606">
        <v>1167</v>
      </c>
      <c r="H28" s="922">
        <v>13544.163838623999</v>
      </c>
      <c r="I28" s="922">
        <v>5338</v>
      </c>
      <c r="J28" s="922"/>
      <c r="K28" s="923">
        <f t="shared" si="1"/>
        <v>165.53191489361703</v>
      </c>
      <c r="L28" s="923">
        <f t="shared" si="1"/>
        <v>93.998249691547414</v>
      </c>
      <c r="M28" s="969">
        <f t="shared" si="1"/>
        <v>151.21813031161474</v>
      </c>
      <c r="N28" s="920">
        <f t="shared" si="3"/>
        <v>65.531914893617028</v>
      </c>
      <c r="O28" s="920">
        <f t="shared" si="3"/>
        <v>-6.0017503084525856</v>
      </c>
      <c r="P28" s="920">
        <f t="shared" si="3"/>
        <v>51.218130311614743</v>
      </c>
      <c r="Q28" s="886"/>
    </row>
    <row r="29" spans="1:17" ht="27" customHeight="1">
      <c r="A29" s="598"/>
      <c r="B29" s="921" t="s">
        <v>286</v>
      </c>
      <c r="C29" s="606">
        <v>5304</v>
      </c>
      <c r="D29" s="922">
        <v>42573.414616385999</v>
      </c>
      <c r="E29" s="922">
        <v>31357</v>
      </c>
      <c r="F29" s="921"/>
      <c r="G29" s="606">
        <v>8205</v>
      </c>
      <c r="H29" s="922">
        <v>51904.686328399002</v>
      </c>
      <c r="I29" s="922">
        <v>41830</v>
      </c>
      <c r="J29" s="922"/>
      <c r="K29" s="923">
        <f t="shared" si="1"/>
        <v>154.6945701357466</v>
      </c>
      <c r="L29" s="923">
        <f t="shared" si="1"/>
        <v>121.91807210225865</v>
      </c>
      <c r="M29" s="969">
        <f t="shared" si="1"/>
        <v>133.39924099882003</v>
      </c>
      <c r="N29" s="920">
        <f t="shared" si="3"/>
        <v>54.694570135746602</v>
      </c>
      <c r="O29" s="920">
        <f t="shared" si="3"/>
        <v>21.918072102258648</v>
      </c>
      <c r="P29" s="920">
        <f t="shared" si="3"/>
        <v>33.399240998820034</v>
      </c>
      <c r="Q29" s="595"/>
    </row>
    <row r="30" spans="1:17" ht="18" customHeight="1">
      <c r="A30" s="598"/>
      <c r="B30" s="921" t="s">
        <v>258</v>
      </c>
      <c r="C30" s="606">
        <v>948</v>
      </c>
      <c r="D30" s="922">
        <v>3255.4134989999998</v>
      </c>
      <c r="E30" s="922">
        <v>4002</v>
      </c>
      <c r="F30" s="921"/>
      <c r="G30" s="606">
        <v>1648</v>
      </c>
      <c r="H30" s="922">
        <v>5223.3681428870004</v>
      </c>
      <c r="I30" s="922">
        <v>5888</v>
      </c>
      <c r="J30" s="922"/>
      <c r="K30" s="923">
        <f t="shared" si="1"/>
        <v>173.83966244725738</v>
      </c>
      <c r="L30" s="923">
        <f t="shared" si="1"/>
        <v>160.45175657382751</v>
      </c>
      <c r="M30" s="969">
        <f t="shared" si="1"/>
        <v>147.12643678160919</v>
      </c>
      <c r="N30" s="920">
        <f t="shared" si="3"/>
        <v>73.839662447257382</v>
      </c>
      <c r="O30" s="920">
        <f t="shared" si="3"/>
        <v>60.45175657382751</v>
      </c>
      <c r="P30" s="920">
        <f t="shared" si="3"/>
        <v>47.126436781609186</v>
      </c>
      <c r="Q30" s="595"/>
    </row>
    <row r="31" spans="1:17" ht="18" customHeight="1">
      <c r="A31" s="595"/>
      <c r="B31" s="595"/>
      <c r="C31" s="598"/>
      <c r="D31" s="924"/>
      <c r="E31" s="924"/>
      <c r="F31" s="595"/>
      <c r="G31" s="598"/>
      <c r="H31" s="924"/>
      <c r="I31" s="924"/>
      <c r="J31" s="924"/>
      <c r="K31" s="925"/>
      <c r="L31" s="926"/>
      <c r="M31" s="927"/>
      <c r="N31" s="595"/>
      <c r="O31" s="595"/>
      <c r="P31" s="595"/>
      <c r="Q31" s="595"/>
    </row>
    <row r="32" spans="1:17" ht="18" customHeight="1">
      <c r="A32" s="912"/>
      <c r="B32" s="912"/>
      <c r="C32" s="912"/>
      <c r="D32" s="912"/>
      <c r="E32" s="912"/>
      <c r="F32" s="912"/>
      <c r="G32" s="912"/>
      <c r="H32" s="912"/>
      <c r="I32" s="912"/>
      <c r="J32" s="608"/>
      <c r="K32" s="925"/>
      <c r="L32" s="926"/>
      <c r="M32" s="927"/>
      <c r="N32" s="595"/>
      <c r="O32" s="595"/>
      <c r="P32" s="595"/>
      <c r="Q32" s="595"/>
    </row>
    <row r="33" spans="1:17" ht="18" customHeight="1">
      <c r="A33" s="595"/>
      <c r="B33" s="928"/>
      <c r="C33" s="595"/>
      <c r="D33" s="885"/>
      <c r="E33" s="595"/>
      <c r="F33" s="929"/>
      <c r="G33" s="930"/>
      <c r="H33" s="931"/>
      <c r="I33" s="930"/>
      <c r="J33" s="595"/>
      <c r="K33" s="925"/>
      <c r="L33" s="925"/>
      <c r="M33" s="932"/>
      <c r="N33" s="595"/>
      <c r="O33" s="595"/>
      <c r="P33" s="595"/>
      <c r="Q33" s="595"/>
    </row>
    <row r="34" spans="1:17" ht="18" customHeight="1">
      <c r="A34" s="595"/>
      <c r="B34" s="928"/>
      <c r="C34" s="930"/>
      <c r="D34" s="931"/>
      <c r="E34" s="930"/>
      <c r="F34" s="929"/>
      <c r="G34" s="930"/>
      <c r="H34" s="931"/>
      <c r="I34" s="930"/>
      <c r="J34" s="595"/>
      <c r="K34" s="925"/>
      <c r="L34" s="925"/>
      <c r="M34" s="932"/>
      <c r="N34" s="595"/>
      <c r="O34" s="595"/>
      <c r="P34" s="595"/>
      <c r="Q34" s="595"/>
    </row>
    <row r="35" spans="1:17" ht="18" customHeight="1">
      <c r="A35" s="595"/>
      <c r="B35" s="928"/>
      <c r="C35" s="930"/>
      <c r="D35" s="931"/>
      <c r="E35" s="930"/>
      <c r="F35" s="929"/>
      <c r="G35" s="930"/>
      <c r="H35" s="931"/>
      <c r="I35" s="930"/>
      <c r="J35" s="595"/>
      <c r="K35" s="925"/>
      <c r="L35" s="925"/>
      <c r="M35" s="932"/>
      <c r="N35" s="595"/>
      <c r="O35" s="595"/>
      <c r="P35" s="595"/>
      <c r="Q35" s="595"/>
    </row>
    <row r="36" spans="1:17" ht="18" customHeight="1">
      <c r="A36" s="595"/>
      <c r="B36" s="928"/>
      <c r="C36" s="930"/>
      <c r="D36" s="931"/>
      <c r="E36" s="930"/>
      <c r="F36" s="929"/>
      <c r="G36" s="930"/>
      <c r="H36" s="931"/>
      <c r="I36" s="930"/>
      <c r="J36" s="595"/>
      <c r="K36" s="925"/>
      <c r="L36" s="925"/>
      <c r="M36" s="932"/>
      <c r="N36" s="595"/>
      <c r="O36" s="595"/>
      <c r="P36" s="595"/>
      <c r="Q36" s="595"/>
    </row>
    <row r="37" spans="1:17" ht="18" customHeight="1">
      <c r="A37" s="595"/>
      <c r="B37" s="928"/>
      <c r="C37" s="930"/>
      <c r="D37" s="931"/>
      <c r="E37" s="930"/>
      <c r="F37" s="929"/>
      <c r="G37" s="930"/>
      <c r="H37" s="931"/>
      <c r="I37" s="930"/>
      <c r="J37" s="595"/>
      <c r="K37" s="925"/>
      <c r="L37" s="925"/>
      <c r="M37" s="932"/>
      <c r="N37" s="595"/>
      <c r="O37" s="595"/>
      <c r="P37" s="595"/>
      <c r="Q37" s="595"/>
    </row>
    <row r="38" spans="1:17" ht="18" customHeight="1">
      <c r="A38" s="595"/>
      <c r="B38" s="928"/>
      <c r="C38" s="930"/>
      <c r="D38" s="931"/>
      <c r="E38" s="930"/>
      <c r="F38" s="929"/>
      <c r="G38" s="930"/>
      <c r="H38" s="931"/>
      <c r="I38" s="930"/>
      <c r="J38" s="595"/>
      <c r="K38" s="925"/>
      <c r="L38" s="925"/>
      <c r="M38" s="932"/>
      <c r="N38" s="595"/>
      <c r="O38" s="595"/>
      <c r="P38" s="595"/>
      <c r="Q38" s="595"/>
    </row>
    <row r="39" spans="1:17" ht="20.100000000000001" customHeight="1">
      <c r="A39" s="598"/>
      <c r="B39" s="598"/>
      <c r="C39" s="598"/>
      <c r="D39" s="598"/>
      <c r="E39" s="598"/>
      <c r="F39" s="598"/>
      <c r="G39" s="598"/>
      <c r="H39" s="598"/>
      <c r="I39" s="598"/>
      <c r="J39" s="598"/>
      <c r="K39" s="598"/>
      <c r="L39" s="595"/>
      <c r="M39" s="904"/>
      <c r="N39" s="595"/>
      <c r="O39" s="595"/>
      <c r="P39" s="595"/>
      <c r="Q39" s="595"/>
    </row>
    <row r="40" spans="1:17" ht="15" customHeight="1">
      <c r="A40" s="598"/>
      <c r="B40" s="598"/>
      <c r="C40" s="598"/>
      <c r="D40" s="598"/>
      <c r="E40" s="598"/>
      <c r="F40" s="598"/>
      <c r="G40" s="598"/>
      <c r="H40" s="598"/>
      <c r="I40" s="598"/>
      <c r="J40" s="598"/>
      <c r="K40" s="598"/>
      <c r="L40" s="595"/>
      <c r="M40" s="904"/>
      <c r="N40" s="595"/>
      <c r="O40" s="595"/>
      <c r="P40" s="595"/>
      <c r="Q40" s="595"/>
    </row>
    <row r="41" spans="1:17" ht="15" customHeight="1">
      <c r="A41" s="598"/>
      <c r="B41" s="598"/>
      <c r="C41" s="598"/>
      <c r="D41" s="598"/>
      <c r="E41" s="598"/>
      <c r="F41" s="598"/>
      <c r="G41" s="598"/>
      <c r="H41" s="598"/>
      <c r="I41" s="598"/>
      <c r="J41" s="598"/>
      <c r="K41" s="598"/>
      <c r="L41" s="595"/>
      <c r="M41" s="904"/>
      <c r="N41" s="595"/>
      <c r="O41" s="595"/>
      <c r="P41" s="595"/>
      <c r="Q41" s="595"/>
    </row>
    <row r="42" spans="1:17" ht="20.100000000000001" customHeight="1">
      <c r="A42" s="598"/>
      <c r="B42" s="598"/>
      <c r="C42" s="598"/>
      <c r="D42" s="598"/>
      <c r="E42" s="598"/>
      <c r="F42" s="598"/>
      <c r="G42" s="598"/>
      <c r="H42" s="598"/>
      <c r="I42" s="598"/>
      <c r="J42" s="598"/>
      <c r="K42" s="598"/>
      <c r="L42" s="595"/>
      <c r="M42" s="904"/>
      <c r="N42" s="595"/>
      <c r="O42" s="595"/>
      <c r="P42" s="595"/>
      <c r="Q42" s="595"/>
    </row>
    <row r="43" spans="1:17" ht="20.100000000000001" customHeight="1">
      <c r="A43" s="598"/>
      <c r="B43" s="598"/>
      <c r="C43" s="598"/>
      <c r="D43" s="598"/>
      <c r="E43" s="598"/>
      <c r="F43" s="598"/>
      <c r="G43" s="598"/>
      <c r="H43" s="598"/>
      <c r="I43" s="598"/>
      <c r="J43" s="598"/>
      <c r="K43" s="598"/>
      <c r="L43" s="595"/>
      <c r="M43" s="904"/>
      <c r="N43" s="595"/>
      <c r="O43" s="595"/>
      <c r="P43" s="595"/>
      <c r="Q43" s="595"/>
    </row>
    <row r="44" spans="1:17" ht="20.100000000000001" customHeight="1">
      <c r="A44" s="598"/>
      <c r="B44" s="598"/>
      <c r="C44" s="598"/>
      <c r="D44" s="598"/>
      <c r="E44" s="598"/>
      <c r="F44" s="598"/>
      <c r="G44" s="598"/>
      <c r="H44" s="598"/>
      <c r="I44" s="598"/>
      <c r="J44" s="598"/>
      <c r="K44" s="598"/>
      <c r="L44" s="595"/>
      <c r="M44" s="904"/>
      <c r="N44" s="595"/>
      <c r="O44" s="595"/>
      <c r="P44" s="595"/>
      <c r="Q44" s="595"/>
    </row>
    <row r="45" spans="1:17" ht="20.100000000000001" customHeight="1">
      <c r="A45" s="598"/>
      <c r="B45" s="598"/>
      <c r="C45" s="598"/>
      <c r="D45" s="598"/>
      <c r="E45" s="598"/>
      <c r="F45" s="598"/>
      <c r="G45" s="598"/>
      <c r="H45" s="598"/>
      <c r="I45" s="598"/>
      <c r="J45" s="598"/>
      <c r="K45" s="598"/>
      <c r="L45" s="595"/>
      <c r="M45" s="904"/>
      <c r="N45" s="595"/>
      <c r="O45" s="595"/>
      <c r="P45" s="595"/>
      <c r="Q45" s="595"/>
    </row>
    <row r="46" spans="1:17" ht="20.100000000000001" customHeight="1">
      <c r="A46" s="598"/>
      <c r="B46" s="598"/>
      <c r="C46" s="598"/>
      <c r="D46" s="598"/>
      <c r="E46" s="598"/>
      <c r="F46" s="598"/>
      <c r="G46" s="598"/>
      <c r="H46" s="598"/>
      <c r="I46" s="598"/>
      <c r="J46" s="598"/>
      <c r="K46" s="598"/>
      <c r="L46" s="595"/>
      <c r="M46" s="904"/>
      <c r="N46" s="595"/>
      <c r="O46" s="595"/>
      <c r="P46" s="595"/>
      <c r="Q46" s="595"/>
    </row>
    <row r="47" spans="1:17" ht="20.100000000000001" customHeight="1">
      <c r="A47" s="598"/>
      <c r="B47" s="598"/>
      <c r="C47" s="598"/>
      <c r="D47" s="598"/>
      <c r="E47" s="598"/>
      <c r="F47" s="598"/>
      <c r="G47" s="598"/>
      <c r="H47" s="598"/>
      <c r="I47" s="598"/>
      <c r="J47" s="598"/>
      <c r="K47" s="598"/>
      <c r="L47" s="595"/>
      <c r="M47" s="904"/>
      <c r="N47" s="595"/>
      <c r="O47" s="595"/>
      <c r="P47" s="595"/>
      <c r="Q47" s="595"/>
    </row>
    <row r="48" spans="1:17" ht="20.100000000000001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</row>
    <row r="49" spans="1:11" ht="20.100000000000001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</row>
    <row r="50" spans="1:11" ht="20.100000000000001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</row>
    <row r="51" spans="1:11" ht="20.100000000000001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</row>
    <row r="52" spans="1:11" ht="20.100000000000001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</row>
    <row r="53" spans="1:11" ht="20.100000000000001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</row>
    <row r="54" spans="1:11" ht="20.100000000000001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</row>
    <row r="55" spans="1:11" ht="20.100000000000001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</row>
    <row r="56" spans="1:11" ht="20.100000000000001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</row>
    <row r="57" spans="1:11" ht="20.100000000000001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</row>
    <row r="58" spans="1:11" ht="20.100000000000001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</row>
    <row r="59" spans="1:11" ht="20.100000000000001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</row>
    <row r="60" spans="1:11" ht="20.100000000000001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</row>
    <row r="61" spans="1:11" ht="20.100000000000001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</row>
    <row r="62" spans="1:11" ht="20.100000000000001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</row>
    <row r="63" spans="1:11" ht="20.100000000000001" customHeight="1"/>
    <row r="64" spans="1:11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</sheetData>
  <mergeCells count="4">
    <mergeCell ref="C4:E5"/>
    <mergeCell ref="G4:I5"/>
    <mergeCell ref="K4:M4"/>
    <mergeCell ref="K5:M5"/>
  </mergeCells>
  <pageMargins left="0.74803149606299213" right="0.59055118110236227" top="0.74803149606299213" bottom="0.51181102362204722" header="0.43307086614173229" footer="0.31496062992125984"/>
  <pageSetup paperSize="9" firstPageNumber="56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73"/>
  <sheetViews>
    <sheetView workbookViewId="0">
      <selection activeCell="I19" sqref="I19"/>
    </sheetView>
  </sheetViews>
  <sheetFormatPr defaultColWidth="10" defaultRowHeight="13.2"/>
  <cols>
    <col min="1" max="1" width="49.33203125" style="154" customWidth="1"/>
    <col min="2" max="3" width="10.6640625" style="154" customWidth="1"/>
    <col min="4" max="4" width="17.33203125" style="154" customWidth="1"/>
    <col min="5" max="16384" width="10" style="154"/>
  </cols>
  <sheetData>
    <row r="1" spans="1:5" s="155" customFormat="1" ht="20.100000000000001" customHeight="1">
      <c r="A1" s="604" t="s">
        <v>675</v>
      </c>
      <c r="B1" s="954"/>
      <c r="C1" s="605"/>
      <c r="D1" s="883"/>
    </row>
    <row r="2" spans="1:5" ht="20.100000000000001" customHeight="1">
      <c r="A2" s="954"/>
      <c r="B2" s="954"/>
      <c r="C2" s="598"/>
      <c r="D2" s="595"/>
    </row>
    <row r="3" spans="1:5" s="153" customFormat="1" ht="20.100000000000001" customHeight="1">
      <c r="A3" s="606"/>
      <c r="B3" s="606"/>
      <c r="C3" s="607"/>
      <c r="D3" s="933" t="s">
        <v>288</v>
      </c>
    </row>
    <row r="4" spans="1:5" s="153" customFormat="1" ht="16.2" customHeight="1">
      <c r="A4" s="906"/>
      <c r="B4" s="909" t="s">
        <v>118</v>
      </c>
      <c r="C4" s="909" t="s">
        <v>118</v>
      </c>
      <c r="D4" s="909" t="s">
        <v>787</v>
      </c>
    </row>
    <row r="5" spans="1:5" s="153" customFormat="1" ht="16.2" customHeight="1">
      <c r="A5" s="908"/>
      <c r="B5" s="911">
        <v>2021</v>
      </c>
      <c r="C5" s="911">
        <v>2022</v>
      </c>
      <c r="D5" s="911" t="s">
        <v>788</v>
      </c>
    </row>
    <row r="6" spans="1:5" s="153" customFormat="1" ht="20.100000000000001" customHeight="1">
      <c r="A6" s="606"/>
      <c r="B6" s="29"/>
      <c r="C6" s="29"/>
      <c r="D6" s="29"/>
    </row>
    <row r="7" spans="1:5" s="156" customFormat="1" ht="20.100000000000001" customHeight="1">
      <c r="A7" s="912" t="s">
        <v>211</v>
      </c>
      <c r="B7" s="934">
        <f>+B8+B9+B14</f>
        <v>43116</v>
      </c>
      <c r="C7" s="934">
        <f>+C8+C9+C14</f>
        <v>59835</v>
      </c>
      <c r="D7" s="935">
        <f t="shared" ref="D7:D26" si="0">+C7/B7*100</f>
        <v>138.77678819927638</v>
      </c>
    </row>
    <row r="8" spans="1:5" s="156" customFormat="1" ht="20.100000000000001" customHeight="1">
      <c r="A8" s="608" t="s">
        <v>273</v>
      </c>
      <c r="B8" s="934">
        <v>536</v>
      </c>
      <c r="C8" s="934">
        <v>811</v>
      </c>
      <c r="D8" s="935">
        <f t="shared" si="0"/>
        <v>151.30597014925374</v>
      </c>
    </row>
    <row r="9" spans="1:5" s="156" customFormat="1" ht="20.100000000000001" customHeight="1">
      <c r="A9" s="608" t="s">
        <v>272</v>
      </c>
      <c r="B9" s="934">
        <f>+B10+B11+B12+B13</f>
        <v>11381</v>
      </c>
      <c r="C9" s="934">
        <f>+C10+C11+C12+C13</f>
        <v>15650</v>
      </c>
      <c r="D9" s="935">
        <f t="shared" si="0"/>
        <v>137.50988489587911</v>
      </c>
      <c r="E9" s="157"/>
    </row>
    <row r="10" spans="1:5" s="153" customFormat="1" ht="20.100000000000001" customHeight="1">
      <c r="A10" s="921" t="s">
        <v>10</v>
      </c>
      <c r="B10" s="936">
        <v>357</v>
      </c>
      <c r="C10" s="936">
        <v>432</v>
      </c>
      <c r="D10" s="937">
        <f t="shared" si="0"/>
        <v>121.00840336134453</v>
      </c>
    </row>
    <row r="11" spans="1:5" s="153" customFormat="1" ht="20.100000000000001" customHeight="1">
      <c r="A11" s="921" t="s">
        <v>16</v>
      </c>
      <c r="B11" s="936">
        <v>4840</v>
      </c>
      <c r="C11" s="936">
        <v>6722</v>
      </c>
      <c r="D11" s="937">
        <f t="shared" si="0"/>
        <v>138.88429752066116</v>
      </c>
    </row>
    <row r="12" spans="1:5" s="153" customFormat="1" ht="20.100000000000001" customHeight="1">
      <c r="A12" s="921" t="s">
        <v>271</v>
      </c>
      <c r="B12" s="936">
        <v>322</v>
      </c>
      <c r="C12" s="936">
        <v>912</v>
      </c>
      <c r="D12" s="937">
        <f t="shared" si="0"/>
        <v>283.22981366459629</v>
      </c>
    </row>
    <row r="13" spans="1:5" s="153" customFormat="1" ht="20.100000000000001" customHeight="1">
      <c r="A13" s="921" t="s">
        <v>270</v>
      </c>
      <c r="B13" s="936">
        <v>5862</v>
      </c>
      <c r="C13" s="936">
        <v>7584</v>
      </c>
      <c r="D13" s="937">
        <f t="shared" si="0"/>
        <v>129.37563971340839</v>
      </c>
    </row>
    <row r="14" spans="1:5" s="156" customFormat="1" ht="20.100000000000001" customHeight="1">
      <c r="A14" s="608" t="s">
        <v>269</v>
      </c>
      <c r="B14" s="934">
        <f>SUM(B15:B26)</f>
        <v>31199</v>
      </c>
      <c r="C14" s="934">
        <f>SUM(C15:C26)</f>
        <v>43374</v>
      </c>
      <c r="D14" s="935">
        <f t="shared" si="0"/>
        <v>139.02368665662362</v>
      </c>
    </row>
    <row r="15" spans="1:5" s="153" customFormat="1" ht="20.100000000000001" customHeight="1">
      <c r="A15" s="921" t="s">
        <v>268</v>
      </c>
      <c r="B15" s="936">
        <v>17912</v>
      </c>
      <c r="C15" s="936">
        <v>22103</v>
      </c>
      <c r="D15" s="937">
        <f t="shared" si="0"/>
        <v>123.39772219740956</v>
      </c>
    </row>
    <row r="16" spans="1:5" s="153" customFormat="1" ht="20.100000000000001" customHeight="1">
      <c r="A16" s="921" t="s">
        <v>267</v>
      </c>
      <c r="B16" s="936">
        <v>2024</v>
      </c>
      <c r="C16" s="936">
        <v>2828</v>
      </c>
      <c r="D16" s="937">
        <f t="shared" si="0"/>
        <v>139.72332015810275</v>
      </c>
    </row>
    <row r="17" spans="1:4" s="153" customFormat="1" ht="20.100000000000001" customHeight="1">
      <c r="A17" s="921" t="s">
        <v>266</v>
      </c>
      <c r="B17" s="936">
        <v>2161</v>
      </c>
      <c r="C17" s="936">
        <v>3372</v>
      </c>
      <c r="D17" s="937">
        <f t="shared" si="0"/>
        <v>156.03887089310504</v>
      </c>
    </row>
    <row r="18" spans="1:4" s="153" customFormat="1" ht="20.100000000000001" customHeight="1">
      <c r="A18" s="921" t="s">
        <v>265</v>
      </c>
      <c r="B18" s="936">
        <v>795</v>
      </c>
      <c r="C18" s="936">
        <v>1131</v>
      </c>
      <c r="D18" s="937">
        <f t="shared" si="0"/>
        <v>142.2641509433962</v>
      </c>
    </row>
    <row r="19" spans="1:4" s="153" customFormat="1" ht="20.100000000000001" customHeight="1">
      <c r="A19" s="921" t="s">
        <v>264</v>
      </c>
      <c r="B19" s="936">
        <v>332</v>
      </c>
      <c r="C19" s="936">
        <v>466</v>
      </c>
      <c r="D19" s="937">
        <f t="shared" si="0"/>
        <v>140.36144578313252</v>
      </c>
    </row>
    <row r="20" spans="1:4" s="153" customFormat="1" ht="20.100000000000001" customHeight="1">
      <c r="A20" s="921" t="s">
        <v>263</v>
      </c>
      <c r="B20" s="936">
        <v>1328</v>
      </c>
      <c r="C20" s="936">
        <v>2081</v>
      </c>
      <c r="D20" s="937">
        <f t="shared" si="0"/>
        <v>156.70180722891567</v>
      </c>
    </row>
    <row r="21" spans="1:4" s="153" customFormat="1" ht="28.2" customHeight="1">
      <c r="A21" s="921" t="s">
        <v>287</v>
      </c>
      <c r="B21" s="936">
        <v>2840</v>
      </c>
      <c r="C21" s="936">
        <v>4067</v>
      </c>
      <c r="D21" s="937">
        <f t="shared" si="0"/>
        <v>143.20422535211267</v>
      </c>
    </row>
    <row r="22" spans="1:4" s="153" customFormat="1" ht="20.100000000000001" customHeight="1">
      <c r="A22" s="921" t="s">
        <v>261</v>
      </c>
      <c r="B22" s="936">
        <v>825</v>
      </c>
      <c r="C22" s="936">
        <v>1473</v>
      </c>
      <c r="D22" s="937">
        <f t="shared" si="0"/>
        <v>178.54545454545453</v>
      </c>
    </row>
    <row r="23" spans="1:4" s="153" customFormat="1" ht="20.100000000000001" customHeight="1">
      <c r="A23" s="921" t="s">
        <v>260</v>
      </c>
      <c r="B23" s="936">
        <v>165</v>
      </c>
      <c r="C23" s="936">
        <v>251</v>
      </c>
      <c r="D23" s="937">
        <f t="shared" si="0"/>
        <v>152.12121212121212</v>
      </c>
    </row>
    <row r="24" spans="1:4" s="153" customFormat="1" ht="20.100000000000001" customHeight="1">
      <c r="A24" s="921" t="s">
        <v>259</v>
      </c>
      <c r="B24" s="936">
        <v>281</v>
      </c>
      <c r="C24" s="936">
        <v>512</v>
      </c>
      <c r="D24" s="937">
        <f t="shared" si="0"/>
        <v>182.20640569395016</v>
      </c>
    </row>
    <row r="25" spans="1:4" ht="28.2" customHeight="1">
      <c r="A25" s="921" t="s">
        <v>672</v>
      </c>
      <c r="B25" s="936">
        <v>2117</v>
      </c>
      <c r="C25" s="936">
        <v>3338</v>
      </c>
      <c r="D25" s="937">
        <f t="shared" si="0"/>
        <v>157.67595654227679</v>
      </c>
    </row>
    <row r="26" spans="1:4" ht="20.100000000000001" customHeight="1">
      <c r="A26" s="921" t="s">
        <v>258</v>
      </c>
      <c r="B26" s="936">
        <v>419</v>
      </c>
      <c r="C26" s="936">
        <v>1752</v>
      </c>
      <c r="D26" s="937">
        <f t="shared" si="0"/>
        <v>418.13842482100239</v>
      </c>
    </row>
    <row r="27" spans="1:4" ht="20.100000000000001" customHeight="1">
      <c r="A27" s="598"/>
      <c r="B27" s="598"/>
      <c r="C27" s="598"/>
      <c r="D27" s="595"/>
    </row>
    <row r="28" spans="1:4" ht="20.100000000000001" customHeight="1">
      <c r="A28" s="598"/>
      <c r="B28" s="598"/>
      <c r="C28" s="598"/>
      <c r="D28" s="595"/>
    </row>
    <row r="29" spans="1:4" ht="20.100000000000001" customHeight="1">
      <c r="A29" s="598"/>
      <c r="B29" s="598"/>
      <c r="C29" s="598"/>
      <c r="D29" s="595"/>
    </row>
    <row r="30" spans="1:4" ht="20.100000000000001" customHeight="1">
      <c r="A30" s="598"/>
      <c r="B30" s="598"/>
      <c r="C30" s="598"/>
      <c r="D30" s="595"/>
    </row>
    <row r="31" spans="1:4" ht="20.100000000000001" customHeight="1">
      <c r="A31" s="598"/>
      <c r="B31" s="598"/>
      <c r="C31" s="598"/>
      <c r="D31" s="595"/>
    </row>
    <row r="32" spans="1:4" ht="20.100000000000001" customHeight="1">
      <c r="A32" s="598"/>
      <c r="B32" s="598"/>
      <c r="C32" s="598"/>
      <c r="D32" s="595"/>
    </row>
    <row r="33" spans="1:4" ht="20.100000000000001" customHeight="1">
      <c r="A33" s="598"/>
      <c r="B33" s="598"/>
      <c r="C33" s="598"/>
      <c r="D33" s="595"/>
    </row>
    <row r="34" spans="1:4" ht="20.100000000000001" customHeight="1">
      <c r="A34" s="598"/>
      <c r="B34" s="598"/>
      <c r="C34" s="598"/>
      <c r="D34" s="595"/>
    </row>
    <row r="35" spans="1:4" ht="20.100000000000001" customHeight="1">
      <c r="A35" s="598"/>
      <c r="B35" s="598"/>
      <c r="C35" s="598"/>
      <c r="D35" s="595"/>
    </row>
    <row r="36" spans="1:4" ht="20.100000000000001" customHeight="1">
      <c r="A36" s="598"/>
      <c r="B36" s="598"/>
      <c r="C36" s="598"/>
      <c r="D36" s="595"/>
    </row>
    <row r="37" spans="1:4" ht="20.100000000000001" customHeight="1">
      <c r="A37" s="598"/>
      <c r="B37" s="598"/>
      <c r="C37" s="598"/>
      <c r="D37" s="595"/>
    </row>
    <row r="38" spans="1:4" ht="20.100000000000001" customHeight="1">
      <c r="A38" s="598"/>
      <c r="B38" s="598"/>
      <c r="C38" s="598"/>
      <c r="D38" s="595"/>
    </row>
    <row r="39" spans="1:4" ht="20.100000000000001" customHeight="1">
      <c r="A39" s="598"/>
      <c r="B39" s="598"/>
      <c r="C39" s="598"/>
      <c r="D39" s="595"/>
    </row>
    <row r="40" spans="1:4" ht="20.100000000000001" customHeight="1">
      <c r="A40" s="598"/>
      <c r="B40" s="598"/>
      <c r="C40" s="598"/>
      <c r="D40" s="595"/>
    </row>
    <row r="41" spans="1:4" ht="20.100000000000001" customHeight="1">
      <c r="A41" s="598"/>
      <c r="B41" s="598"/>
      <c r="C41" s="598"/>
      <c r="D41" s="595"/>
    </row>
    <row r="42" spans="1:4" ht="20.100000000000001" customHeight="1">
      <c r="A42" s="598"/>
      <c r="B42" s="598"/>
      <c r="C42" s="598"/>
      <c r="D42" s="595"/>
    </row>
    <row r="43" spans="1:4" ht="20.100000000000001" customHeight="1">
      <c r="A43" s="598"/>
      <c r="B43" s="598"/>
      <c r="C43" s="598"/>
      <c r="D43" s="595"/>
    </row>
    <row r="44" spans="1:4" ht="20.100000000000001" customHeight="1">
      <c r="A44" s="593"/>
      <c r="B44" s="593"/>
      <c r="C44" s="593"/>
      <c r="D44" s="593"/>
    </row>
    <row r="45" spans="1:4" ht="20.100000000000001" customHeight="1">
      <c r="A45" s="593"/>
      <c r="B45" s="593"/>
      <c r="C45" s="593"/>
      <c r="D45" s="593"/>
    </row>
    <row r="46" spans="1:4" ht="20.100000000000001" customHeight="1">
      <c r="A46" s="593"/>
      <c r="B46" s="593"/>
      <c r="C46" s="593"/>
      <c r="D46" s="593"/>
    </row>
    <row r="47" spans="1:4" ht="20.100000000000001" customHeight="1">
      <c r="A47" s="593"/>
      <c r="B47" s="593"/>
      <c r="C47" s="593"/>
      <c r="D47" s="593"/>
    </row>
    <row r="48" spans="1:4" ht="20.100000000000001" customHeight="1">
      <c r="A48" s="593"/>
      <c r="B48" s="593"/>
      <c r="C48" s="593"/>
      <c r="D48" s="593"/>
    </row>
    <row r="49" spans="1:4" ht="20.100000000000001" customHeight="1">
      <c r="A49" s="593"/>
      <c r="B49" s="593"/>
      <c r="C49" s="593"/>
      <c r="D49" s="593"/>
    </row>
    <row r="50" spans="1:4" ht="20.100000000000001" customHeight="1">
      <c r="A50" s="593"/>
      <c r="B50" s="593"/>
      <c r="C50" s="593"/>
      <c r="D50" s="593"/>
    </row>
    <row r="51" spans="1:4" ht="20.100000000000001" customHeight="1">
      <c r="A51" s="593"/>
      <c r="B51" s="593"/>
      <c r="C51" s="593"/>
      <c r="D51" s="593"/>
    </row>
    <row r="52" spans="1:4" ht="20.100000000000001" customHeight="1">
      <c r="A52" s="593"/>
      <c r="B52" s="593"/>
      <c r="C52" s="593"/>
      <c r="D52" s="593"/>
    </row>
    <row r="53" spans="1:4" ht="20.100000000000001" customHeight="1">
      <c r="A53" s="593"/>
      <c r="B53" s="593"/>
      <c r="C53" s="593"/>
      <c r="D53" s="593"/>
    </row>
    <row r="54" spans="1:4" ht="20.100000000000001" customHeight="1">
      <c r="A54" s="593"/>
      <c r="B54" s="593"/>
      <c r="C54" s="593"/>
      <c r="D54" s="593"/>
    </row>
    <row r="55" spans="1:4" ht="20.100000000000001" customHeight="1">
      <c r="A55" s="151"/>
      <c r="B55" s="151"/>
      <c r="C55" s="151"/>
      <c r="D55" s="151"/>
    </row>
    <row r="56" spans="1:4" ht="20.100000000000001" customHeight="1">
      <c r="A56" s="151"/>
      <c r="B56" s="151"/>
      <c r="C56" s="151"/>
      <c r="D56" s="151"/>
    </row>
    <row r="57" spans="1:4" ht="20.100000000000001" customHeight="1">
      <c r="A57" s="151"/>
      <c r="B57" s="151"/>
      <c r="C57" s="151"/>
      <c r="D57" s="151"/>
    </row>
    <row r="58" spans="1:4" ht="20.100000000000001" customHeight="1"/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75"/>
  <sheetViews>
    <sheetView workbookViewId="0">
      <selection activeCell="I19" sqref="I19"/>
    </sheetView>
  </sheetViews>
  <sheetFormatPr defaultColWidth="10" defaultRowHeight="13.2"/>
  <cols>
    <col min="1" max="1" width="46.6640625" style="154" customWidth="1"/>
    <col min="2" max="3" width="10.6640625" style="154" customWidth="1"/>
    <col min="4" max="4" width="19.33203125" style="154" customWidth="1"/>
    <col min="5" max="7" width="0" style="154" hidden="1" customWidth="1"/>
    <col min="8" max="16384" width="10" style="154"/>
  </cols>
  <sheetData>
    <row r="1" spans="1:8" s="155" customFormat="1" ht="20.100000000000001" customHeight="1">
      <c r="A1" s="609" t="s">
        <v>676</v>
      </c>
      <c r="B1" s="953"/>
      <c r="C1" s="610"/>
      <c r="D1" s="610"/>
      <c r="E1" s="883"/>
      <c r="F1" s="883"/>
      <c r="G1" s="883"/>
      <c r="H1" s="883"/>
    </row>
    <row r="2" spans="1:8" ht="20.100000000000001" customHeight="1">
      <c r="A2" s="953"/>
      <c r="B2" s="953"/>
      <c r="C2" s="593"/>
      <c r="D2" s="611"/>
      <c r="E2" s="595"/>
      <c r="F2" s="595"/>
      <c r="G2" s="595"/>
      <c r="H2" s="595"/>
    </row>
    <row r="3" spans="1:8" s="153" customFormat="1" ht="16.2" customHeight="1">
      <c r="A3" s="606"/>
      <c r="B3" s="606"/>
      <c r="C3" s="607"/>
      <c r="D3" s="933" t="s">
        <v>288</v>
      </c>
      <c r="E3" s="886"/>
      <c r="F3" s="886"/>
      <c r="G3" s="886"/>
      <c r="H3" s="886"/>
    </row>
    <row r="4" spans="1:8" s="153" customFormat="1" ht="16.2" customHeight="1">
      <c r="A4" s="906"/>
      <c r="B4" s="909" t="s">
        <v>118</v>
      </c>
      <c r="C4" s="909" t="s">
        <v>118</v>
      </c>
      <c r="D4" s="909" t="s">
        <v>787</v>
      </c>
      <c r="E4" s="886"/>
      <c r="F4" s="886"/>
      <c r="G4" s="886"/>
      <c r="H4" s="886"/>
    </row>
    <row r="5" spans="1:8" s="153" customFormat="1" ht="16.2" customHeight="1">
      <c r="A5" s="908"/>
      <c r="B5" s="911">
        <v>2021</v>
      </c>
      <c r="C5" s="911">
        <v>2022</v>
      </c>
      <c r="D5" s="911" t="s">
        <v>788</v>
      </c>
      <c r="E5" s="886"/>
      <c r="F5" s="886"/>
      <c r="G5" s="886"/>
      <c r="H5" s="886"/>
    </row>
    <row r="6" spans="1:8" s="153" customFormat="1" ht="20.100000000000001" customHeight="1">
      <c r="A6" s="606"/>
      <c r="B6" s="29"/>
      <c r="C6" s="29"/>
      <c r="D6" s="29"/>
      <c r="E6" s="886"/>
      <c r="F6" s="886"/>
      <c r="G6" s="886"/>
      <c r="H6" s="886"/>
    </row>
    <row r="7" spans="1:8" s="156" customFormat="1" ht="20.100000000000001" customHeight="1">
      <c r="A7" s="912" t="s">
        <v>211</v>
      </c>
      <c r="B7" s="938">
        <v>54960</v>
      </c>
      <c r="C7" s="938">
        <f>+C8+C9+C14</f>
        <v>73801</v>
      </c>
      <c r="D7" s="939">
        <f t="shared" ref="D7:D26" si="0">+C7/B7*100</f>
        <v>134.28129548762737</v>
      </c>
      <c r="E7" s="886"/>
      <c r="F7" s="886"/>
      <c r="G7" s="886"/>
      <c r="H7" s="886"/>
    </row>
    <row r="8" spans="1:8" s="156" customFormat="1" ht="20.100000000000001" customHeight="1">
      <c r="A8" s="608" t="s">
        <v>273</v>
      </c>
      <c r="B8" s="938">
        <v>724</v>
      </c>
      <c r="C8" s="938">
        <v>999</v>
      </c>
      <c r="D8" s="939">
        <f t="shared" si="0"/>
        <v>137.98342541436463</v>
      </c>
      <c r="E8" s="917"/>
      <c r="F8" s="916">
        <f t="shared" ref="F8:F25" si="1">+D8-100</f>
        <v>37.983425414364632</v>
      </c>
      <c r="G8" s="917"/>
      <c r="H8" s="917"/>
    </row>
    <row r="9" spans="1:8" s="156" customFormat="1" ht="20.100000000000001" customHeight="1">
      <c r="A9" s="608" t="s">
        <v>272</v>
      </c>
      <c r="B9" s="938">
        <v>15013</v>
      </c>
      <c r="C9" s="938">
        <f>+C10+C11+C12+C13</f>
        <v>20507</v>
      </c>
      <c r="D9" s="939">
        <f t="shared" si="0"/>
        <v>136.5949510424299</v>
      </c>
      <c r="E9" s="920">
        <f t="shared" ref="E9:E25" si="2">+C9/$C$8*100</f>
        <v>2052.7527527527527</v>
      </c>
      <c r="F9" s="920">
        <f t="shared" si="1"/>
        <v>36.594951042429898</v>
      </c>
      <c r="G9" s="886"/>
      <c r="H9" s="886"/>
    </row>
    <row r="10" spans="1:8" s="153" customFormat="1" ht="20.100000000000001" customHeight="1">
      <c r="A10" s="921" t="s">
        <v>10</v>
      </c>
      <c r="B10" s="940">
        <v>345</v>
      </c>
      <c r="C10" s="940">
        <v>456</v>
      </c>
      <c r="D10" s="941">
        <f t="shared" si="0"/>
        <v>132.17391304347825</v>
      </c>
      <c r="E10" s="920">
        <f t="shared" si="2"/>
        <v>45.645645645645644</v>
      </c>
      <c r="F10" s="920">
        <f t="shared" si="1"/>
        <v>32.173913043478251</v>
      </c>
      <c r="G10" s="886"/>
      <c r="H10" s="886"/>
    </row>
    <row r="11" spans="1:8" s="153" customFormat="1" ht="19.5" customHeight="1">
      <c r="A11" s="921" t="s">
        <v>16</v>
      </c>
      <c r="B11" s="940">
        <v>6558</v>
      </c>
      <c r="C11" s="940">
        <v>8776</v>
      </c>
      <c r="D11" s="941">
        <f t="shared" si="0"/>
        <v>133.82128697773712</v>
      </c>
      <c r="E11" s="920">
        <f t="shared" si="2"/>
        <v>878.47847847847845</v>
      </c>
      <c r="F11" s="920">
        <f t="shared" si="1"/>
        <v>33.821286977737117</v>
      </c>
      <c r="G11" s="886"/>
      <c r="H11" s="886"/>
    </row>
    <row r="12" spans="1:8" s="153" customFormat="1" ht="19.5" customHeight="1">
      <c r="A12" s="921" t="s">
        <v>271</v>
      </c>
      <c r="B12" s="940">
        <v>507</v>
      </c>
      <c r="C12" s="940">
        <v>630</v>
      </c>
      <c r="D12" s="941">
        <f t="shared" si="0"/>
        <v>124.2603550295858</v>
      </c>
      <c r="E12" s="920">
        <f t="shared" si="2"/>
        <v>63.063063063063062</v>
      </c>
      <c r="F12" s="920">
        <f t="shared" si="1"/>
        <v>24.260355029585796</v>
      </c>
      <c r="G12" s="886"/>
      <c r="H12" s="886"/>
    </row>
    <row r="13" spans="1:8" s="153" customFormat="1" ht="20.100000000000001" customHeight="1">
      <c r="A13" s="921" t="s">
        <v>270</v>
      </c>
      <c r="B13" s="940">
        <v>7603</v>
      </c>
      <c r="C13" s="940">
        <v>10645</v>
      </c>
      <c r="D13" s="941">
        <f t="shared" si="0"/>
        <v>140.01052216230437</v>
      </c>
      <c r="E13" s="920">
        <f t="shared" si="2"/>
        <v>1065.5655655655655</v>
      </c>
      <c r="F13" s="920">
        <f t="shared" si="1"/>
        <v>40.010522162304369</v>
      </c>
      <c r="G13" s="886"/>
      <c r="H13" s="886"/>
    </row>
    <row r="14" spans="1:8" s="156" customFormat="1" ht="20.100000000000001" customHeight="1">
      <c r="A14" s="608" t="s">
        <v>269</v>
      </c>
      <c r="B14" s="938">
        <v>39223</v>
      </c>
      <c r="C14" s="938">
        <f>+SUM(C15:C26)</f>
        <v>52295</v>
      </c>
      <c r="D14" s="939">
        <f t="shared" si="0"/>
        <v>133.32738444280142</v>
      </c>
      <c r="E14" s="920">
        <f t="shared" si="2"/>
        <v>5234.734734734734</v>
      </c>
      <c r="F14" s="920">
        <f t="shared" si="1"/>
        <v>33.327384442801417</v>
      </c>
      <c r="G14" s="886"/>
      <c r="H14" s="886"/>
    </row>
    <row r="15" spans="1:8" s="153" customFormat="1" ht="20.100000000000001" customHeight="1">
      <c r="A15" s="921" t="s">
        <v>268</v>
      </c>
      <c r="B15" s="940">
        <v>20267</v>
      </c>
      <c r="C15" s="940">
        <v>27098</v>
      </c>
      <c r="D15" s="941">
        <f t="shared" si="0"/>
        <v>133.70503774608972</v>
      </c>
      <c r="E15" s="920">
        <f t="shared" si="2"/>
        <v>2712.5125125125128</v>
      </c>
      <c r="F15" s="920">
        <f t="shared" si="1"/>
        <v>33.705037746089715</v>
      </c>
      <c r="G15" s="886"/>
      <c r="H15" s="886"/>
    </row>
    <row r="16" spans="1:8" s="153" customFormat="1" ht="20.100000000000001" customHeight="1">
      <c r="A16" s="921" t="s">
        <v>267</v>
      </c>
      <c r="B16" s="940">
        <v>3071</v>
      </c>
      <c r="C16" s="940">
        <v>4111</v>
      </c>
      <c r="D16" s="941">
        <f t="shared" si="0"/>
        <v>133.86519049169652</v>
      </c>
      <c r="E16" s="920">
        <f t="shared" si="2"/>
        <v>411.51151151151151</v>
      </c>
      <c r="F16" s="920">
        <f t="shared" si="1"/>
        <v>33.865190491696524</v>
      </c>
      <c r="G16" s="886"/>
      <c r="H16" s="886"/>
    </row>
    <row r="17" spans="1:8" s="153" customFormat="1" ht="20.100000000000001" customHeight="1">
      <c r="A17" s="921" t="s">
        <v>266</v>
      </c>
      <c r="B17" s="940">
        <v>3253</v>
      </c>
      <c r="C17" s="940">
        <v>3949</v>
      </c>
      <c r="D17" s="941">
        <f t="shared" si="0"/>
        <v>121.39563479864741</v>
      </c>
      <c r="E17" s="920">
        <f t="shared" si="2"/>
        <v>395.29529529529526</v>
      </c>
      <c r="F17" s="920">
        <f t="shared" si="1"/>
        <v>21.395634798647407</v>
      </c>
      <c r="G17" s="886"/>
      <c r="H17" s="886"/>
    </row>
    <row r="18" spans="1:8" s="153" customFormat="1" ht="20.100000000000001" customHeight="1">
      <c r="A18" s="921" t="s">
        <v>265</v>
      </c>
      <c r="B18" s="940">
        <v>1162</v>
      </c>
      <c r="C18" s="940">
        <v>1635</v>
      </c>
      <c r="D18" s="941">
        <f t="shared" si="0"/>
        <v>140.70567986230637</v>
      </c>
      <c r="E18" s="920">
        <f t="shared" si="2"/>
        <v>163.66366366366367</v>
      </c>
      <c r="F18" s="920">
        <f t="shared" si="1"/>
        <v>40.705679862306368</v>
      </c>
      <c r="G18" s="886"/>
      <c r="H18" s="886"/>
    </row>
    <row r="19" spans="1:8" s="153" customFormat="1" ht="21.75" customHeight="1">
      <c r="A19" s="921" t="s">
        <v>264</v>
      </c>
      <c r="B19" s="940">
        <v>374</v>
      </c>
      <c r="C19" s="940">
        <v>560</v>
      </c>
      <c r="D19" s="941">
        <f t="shared" si="0"/>
        <v>149.7326203208556</v>
      </c>
      <c r="E19" s="920">
        <f t="shared" si="2"/>
        <v>56.056056056056057</v>
      </c>
      <c r="F19" s="920">
        <f t="shared" si="1"/>
        <v>49.732620320855602</v>
      </c>
      <c r="G19" s="886"/>
      <c r="H19" s="886"/>
    </row>
    <row r="20" spans="1:8" s="153" customFormat="1" ht="20.100000000000001" customHeight="1">
      <c r="A20" s="921" t="s">
        <v>263</v>
      </c>
      <c r="B20" s="940">
        <v>1670</v>
      </c>
      <c r="C20" s="940">
        <v>2514</v>
      </c>
      <c r="D20" s="941">
        <f t="shared" si="0"/>
        <v>150.53892215568862</v>
      </c>
      <c r="E20" s="920">
        <f t="shared" si="2"/>
        <v>251.65165165165163</v>
      </c>
      <c r="F20" s="920">
        <f t="shared" si="1"/>
        <v>50.538922155688624</v>
      </c>
      <c r="G20" s="886"/>
      <c r="H20" s="886"/>
    </row>
    <row r="21" spans="1:8" s="153" customFormat="1" ht="30" customHeight="1">
      <c r="A21" s="921" t="s">
        <v>287</v>
      </c>
      <c r="B21" s="940">
        <v>3626</v>
      </c>
      <c r="C21" s="940">
        <v>5172</v>
      </c>
      <c r="D21" s="941">
        <f t="shared" si="0"/>
        <v>142.63651406508549</v>
      </c>
      <c r="E21" s="920">
        <f t="shared" si="2"/>
        <v>517.71771771771773</v>
      </c>
      <c r="F21" s="920">
        <f t="shared" si="1"/>
        <v>42.636514065085493</v>
      </c>
      <c r="G21" s="886"/>
      <c r="H21" s="886"/>
    </row>
    <row r="22" spans="1:8" s="153" customFormat="1" ht="20.100000000000001" customHeight="1">
      <c r="A22" s="921" t="s">
        <v>261</v>
      </c>
      <c r="B22" s="940">
        <v>1222</v>
      </c>
      <c r="C22" s="940">
        <v>1696</v>
      </c>
      <c r="D22" s="941">
        <f t="shared" si="0"/>
        <v>138.7888707037643</v>
      </c>
      <c r="E22" s="920">
        <f t="shared" si="2"/>
        <v>169.76976976976977</v>
      </c>
      <c r="F22" s="920">
        <f t="shared" si="1"/>
        <v>38.788870703764303</v>
      </c>
      <c r="G22" s="886"/>
      <c r="H22" s="886"/>
    </row>
    <row r="23" spans="1:8" s="153" customFormat="1" ht="21" customHeight="1">
      <c r="A23" s="921" t="s">
        <v>260</v>
      </c>
      <c r="B23" s="940">
        <v>192</v>
      </c>
      <c r="C23" s="940">
        <v>245</v>
      </c>
      <c r="D23" s="941">
        <f t="shared" si="0"/>
        <v>127.60416666666667</v>
      </c>
      <c r="E23" s="920">
        <f t="shared" si="2"/>
        <v>24.524524524524523</v>
      </c>
      <c r="F23" s="920">
        <f t="shared" si="1"/>
        <v>27.604166666666671</v>
      </c>
      <c r="G23" s="886"/>
      <c r="H23" s="886"/>
    </row>
    <row r="24" spans="1:8" s="153" customFormat="1" ht="20.100000000000001" customHeight="1">
      <c r="A24" s="921" t="s">
        <v>259</v>
      </c>
      <c r="B24" s="940">
        <v>373</v>
      </c>
      <c r="C24" s="940">
        <v>470</v>
      </c>
      <c r="D24" s="941">
        <f t="shared" si="0"/>
        <v>126.0053619302949</v>
      </c>
      <c r="E24" s="920">
        <f t="shared" si="2"/>
        <v>47.047047047047045</v>
      </c>
      <c r="F24" s="920">
        <f t="shared" si="1"/>
        <v>26.005361930294896</v>
      </c>
      <c r="G24" s="886"/>
      <c r="H24" s="886"/>
    </row>
    <row r="25" spans="1:8" ht="29.25" customHeight="1">
      <c r="A25" s="921" t="s">
        <v>286</v>
      </c>
      <c r="B25" s="940">
        <v>3390</v>
      </c>
      <c r="C25" s="940">
        <v>4134</v>
      </c>
      <c r="D25" s="941">
        <f t="shared" si="0"/>
        <v>121.94690265486724</v>
      </c>
      <c r="E25" s="920">
        <f t="shared" si="2"/>
        <v>413.81381381381379</v>
      </c>
      <c r="F25" s="920">
        <f t="shared" si="1"/>
        <v>21.946902654867245</v>
      </c>
      <c r="G25" s="595"/>
      <c r="H25" s="595"/>
    </row>
    <row r="26" spans="1:8" ht="20.100000000000001" customHeight="1">
      <c r="A26" s="921" t="s">
        <v>258</v>
      </c>
      <c r="B26" s="940">
        <v>623</v>
      </c>
      <c r="C26" s="940">
        <v>711</v>
      </c>
      <c r="D26" s="941">
        <f t="shared" si="0"/>
        <v>114.12520064205458</v>
      </c>
      <c r="E26" s="595"/>
      <c r="F26" s="595"/>
      <c r="G26" s="595"/>
      <c r="H26" s="595"/>
    </row>
    <row r="27" spans="1:8" ht="29.25" customHeight="1">
      <c r="A27" s="921"/>
      <c r="B27" s="598"/>
      <c r="C27" s="598"/>
      <c r="D27" s="598"/>
      <c r="E27" s="595"/>
      <c r="F27" s="595"/>
      <c r="G27" s="595"/>
      <c r="H27" s="595"/>
    </row>
    <row r="28" spans="1:8" ht="20.100000000000001" customHeight="1">
      <c r="A28" s="921"/>
      <c r="B28" s="598"/>
      <c r="C28" s="598"/>
      <c r="D28" s="598"/>
      <c r="E28" s="595"/>
      <c r="F28" s="595"/>
      <c r="G28" s="595"/>
      <c r="H28" s="595"/>
    </row>
    <row r="29" spans="1:8" ht="20.100000000000001" customHeight="1">
      <c r="A29" s="598"/>
      <c r="B29" s="598"/>
      <c r="C29" s="598"/>
      <c r="D29" s="595"/>
      <c r="E29" s="595"/>
      <c r="F29" s="595"/>
      <c r="G29" s="595"/>
      <c r="H29" s="595"/>
    </row>
    <row r="30" spans="1:8" ht="20.100000000000001" customHeight="1">
      <c r="A30" s="598"/>
      <c r="B30" s="598"/>
      <c r="C30" s="598"/>
      <c r="D30" s="595"/>
      <c r="E30" s="595"/>
      <c r="F30" s="595"/>
      <c r="G30" s="595"/>
      <c r="H30" s="595"/>
    </row>
    <row r="31" spans="1:8" ht="20.100000000000001" customHeight="1">
      <c r="A31" s="598"/>
      <c r="B31" s="598"/>
      <c r="C31" s="598"/>
      <c r="D31" s="595"/>
      <c r="E31" s="595"/>
      <c r="F31" s="595"/>
      <c r="G31" s="595"/>
      <c r="H31" s="595"/>
    </row>
    <row r="32" spans="1:8" ht="20.100000000000001" customHeight="1">
      <c r="A32" s="598"/>
      <c r="B32" s="598"/>
      <c r="C32" s="598"/>
      <c r="D32" s="595"/>
      <c r="E32" s="595"/>
      <c r="F32" s="595"/>
      <c r="G32" s="595"/>
      <c r="H32" s="595"/>
    </row>
    <row r="33" spans="1:8" ht="20.100000000000001" customHeight="1">
      <c r="A33" s="598"/>
      <c r="B33" s="598"/>
      <c r="C33" s="598"/>
      <c r="D33" s="595"/>
      <c r="E33" s="595"/>
      <c r="F33" s="595"/>
      <c r="G33" s="595"/>
      <c r="H33" s="595"/>
    </row>
    <row r="34" spans="1:8" ht="20.100000000000001" customHeight="1">
      <c r="A34" s="598"/>
      <c r="B34" s="598"/>
      <c r="C34" s="598"/>
      <c r="D34" s="595"/>
      <c r="E34" s="595"/>
      <c r="F34" s="595"/>
      <c r="G34" s="595"/>
      <c r="H34" s="595"/>
    </row>
    <row r="35" spans="1:8" ht="20.100000000000001" customHeight="1">
      <c r="A35" s="598"/>
      <c r="B35" s="598"/>
      <c r="C35" s="598"/>
      <c r="D35" s="595"/>
      <c r="E35" s="595"/>
      <c r="F35" s="595"/>
      <c r="G35" s="595"/>
      <c r="H35" s="595"/>
    </row>
    <row r="36" spans="1:8" ht="20.100000000000001" customHeight="1">
      <c r="A36" s="598"/>
      <c r="B36" s="598"/>
      <c r="C36" s="598"/>
      <c r="D36" s="595"/>
      <c r="E36" s="595"/>
      <c r="F36" s="595"/>
      <c r="G36" s="595"/>
      <c r="H36" s="595"/>
    </row>
    <row r="37" spans="1:8" ht="20.100000000000001" customHeight="1">
      <c r="A37" s="598"/>
      <c r="B37" s="598"/>
      <c r="C37" s="598"/>
      <c r="D37" s="595"/>
      <c r="E37" s="595"/>
      <c r="F37" s="595"/>
      <c r="G37" s="595"/>
      <c r="H37" s="595"/>
    </row>
    <row r="38" spans="1:8" ht="20.100000000000001" customHeight="1">
      <c r="A38" s="598"/>
      <c r="B38" s="598"/>
      <c r="C38" s="598"/>
      <c r="D38" s="595"/>
      <c r="E38" s="595"/>
      <c r="F38" s="595"/>
      <c r="G38" s="595"/>
      <c r="H38" s="595"/>
    </row>
    <row r="39" spans="1:8" ht="20.100000000000001" customHeight="1">
      <c r="A39" s="598"/>
      <c r="B39" s="598"/>
      <c r="C39" s="598"/>
      <c r="D39" s="595"/>
      <c r="E39" s="595"/>
      <c r="F39" s="595"/>
      <c r="G39" s="595"/>
      <c r="H39" s="595"/>
    </row>
    <row r="40" spans="1:8" ht="20.100000000000001" customHeight="1">
      <c r="A40" s="598"/>
      <c r="B40" s="598"/>
      <c r="C40" s="598"/>
      <c r="D40" s="595"/>
      <c r="E40" s="595"/>
      <c r="F40" s="595"/>
      <c r="G40" s="595"/>
      <c r="H40" s="595"/>
    </row>
    <row r="41" spans="1:8" ht="20.100000000000001" customHeight="1">
      <c r="A41" s="598"/>
      <c r="B41" s="598"/>
      <c r="C41" s="598"/>
      <c r="D41" s="595"/>
      <c r="E41" s="595"/>
      <c r="F41" s="595"/>
      <c r="G41" s="595"/>
      <c r="H41" s="595"/>
    </row>
    <row r="42" spans="1:8" ht="20.100000000000001" customHeight="1">
      <c r="A42" s="598"/>
      <c r="B42" s="598"/>
      <c r="C42" s="598"/>
      <c r="D42" s="595"/>
      <c r="E42" s="595"/>
      <c r="F42" s="595"/>
      <c r="G42" s="595"/>
      <c r="H42" s="595"/>
    </row>
    <row r="43" spans="1:8" ht="20.100000000000001" customHeight="1">
      <c r="A43" s="598"/>
      <c r="B43" s="598"/>
      <c r="C43" s="598"/>
      <c r="D43" s="595"/>
    </row>
    <row r="44" spans="1:8" ht="20.100000000000001" customHeight="1">
      <c r="A44" s="593"/>
      <c r="B44" s="593"/>
      <c r="C44" s="593"/>
      <c r="D44" s="593"/>
    </row>
    <row r="45" spans="1:8" ht="20.100000000000001" customHeight="1">
      <c r="A45" s="151"/>
      <c r="B45" s="151"/>
      <c r="C45" s="151"/>
      <c r="D45" s="151"/>
    </row>
    <row r="46" spans="1:8" ht="20.100000000000001" customHeight="1">
      <c r="A46" s="151"/>
      <c r="B46" s="151"/>
      <c r="C46" s="151"/>
      <c r="D46" s="151"/>
    </row>
    <row r="47" spans="1:8" ht="20.100000000000001" customHeight="1">
      <c r="A47" s="151"/>
      <c r="B47" s="151"/>
      <c r="C47" s="151"/>
      <c r="D47" s="151"/>
    </row>
    <row r="48" spans="1:8" ht="20.100000000000001" customHeight="1">
      <c r="A48" s="151"/>
      <c r="B48" s="151"/>
      <c r="C48" s="151"/>
      <c r="D48" s="151"/>
    </row>
    <row r="49" spans="1:4" ht="20.100000000000001" customHeight="1">
      <c r="A49" s="151"/>
      <c r="B49" s="151"/>
      <c r="C49" s="151"/>
      <c r="D49" s="151"/>
    </row>
    <row r="50" spans="1:4" ht="20.100000000000001" customHeight="1">
      <c r="A50" s="151"/>
      <c r="B50" s="151"/>
      <c r="C50" s="151"/>
      <c r="D50" s="151"/>
    </row>
    <row r="51" spans="1:4" ht="20.100000000000001" customHeight="1">
      <c r="A51" s="151"/>
      <c r="B51" s="151"/>
      <c r="C51" s="151"/>
      <c r="D51" s="151"/>
    </row>
    <row r="52" spans="1:4" ht="20.100000000000001" customHeight="1">
      <c r="A52" s="151"/>
      <c r="B52" s="151"/>
      <c r="C52" s="151"/>
      <c r="D52" s="151"/>
    </row>
    <row r="53" spans="1:4" ht="20.100000000000001" customHeight="1">
      <c r="A53" s="151"/>
      <c r="B53" s="151"/>
      <c r="C53" s="151"/>
      <c r="D53" s="151"/>
    </row>
    <row r="54" spans="1:4" ht="20.100000000000001" customHeight="1">
      <c r="A54" s="151"/>
      <c r="B54" s="151"/>
      <c r="C54" s="151"/>
      <c r="D54" s="151"/>
    </row>
    <row r="55" spans="1:4" ht="20.100000000000001" customHeight="1">
      <c r="A55" s="151"/>
      <c r="B55" s="151"/>
      <c r="C55" s="151"/>
      <c r="D55" s="151"/>
    </row>
    <row r="56" spans="1:4" ht="20.100000000000001" customHeight="1">
      <c r="A56" s="151"/>
      <c r="B56" s="151"/>
      <c r="C56" s="151"/>
      <c r="D56" s="151"/>
    </row>
    <row r="57" spans="1:4" ht="20.100000000000001" customHeight="1">
      <c r="A57" s="151"/>
      <c r="B57" s="151"/>
      <c r="C57" s="151"/>
      <c r="D57" s="151"/>
    </row>
    <row r="58" spans="1:4" ht="20.100000000000001" customHeight="1">
      <c r="A58" s="151"/>
      <c r="B58" s="151"/>
      <c r="C58" s="151"/>
      <c r="D58" s="151"/>
    </row>
    <row r="59" spans="1:4" ht="20.100000000000001" customHeight="1">
      <c r="A59" s="151"/>
      <c r="B59" s="151"/>
      <c r="C59" s="151"/>
      <c r="D59" s="151"/>
    </row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8"/>
  <sheetViews>
    <sheetView workbookViewId="0">
      <selection activeCell="I19" sqref="I19"/>
    </sheetView>
  </sheetViews>
  <sheetFormatPr defaultColWidth="10.33203125" defaultRowHeight="15.6"/>
  <cols>
    <col min="1" max="1" width="1.6640625" style="286" customWidth="1"/>
    <col min="2" max="2" width="38.44140625" style="286" customWidth="1"/>
    <col min="3" max="3" width="7.6640625" style="286" customWidth="1"/>
    <col min="4" max="4" width="8.33203125" style="286" customWidth="1"/>
    <col min="5" max="5" width="7.6640625" style="286" customWidth="1"/>
    <col min="6" max="6" width="8.33203125" style="286" customWidth="1"/>
    <col min="7" max="7" width="7.6640625" style="286" customWidth="1"/>
    <col min="8" max="8" width="8" customWidth="1"/>
    <col min="9" max="16384" width="10.33203125" style="286"/>
  </cols>
  <sheetData>
    <row r="1" spans="1:16" ht="18" customHeight="1">
      <c r="A1" s="307" t="s">
        <v>501</v>
      </c>
      <c r="B1" s="307"/>
    </row>
    <row r="2" spans="1:16" ht="18" customHeight="1">
      <c r="A2" s="307"/>
      <c r="B2" s="307"/>
    </row>
    <row r="3" spans="1:16" ht="18" customHeight="1">
      <c r="A3" s="292"/>
      <c r="B3" s="306"/>
      <c r="C3" s="305"/>
      <c r="D3" s="305"/>
      <c r="E3" s="305"/>
      <c r="F3" s="305"/>
      <c r="G3" s="305"/>
      <c r="H3" s="304" t="s">
        <v>234</v>
      </c>
    </row>
    <row r="4" spans="1:16" ht="18" customHeight="1">
      <c r="A4" s="303"/>
      <c r="B4" s="302"/>
      <c r="C4" s="560" t="s">
        <v>499</v>
      </c>
      <c r="D4" s="560" t="s">
        <v>56</v>
      </c>
      <c r="E4" s="560" t="s">
        <v>766</v>
      </c>
      <c r="F4" s="971" t="s">
        <v>110</v>
      </c>
      <c r="G4" s="971"/>
      <c r="H4" s="971"/>
    </row>
    <row r="5" spans="1:16" ht="18" customHeight="1">
      <c r="A5" s="292"/>
      <c r="B5" s="301"/>
      <c r="C5" s="113" t="s">
        <v>111</v>
      </c>
      <c r="D5" s="113" t="s">
        <v>112</v>
      </c>
      <c r="E5" s="113" t="s">
        <v>767</v>
      </c>
      <c r="F5" s="113" t="s">
        <v>113</v>
      </c>
      <c r="G5" s="113" t="s">
        <v>114</v>
      </c>
      <c r="H5" s="113" t="s">
        <v>752</v>
      </c>
    </row>
    <row r="6" spans="1:16" ht="18" customHeight="1">
      <c r="A6" s="292"/>
      <c r="B6" s="301"/>
      <c r="C6" s="113" t="s">
        <v>60</v>
      </c>
      <c r="D6" s="113" t="s">
        <v>60</v>
      </c>
      <c r="E6" s="113" t="s">
        <v>751</v>
      </c>
      <c r="F6" s="113" t="s">
        <v>60</v>
      </c>
      <c r="G6" s="113" t="s">
        <v>60</v>
      </c>
      <c r="H6" s="113" t="s">
        <v>60</v>
      </c>
    </row>
    <row r="7" spans="1:16" ht="18" customHeight="1">
      <c r="A7" s="292"/>
      <c r="B7" s="299"/>
      <c r="C7" s="39">
        <v>2022</v>
      </c>
      <c r="D7" s="39">
        <v>2022</v>
      </c>
      <c r="E7" s="39">
        <v>2022</v>
      </c>
      <c r="F7" s="39">
        <v>2022</v>
      </c>
      <c r="G7" s="39">
        <v>2022</v>
      </c>
      <c r="H7" s="39">
        <v>2022</v>
      </c>
    </row>
    <row r="8" spans="1:16" ht="20.100000000000001" customHeight="1">
      <c r="A8" s="292"/>
      <c r="B8" s="299"/>
      <c r="C8" s="113"/>
      <c r="D8" s="113"/>
      <c r="E8" s="113"/>
      <c r="F8" s="113"/>
      <c r="G8" s="113"/>
      <c r="H8" s="113"/>
    </row>
    <row r="9" spans="1:16" ht="20.100000000000001" customHeight="1">
      <c r="A9" s="972" t="s">
        <v>211</v>
      </c>
      <c r="B9" s="972"/>
      <c r="C9" s="407">
        <v>1376896.1261282114</v>
      </c>
      <c r="D9" s="407">
        <v>1538951.3435323397</v>
      </c>
      <c r="E9" s="407">
        <v>5545715.9290796677</v>
      </c>
      <c r="F9" s="637">
        <v>113.71443264446286</v>
      </c>
      <c r="G9" s="637">
        <v>105.91909688545246</v>
      </c>
      <c r="H9" s="637">
        <v>108.0178974916842</v>
      </c>
      <c r="I9" s="308"/>
      <c r="J9" s="297"/>
      <c r="K9" s="297"/>
      <c r="L9" s="297"/>
      <c r="M9" s="308"/>
      <c r="N9" s="297"/>
      <c r="O9" s="297"/>
      <c r="P9" s="297"/>
    </row>
    <row r="10" spans="1:16" ht="18" customHeight="1">
      <c r="B10" s="289" t="s">
        <v>273</v>
      </c>
      <c r="C10" s="407">
        <v>148777.26402858281</v>
      </c>
      <c r="D10" s="407">
        <v>178957.6007508889</v>
      </c>
      <c r="E10" s="407">
        <v>604112.2401954286</v>
      </c>
      <c r="F10" s="637">
        <v>103.69116194181316</v>
      </c>
      <c r="G10" s="637">
        <v>103.854183045287</v>
      </c>
      <c r="H10" s="637">
        <v>103.35787289724014</v>
      </c>
      <c r="I10" s="308"/>
      <c r="J10" s="297"/>
      <c r="K10" s="297"/>
      <c r="L10" s="297"/>
      <c r="M10" s="308"/>
      <c r="N10" s="297"/>
      <c r="O10" s="297"/>
      <c r="P10" s="297"/>
    </row>
    <row r="11" spans="1:16" ht="18" customHeight="1">
      <c r="A11" s="292"/>
      <c r="B11" s="293" t="s">
        <v>753</v>
      </c>
      <c r="C11" s="408">
        <v>105734.01264016161</v>
      </c>
      <c r="D11" s="408">
        <v>135140.29788352601</v>
      </c>
      <c r="E11" s="408">
        <v>445877.57917610666</v>
      </c>
      <c r="F11" s="638">
        <v>102.97733976312173</v>
      </c>
      <c r="G11" s="638">
        <v>103.58700091642947</v>
      </c>
      <c r="H11" s="638">
        <v>102.88184184644867</v>
      </c>
      <c r="I11" s="308"/>
      <c r="J11" s="297"/>
      <c r="K11" s="297"/>
      <c r="L11" s="297"/>
    </row>
    <row r="12" spans="1:16" ht="18" customHeight="1">
      <c r="A12" s="292"/>
      <c r="B12" s="293" t="s">
        <v>754</v>
      </c>
      <c r="C12" s="408">
        <v>6888.2385276130371</v>
      </c>
      <c r="D12" s="408">
        <v>8371.6768875052221</v>
      </c>
      <c r="E12" s="408">
        <v>27891.268127981595</v>
      </c>
      <c r="F12" s="638">
        <v>107.2673072299102</v>
      </c>
      <c r="G12" s="638">
        <v>106.97914727752227</v>
      </c>
      <c r="H12" s="638">
        <v>106.13403135336665</v>
      </c>
      <c r="I12" s="308"/>
      <c r="J12" s="297"/>
      <c r="K12" s="297"/>
      <c r="L12" s="297"/>
    </row>
    <row r="13" spans="1:16" ht="18" customHeight="1">
      <c r="A13" s="292"/>
      <c r="B13" s="293" t="s">
        <v>346</v>
      </c>
      <c r="C13" s="408">
        <v>36155.012860808165</v>
      </c>
      <c r="D13" s="408">
        <v>35445.625979857665</v>
      </c>
      <c r="E13" s="408">
        <v>130343.39289134035</v>
      </c>
      <c r="F13" s="638">
        <v>105.15494423802154</v>
      </c>
      <c r="G13" s="638">
        <v>104.15986262327124</v>
      </c>
      <c r="H13" s="638">
        <v>104.42622849146703</v>
      </c>
      <c r="I13" s="308"/>
      <c r="J13" s="297"/>
      <c r="K13" s="297"/>
      <c r="L13" s="297"/>
    </row>
    <row r="14" spans="1:16" ht="18" customHeight="1">
      <c r="B14" s="289" t="s">
        <v>422</v>
      </c>
      <c r="C14" s="407">
        <v>513272.1526997672</v>
      </c>
      <c r="D14" s="407">
        <v>562396.47403683339</v>
      </c>
      <c r="E14" s="407">
        <v>2036654.6189262324</v>
      </c>
      <c r="F14" s="637">
        <v>112.19217606423999</v>
      </c>
      <c r="G14" s="637">
        <v>104.21827155519685</v>
      </c>
      <c r="H14" s="637">
        <v>107.77705304589836</v>
      </c>
      <c r="I14" s="308"/>
      <c r="J14" s="297"/>
      <c r="K14" s="297"/>
      <c r="L14" s="297"/>
      <c r="M14" s="308"/>
      <c r="N14" s="297"/>
      <c r="O14" s="297"/>
      <c r="P14" s="297"/>
    </row>
    <row r="15" spans="1:16" ht="18" customHeight="1">
      <c r="A15" s="292"/>
      <c r="B15" s="293" t="s">
        <v>755</v>
      </c>
      <c r="C15" s="408">
        <v>419407.95239046449</v>
      </c>
      <c r="D15" s="408">
        <v>447691</v>
      </c>
      <c r="E15" s="408">
        <v>1673324.4757484498</v>
      </c>
      <c r="F15" s="638">
        <v>111.06203094051612</v>
      </c>
      <c r="G15" s="638">
        <v>103.60246092664565</v>
      </c>
      <c r="H15" s="638">
        <v>107.69302718014042</v>
      </c>
      <c r="I15" s="308"/>
      <c r="J15" s="297"/>
      <c r="K15" s="297"/>
      <c r="L15" s="297"/>
      <c r="M15" s="308"/>
      <c r="N15" s="297"/>
      <c r="O15" s="297"/>
      <c r="P15" s="297"/>
    </row>
    <row r="16" spans="1:16" ht="18" customHeight="1">
      <c r="A16" s="292"/>
      <c r="B16" s="296" t="s">
        <v>10</v>
      </c>
      <c r="C16" s="408">
        <v>37429.614600040753</v>
      </c>
      <c r="D16" s="408">
        <v>36459</v>
      </c>
      <c r="E16" s="408">
        <v>156571</v>
      </c>
      <c r="F16" s="638">
        <v>106.4353934405861</v>
      </c>
      <c r="G16" s="638">
        <v>107.93227003260147</v>
      </c>
      <c r="H16" s="638">
        <v>105.18507144068666</v>
      </c>
      <c r="I16" s="308"/>
      <c r="J16" s="297"/>
      <c r="K16" s="297"/>
      <c r="L16" s="297"/>
    </row>
    <row r="17" spans="1:16" ht="18" customHeight="1">
      <c r="A17" s="292"/>
      <c r="B17" s="296" t="s">
        <v>16</v>
      </c>
      <c r="C17" s="408">
        <v>323292.43485240499</v>
      </c>
      <c r="D17" s="408">
        <v>360071.756946437</v>
      </c>
      <c r="E17" s="408">
        <v>1299865.8944821756</v>
      </c>
      <c r="F17" s="638">
        <v>111.58410775573419</v>
      </c>
      <c r="G17" s="638">
        <v>102.98046956437889</v>
      </c>
      <c r="H17" s="638">
        <v>108.10184645613081</v>
      </c>
      <c r="I17" s="308"/>
      <c r="J17" s="297"/>
      <c r="K17" s="297"/>
      <c r="L17" s="297"/>
    </row>
    <row r="18" spans="1:16" ht="27" customHeight="1">
      <c r="A18" s="292"/>
      <c r="B18" s="295" t="s">
        <v>768</v>
      </c>
      <c r="C18" s="408">
        <v>50860.752098835655</v>
      </c>
      <c r="D18" s="408">
        <v>42915.123509268626</v>
      </c>
      <c r="E18" s="408">
        <v>186731.89716221782</v>
      </c>
      <c r="F18" s="638">
        <v>111.55302980245909</v>
      </c>
      <c r="G18" s="638">
        <v>104.49069937099307</v>
      </c>
      <c r="H18" s="638">
        <v>107.05488185214351</v>
      </c>
      <c r="I18" s="308"/>
      <c r="J18" s="297"/>
      <c r="K18" s="297"/>
      <c r="L18" s="297"/>
    </row>
    <row r="19" spans="1:16" ht="27" customHeight="1">
      <c r="A19" s="292"/>
      <c r="B19" s="295" t="s">
        <v>756</v>
      </c>
      <c r="C19" s="408">
        <v>7825.1508391830548</v>
      </c>
      <c r="D19" s="408">
        <v>8245.080150531614</v>
      </c>
      <c r="E19" s="408">
        <v>30154.940651448698</v>
      </c>
      <c r="F19" s="638">
        <v>109.53006724065881</v>
      </c>
      <c r="G19" s="638">
        <v>108.15940030660593</v>
      </c>
      <c r="H19" s="638">
        <v>107.44519880677026</v>
      </c>
      <c r="I19" s="308"/>
      <c r="J19" s="297"/>
      <c r="K19" s="297"/>
      <c r="L19" s="297"/>
    </row>
    <row r="20" spans="1:16" ht="20.100000000000001" customHeight="1">
      <c r="A20" s="292"/>
      <c r="B20" s="293" t="s">
        <v>270</v>
      </c>
      <c r="C20" s="408">
        <v>93864.200309302701</v>
      </c>
      <c r="D20" s="408">
        <v>114704.96617167412</v>
      </c>
      <c r="E20" s="408">
        <v>363331</v>
      </c>
      <c r="F20" s="638">
        <v>117.53630998816149</v>
      </c>
      <c r="G20" s="638">
        <v>106.69347910509748</v>
      </c>
      <c r="H20" s="638">
        <v>108.16573452648002</v>
      </c>
      <c r="I20" s="308"/>
      <c r="J20" s="297"/>
      <c r="K20" s="297"/>
      <c r="L20" s="297"/>
    </row>
    <row r="21" spans="1:16" ht="20.100000000000001" customHeight="1">
      <c r="B21" s="294" t="s">
        <v>269</v>
      </c>
      <c r="C21" s="407">
        <v>590050.62237729842</v>
      </c>
      <c r="D21" s="407">
        <v>666854.01361372601</v>
      </c>
      <c r="E21" s="407">
        <v>2397519.4789133775</v>
      </c>
      <c r="F21" s="637">
        <v>119.34450301307432</v>
      </c>
      <c r="G21" s="637">
        <v>108.1167739715647</v>
      </c>
      <c r="H21" s="637">
        <v>109.98759963748815</v>
      </c>
      <c r="I21" s="308"/>
      <c r="J21" s="297"/>
      <c r="K21" s="297"/>
      <c r="L21" s="297"/>
      <c r="M21" s="308"/>
      <c r="N21" s="297"/>
      <c r="O21" s="297"/>
      <c r="P21" s="297"/>
    </row>
    <row r="22" spans="1:16" ht="27" customHeight="1">
      <c r="A22" s="292"/>
      <c r="B22" s="291" t="s">
        <v>757</v>
      </c>
      <c r="C22" s="408">
        <v>117640.28403723407</v>
      </c>
      <c r="D22" s="408">
        <v>128221.83546741131</v>
      </c>
      <c r="E22" s="408">
        <v>491127.68370415247</v>
      </c>
      <c r="F22" s="638">
        <v>124.92046078789924</v>
      </c>
      <c r="G22" s="638">
        <v>106.83270166061433</v>
      </c>
      <c r="H22" s="638">
        <v>110.15472207630994</v>
      </c>
      <c r="I22" s="308"/>
      <c r="J22" s="297"/>
      <c r="K22" s="297"/>
      <c r="L22" s="297"/>
      <c r="M22" s="308"/>
      <c r="N22" s="308"/>
      <c r="O22" s="308"/>
    </row>
    <row r="23" spans="1:16" ht="18" customHeight="1">
      <c r="A23" s="292"/>
      <c r="B23" s="293" t="s">
        <v>758</v>
      </c>
      <c r="C23" s="408">
        <v>72527.232588700659</v>
      </c>
      <c r="D23" s="408">
        <v>77196.24732071755</v>
      </c>
      <c r="E23" s="408">
        <v>299264.86564940866</v>
      </c>
      <c r="F23" s="638">
        <v>127.34441212361305</v>
      </c>
      <c r="G23" s="638">
        <v>106.92295709311097</v>
      </c>
      <c r="H23" s="638">
        <v>111.92754191407046</v>
      </c>
      <c r="I23" s="308"/>
      <c r="J23" s="297"/>
      <c r="K23" s="297"/>
      <c r="L23" s="297"/>
    </row>
    <row r="24" spans="1:16" ht="18" customHeight="1">
      <c r="A24" s="292"/>
      <c r="B24" s="293" t="s">
        <v>266</v>
      </c>
      <c r="C24" s="408">
        <v>33336.268124146758</v>
      </c>
      <c r="D24" s="408">
        <v>35446.919790586471</v>
      </c>
      <c r="E24" s="408">
        <v>126523.91537731336</v>
      </c>
      <c r="F24" s="638">
        <v>272.30386989298643</v>
      </c>
      <c r="G24" s="638">
        <v>137.62172846033997</v>
      </c>
      <c r="H24" s="638">
        <v>140.61491371478468</v>
      </c>
      <c r="I24" s="308"/>
      <c r="J24" s="297"/>
      <c r="K24" s="297"/>
      <c r="L24" s="297"/>
    </row>
    <row r="25" spans="1:16" ht="18" customHeight="1">
      <c r="A25" s="292"/>
      <c r="B25" s="293" t="s">
        <v>265</v>
      </c>
      <c r="C25" s="408">
        <v>79888.017112431233</v>
      </c>
      <c r="D25" s="408">
        <v>85845.921899883615</v>
      </c>
      <c r="E25" s="408">
        <v>320934.57968323369</v>
      </c>
      <c r="F25" s="638">
        <v>109.77147678507404</v>
      </c>
      <c r="G25" s="638">
        <v>107.6487276003508</v>
      </c>
      <c r="H25" s="638">
        <v>107.80312057875298</v>
      </c>
      <c r="I25" s="308"/>
      <c r="J25" s="297"/>
      <c r="K25" s="297"/>
      <c r="L25" s="297"/>
    </row>
    <row r="26" spans="1:16" ht="18" customHeight="1">
      <c r="A26" s="292"/>
      <c r="B26" s="293" t="s">
        <v>759</v>
      </c>
      <c r="C26" s="408">
        <v>74885.695740868119</v>
      </c>
      <c r="D26" s="408">
        <v>91098.193305537265</v>
      </c>
      <c r="E26" s="408">
        <v>298741.14325971366</v>
      </c>
      <c r="F26" s="638">
        <v>109.31886443586838</v>
      </c>
      <c r="G26" s="638">
        <v>108.4501542487158</v>
      </c>
      <c r="H26" s="638">
        <v>109.02704577996471</v>
      </c>
      <c r="I26" s="308"/>
      <c r="J26" s="297"/>
      <c r="K26" s="297"/>
      <c r="L26" s="297"/>
    </row>
    <row r="27" spans="1:16" ht="18" customHeight="1">
      <c r="A27" s="292"/>
      <c r="B27" s="291" t="s">
        <v>760</v>
      </c>
      <c r="C27" s="408">
        <v>49303.006967601548</v>
      </c>
      <c r="D27" s="408">
        <v>57908.134683020078</v>
      </c>
      <c r="E27" s="408">
        <v>202112.88924367313</v>
      </c>
      <c r="F27" s="638">
        <v>111.75054573281314</v>
      </c>
      <c r="G27" s="638">
        <v>104.41132480273234</v>
      </c>
      <c r="H27" s="638">
        <v>105.89643498485711</v>
      </c>
      <c r="I27" s="308"/>
      <c r="J27" s="297"/>
      <c r="K27" s="297"/>
      <c r="L27" s="297"/>
    </row>
    <row r="28" spans="1:16" ht="27" customHeight="1">
      <c r="A28" s="292"/>
      <c r="B28" s="291" t="s">
        <v>769</v>
      </c>
      <c r="C28" s="408">
        <v>37035.031065152347</v>
      </c>
      <c r="D28" s="408">
        <v>39935.091820897644</v>
      </c>
      <c r="E28" s="408">
        <v>143366.41847436171</v>
      </c>
      <c r="F28" s="638">
        <v>106.32697166498595</v>
      </c>
      <c r="G28" s="638">
        <v>106.09857203881749</v>
      </c>
      <c r="H28" s="638">
        <v>106.20859630293754</v>
      </c>
      <c r="I28" s="308"/>
      <c r="J28" s="297"/>
      <c r="K28" s="297"/>
      <c r="L28" s="297"/>
    </row>
    <row r="29" spans="1:16" ht="20.100000000000001" customHeight="1">
      <c r="A29" s="292"/>
      <c r="B29" s="293" t="s">
        <v>762</v>
      </c>
      <c r="C29" s="408">
        <v>18435.474596278276</v>
      </c>
      <c r="D29" s="408">
        <v>20197.34334308184</v>
      </c>
      <c r="E29" s="408">
        <v>77827.233034888544</v>
      </c>
      <c r="F29" s="638">
        <v>225.49473267715814</v>
      </c>
      <c r="G29" s="638">
        <v>138.31650134462114</v>
      </c>
      <c r="H29" s="638">
        <v>130.39838086542872</v>
      </c>
      <c r="I29" s="308"/>
      <c r="J29" s="297"/>
      <c r="K29" s="297"/>
      <c r="L29" s="297"/>
    </row>
    <row r="30" spans="1:16" ht="40.5" customHeight="1">
      <c r="A30" s="292"/>
      <c r="B30" s="291" t="s">
        <v>763</v>
      </c>
      <c r="C30" s="408">
        <v>26159.07269049991</v>
      </c>
      <c r="D30" s="408">
        <v>37059.236136986117</v>
      </c>
      <c r="E30" s="408">
        <v>111068.11756911507</v>
      </c>
      <c r="F30" s="638">
        <v>103.75642300137507</v>
      </c>
      <c r="G30" s="638">
        <v>104.77612182105685</v>
      </c>
      <c r="H30" s="638">
        <v>103.65999999999997</v>
      </c>
      <c r="I30" s="308"/>
      <c r="J30" s="297"/>
      <c r="K30" s="297"/>
      <c r="L30" s="297"/>
    </row>
    <row r="31" spans="1:16" ht="18" customHeight="1">
      <c r="A31" s="292"/>
      <c r="B31" s="291" t="s">
        <v>261</v>
      </c>
      <c r="C31" s="408">
        <v>42095.806289256085</v>
      </c>
      <c r="D31" s="408">
        <v>50429.481237179716</v>
      </c>
      <c r="E31" s="408">
        <v>172736.55795719079</v>
      </c>
      <c r="F31" s="638">
        <v>105.96990228202749</v>
      </c>
      <c r="G31" s="638">
        <v>106.16366355469057</v>
      </c>
      <c r="H31" s="638">
        <v>105.69999999999999</v>
      </c>
      <c r="I31" s="308"/>
      <c r="J31" s="297"/>
      <c r="K31" s="297"/>
      <c r="L31" s="297"/>
    </row>
    <row r="32" spans="1:16" ht="18" customHeight="1">
      <c r="A32" s="292"/>
      <c r="B32" s="293" t="s">
        <v>260</v>
      </c>
      <c r="C32" s="408">
        <v>19059.967180165972</v>
      </c>
      <c r="D32" s="408">
        <v>21165.781725840567</v>
      </c>
      <c r="E32" s="408">
        <v>75341.71281261649</v>
      </c>
      <c r="F32" s="638">
        <v>82.222371687331673</v>
      </c>
      <c r="G32" s="638">
        <v>81.453481089798117</v>
      </c>
      <c r="H32" s="638">
        <v>92.397261935722113</v>
      </c>
      <c r="I32" s="308"/>
      <c r="J32" s="297"/>
      <c r="K32" s="297"/>
      <c r="L32" s="297"/>
    </row>
    <row r="33" spans="1:16" ht="18" customHeight="1">
      <c r="A33" s="292"/>
      <c r="B33" s="293" t="s">
        <v>259</v>
      </c>
      <c r="C33" s="408">
        <v>10326.144682398797</v>
      </c>
      <c r="D33" s="408">
        <v>11072.931304365555</v>
      </c>
      <c r="E33" s="408">
        <v>38840.229070091817</v>
      </c>
      <c r="F33" s="638">
        <v>128.44892137044829</v>
      </c>
      <c r="G33" s="638">
        <v>120.85999999999999</v>
      </c>
      <c r="H33" s="638">
        <v>116.71196866154428</v>
      </c>
      <c r="I33" s="308"/>
      <c r="J33" s="297"/>
      <c r="K33" s="297"/>
      <c r="L33" s="297"/>
    </row>
    <row r="34" spans="1:16" ht="18" customHeight="1">
      <c r="A34" s="292"/>
      <c r="B34" s="293" t="s">
        <v>258</v>
      </c>
      <c r="C34" s="408">
        <v>7904.8855978049805</v>
      </c>
      <c r="D34" s="408">
        <v>9745.4420307458277</v>
      </c>
      <c r="E34" s="408">
        <v>33728.665484536068</v>
      </c>
      <c r="F34" s="638">
        <v>155.12174030263759</v>
      </c>
      <c r="G34" s="638">
        <v>123.59928115086889</v>
      </c>
      <c r="H34" s="638">
        <v>119.187724732364</v>
      </c>
      <c r="I34" s="308"/>
      <c r="J34" s="297"/>
      <c r="K34" s="297"/>
      <c r="L34" s="297"/>
    </row>
    <row r="35" spans="1:16" ht="39.75" customHeight="1">
      <c r="A35" s="292"/>
      <c r="B35" s="291" t="s">
        <v>764</v>
      </c>
      <c r="C35" s="408">
        <v>1453.7357047597516</v>
      </c>
      <c r="D35" s="408">
        <v>1531.4535474725117</v>
      </c>
      <c r="E35" s="408">
        <v>5905.4675930819958</v>
      </c>
      <c r="F35" s="638">
        <v>104.98000000000003</v>
      </c>
      <c r="G35" s="638">
        <v>104.78</v>
      </c>
      <c r="H35" s="638">
        <v>104.02100087955111</v>
      </c>
      <c r="I35" s="308"/>
      <c r="J35" s="297"/>
      <c r="K35" s="297"/>
      <c r="L35" s="297"/>
      <c r="M35" s="620"/>
      <c r="N35" s="620"/>
      <c r="O35" s="620"/>
      <c r="P35" s="620"/>
    </row>
    <row r="36" spans="1:16" ht="20.100000000000001" customHeight="1">
      <c r="B36" s="289" t="s">
        <v>765</v>
      </c>
      <c r="C36" s="407">
        <v>124796.08702256301</v>
      </c>
      <c r="D36" s="407">
        <v>130743.25513089112</v>
      </c>
      <c r="E36" s="407">
        <v>507429.59104462864</v>
      </c>
      <c r="F36" s="637">
        <v>108.09317388424429</v>
      </c>
      <c r="G36" s="637">
        <v>105.25999999999999</v>
      </c>
      <c r="H36" s="637">
        <v>105.69594365578926</v>
      </c>
      <c r="I36" s="308"/>
      <c r="J36" s="297"/>
      <c r="K36" s="297"/>
      <c r="L36" s="297"/>
    </row>
    <row r="37" spans="1:16" ht="20.100000000000001" customHeight="1">
      <c r="G37" s="297"/>
    </row>
    <row r="38" spans="1:16" ht="20.100000000000001" customHeight="1"/>
  </sheetData>
  <mergeCells count="2">
    <mergeCell ref="F4:H4"/>
    <mergeCell ref="A9:B9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75"/>
  <sheetViews>
    <sheetView workbookViewId="0">
      <selection activeCell="I11" sqref="I11"/>
    </sheetView>
  </sheetViews>
  <sheetFormatPr defaultColWidth="10" defaultRowHeight="13.2"/>
  <cols>
    <col min="1" max="1" width="44.33203125" style="154" customWidth="1"/>
    <col min="2" max="3" width="10.6640625" style="154" customWidth="1"/>
    <col min="4" max="4" width="22" style="154" customWidth="1"/>
    <col min="5" max="7" width="0" style="154" hidden="1" customWidth="1"/>
    <col min="8" max="8" width="11.33203125" style="154"/>
    <col min="9" max="9" width="6.44140625" style="154" customWidth="1"/>
    <col min="10" max="16384" width="10" style="154"/>
  </cols>
  <sheetData>
    <row r="1" spans="1:8" s="155" customFormat="1" ht="20.100000000000001" customHeight="1">
      <c r="A1" s="609" t="s">
        <v>677</v>
      </c>
      <c r="B1" s="953"/>
      <c r="C1" s="610"/>
      <c r="D1" s="610"/>
    </row>
    <row r="2" spans="1:8" ht="20.100000000000001" customHeight="1">
      <c r="A2" s="953"/>
      <c r="B2" s="953"/>
      <c r="C2" s="593"/>
      <c r="D2" s="611"/>
    </row>
    <row r="3" spans="1:8" s="153" customFormat="1" ht="16.2" customHeight="1">
      <c r="A3" s="606"/>
      <c r="B3" s="606"/>
      <c r="C3" s="607"/>
      <c r="D3" s="933" t="s">
        <v>288</v>
      </c>
    </row>
    <row r="4" spans="1:8" s="153" customFormat="1" ht="16.2" customHeight="1">
      <c r="A4" s="906"/>
      <c r="B4" s="909" t="s">
        <v>118</v>
      </c>
      <c r="C4" s="909" t="s">
        <v>118</v>
      </c>
      <c r="D4" s="909" t="s">
        <v>787</v>
      </c>
    </row>
    <row r="5" spans="1:8" s="153" customFormat="1" ht="16.2" customHeight="1">
      <c r="A5" s="908"/>
      <c r="B5" s="911">
        <v>2021</v>
      </c>
      <c r="C5" s="911">
        <v>2022</v>
      </c>
      <c r="D5" s="911" t="s">
        <v>788</v>
      </c>
    </row>
    <row r="6" spans="1:8" s="153" customFormat="1" ht="20.100000000000001" customHeight="1">
      <c r="A6" s="606"/>
      <c r="B6" s="29"/>
      <c r="C6" s="29"/>
      <c r="D6" s="29"/>
    </row>
    <row r="7" spans="1:8" s="156" customFormat="1" ht="20.100000000000001" customHeight="1">
      <c r="A7" s="912" t="s">
        <v>211</v>
      </c>
      <c r="B7" s="934">
        <v>16741</v>
      </c>
      <c r="C7" s="934">
        <f>+C8+C9+C14</f>
        <v>18609</v>
      </c>
      <c r="D7" s="942">
        <f t="shared" ref="D7:D26" si="0">+C7/B7*100</f>
        <v>111.15823427513291</v>
      </c>
      <c r="E7" s="153"/>
      <c r="F7" s="153"/>
      <c r="G7" s="153"/>
      <c r="H7" s="559"/>
    </row>
    <row r="8" spans="1:8" s="156" customFormat="1" ht="20.100000000000001" customHeight="1">
      <c r="A8" s="608" t="s">
        <v>273</v>
      </c>
      <c r="B8" s="934">
        <v>407</v>
      </c>
      <c r="C8" s="934">
        <v>462</v>
      </c>
      <c r="D8" s="942">
        <f t="shared" si="0"/>
        <v>113.51351351351352</v>
      </c>
      <c r="F8" s="558">
        <f t="shared" ref="F8:F25" si="1">+D8-100</f>
        <v>13.513513513513516</v>
      </c>
      <c r="H8" s="559"/>
    </row>
    <row r="9" spans="1:8" s="156" customFormat="1" ht="20.100000000000001" customHeight="1">
      <c r="A9" s="608" t="s">
        <v>272</v>
      </c>
      <c r="B9" s="934">
        <v>4101</v>
      </c>
      <c r="C9" s="934">
        <f>+C10+C11+C12+C13</f>
        <v>4454</v>
      </c>
      <c r="D9" s="942">
        <f t="shared" si="0"/>
        <v>108.6076566691051</v>
      </c>
      <c r="E9" s="559">
        <f t="shared" ref="E9:E25" si="2">+C9/$C$8*100</f>
        <v>964.06926406926402</v>
      </c>
      <c r="F9" s="559">
        <f t="shared" si="1"/>
        <v>8.6076566691050971</v>
      </c>
      <c r="G9" s="153"/>
      <c r="H9" s="559"/>
    </row>
    <row r="10" spans="1:8" s="153" customFormat="1" ht="20.100000000000001" customHeight="1">
      <c r="A10" s="921" t="s">
        <v>10</v>
      </c>
      <c r="B10" s="936">
        <v>166</v>
      </c>
      <c r="C10" s="936">
        <v>117</v>
      </c>
      <c r="D10" s="943">
        <f t="shared" si="0"/>
        <v>70.481927710843379</v>
      </c>
      <c r="E10" s="559">
        <f t="shared" si="2"/>
        <v>25.324675324675322</v>
      </c>
      <c r="F10" s="559">
        <f t="shared" si="1"/>
        <v>-29.518072289156621</v>
      </c>
      <c r="H10" s="559"/>
    </row>
    <row r="11" spans="1:8" s="153" customFormat="1" ht="19.5" customHeight="1">
      <c r="A11" s="921" t="s">
        <v>16</v>
      </c>
      <c r="B11" s="936">
        <v>1922</v>
      </c>
      <c r="C11" s="936">
        <v>2209</v>
      </c>
      <c r="D11" s="943">
        <f t="shared" si="0"/>
        <v>114.93236212278876</v>
      </c>
      <c r="E11" s="559">
        <f t="shared" si="2"/>
        <v>478.13852813852816</v>
      </c>
      <c r="F11" s="559">
        <f t="shared" si="1"/>
        <v>14.93236212278876</v>
      </c>
      <c r="H11" s="559"/>
    </row>
    <row r="12" spans="1:8" s="153" customFormat="1" ht="19.5" customHeight="1">
      <c r="A12" s="921" t="s">
        <v>271</v>
      </c>
      <c r="B12" s="936">
        <v>392</v>
      </c>
      <c r="C12" s="936">
        <v>470</v>
      </c>
      <c r="D12" s="943">
        <f t="shared" si="0"/>
        <v>119.89795918367348</v>
      </c>
      <c r="E12" s="559">
        <f t="shared" si="2"/>
        <v>101.73160173160174</v>
      </c>
      <c r="F12" s="559">
        <f t="shared" si="1"/>
        <v>19.897959183673478</v>
      </c>
      <c r="H12" s="559"/>
    </row>
    <row r="13" spans="1:8" s="153" customFormat="1" ht="20.100000000000001" customHeight="1">
      <c r="A13" s="921" t="s">
        <v>270</v>
      </c>
      <c r="B13" s="936">
        <v>1621</v>
      </c>
      <c r="C13" s="936">
        <v>1658</v>
      </c>
      <c r="D13" s="943">
        <f t="shared" si="0"/>
        <v>102.28254164096238</v>
      </c>
      <c r="E13" s="559">
        <f t="shared" si="2"/>
        <v>358.87445887445887</v>
      </c>
      <c r="F13" s="559">
        <f t="shared" si="1"/>
        <v>2.2825416409623784</v>
      </c>
      <c r="H13" s="559"/>
    </row>
    <row r="14" spans="1:8" s="156" customFormat="1" ht="20.100000000000001" customHeight="1">
      <c r="A14" s="608" t="s">
        <v>269</v>
      </c>
      <c r="B14" s="934">
        <v>12233</v>
      </c>
      <c r="C14" s="934">
        <f>+SUM(C15:C26)</f>
        <v>13693</v>
      </c>
      <c r="D14" s="942">
        <f t="shared" si="0"/>
        <v>111.9349301070874</v>
      </c>
      <c r="E14" s="559">
        <f t="shared" si="2"/>
        <v>2963.8528138528136</v>
      </c>
      <c r="F14" s="559">
        <f t="shared" si="1"/>
        <v>11.934930107087396</v>
      </c>
      <c r="G14" s="153"/>
      <c r="H14" s="559"/>
    </row>
    <row r="15" spans="1:8" s="153" customFormat="1" ht="20.100000000000001" customHeight="1">
      <c r="A15" s="921" t="s">
        <v>268</v>
      </c>
      <c r="B15" s="936">
        <v>6099</v>
      </c>
      <c r="C15" s="936">
        <v>6553</v>
      </c>
      <c r="D15" s="943">
        <f t="shared" si="0"/>
        <v>107.44384325299229</v>
      </c>
      <c r="E15" s="559">
        <f t="shared" si="2"/>
        <v>1418.3982683982683</v>
      </c>
      <c r="F15" s="559">
        <f t="shared" si="1"/>
        <v>7.4438432529922949</v>
      </c>
      <c r="H15" s="559"/>
    </row>
    <row r="16" spans="1:8" s="153" customFormat="1" ht="20.100000000000001" customHeight="1">
      <c r="A16" s="921" t="s">
        <v>267</v>
      </c>
      <c r="B16" s="936">
        <v>706</v>
      </c>
      <c r="C16" s="936">
        <v>697</v>
      </c>
      <c r="D16" s="943">
        <f t="shared" si="0"/>
        <v>98.725212464589234</v>
      </c>
      <c r="E16" s="559">
        <f t="shared" si="2"/>
        <v>150.86580086580085</v>
      </c>
      <c r="F16" s="559">
        <f t="shared" si="1"/>
        <v>-1.2747875354107663</v>
      </c>
      <c r="H16" s="559"/>
    </row>
    <row r="17" spans="1:8" s="153" customFormat="1" ht="20.100000000000001" customHeight="1">
      <c r="A17" s="921" t="s">
        <v>266</v>
      </c>
      <c r="B17" s="936">
        <v>917</v>
      </c>
      <c r="C17" s="936">
        <v>908</v>
      </c>
      <c r="D17" s="943">
        <f t="shared" si="0"/>
        <v>99.018538713195198</v>
      </c>
      <c r="E17" s="559">
        <f t="shared" si="2"/>
        <v>196.53679653679654</v>
      </c>
      <c r="F17" s="559">
        <f t="shared" si="1"/>
        <v>-0.9814612868048016</v>
      </c>
      <c r="H17" s="559"/>
    </row>
    <row r="18" spans="1:8" s="153" customFormat="1" ht="20.100000000000001" customHeight="1">
      <c r="A18" s="921" t="s">
        <v>265</v>
      </c>
      <c r="B18" s="936">
        <v>499</v>
      </c>
      <c r="C18" s="936">
        <v>619</v>
      </c>
      <c r="D18" s="943">
        <f t="shared" si="0"/>
        <v>124.04809619238478</v>
      </c>
      <c r="E18" s="559">
        <f t="shared" si="2"/>
        <v>133.98268398268399</v>
      </c>
      <c r="F18" s="559">
        <f t="shared" si="1"/>
        <v>24.048096192384776</v>
      </c>
      <c r="H18" s="559"/>
    </row>
    <row r="19" spans="1:8" s="153" customFormat="1" ht="21.75" customHeight="1">
      <c r="A19" s="921" t="s">
        <v>264</v>
      </c>
      <c r="B19" s="936">
        <v>177</v>
      </c>
      <c r="C19" s="936">
        <v>217</v>
      </c>
      <c r="D19" s="943">
        <f t="shared" si="0"/>
        <v>122.59887005649716</v>
      </c>
      <c r="E19" s="559">
        <f t="shared" si="2"/>
        <v>46.969696969696969</v>
      </c>
      <c r="F19" s="559">
        <f t="shared" si="1"/>
        <v>22.598870056497162</v>
      </c>
      <c r="H19" s="559"/>
    </row>
    <row r="20" spans="1:8" s="153" customFormat="1" ht="20.100000000000001" customHeight="1">
      <c r="A20" s="921" t="s">
        <v>263</v>
      </c>
      <c r="B20" s="936">
        <v>861</v>
      </c>
      <c r="C20" s="936">
        <v>1194</v>
      </c>
      <c r="D20" s="943">
        <f t="shared" si="0"/>
        <v>138.67595818815332</v>
      </c>
      <c r="E20" s="559">
        <f t="shared" si="2"/>
        <v>258.44155844155841</v>
      </c>
      <c r="F20" s="559">
        <f t="shared" si="1"/>
        <v>38.675958188153317</v>
      </c>
      <c r="H20" s="559"/>
    </row>
    <row r="21" spans="1:8" s="153" customFormat="1" ht="30" customHeight="1">
      <c r="A21" s="921" t="s">
        <v>287</v>
      </c>
      <c r="B21" s="936">
        <v>993</v>
      </c>
      <c r="C21" s="936">
        <v>1292</v>
      </c>
      <c r="D21" s="943">
        <f t="shared" si="0"/>
        <v>130.11077542799597</v>
      </c>
      <c r="E21" s="559">
        <f t="shared" si="2"/>
        <v>279.65367965367966</v>
      </c>
      <c r="F21" s="559">
        <f t="shared" si="1"/>
        <v>30.110775427995975</v>
      </c>
      <c r="H21" s="559"/>
    </row>
    <row r="22" spans="1:8" s="153" customFormat="1" ht="20.100000000000001" customHeight="1">
      <c r="A22" s="921" t="s">
        <v>261</v>
      </c>
      <c r="B22" s="936">
        <v>552</v>
      </c>
      <c r="C22" s="936">
        <v>720</v>
      </c>
      <c r="D22" s="943">
        <f t="shared" si="0"/>
        <v>130.43478260869566</v>
      </c>
      <c r="E22" s="559">
        <f t="shared" si="2"/>
        <v>155.84415584415586</v>
      </c>
      <c r="F22" s="559">
        <f t="shared" si="1"/>
        <v>30.434782608695656</v>
      </c>
      <c r="H22" s="559"/>
    </row>
    <row r="23" spans="1:8" s="153" customFormat="1" ht="21" customHeight="1">
      <c r="A23" s="921" t="s">
        <v>260</v>
      </c>
      <c r="B23" s="936">
        <v>122</v>
      </c>
      <c r="C23" s="936">
        <v>144</v>
      </c>
      <c r="D23" s="943">
        <f t="shared" si="0"/>
        <v>118.0327868852459</v>
      </c>
      <c r="E23" s="559">
        <f t="shared" si="2"/>
        <v>31.168831168831169</v>
      </c>
      <c r="F23" s="559">
        <f t="shared" si="1"/>
        <v>18.032786885245898</v>
      </c>
      <c r="H23" s="559"/>
    </row>
    <row r="24" spans="1:8" s="153" customFormat="1" ht="20.100000000000001" customHeight="1">
      <c r="A24" s="921" t="s">
        <v>259</v>
      </c>
      <c r="B24" s="936">
        <v>164</v>
      </c>
      <c r="C24" s="936">
        <v>146</v>
      </c>
      <c r="D24" s="943">
        <f t="shared" si="0"/>
        <v>89.024390243902445</v>
      </c>
      <c r="E24" s="559">
        <f t="shared" si="2"/>
        <v>31.601731601731604</v>
      </c>
      <c r="F24" s="559">
        <f t="shared" si="1"/>
        <v>-10.975609756097555</v>
      </c>
      <c r="H24" s="559"/>
    </row>
    <row r="25" spans="1:8" ht="29.25" customHeight="1">
      <c r="A25" s="921" t="s">
        <v>286</v>
      </c>
      <c r="B25" s="936">
        <v>889</v>
      </c>
      <c r="C25" s="936">
        <v>972</v>
      </c>
      <c r="D25" s="943">
        <f t="shared" si="0"/>
        <v>109.33633295838021</v>
      </c>
      <c r="E25" s="559">
        <f t="shared" si="2"/>
        <v>210.3896103896104</v>
      </c>
      <c r="F25" s="559">
        <f t="shared" si="1"/>
        <v>9.3363329583802113</v>
      </c>
      <c r="H25" s="559"/>
    </row>
    <row r="26" spans="1:8" ht="20.100000000000001" customHeight="1">
      <c r="A26" s="921" t="s">
        <v>258</v>
      </c>
      <c r="B26" s="936">
        <v>254</v>
      </c>
      <c r="C26" s="936">
        <v>231</v>
      </c>
      <c r="D26" s="943">
        <f t="shared" si="0"/>
        <v>90.944881889763778</v>
      </c>
      <c r="H26" s="559"/>
    </row>
    <row r="27" spans="1:8" ht="20.100000000000001" customHeight="1">
      <c r="A27" s="944"/>
      <c r="B27" s="593"/>
      <c r="C27" s="593"/>
      <c r="D27" s="593"/>
      <c r="H27" s="559"/>
    </row>
    <row r="28" spans="1:8" ht="20.100000000000001" customHeight="1">
      <c r="A28" s="593"/>
      <c r="B28" s="593"/>
      <c r="C28" s="593"/>
      <c r="D28" s="611"/>
      <c r="H28" s="559"/>
    </row>
    <row r="29" spans="1:8" ht="20.100000000000001" customHeight="1">
      <c r="A29" s="593"/>
      <c r="B29" s="593"/>
      <c r="C29" s="593"/>
      <c r="D29" s="611"/>
      <c r="H29" s="559"/>
    </row>
    <row r="30" spans="1:8" ht="20.100000000000001" customHeight="1">
      <c r="A30" s="593"/>
      <c r="B30" s="593"/>
      <c r="C30" s="593"/>
      <c r="D30" s="611"/>
      <c r="H30" s="559"/>
    </row>
    <row r="31" spans="1:8" ht="20.100000000000001" customHeight="1">
      <c r="A31" s="593"/>
      <c r="B31" s="593"/>
      <c r="C31" s="593"/>
      <c r="D31" s="611"/>
      <c r="H31" s="559"/>
    </row>
    <row r="32" spans="1:8" ht="20.100000000000001" customHeight="1">
      <c r="A32" s="593"/>
      <c r="B32" s="593"/>
      <c r="C32" s="593"/>
      <c r="D32" s="611"/>
      <c r="H32" s="559"/>
    </row>
    <row r="33" spans="1:8" ht="20.100000000000001" customHeight="1">
      <c r="A33" s="593"/>
      <c r="B33" s="593"/>
      <c r="C33" s="593"/>
      <c r="D33" s="611"/>
      <c r="H33" s="559"/>
    </row>
    <row r="34" spans="1:8" ht="20.100000000000001" customHeight="1">
      <c r="A34" s="593"/>
      <c r="B34" s="593"/>
      <c r="C34" s="593"/>
      <c r="D34" s="611"/>
      <c r="H34" s="559"/>
    </row>
    <row r="35" spans="1:8" ht="20.100000000000001" customHeight="1">
      <c r="A35" s="593"/>
      <c r="B35" s="593"/>
      <c r="C35" s="593"/>
      <c r="D35" s="611"/>
      <c r="H35" s="559"/>
    </row>
    <row r="36" spans="1:8" ht="20.100000000000001" customHeight="1">
      <c r="A36" s="593"/>
      <c r="B36" s="593"/>
      <c r="C36" s="593"/>
      <c r="D36" s="593"/>
      <c r="H36" s="559"/>
    </row>
    <row r="37" spans="1:8" ht="20.100000000000001" customHeight="1">
      <c r="A37" s="593"/>
      <c r="B37" s="593"/>
      <c r="C37" s="593"/>
      <c r="D37" s="593"/>
      <c r="H37" s="559"/>
    </row>
    <row r="38" spans="1:8" ht="20.100000000000001" customHeight="1">
      <c r="A38" s="593"/>
      <c r="B38" s="593"/>
      <c r="C38" s="593"/>
      <c r="D38" s="593"/>
      <c r="H38" s="559"/>
    </row>
    <row r="39" spans="1:8" ht="20.100000000000001" customHeight="1">
      <c r="A39" s="593"/>
      <c r="B39" s="593"/>
      <c r="C39" s="593"/>
      <c r="D39" s="593"/>
      <c r="H39" s="559"/>
    </row>
    <row r="40" spans="1:8" ht="20.100000000000001" customHeight="1">
      <c r="A40" s="593"/>
      <c r="B40" s="593"/>
      <c r="C40" s="593"/>
      <c r="D40" s="593"/>
      <c r="H40" s="559"/>
    </row>
    <row r="41" spans="1:8" ht="20.100000000000001" customHeight="1">
      <c r="A41" s="593"/>
      <c r="B41" s="593"/>
      <c r="C41" s="593"/>
      <c r="D41" s="593"/>
      <c r="H41" s="559"/>
    </row>
    <row r="42" spans="1:8" ht="20.100000000000001" customHeight="1">
      <c r="A42" s="593"/>
      <c r="B42" s="593"/>
      <c r="C42" s="593"/>
      <c r="D42" s="593"/>
      <c r="H42" s="559"/>
    </row>
    <row r="43" spans="1:8" ht="20.100000000000001" customHeight="1">
      <c r="A43" s="593"/>
      <c r="B43" s="593"/>
      <c r="C43" s="593"/>
      <c r="D43" s="593"/>
      <c r="H43" s="559"/>
    </row>
    <row r="44" spans="1:8" ht="20.100000000000001" customHeight="1">
      <c r="A44" s="593"/>
      <c r="B44" s="593"/>
      <c r="C44" s="593"/>
      <c r="D44" s="593"/>
    </row>
    <row r="45" spans="1:8" ht="20.100000000000001" customHeight="1">
      <c r="A45" s="593"/>
      <c r="B45" s="593"/>
      <c r="C45" s="593"/>
      <c r="D45" s="593"/>
    </row>
    <row r="46" spans="1:8" ht="20.100000000000001" customHeight="1">
      <c r="A46" s="593"/>
      <c r="B46" s="593"/>
      <c r="C46" s="593"/>
      <c r="D46" s="593"/>
    </row>
    <row r="47" spans="1:8" ht="20.100000000000001" customHeight="1">
      <c r="A47" s="593"/>
      <c r="B47" s="593"/>
      <c r="C47" s="593"/>
      <c r="D47" s="593"/>
    </row>
    <row r="48" spans="1:8" ht="20.100000000000001" customHeight="1">
      <c r="A48" s="593"/>
      <c r="B48" s="593"/>
      <c r="C48" s="593"/>
      <c r="D48" s="593"/>
    </row>
    <row r="49" spans="1:4" ht="20.100000000000001" customHeight="1">
      <c r="A49" s="593"/>
      <c r="B49" s="593"/>
      <c r="C49" s="593"/>
      <c r="D49" s="593"/>
    </row>
    <row r="50" spans="1:4" ht="20.100000000000001" customHeight="1">
      <c r="A50" s="593"/>
      <c r="B50" s="593"/>
      <c r="C50" s="593"/>
      <c r="D50" s="593"/>
    </row>
    <row r="51" spans="1:4" ht="20.100000000000001" customHeight="1">
      <c r="A51" s="593"/>
      <c r="B51" s="593"/>
      <c r="C51" s="593"/>
      <c r="D51" s="593"/>
    </row>
    <row r="52" spans="1:4" ht="20.100000000000001" customHeight="1">
      <c r="A52" s="593"/>
      <c r="B52" s="593"/>
      <c r="C52" s="593"/>
      <c r="D52" s="593"/>
    </row>
    <row r="53" spans="1:4" ht="20.100000000000001" customHeight="1">
      <c r="A53" s="593"/>
      <c r="B53" s="593"/>
      <c r="C53" s="593"/>
      <c r="D53" s="593"/>
    </row>
    <row r="54" spans="1:4" ht="20.100000000000001" customHeight="1">
      <c r="A54" s="593"/>
      <c r="B54" s="593"/>
      <c r="C54" s="593"/>
      <c r="D54" s="593"/>
    </row>
    <row r="55" spans="1:4" ht="20.100000000000001" customHeight="1">
      <c r="A55" s="593"/>
      <c r="B55" s="593"/>
      <c r="C55" s="593"/>
      <c r="D55" s="593"/>
    </row>
    <row r="56" spans="1:4" ht="20.100000000000001" customHeight="1">
      <c r="A56" s="593"/>
      <c r="B56" s="593"/>
      <c r="C56" s="593"/>
      <c r="D56" s="593"/>
    </row>
    <row r="57" spans="1:4" ht="20.100000000000001" customHeight="1">
      <c r="A57" s="593"/>
      <c r="B57" s="593"/>
      <c r="C57" s="593"/>
      <c r="D57" s="593"/>
    </row>
    <row r="58" spans="1:4" ht="20.100000000000001" customHeight="1">
      <c r="A58" s="593"/>
      <c r="B58" s="593"/>
      <c r="C58" s="593"/>
      <c r="D58" s="593"/>
    </row>
    <row r="59" spans="1:4" ht="20.100000000000001" customHeight="1">
      <c r="A59" s="593"/>
      <c r="B59" s="593"/>
      <c r="C59" s="593"/>
      <c r="D59" s="593"/>
    </row>
    <row r="60" spans="1:4" ht="20.100000000000001" customHeight="1">
      <c r="A60" s="611"/>
      <c r="B60" s="611"/>
      <c r="C60" s="611"/>
      <c r="D60" s="611"/>
    </row>
    <row r="61" spans="1:4" ht="20.100000000000001" customHeight="1">
      <c r="A61" s="611"/>
      <c r="B61" s="611"/>
      <c r="C61" s="611"/>
      <c r="D61" s="611"/>
    </row>
    <row r="62" spans="1:4" ht="20.100000000000001" customHeight="1">
      <c r="A62" s="611"/>
      <c r="B62" s="611"/>
      <c r="C62" s="611"/>
      <c r="D62" s="611"/>
    </row>
    <row r="63" spans="1:4" ht="20.100000000000001" customHeight="1">
      <c r="A63" s="611"/>
      <c r="B63" s="611"/>
      <c r="C63" s="611"/>
      <c r="D63" s="611"/>
    </row>
    <row r="64" spans="1:4" ht="20.100000000000001" customHeight="1">
      <c r="A64" s="611"/>
      <c r="B64" s="611"/>
      <c r="C64" s="611"/>
      <c r="D64" s="611"/>
    </row>
    <row r="65" spans="1:4" ht="20.100000000000001" customHeight="1">
      <c r="A65" s="611"/>
      <c r="B65" s="611"/>
      <c r="C65" s="611"/>
      <c r="D65" s="611"/>
    </row>
    <row r="66" spans="1:4" ht="20.100000000000001" customHeight="1">
      <c r="A66" s="611"/>
      <c r="B66" s="611"/>
      <c r="C66" s="611"/>
      <c r="D66" s="611"/>
    </row>
    <row r="67" spans="1:4" ht="20.100000000000001" customHeight="1"/>
    <row r="68" spans="1:4" ht="20.100000000000001" customHeight="1"/>
    <row r="69" spans="1:4" ht="20.100000000000001" customHeight="1"/>
    <row r="70" spans="1:4" ht="20.100000000000001" customHeight="1"/>
    <row r="71" spans="1:4" ht="20.100000000000001" customHeight="1"/>
    <row r="72" spans="1:4" ht="20.100000000000001" customHeight="1"/>
    <row r="73" spans="1:4" ht="20.100000000000001" customHeight="1"/>
    <row r="74" spans="1:4" ht="20.100000000000001" customHeight="1"/>
    <row r="75" spans="1:4" ht="20.100000000000001" customHeight="1"/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7"/>
  <sheetViews>
    <sheetView workbookViewId="0">
      <selection activeCell="I19" sqref="I19"/>
    </sheetView>
  </sheetViews>
  <sheetFormatPr defaultColWidth="10" defaultRowHeight="15"/>
  <cols>
    <col min="1" max="1" width="1.5546875" style="88" customWidth="1"/>
    <col min="2" max="2" width="36.6640625" style="88" customWidth="1"/>
    <col min="3" max="3" width="9" style="88" customWidth="1"/>
    <col min="4" max="4" width="8.33203125" style="88" customWidth="1"/>
    <col min="5" max="5" width="6.6640625" style="88" customWidth="1"/>
    <col min="6" max="7" width="8.6640625" style="88" customWidth="1"/>
    <col min="8" max="8" width="8" style="88" customWidth="1"/>
    <col min="9" max="16384" width="10" style="88"/>
  </cols>
  <sheetData>
    <row r="1" spans="1:9" ht="20.100000000000001" customHeight="1">
      <c r="A1" s="121" t="s">
        <v>678</v>
      </c>
      <c r="B1" s="528"/>
    </row>
    <row r="2" spans="1:9" ht="20.100000000000001" customHeight="1">
      <c r="A2" s="950"/>
      <c r="B2" s="950"/>
      <c r="C2" s="120"/>
      <c r="D2" s="120"/>
      <c r="E2" s="120"/>
      <c r="F2" s="120"/>
      <c r="G2" s="120"/>
    </row>
    <row r="3" spans="1:9" ht="20.100000000000001" customHeight="1">
      <c r="A3" s="119"/>
      <c r="B3" s="119"/>
      <c r="C3" s="119"/>
      <c r="D3" s="119"/>
      <c r="E3" s="119"/>
      <c r="F3" s="119"/>
      <c r="G3" s="119"/>
      <c r="H3" s="531" t="s">
        <v>213</v>
      </c>
    </row>
    <row r="4" spans="1:9" ht="16.2" customHeight="1">
      <c r="A4" s="117"/>
      <c r="B4" s="117"/>
      <c r="C4" s="116" t="s">
        <v>55</v>
      </c>
      <c r="D4" s="116" t="s">
        <v>56</v>
      </c>
      <c r="E4" s="116" t="s">
        <v>212</v>
      </c>
      <c r="F4" s="976" t="s">
        <v>293</v>
      </c>
      <c r="G4" s="976"/>
      <c r="H4" s="560" t="s">
        <v>118</v>
      </c>
    </row>
    <row r="5" spans="1:9" ht="16.2" customHeight="1">
      <c r="A5" s="114"/>
      <c r="B5" s="114"/>
      <c r="C5" s="115" t="s">
        <v>111</v>
      </c>
      <c r="D5" s="115" t="s">
        <v>112</v>
      </c>
      <c r="E5" s="115">
        <v>2022</v>
      </c>
      <c r="F5" s="977" t="s">
        <v>62</v>
      </c>
      <c r="G5" s="977"/>
      <c r="H5" s="113">
        <v>2022</v>
      </c>
    </row>
    <row r="6" spans="1:9" ht="16.2" customHeight="1">
      <c r="A6" s="114"/>
      <c r="B6" s="114"/>
      <c r="C6" s="113" t="s">
        <v>60</v>
      </c>
      <c r="D6" s="113" t="s">
        <v>60</v>
      </c>
      <c r="E6" s="113"/>
      <c r="F6" s="113" t="s">
        <v>113</v>
      </c>
      <c r="G6" s="113" t="s">
        <v>114</v>
      </c>
      <c r="H6" s="113" t="s">
        <v>4</v>
      </c>
    </row>
    <row r="7" spans="1:9" ht="16.2" customHeight="1">
      <c r="A7" s="114"/>
      <c r="B7" s="114"/>
      <c r="C7" s="113">
        <v>2022</v>
      </c>
      <c r="D7" s="113">
        <v>2022</v>
      </c>
      <c r="E7" s="113"/>
      <c r="F7" s="113" t="s">
        <v>60</v>
      </c>
      <c r="G7" s="113" t="s">
        <v>60</v>
      </c>
      <c r="H7" s="113" t="s">
        <v>60</v>
      </c>
    </row>
    <row r="8" spans="1:9" ht="16.2" customHeight="1">
      <c r="A8" s="114"/>
      <c r="B8" s="114"/>
      <c r="C8" s="39"/>
      <c r="D8" s="39"/>
      <c r="E8" s="39"/>
      <c r="F8" s="39">
        <v>2022</v>
      </c>
      <c r="G8" s="39">
        <v>2022</v>
      </c>
      <c r="H8" s="39" t="s">
        <v>682</v>
      </c>
    </row>
    <row r="9" spans="1:9" ht="20.100000000000001" customHeight="1">
      <c r="A9" s="114"/>
      <c r="B9" s="114"/>
      <c r="C9" s="113"/>
      <c r="D9" s="113"/>
      <c r="E9" s="113"/>
      <c r="F9" s="113"/>
      <c r="G9" s="113"/>
      <c r="H9" s="113"/>
    </row>
    <row r="10" spans="1:9" ht="20.100000000000001" customHeight="1">
      <c r="A10" s="112" t="s">
        <v>211</v>
      </c>
      <c r="B10" s="111"/>
      <c r="C10" s="612">
        <v>834.13285015675376</v>
      </c>
      <c r="D10" s="612">
        <v>1089.1384873373092</v>
      </c>
      <c r="E10" s="613">
        <v>3219.8073963063375</v>
      </c>
      <c r="F10" s="612">
        <v>118.19140408905213</v>
      </c>
      <c r="G10" s="612">
        <v>108.49724990665177</v>
      </c>
      <c r="H10" s="612">
        <v>111.15326614757652</v>
      </c>
      <c r="I10" s="95"/>
    </row>
    <row r="11" spans="1:9" ht="20.100000000000001" customHeight="1">
      <c r="A11" s="99"/>
      <c r="B11" s="109" t="s">
        <v>210</v>
      </c>
      <c r="C11" s="614">
        <v>142.67532800000001</v>
      </c>
      <c r="D11" s="615">
        <v>177.49076900000006</v>
      </c>
      <c r="E11" s="616">
        <v>511.56212800000009</v>
      </c>
      <c r="F11" s="614">
        <v>135.62344201532991</v>
      </c>
      <c r="G11" s="614">
        <v>117.69111573681512</v>
      </c>
      <c r="H11" s="615">
        <v>118.80840234116468</v>
      </c>
      <c r="I11" s="95"/>
    </row>
    <row r="12" spans="1:9" ht="20.100000000000001" customHeight="1">
      <c r="A12" s="99"/>
      <c r="B12" s="109" t="s">
        <v>209</v>
      </c>
      <c r="C12" s="614">
        <v>2.0528359263479898</v>
      </c>
      <c r="D12" s="615">
        <v>2.5</v>
      </c>
      <c r="E12" s="616">
        <v>8.1352683063372293</v>
      </c>
      <c r="F12" s="614">
        <v>61.09554652850634</v>
      </c>
      <c r="G12" s="614">
        <v>26.5319715808171</v>
      </c>
      <c r="H12" s="615">
        <v>41.095368131553073</v>
      </c>
      <c r="I12" s="95"/>
    </row>
    <row r="13" spans="1:9" ht="20.100000000000001" customHeight="1">
      <c r="A13" s="99"/>
      <c r="B13" s="109" t="s">
        <v>208</v>
      </c>
      <c r="C13" s="614">
        <v>8.4513097849720502</v>
      </c>
      <c r="D13" s="615">
        <v>10.669253475498863</v>
      </c>
      <c r="E13" s="616">
        <v>37.449999999999989</v>
      </c>
      <c r="F13" s="614">
        <v>115.88873197832767</v>
      </c>
      <c r="G13" s="614">
        <v>108.46297119136116</v>
      </c>
      <c r="H13" s="615">
        <v>110.39088396205854</v>
      </c>
      <c r="I13" s="95"/>
    </row>
    <row r="14" spans="1:9" ht="34.950000000000003" customHeight="1">
      <c r="A14" s="99"/>
      <c r="B14" s="108" t="s">
        <v>207</v>
      </c>
      <c r="C14" s="614">
        <v>26.683364492412899</v>
      </c>
      <c r="D14" s="615">
        <v>40.120187069173177</v>
      </c>
      <c r="E14" s="616">
        <v>115.45000000000007</v>
      </c>
      <c r="F14" s="614">
        <v>121.69047804981435</v>
      </c>
      <c r="G14" s="614">
        <v>109.5229376702723</v>
      </c>
      <c r="H14" s="615">
        <v>112.65504595808989</v>
      </c>
      <c r="I14" s="95"/>
    </row>
    <row r="15" spans="1:9" ht="34.950000000000003" customHeight="1">
      <c r="A15" s="99"/>
      <c r="B15" s="107" t="s">
        <v>206</v>
      </c>
      <c r="C15" s="614">
        <v>13.476557800151401</v>
      </c>
      <c r="D15" s="615">
        <v>15.675162343718966</v>
      </c>
      <c r="E15" s="616">
        <v>58.699999999999967</v>
      </c>
      <c r="F15" s="614">
        <v>124.11990889264494</v>
      </c>
      <c r="G15" s="614">
        <v>109.71769658321855</v>
      </c>
      <c r="H15" s="615">
        <v>113.20290885509652</v>
      </c>
      <c r="I15" s="95"/>
    </row>
    <row r="16" spans="1:9" ht="20.100000000000001" customHeight="1">
      <c r="A16" s="99"/>
      <c r="B16" s="99" t="s">
        <v>205</v>
      </c>
      <c r="C16" s="614">
        <v>490.64948243105306</v>
      </c>
      <c r="D16" s="615">
        <v>646.75189272669718</v>
      </c>
      <c r="E16" s="616">
        <v>1873.2099999999991</v>
      </c>
      <c r="F16" s="614">
        <v>110.8644795096676</v>
      </c>
      <c r="G16" s="614">
        <v>107.05853560007368</v>
      </c>
      <c r="H16" s="615">
        <v>108.94848261999771</v>
      </c>
      <c r="I16" s="95"/>
    </row>
    <row r="17" spans="1:9" ht="20.100000000000001" customHeight="1">
      <c r="A17" s="99"/>
      <c r="B17" s="99" t="s">
        <v>204</v>
      </c>
      <c r="C17" s="614">
        <v>126.051269700665</v>
      </c>
      <c r="D17" s="614">
        <v>163.59713667780798</v>
      </c>
      <c r="E17" s="616">
        <v>521.94000000000096</v>
      </c>
      <c r="F17" s="614">
        <v>134.4833774679025</v>
      </c>
      <c r="G17" s="614">
        <v>109.10344563066425</v>
      </c>
      <c r="H17" s="614">
        <v>113.94064961421442</v>
      </c>
      <c r="I17" s="95"/>
    </row>
    <row r="18" spans="1:9" ht="20.100000000000001" customHeight="1">
      <c r="A18" s="99"/>
      <c r="B18" s="99" t="s">
        <v>203</v>
      </c>
      <c r="C18" s="614">
        <v>24.0927020211513</v>
      </c>
      <c r="D18" s="614">
        <v>32.334086044412899</v>
      </c>
      <c r="E18" s="616">
        <v>93.36</v>
      </c>
      <c r="F18" s="614">
        <v>115.75576450469478</v>
      </c>
      <c r="G18" s="614">
        <v>112.29550178220238</v>
      </c>
      <c r="H18" s="614">
        <v>115.7451029010662</v>
      </c>
      <c r="I18" s="101"/>
    </row>
    <row r="19" spans="1:9" ht="20.100000000000001" customHeight="1">
      <c r="A19" s="99"/>
      <c r="B19" s="105"/>
      <c r="C19" s="104"/>
      <c r="D19" s="104"/>
      <c r="E19" s="103"/>
      <c r="F19" s="103"/>
      <c r="G19" s="103"/>
      <c r="H19" s="102"/>
      <c r="I19" s="101"/>
    </row>
    <row r="20" spans="1:9" ht="20.100000000000001" customHeight="1">
      <c r="A20" s="99"/>
      <c r="B20" s="98"/>
      <c r="C20" s="100"/>
      <c r="H20" s="96"/>
    </row>
    <row r="21" spans="1:9" ht="20.100000000000001" customHeight="1">
      <c r="A21" s="99"/>
      <c r="B21" s="98"/>
      <c r="C21" s="97"/>
      <c r="H21" s="96"/>
    </row>
    <row r="22" spans="1:9" ht="20.100000000000001" customHeight="1">
      <c r="A22" s="99"/>
      <c r="B22" s="98"/>
      <c r="C22" s="97"/>
      <c r="H22" s="96"/>
    </row>
    <row r="23" spans="1:9" ht="20.100000000000001" customHeight="1">
      <c r="B23" s="94"/>
      <c r="C23" s="93"/>
      <c r="H23" s="90"/>
    </row>
    <row r="24" spans="1:9" ht="20.100000000000001" customHeight="1">
      <c r="A24" s="89"/>
      <c r="B24" s="92"/>
      <c r="C24" s="91"/>
      <c r="H24" s="90"/>
    </row>
    <row r="25" spans="1:9" ht="20.100000000000001" customHeight="1">
      <c r="A25" s="89"/>
      <c r="B25" s="92"/>
      <c r="C25" s="91"/>
      <c r="H25" s="90"/>
    </row>
    <row r="26" spans="1:9" ht="20.100000000000001" customHeight="1">
      <c r="A26" s="89"/>
      <c r="B26" s="92"/>
      <c r="C26" s="91"/>
      <c r="H26" s="90"/>
    </row>
    <row r="27" spans="1:9" ht="20.100000000000001" customHeight="1">
      <c r="A27" s="89"/>
      <c r="B27" s="92"/>
      <c r="C27" s="91"/>
      <c r="H27" s="90"/>
    </row>
    <row r="28" spans="1:9" ht="20.100000000000001" customHeight="1">
      <c r="A28" s="89"/>
      <c r="B28" s="92"/>
      <c r="C28" s="91"/>
      <c r="H28" s="90"/>
    </row>
    <row r="29" spans="1:9" ht="20.100000000000001" customHeight="1">
      <c r="A29" s="89"/>
      <c r="B29" s="92"/>
      <c r="C29" s="91"/>
      <c r="D29" s="91"/>
      <c r="E29" s="91"/>
      <c r="F29" s="91"/>
      <c r="G29" s="91"/>
      <c r="H29" s="90"/>
    </row>
    <row r="30" spans="1:9" ht="20.100000000000001" customHeight="1">
      <c r="A30" s="89"/>
      <c r="B30" s="92"/>
      <c r="C30" s="91"/>
      <c r="D30" s="91"/>
      <c r="E30" s="91"/>
      <c r="F30" s="91"/>
      <c r="G30" s="91"/>
      <c r="H30" s="90"/>
    </row>
    <row r="31" spans="1:9" ht="20.100000000000001" customHeight="1">
      <c r="A31" s="89"/>
      <c r="B31" s="92"/>
      <c r="C31" s="91"/>
      <c r="D31" s="91"/>
      <c r="E31" s="91"/>
      <c r="F31" s="91"/>
      <c r="G31" s="91"/>
      <c r="H31" s="90"/>
    </row>
    <row r="32" spans="1:9" ht="20.100000000000001" customHeight="1">
      <c r="A32" s="89"/>
      <c r="B32" s="92"/>
      <c r="C32" s="91"/>
      <c r="D32" s="91"/>
      <c r="E32" s="91"/>
      <c r="F32" s="91"/>
      <c r="G32" s="91"/>
      <c r="H32" s="90"/>
    </row>
    <row r="33" spans="1:8" ht="20.100000000000001" customHeight="1">
      <c r="A33" s="89"/>
      <c r="B33" s="92"/>
      <c r="C33" s="91"/>
      <c r="D33" s="91"/>
      <c r="E33" s="91"/>
      <c r="F33" s="91"/>
      <c r="G33" s="91"/>
      <c r="H33" s="90"/>
    </row>
    <row r="34" spans="1:8" ht="20.100000000000001" customHeight="1">
      <c r="A34" s="89"/>
      <c r="B34" s="92"/>
      <c r="C34" s="91"/>
      <c r="D34" s="91"/>
      <c r="E34" s="91"/>
      <c r="F34" s="91"/>
      <c r="G34" s="91"/>
      <c r="H34" s="90"/>
    </row>
    <row r="35" spans="1:8" ht="20.100000000000001" customHeight="1">
      <c r="A35" s="89"/>
      <c r="B35" s="92"/>
      <c r="C35" s="91"/>
      <c r="D35" s="91"/>
      <c r="E35" s="91"/>
      <c r="F35" s="91"/>
      <c r="G35" s="91"/>
      <c r="H35" s="90"/>
    </row>
    <row r="36" spans="1:8" ht="20.100000000000001" customHeight="1">
      <c r="A36" s="89"/>
      <c r="B36" s="92"/>
      <c r="C36" s="91"/>
      <c r="D36" s="91"/>
      <c r="E36" s="91"/>
      <c r="F36" s="91"/>
      <c r="G36" s="91"/>
      <c r="H36" s="90"/>
    </row>
    <row r="37" spans="1:8" ht="20.100000000000001" customHeight="1">
      <c r="A37" s="89"/>
      <c r="B37" s="92"/>
      <c r="C37" s="91"/>
      <c r="D37" s="91"/>
      <c r="E37" s="91"/>
      <c r="F37" s="91"/>
      <c r="G37" s="91"/>
      <c r="H37" s="90"/>
    </row>
    <row r="38" spans="1:8" ht="20.100000000000001" customHeight="1">
      <c r="A38" s="89"/>
      <c r="B38" s="92"/>
      <c r="C38" s="91"/>
      <c r="D38" s="91"/>
      <c r="E38" s="91"/>
      <c r="F38" s="91"/>
      <c r="G38" s="91"/>
      <c r="H38" s="90"/>
    </row>
    <row r="39" spans="1:8" ht="20.100000000000001" customHeight="1">
      <c r="A39" s="89"/>
      <c r="B39" s="92"/>
      <c r="C39" s="91"/>
      <c r="D39" s="91"/>
      <c r="E39" s="91"/>
      <c r="F39" s="91"/>
      <c r="G39" s="91"/>
      <c r="H39" s="90"/>
    </row>
    <row r="40" spans="1:8" ht="20.100000000000001" customHeight="1">
      <c r="A40" s="89"/>
      <c r="B40" s="92"/>
      <c r="C40" s="91"/>
      <c r="D40" s="91"/>
      <c r="E40" s="91"/>
      <c r="F40" s="91"/>
      <c r="G40" s="91"/>
      <c r="H40" s="90"/>
    </row>
    <row r="41" spans="1:8" ht="20.100000000000001" customHeight="1">
      <c r="A41" s="89"/>
      <c r="B41" s="92"/>
      <c r="C41" s="91"/>
      <c r="D41" s="91"/>
      <c r="E41" s="91"/>
      <c r="F41" s="91"/>
      <c r="G41" s="91"/>
      <c r="H41" s="90"/>
    </row>
    <row r="42" spans="1:8" ht="20.100000000000001" customHeight="1">
      <c r="A42" s="89"/>
      <c r="B42" s="92"/>
      <c r="C42" s="91"/>
      <c r="D42" s="91"/>
      <c r="E42" s="91"/>
      <c r="F42" s="91"/>
      <c r="G42" s="91"/>
      <c r="H42" s="90"/>
    </row>
    <row r="43" spans="1:8" ht="20.100000000000001" customHeight="1">
      <c r="A43" s="89"/>
      <c r="B43" s="92"/>
      <c r="C43" s="91"/>
      <c r="D43" s="91"/>
      <c r="E43" s="91"/>
      <c r="F43" s="91"/>
      <c r="G43" s="91"/>
      <c r="H43" s="90"/>
    </row>
    <row r="44" spans="1:8" ht="20.100000000000001" customHeight="1">
      <c r="A44" s="89"/>
      <c r="B44" s="92"/>
      <c r="C44" s="91"/>
      <c r="D44" s="91"/>
      <c r="E44" s="91"/>
      <c r="F44" s="91"/>
      <c r="G44" s="91"/>
      <c r="H44" s="90"/>
    </row>
    <row r="45" spans="1:8" ht="20.100000000000001" customHeight="1">
      <c r="A45" s="89"/>
    </row>
    <row r="46" spans="1:8" ht="15" customHeight="1">
      <c r="A46" s="89"/>
    </row>
    <row r="47" spans="1:8" ht="15" customHeight="1">
      <c r="A47" s="89"/>
    </row>
  </sheetData>
  <mergeCells count="2">
    <mergeCell ref="F4:G4"/>
    <mergeCell ref="F5:G5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77"/>
  <sheetViews>
    <sheetView workbookViewId="0">
      <selection activeCell="I19" sqref="I19"/>
    </sheetView>
  </sheetViews>
  <sheetFormatPr defaultColWidth="9" defaultRowHeight="15"/>
  <cols>
    <col min="1" max="1" width="2" style="88" customWidth="1"/>
    <col min="2" max="2" width="35.33203125" style="88" customWidth="1"/>
    <col min="3" max="3" width="10.6640625" style="88" customWidth="1"/>
    <col min="4" max="4" width="10.33203125" style="88" customWidth="1"/>
    <col min="5" max="5" width="8.33203125" style="88" customWidth="1"/>
    <col min="6" max="6" width="10.33203125" style="88" customWidth="1"/>
    <col min="7" max="7" width="11" style="88" customWidth="1"/>
    <col min="8" max="16384" width="9" style="88"/>
  </cols>
  <sheetData>
    <row r="1" spans="1:8" ht="20.100000000000001" customHeight="1">
      <c r="A1" s="121" t="s">
        <v>679</v>
      </c>
      <c r="B1" s="528"/>
    </row>
    <row r="2" spans="1:8" ht="16.2" customHeight="1">
      <c r="A2" s="950"/>
      <c r="B2" s="950"/>
      <c r="C2" s="120"/>
      <c r="D2" s="120"/>
      <c r="E2" s="120"/>
      <c r="F2" s="120"/>
    </row>
    <row r="3" spans="1:8" ht="16.2" customHeight="1">
      <c r="A3" s="119"/>
      <c r="B3" s="119"/>
      <c r="C3" s="119"/>
      <c r="D3" s="119"/>
      <c r="E3" s="119"/>
      <c r="G3" s="531" t="s">
        <v>234</v>
      </c>
    </row>
    <row r="4" spans="1:8" ht="16.2" customHeight="1">
      <c r="A4" s="117"/>
      <c r="B4" s="117"/>
      <c r="C4" s="116" t="s">
        <v>55</v>
      </c>
      <c r="D4" s="116" t="s">
        <v>46</v>
      </c>
      <c r="E4" s="116" t="s">
        <v>212</v>
      </c>
      <c r="F4" s="532" t="s">
        <v>693</v>
      </c>
      <c r="G4" s="532" t="s">
        <v>693</v>
      </c>
    </row>
    <row r="5" spans="1:8" ht="16.2" customHeight="1">
      <c r="A5" s="114"/>
      <c r="B5" s="114"/>
      <c r="C5" s="115" t="s">
        <v>58</v>
      </c>
      <c r="D5" s="115" t="s">
        <v>59</v>
      </c>
      <c r="E5" s="115">
        <v>2022</v>
      </c>
      <c r="F5" s="115" t="s">
        <v>4</v>
      </c>
      <c r="G5" s="115" t="s">
        <v>4</v>
      </c>
    </row>
    <row r="6" spans="1:8" ht="16.2" customHeight="1">
      <c r="A6" s="114"/>
      <c r="B6" s="114"/>
      <c r="C6" s="115" t="s">
        <v>60</v>
      </c>
      <c r="D6" s="115" t="s">
        <v>60</v>
      </c>
      <c r="E6" s="115"/>
      <c r="F6" s="115" t="s">
        <v>233</v>
      </c>
      <c r="G6" s="115" t="s">
        <v>640</v>
      </c>
    </row>
    <row r="7" spans="1:8" ht="16.2" customHeight="1">
      <c r="A7" s="114"/>
      <c r="B7" s="114"/>
      <c r="C7" s="39">
        <v>2022</v>
      </c>
      <c r="D7" s="39">
        <v>2022</v>
      </c>
      <c r="E7" s="137"/>
      <c r="F7" s="137" t="s">
        <v>232</v>
      </c>
      <c r="G7" s="137" t="s">
        <v>63</v>
      </c>
    </row>
    <row r="8" spans="1:8" ht="16.2" customHeight="1">
      <c r="A8" s="114"/>
      <c r="B8" s="114"/>
      <c r="E8" s="115"/>
      <c r="F8" s="115"/>
      <c r="G8" s="115"/>
      <c r="H8" s="95"/>
    </row>
    <row r="9" spans="1:8" ht="15.6" customHeight="1">
      <c r="A9" s="112" t="s">
        <v>211</v>
      </c>
      <c r="B9" s="111"/>
      <c r="C9" s="136">
        <v>58172.050999999999</v>
      </c>
      <c r="D9" s="136">
        <v>65944.864000000001</v>
      </c>
      <c r="E9" s="639">
        <v>511562.12800000003</v>
      </c>
      <c r="F9" s="135">
        <v>85.203592885122532</v>
      </c>
      <c r="G9" s="135">
        <v>118.80840234116469</v>
      </c>
      <c r="H9" s="95"/>
    </row>
    <row r="10" spans="1:8" ht="15.6" customHeight="1">
      <c r="A10" s="99"/>
      <c r="B10" s="105" t="s">
        <v>231</v>
      </c>
      <c r="C10" s="131">
        <v>10388.719999999999</v>
      </c>
      <c r="D10" s="130">
        <v>12035.210000000001</v>
      </c>
      <c r="E10" s="640">
        <v>91626.920000000013</v>
      </c>
      <c r="F10" s="129">
        <v>78.863166498461766</v>
      </c>
      <c r="G10" s="129">
        <v>123.39606323294549</v>
      </c>
      <c r="H10" s="95"/>
    </row>
    <row r="11" spans="1:8" ht="15.6" customHeight="1">
      <c r="A11" s="99"/>
      <c r="B11" s="134" t="s">
        <v>230</v>
      </c>
      <c r="C11" s="131"/>
      <c r="D11" s="130"/>
      <c r="E11" s="640"/>
      <c r="F11" s="129"/>
      <c r="G11" s="129"/>
      <c r="H11" s="95"/>
    </row>
    <row r="12" spans="1:8" ht="15.6" customHeight="1">
      <c r="A12" s="99"/>
      <c r="B12" s="132" t="s">
        <v>229</v>
      </c>
      <c r="C12" s="127">
        <v>5146.3999999999996</v>
      </c>
      <c r="D12" s="126">
        <v>6141.4</v>
      </c>
      <c r="E12" s="641">
        <v>46332.7</v>
      </c>
      <c r="F12" s="125">
        <v>84.140865138152492</v>
      </c>
      <c r="G12" s="125">
        <v>129.33402858302492</v>
      </c>
      <c r="H12" s="95"/>
    </row>
    <row r="13" spans="1:8" ht="15.6" customHeight="1">
      <c r="A13" s="99"/>
      <c r="B13" s="132" t="s">
        <v>227</v>
      </c>
      <c r="C13" s="127">
        <v>651.94000000000005</v>
      </c>
      <c r="D13" s="126">
        <v>750.31</v>
      </c>
      <c r="E13" s="641">
        <v>5262.51</v>
      </c>
      <c r="F13" s="125">
        <v>73.724653477275339</v>
      </c>
      <c r="G13" s="125">
        <v>139.52583841281543</v>
      </c>
      <c r="H13" s="95"/>
    </row>
    <row r="14" spans="1:8" ht="15.6" customHeight="1">
      <c r="A14" s="99"/>
      <c r="B14" s="132" t="s">
        <v>225</v>
      </c>
      <c r="C14" s="127">
        <v>142.72999999999999</v>
      </c>
      <c r="D14" s="126">
        <v>159.83000000000001</v>
      </c>
      <c r="E14" s="641">
        <v>1345.71</v>
      </c>
      <c r="F14" s="125">
        <v>78.866630995170283</v>
      </c>
      <c r="G14" s="125">
        <v>125.75083633917058</v>
      </c>
      <c r="H14" s="95"/>
    </row>
    <row r="15" spans="1:8" ht="15.6" customHeight="1">
      <c r="A15" s="99"/>
      <c r="B15" s="132" t="s">
        <v>221</v>
      </c>
      <c r="C15" s="127">
        <v>102.11999999999999</v>
      </c>
      <c r="D15" s="126">
        <v>112.72</v>
      </c>
      <c r="E15" s="641">
        <v>1112.3800000000001</v>
      </c>
      <c r="F15" s="133">
        <v>89.72615446662634</v>
      </c>
      <c r="G15" s="125">
        <v>186.71926143516575</v>
      </c>
      <c r="H15" s="95"/>
    </row>
    <row r="16" spans="1:8" ht="15.6" customHeight="1">
      <c r="A16" s="99"/>
      <c r="B16" s="132" t="s">
        <v>226</v>
      </c>
      <c r="C16" s="127">
        <v>105.42</v>
      </c>
      <c r="D16" s="126">
        <v>122.52</v>
      </c>
      <c r="E16" s="641">
        <v>877.14599999999996</v>
      </c>
      <c r="F16" s="125">
        <v>61.144458843105177</v>
      </c>
      <c r="G16" s="125">
        <v>53.406356551388214</v>
      </c>
      <c r="H16" s="95"/>
    </row>
    <row r="17" spans="1:8" ht="15.6" customHeight="1">
      <c r="A17" s="99"/>
      <c r="B17" s="132" t="s">
        <v>228</v>
      </c>
      <c r="C17" s="127">
        <v>97.12</v>
      </c>
      <c r="D17" s="127">
        <v>115.22</v>
      </c>
      <c r="E17" s="642">
        <v>861.15500000000009</v>
      </c>
      <c r="F17" s="133">
        <v>52.34030268036225</v>
      </c>
      <c r="G17" s="133">
        <v>38.399677161878351</v>
      </c>
      <c r="H17" s="95"/>
    </row>
    <row r="18" spans="1:8" ht="15.6" customHeight="1">
      <c r="A18" s="99"/>
      <c r="B18" s="132" t="s">
        <v>224</v>
      </c>
      <c r="C18" s="127">
        <v>105.32</v>
      </c>
      <c r="D18" s="126">
        <v>120.64</v>
      </c>
      <c r="E18" s="641">
        <v>777.19</v>
      </c>
      <c r="F18" s="125">
        <v>66.947196140925143</v>
      </c>
      <c r="G18" s="125">
        <v>113.83563048350007</v>
      </c>
      <c r="H18" s="95"/>
    </row>
    <row r="19" spans="1:8" ht="15.6" customHeight="1">
      <c r="A19" s="99"/>
      <c r="B19" s="132" t="s">
        <v>222</v>
      </c>
      <c r="C19" s="126">
        <v>59.16</v>
      </c>
      <c r="D19" s="126">
        <v>70.12</v>
      </c>
      <c r="E19" s="641">
        <v>578.54</v>
      </c>
      <c r="F19" s="125">
        <v>70.104391975813527</v>
      </c>
      <c r="G19" s="125">
        <v>77.251969555347841</v>
      </c>
      <c r="H19" s="95"/>
    </row>
    <row r="20" spans="1:8" ht="15.6" customHeight="1">
      <c r="A20" s="99"/>
      <c r="B20" s="132" t="s">
        <v>223</v>
      </c>
      <c r="C20" s="127">
        <v>36.429999999999993</v>
      </c>
      <c r="D20" s="127">
        <v>40.22</v>
      </c>
      <c r="E20" s="642">
        <v>290.04999999999995</v>
      </c>
      <c r="F20" s="133">
        <v>70.709410043881022</v>
      </c>
      <c r="G20" s="133">
        <v>113.62924077411265</v>
      </c>
      <c r="H20" s="95"/>
    </row>
    <row r="21" spans="1:8" ht="15.6" customHeight="1">
      <c r="A21" s="99"/>
      <c r="B21" s="132" t="s">
        <v>220</v>
      </c>
      <c r="C21" s="124">
        <v>14.929999999999998</v>
      </c>
      <c r="D21" s="124">
        <v>16.32</v>
      </c>
      <c r="E21" s="643">
        <v>128.27499999999998</v>
      </c>
      <c r="F21" s="123">
        <v>79.673913043478251</v>
      </c>
      <c r="G21" s="123">
        <v>49.64867586758907</v>
      </c>
      <c r="H21" s="95"/>
    </row>
    <row r="22" spans="1:8" ht="15.6" customHeight="1">
      <c r="A22" s="99"/>
      <c r="B22" s="105" t="s">
        <v>219</v>
      </c>
      <c r="C22" s="131">
        <v>47783.330999999998</v>
      </c>
      <c r="D22" s="130">
        <v>53909.653999999995</v>
      </c>
      <c r="E22" s="640">
        <v>419935.20800000004</v>
      </c>
      <c r="F22" s="129">
        <v>86.724942662922018</v>
      </c>
      <c r="G22" s="129">
        <v>117.85237755382656</v>
      </c>
      <c r="H22" s="95"/>
    </row>
    <row r="23" spans="1:8" ht="15.6" customHeight="1">
      <c r="A23" s="99"/>
      <c r="B23" s="128" t="s">
        <v>218</v>
      </c>
      <c r="C23" s="127">
        <v>32105.812000000002</v>
      </c>
      <c r="D23" s="126">
        <v>35939.796999999999</v>
      </c>
      <c r="E23" s="641">
        <v>277645.52600000001</v>
      </c>
      <c r="F23" s="125">
        <v>82.547868515767135</v>
      </c>
      <c r="G23" s="125">
        <v>116.448654482165</v>
      </c>
      <c r="H23" s="95"/>
    </row>
    <row r="24" spans="1:8" ht="15.6" customHeight="1">
      <c r="A24" s="99"/>
      <c r="B24" s="128" t="s">
        <v>217</v>
      </c>
      <c r="C24" s="127">
        <v>13382.209000000001</v>
      </c>
      <c r="D24" s="126">
        <v>15329.587</v>
      </c>
      <c r="E24" s="641">
        <v>122116.43399999999</v>
      </c>
      <c r="F24" s="125">
        <v>94.438160713773499</v>
      </c>
      <c r="G24" s="125">
        <v>122.79244755928377</v>
      </c>
      <c r="H24" s="95"/>
    </row>
    <row r="25" spans="1:8" ht="15.6" customHeight="1">
      <c r="A25" s="99"/>
      <c r="B25" s="128" t="s">
        <v>216</v>
      </c>
      <c r="C25" s="127">
        <v>2295.31</v>
      </c>
      <c r="D25" s="126">
        <v>2640.27</v>
      </c>
      <c r="E25" s="641">
        <v>20173.248</v>
      </c>
      <c r="F25" s="125">
        <v>108.681540441287</v>
      </c>
      <c r="G25" s="125">
        <v>109.36274661543726</v>
      </c>
      <c r="H25" s="95"/>
    </row>
    <row r="26" spans="1:8" ht="15.6" customHeight="1">
      <c r="B26" s="94" t="s">
        <v>215</v>
      </c>
      <c r="C26" s="90"/>
      <c r="D26" s="90"/>
      <c r="E26" s="644"/>
      <c r="F26" s="123"/>
      <c r="G26" s="123"/>
      <c r="H26" s="95"/>
    </row>
    <row r="27" spans="1:8" ht="15" customHeight="1">
      <c r="A27" s="89"/>
      <c r="B27" s="92" t="s">
        <v>140</v>
      </c>
      <c r="C27" s="124">
        <v>4522.7939999999999</v>
      </c>
      <c r="D27" s="124">
        <v>5313.3639999999996</v>
      </c>
      <c r="E27" s="643">
        <v>46280.963000000003</v>
      </c>
      <c r="F27" s="123">
        <v>90.815830015769421</v>
      </c>
      <c r="G27" s="123">
        <v>106.7734214092682</v>
      </c>
      <c r="H27" s="95"/>
    </row>
    <row r="28" spans="1:8" ht="15" customHeight="1">
      <c r="A28" s="89"/>
      <c r="B28" s="92" t="s">
        <v>189</v>
      </c>
      <c r="C28" s="124">
        <v>3387.7049999999999</v>
      </c>
      <c r="D28" s="124">
        <v>3492.5309999999999</v>
      </c>
      <c r="E28" s="643">
        <v>30013.111000000001</v>
      </c>
      <c r="F28" s="123">
        <v>67.281285463464968</v>
      </c>
      <c r="G28" s="123">
        <v>143.45634200347251</v>
      </c>
      <c r="H28" s="95"/>
    </row>
    <row r="29" spans="1:8" ht="15" customHeight="1">
      <c r="A29" s="89"/>
      <c r="B29" s="92" t="s">
        <v>145</v>
      </c>
      <c r="C29" s="124">
        <v>2631.2530000000002</v>
      </c>
      <c r="D29" s="124">
        <v>2883.8290000000002</v>
      </c>
      <c r="E29" s="643">
        <v>17977.913</v>
      </c>
      <c r="F29" s="123">
        <v>88.139584400581001</v>
      </c>
      <c r="G29" s="123">
        <v>114.7307665332474</v>
      </c>
      <c r="H29" s="95"/>
    </row>
    <row r="30" spans="1:8" ht="15" customHeight="1">
      <c r="A30" s="89"/>
      <c r="B30" s="92" t="s">
        <v>143</v>
      </c>
      <c r="C30" s="124">
        <v>1526.4939999999999</v>
      </c>
      <c r="D30" s="124">
        <v>1578.2090000000001</v>
      </c>
      <c r="E30" s="643">
        <v>16577.593000000001</v>
      </c>
      <c r="F30" s="123">
        <v>99.716506554725754</v>
      </c>
      <c r="G30" s="123">
        <v>91.624873099364521</v>
      </c>
      <c r="H30" s="95"/>
    </row>
    <row r="31" spans="1:8" ht="15" customHeight="1">
      <c r="A31" s="89"/>
      <c r="B31" s="92" t="s">
        <v>174</v>
      </c>
      <c r="C31" s="124">
        <v>1093.0630000000001</v>
      </c>
      <c r="D31" s="124">
        <v>1428.579</v>
      </c>
      <c r="E31" s="643">
        <v>10267.468000000001</v>
      </c>
      <c r="F31" s="123">
        <v>92.108871365646678</v>
      </c>
      <c r="G31" s="123">
        <v>127.67609874842837</v>
      </c>
      <c r="H31" s="95"/>
    </row>
    <row r="32" spans="1:8" ht="15" customHeight="1">
      <c r="A32" s="89"/>
      <c r="B32" s="92" t="s">
        <v>165</v>
      </c>
      <c r="C32" s="124">
        <v>892.26800000000003</v>
      </c>
      <c r="D32" s="124">
        <v>914.11500000000001</v>
      </c>
      <c r="E32" s="643">
        <v>9948.6389999999992</v>
      </c>
      <c r="F32" s="123">
        <v>87.817018671304751</v>
      </c>
      <c r="G32" s="123">
        <v>97.8278941449813</v>
      </c>
      <c r="H32" s="95"/>
    </row>
    <row r="33" spans="1:8" ht="15" customHeight="1">
      <c r="A33" s="89"/>
      <c r="B33" s="92" t="s">
        <v>159</v>
      </c>
      <c r="C33" s="124">
        <v>1268.348</v>
      </c>
      <c r="D33" s="124">
        <v>1337.941</v>
      </c>
      <c r="E33" s="643">
        <v>9422.6090000000004</v>
      </c>
      <c r="F33" s="123">
        <v>93.135519632859044</v>
      </c>
      <c r="G33" s="123">
        <v>155.16801920784121</v>
      </c>
      <c r="H33" s="95"/>
    </row>
    <row r="34" spans="1:8" ht="15" customHeight="1">
      <c r="A34" s="89"/>
      <c r="B34" s="92" t="s">
        <v>166</v>
      </c>
      <c r="C34" s="124">
        <v>1092.8800000000001</v>
      </c>
      <c r="D34" s="124">
        <v>1122.1030000000001</v>
      </c>
      <c r="E34" s="643">
        <v>9238.3029999999999</v>
      </c>
      <c r="F34" s="123">
        <v>98.384693045139613</v>
      </c>
      <c r="G34" s="123">
        <v>136.38434203208959</v>
      </c>
      <c r="H34" s="95"/>
    </row>
    <row r="35" spans="1:8" ht="15" customHeight="1">
      <c r="A35" s="89"/>
      <c r="B35" s="92" t="s">
        <v>188</v>
      </c>
      <c r="C35" s="124">
        <v>897.22699999999998</v>
      </c>
      <c r="D35" s="124">
        <v>955.51900000000001</v>
      </c>
      <c r="E35" s="643">
        <v>9077.473</v>
      </c>
      <c r="F35" s="123">
        <v>85.499327447244795</v>
      </c>
      <c r="G35" s="123">
        <v>101.65176348277056</v>
      </c>
      <c r="H35" s="95"/>
    </row>
    <row r="36" spans="1:8" ht="15" customHeight="1">
      <c r="A36" s="89"/>
      <c r="B36" s="92" t="s">
        <v>187</v>
      </c>
      <c r="C36" s="124">
        <v>982.08500000000004</v>
      </c>
      <c r="D36" s="124">
        <v>1012.385</v>
      </c>
      <c r="E36" s="643">
        <v>8931.5360000000001</v>
      </c>
      <c r="F36" s="123">
        <v>94.083314196868926</v>
      </c>
      <c r="G36" s="123">
        <v>128.42922552233523</v>
      </c>
      <c r="H36" s="95"/>
    </row>
    <row r="37" spans="1:8" ht="15" customHeight="1">
      <c r="A37" s="89"/>
      <c r="B37" s="92" t="s">
        <v>157</v>
      </c>
      <c r="C37" s="124">
        <v>1067.6099999999999</v>
      </c>
      <c r="D37" s="124">
        <v>870.85900000000004</v>
      </c>
      <c r="E37" s="643">
        <v>8806.8490000000002</v>
      </c>
      <c r="F37" s="123">
        <v>97.989898644863374</v>
      </c>
      <c r="G37" s="123">
        <v>169.2809329351918</v>
      </c>
      <c r="H37" s="95"/>
    </row>
    <row r="38" spans="1:8" ht="15" customHeight="1">
      <c r="A38" s="89"/>
      <c r="B38" s="92" t="s">
        <v>186</v>
      </c>
      <c r="C38" s="124">
        <v>928.39499999999998</v>
      </c>
      <c r="D38" s="124">
        <v>939.41600000000005</v>
      </c>
      <c r="E38" s="643">
        <v>8704.1550000000007</v>
      </c>
      <c r="F38" s="123">
        <v>99.943782623388017</v>
      </c>
      <c r="G38" s="123">
        <v>87.160829595301166</v>
      </c>
      <c r="H38" s="95"/>
    </row>
    <row r="39" spans="1:8" ht="15" customHeight="1">
      <c r="A39" s="89"/>
      <c r="B39" s="92" t="s">
        <v>141</v>
      </c>
      <c r="C39" s="124">
        <v>1008.518</v>
      </c>
      <c r="D39" s="124">
        <v>1230.144</v>
      </c>
      <c r="E39" s="643">
        <v>8051.1180000000004</v>
      </c>
      <c r="F39" s="123">
        <v>82.510035106475428</v>
      </c>
      <c r="G39" s="123">
        <v>105.95709399392246</v>
      </c>
      <c r="H39" s="95"/>
    </row>
    <row r="40" spans="1:8" ht="15" customHeight="1">
      <c r="A40" s="89"/>
      <c r="B40" s="92" t="s">
        <v>214</v>
      </c>
      <c r="C40" s="124">
        <v>967.28</v>
      </c>
      <c r="D40" s="124">
        <v>1207.8420000000001</v>
      </c>
      <c r="E40" s="643">
        <v>7694.4549999999999</v>
      </c>
      <c r="F40" s="123">
        <v>89.081627821277209</v>
      </c>
      <c r="G40" s="123">
        <v>147.98343622067961</v>
      </c>
      <c r="H40" s="95"/>
    </row>
    <row r="41" spans="1:8" ht="15" customHeight="1">
      <c r="A41" s="89"/>
      <c r="B41" s="92" t="s">
        <v>146</v>
      </c>
      <c r="C41" s="124">
        <v>1214.126</v>
      </c>
      <c r="D41" s="124">
        <v>1454.76</v>
      </c>
      <c r="E41" s="643">
        <v>7479.3190000000004</v>
      </c>
      <c r="F41" s="123">
        <v>81.879052314749856</v>
      </c>
      <c r="G41" s="123">
        <v>167.01719652188518</v>
      </c>
      <c r="H41" s="95"/>
    </row>
    <row r="42" spans="1:8" ht="15" customHeight="1">
      <c r="A42" s="89"/>
      <c r="B42" s="92" t="s">
        <v>190</v>
      </c>
      <c r="C42" s="124">
        <v>831.678</v>
      </c>
      <c r="D42" s="124">
        <v>868.13499999999999</v>
      </c>
      <c r="E42" s="643">
        <v>7009.28</v>
      </c>
      <c r="F42" s="123">
        <v>99.881682909913565</v>
      </c>
      <c r="G42" s="123">
        <v>141.97562872698987</v>
      </c>
      <c r="H42" s="95"/>
    </row>
    <row r="43" spans="1:8" ht="15" customHeight="1">
      <c r="A43" s="89"/>
      <c r="B43" s="92" t="s">
        <v>167</v>
      </c>
      <c r="C43" s="124">
        <v>890.21</v>
      </c>
      <c r="D43" s="124">
        <v>998.053</v>
      </c>
      <c r="E43" s="643">
        <v>6837.3289999999997</v>
      </c>
      <c r="F43" s="123">
        <v>91.276340140393515</v>
      </c>
      <c r="G43" s="123">
        <v>102.05932888883382</v>
      </c>
      <c r="H43" s="95"/>
    </row>
    <row r="44" spans="1:8" ht="15" customHeight="1">
      <c r="A44" s="89"/>
      <c r="B44" s="92" t="s">
        <v>184</v>
      </c>
      <c r="C44" s="124">
        <v>884.60199999999998</v>
      </c>
      <c r="D44" s="124">
        <v>1154.481</v>
      </c>
      <c r="E44" s="643">
        <v>6604.357</v>
      </c>
      <c r="F44" s="123">
        <v>88.277232735876879</v>
      </c>
      <c r="G44" s="123">
        <v>140.43800509708814</v>
      </c>
      <c r="H44" s="95"/>
    </row>
    <row r="45" spans="1:8" ht="15" customHeight="1">
      <c r="A45" s="89"/>
      <c r="B45" s="92" t="s">
        <v>198</v>
      </c>
      <c r="C45" s="124">
        <v>970.59100000000001</v>
      </c>
      <c r="D45" s="124">
        <v>1279.8679999999999</v>
      </c>
      <c r="E45" s="643">
        <v>6544.4809999999998</v>
      </c>
      <c r="F45" s="123">
        <v>85.441450079240326</v>
      </c>
      <c r="G45" s="123">
        <v>141.36774036905845</v>
      </c>
      <c r="H45" s="95"/>
    </row>
    <row r="46" spans="1:8" ht="15" customHeight="1">
      <c r="A46" s="89"/>
      <c r="B46" s="92" t="s">
        <v>172</v>
      </c>
      <c r="C46" s="124">
        <v>625.10199999999998</v>
      </c>
      <c r="D46" s="124">
        <v>752.19500000000005</v>
      </c>
      <c r="E46" s="643">
        <v>6329.902</v>
      </c>
      <c r="F46" s="123">
        <v>92.805089726903972</v>
      </c>
      <c r="G46" s="123">
        <v>108.39379991564675</v>
      </c>
      <c r="H46" s="95"/>
    </row>
    <row r="47" spans="1:8" ht="15" customHeight="1">
      <c r="A47" s="89"/>
      <c r="B47" s="92" t="s">
        <v>142</v>
      </c>
      <c r="C47" s="124">
        <v>742.81</v>
      </c>
      <c r="D47" s="124">
        <v>853.09199999999998</v>
      </c>
      <c r="E47" s="643">
        <v>6306.2950000000001</v>
      </c>
      <c r="F47" s="123">
        <v>77.05191841871347</v>
      </c>
      <c r="G47" s="123">
        <v>111.74299038676043</v>
      </c>
      <c r="H47" s="95"/>
    </row>
    <row r="48" spans="1:8" ht="15" customHeight="1">
      <c r="A48" s="89"/>
      <c r="B48" s="92" t="s">
        <v>164</v>
      </c>
      <c r="C48" s="124">
        <v>596.00900000000001</v>
      </c>
      <c r="D48" s="124">
        <v>609.01099999999997</v>
      </c>
      <c r="E48" s="643">
        <v>6262.73</v>
      </c>
      <c r="F48" s="123">
        <v>86.105626447157277</v>
      </c>
      <c r="G48" s="123">
        <v>178.67259623929749</v>
      </c>
    </row>
    <row r="49" spans="1:1" ht="16.2" customHeight="1">
      <c r="A49" s="89"/>
    </row>
    <row r="50" spans="1:1" ht="16.2" customHeight="1">
      <c r="A50" s="89"/>
    </row>
    <row r="51" spans="1:1" ht="16.2" customHeight="1">
      <c r="A51" s="89"/>
    </row>
    <row r="52" spans="1:1" ht="16.2" customHeight="1">
      <c r="A52" s="89"/>
    </row>
    <row r="53" spans="1:1" ht="16.2" customHeight="1">
      <c r="A53" s="89"/>
    </row>
    <row r="54" spans="1:1" ht="16.2" customHeight="1">
      <c r="A54" s="89"/>
    </row>
    <row r="55" spans="1:1" ht="16.2" customHeight="1">
      <c r="A55" s="89"/>
    </row>
    <row r="56" spans="1:1" ht="16.2" customHeight="1">
      <c r="A56" s="89"/>
    </row>
    <row r="57" spans="1:1" ht="16.2" customHeight="1">
      <c r="A57" s="89"/>
    </row>
    <row r="58" spans="1:1" ht="16.2" customHeight="1">
      <c r="A58" s="89"/>
    </row>
    <row r="59" spans="1:1" ht="16.2" customHeight="1">
      <c r="A59" s="89"/>
    </row>
    <row r="60" spans="1:1" ht="16.2" customHeight="1">
      <c r="A60" s="89"/>
    </row>
    <row r="61" spans="1:1" ht="16.2" customHeight="1">
      <c r="A61" s="89"/>
    </row>
    <row r="62" spans="1:1" ht="16.2" customHeight="1">
      <c r="A62" s="89"/>
    </row>
    <row r="63" spans="1:1" ht="16.2" customHeight="1">
      <c r="A63" s="89"/>
    </row>
    <row r="64" spans="1:1" ht="16.2" customHeight="1">
      <c r="A64" s="89"/>
    </row>
    <row r="65" spans="1:6" ht="16.2" customHeight="1">
      <c r="A65" s="89"/>
    </row>
    <row r="66" spans="1:6" ht="16.2" customHeight="1">
      <c r="A66" s="89"/>
    </row>
    <row r="67" spans="1:6" ht="16.2" customHeight="1">
      <c r="A67" s="89"/>
    </row>
    <row r="68" spans="1:6" ht="16.2" customHeight="1">
      <c r="A68" s="89"/>
    </row>
    <row r="69" spans="1:6" ht="16.2" customHeight="1">
      <c r="A69" s="89"/>
    </row>
    <row r="70" spans="1:6">
      <c r="A70" s="89"/>
    </row>
    <row r="71" spans="1:6">
      <c r="A71" s="122"/>
      <c r="B71" s="122"/>
      <c r="C71" s="122"/>
      <c r="D71" s="122"/>
      <c r="E71" s="122"/>
      <c r="F71" s="122"/>
    </row>
    <row r="72" spans="1:6">
      <c r="A72" s="122"/>
      <c r="B72" s="122"/>
      <c r="C72" s="122"/>
      <c r="D72" s="122"/>
      <c r="E72" s="122"/>
      <c r="F72" s="122"/>
    </row>
    <row r="73" spans="1:6">
      <c r="A73" s="122"/>
      <c r="B73" s="122"/>
      <c r="C73" s="122"/>
      <c r="D73" s="122"/>
      <c r="E73" s="122"/>
      <c r="F73" s="122"/>
    </row>
    <row r="74" spans="1:6">
      <c r="A74" s="122"/>
      <c r="B74" s="122"/>
      <c r="C74" s="122"/>
      <c r="D74" s="122"/>
      <c r="E74" s="122"/>
      <c r="F74" s="122"/>
    </row>
    <row r="75" spans="1:6">
      <c r="A75" s="122"/>
      <c r="B75" s="122"/>
      <c r="C75" s="122"/>
      <c r="D75" s="122"/>
      <c r="E75" s="122"/>
      <c r="F75" s="122"/>
    </row>
    <row r="76" spans="1:6">
      <c r="A76" s="122"/>
      <c r="B76" s="122"/>
      <c r="C76" s="122"/>
      <c r="D76" s="122"/>
      <c r="E76" s="122"/>
      <c r="F76" s="122"/>
    </row>
    <row r="77" spans="1:6">
      <c r="A77" s="122"/>
      <c r="B77" s="122"/>
      <c r="C77" s="122"/>
      <c r="D77" s="122"/>
      <c r="E77" s="122"/>
      <c r="F77" s="122"/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76"/>
  <sheetViews>
    <sheetView workbookViewId="0">
      <selection activeCell="I19" sqref="I19"/>
    </sheetView>
  </sheetViews>
  <sheetFormatPr defaultColWidth="9" defaultRowHeight="15"/>
  <cols>
    <col min="1" max="1" width="2" style="88" customWidth="1"/>
    <col min="2" max="2" width="30.33203125" style="88" customWidth="1"/>
    <col min="3" max="5" width="9.33203125" style="88" customWidth="1"/>
    <col min="6" max="6" width="8.6640625" style="88" customWidth="1"/>
    <col min="7" max="8" width="9.33203125" style="88" customWidth="1"/>
    <col min="9" max="16384" width="9" style="88"/>
  </cols>
  <sheetData>
    <row r="1" spans="1:9" ht="20.100000000000001" customHeight="1">
      <c r="A1" s="121" t="s">
        <v>691</v>
      </c>
      <c r="B1" s="528"/>
    </row>
    <row r="2" spans="1:9" ht="16.2" customHeight="1">
      <c r="A2" s="950"/>
      <c r="B2" s="950"/>
      <c r="C2" s="120"/>
      <c r="D2" s="120"/>
      <c r="E2" s="120"/>
      <c r="F2" s="120"/>
    </row>
    <row r="3" spans="1:9" ht="16.2" customHeight="1">
      <c r="A3" s="119"/>
      <c r="B3" s="119"/>
      <c r="C3" s="119"/>
      <c r="D3" s="119"/>
      <c r="E3" s="119"/>
      <c r="H3" s="118" t="s">
        <v>234</v>
      </c>
    </row>
    <row r="4" spans="1:9" ht="16.2" customHeight="1">
      <c r="A4" s="117"/>
      <c r="B4" s="117"/>
      <c r="C4" s="138" t="s">
        <v>55</v>
      </c>
      <c r="D4" s="138" t="s">
        <v>55</v>
      </c>
      <c r="E4" s="138" t="s">
        <v>56</v>
      </c>
      <c r="F4" s="990" t="s">
        <v>110</v>
      </c>
      <c r="G4" s="990"/>
      <c r="H4" s="990"/>
    </row>
    <row r="5" spans="1:9" ht="16.2" customHeight="1">
      <c r="A5" s="114"/>
      <c r="B5" s="114"/>
      <c r="C5" s="29" t="s">
        <v>236</v>
      </c>
      <c r="D5" s="29" t="s">
        <v>111</v>
      </c>
      <c r="E5" s="29" t="s">
        <v>112</v>
      </c>
      <c r="F5" s="29" t="s">
        <v>235</v>
      </c>
      <c r="G5" s="29" t="s">
        <v>113</v>
      </c>
      <c r="H5" s="29" t="s">
        <v>114</v>
      </c>
    </row>
    <row r="6" spans="1:9" ht="16.2" customHeight="1">
      <c r="A6" s="114"/>
      <c r="B6" s="114"/>
      <c r="C6" s="39" t="s">
        <v>692</v>
      </c>
      <c r="D6" s="39" t="s">
        <v>692</v>
      </c>
      <c r="E6" s="39" t="s">
        <v>692</v>
      </c>
      <c r="F6" s="39" t="s">
        <v>692</v>
      </c>
      <c r="G6" s="39" t="s">
        <v>692</v>
      </c>
      <c r="H6" s="39" t="s">
        <v>692</v>
      </c>
    </row>
    <row r="7" spans="1:9" ht="9" customHeight="1">
      <c r="A7" s="114"/>
      <c r="B7" s="114"/>
      <c r="C7" s="113"/>
      <c r="D7" s="113"/>
      <c r="E7" s="113"/>
      <c r="F7" s="113"/>
      <c r="G7" s="113"/>
      <c r="H7" s="113"/>
    </row>
    <row r="8" spans="1:9" ht="16.2" customHeight="1">
      <c r="A8" s="112" t="s">
        <v>211</v>
      </c>
      <c r="B8" s="111"/>
      <c r="C8" s="136">
        <v>115300.781</v>
      </c>
      <c r="D8" s="136">
        <v>142675.32800000001</v>
      </c>
      <c r="E8" s="136">
        <v>177490.76900000006</v>
      </c>
      <c r="F8" s="110">
        <v>109.2192365619499</v>
      </c>
      <c r="G8" s="110">
        <v>135.62344201532997</v>
      </c>
      <c r="H8" s="110">
        <v>117.69111573681512</v>
      </c>
    </row>
    <row r="9" spans="1:9" ht="20.100000000000001" customHeight="1">
      <c r="A9" s="99"/>
      <c r="B9" s="105" t="s">
        <v>231</v>
      </c>
      <c r="C9" s="131">
        <v>20975.52</v>
      </c>
      <c r="D9" s="130">
        <v>26166.06</v>
      </c>
      <c r="E9" s="130">
        <v>32250.53</v>
      </c>
      <c r="F9" s="102">
        <v>111.43457770396803</v>
      </c>
      <c r="G9" s="102">
        <v>127.95001716362952</v>
      </c>
      <c r="H9" s="102">
        <v>131.0920417666608</v>
      </c>
      <c r="I9" s="95"/>
    </row>
    <row r="10" spans="1:9" ht="15.6" customHeight="1">
      <c r="A10" s="99"/>
      <c r="B10" s="134" t="s">
        <v>230</v>
      </c>
      <c r="C10" s="131"/>
      <c r="D10" s="130"/>
      <c r="E10" s="130"/>
      <c r="F10" s="102"/>
      <c r="G10" s="102"/>
      <c r="H10" s="102"/>
      <c r="I10" s="95"/>
    </row>
    <row r="11" spans="1:9" ht="15.6" customHeight="1">
      <c r="A11" s="99"/>
      <c r="B11" s="132" t="s">
        <v>229</v>
      </c>
      <c r="C11" s="127">
        <v>11160.02</v>
      </c>
      <c r="D11" s="126">
        <v>12921.130000000001</v>
      </c>
      <c r="E11" s="126">
        <v>16065.1</v>
      </c>
      <c r="F11" s="96">
        <v>118.35922171527235</v>
      </c>
      <c r="G11" s="96">
        <v>129.40903700854906</v>
      </c>
      <c r="H11" s="96">
        <v>135.93030664298655</v>
      </c>
      <c r="I11" s="95"/>
    </row>
    <row r="12" spans="1:9" ht="15.6" customHeight="1">
      <c r="A12" s="99"/>
      <c r="B12" s="132" t="s">
        <v>227</v>
      </c>
      <c r="C12" s="127">
        <v>1132.04</v>
      </c>
      <c r="D12" s="126">
        <v>1553.1599999999999</v>
      </c>
      <c r="E12" s="126">
        <v>2009.46</v>
      </c>
      <c r="F12" s="96">
        <v>124.1203881366153</v>
      </c>
      <c r="G12" s="96">
        <v>142.10844145149778</v>
      </c>
      <c r="H12" s="96">
        <v>162.91113687402208</v>
      </c>
      <c r="I12" s="95"/>
    </row>
    <row r="13" spans="1:9" ht="15.6" customHeight="1">
      <c r="A13" s="99"/>
      <c r="B13" s="132" t="s">
        <v>225</v>
      </c>
      <c r="C13" s="127">
        <v>291.67999999999995</v>
      </c>
      <c r="D13" s="126">
        <v>408.37</v>
      </c>
      <c r="E13" s="126">
        <v>444.98</v>
      </c>
      <c r="F13" s="96">
        <v>119.58019022630369</v>
      </c>
      <c r="G13" s="96">
        <v>132.34274232751076</v>
      </c>
      <c r="H13" s="96">
        <v>122.79036397251582</v>
      </c>
      <c r="I13" s="95"/>
    </row>
    <row r="14" spans="1:9" ht="15.6" customHeight="1">
      <c r="A14" s="99"/>
      <c r="B14" s="132" t="s">
        <v>226</v>
      </c>
      <c r="C14" s="127">
        <v>158.75</v>
      </c>
      <c r="D14" s="126">
        <v>255.97</v>
      </c>
      <c r="E14" s="126">
        <v>329.45</v>
      </c>
      <c r="F14" s="106">
        <v>52.108977515181351</v>
      </c>
      <c r="G14" s="96">
        <v>61.835970527841525</v>
      </c>
      <c r="H14" s="96">
        <v>45.938144904902671</v>
      </c>
      <c r="I14" s="95"/>
    </row>
    <row r="15" spans="1:9" ht="15.6" customHeight="1">
      <c r="A15" s="99"/>
      <c r="B15" s="132" t="s">
        <v>224</v>
      </c>
      <c r="C15" s="127">
        <v>134.87</v>
      </c>
      <c r="D15" s="126">
        <v>207.98000000000002</v>
      </c>
      <c r="E15" s="126">
        <v>319.52</v>
      </c>
      <c r="F15" s="96">
        <v>101.36028859161281</v>
      </c>
      <c r="G15" s="96">
        <v>116.75742435300063</v>
      </c>
      <c r="H15" s="96">
        <v>118.17879202574248</v>
      </c>
      <c r="I15" s="95"/>
    </row>
    <row r="16" spans="1:9" ht="15.6" customHeight="1">
      <c r="A16" s="99"/>
      <c r="B16" s="132" t="s">
        <v>221</v>
      </c>
      <c r="C16" s="127">
        <v>304.25</v>
      </c>
      <c r="D16" s="127">
        <v>302.47000000000003</v>
      </c>
      <c r="E16" s="127">
        <v>315.93999999999994</v>
      </c>
      <c r="F16" s="106">
        <v>164.78011265164642</v>
      </c>
      <c r="G16" s="106">
        <v>219.10177471930461</v>
      </c>
      <c r="H16" s="106">
        <v>209.21793258724585</v>
      </c>
      <c r="I16" s="95"/>
    </row>
    <row r="17" spans="1:9" ht="15.6" customHeight="1">
      <c r="A17" s="99"/>
      <c r="B17" s="132" t="s">
        <v>228</v>
      </c>
      <c r="C17" s="127">
        <v>176.7</v>
      </c>
      <c r="D17" s="126">
        <v>245.005</v>
      </c>
      <c r="E17" s="126">
        <v>308.77999999999997</v>
      </c>
      <c r="F17" s="96">
        <v>37.526281139167921</v>
      </c>
      <c r="G17" s="96">
        <v>38.684592793760068</v>
      </c>
      <c r="H17" s="96">
        <v>37.297225476814546</v>
      </c>
      <c r="I17" s="95"/>
    </row>
    <row r="18" spans="1:9" ht="15.6" customHeight="1">
      <c r="A18" s="99"/>
      <c r="B18" s="132" t="s">
        <v>222</v>
      </c>
      <c r="C18" s="126">
        <v>147.33999999999997</v>
      </c>
      <c r="D18" s="126">
        <v>167.04</v>
      </c>
      <c r="E18" s="126">
        <v>184.91</v>
      </c>
      <c r="F18" s="96">
        <v>76.286631459045239</v>
      </c>
      <c r="G18" s="96">
        <v>82.509261546060742</v>
      </c>
      <c r="H18" s="96">
        <v>71.495959478792088</v>
      </c>
      <c r="I18" s="95"/>
    </row>
    <row r="19" spans="1:9" ht="15.6" customHeight="1">
      <c r="A19" s="99"/>
      <c r="B19" s="132" t="s">
        <v>223</v>
      </c>
      <c r="C19" s="127">
        <v>55.679999999999993</v>
      </c>
      <c r="D19" s="127">
        <v>79.09</v>
      </c>
      <c r="E19" s="127">
        <v>112.57</v>
      </c>
      <c r="F19" s="106">
        <v>101.19956379498363</v>
      </c>
      <c r="G19" s="106">
        <v>134.69005449591282</v>
      </c>
      <c r="H19" s="106">
        <v>115.24365274365273</v>
      </c>
      <c r="I19" s="95"/>
    </row>
    <row r="20" spans="1:9" ht="15.6" customHeight="1">
      <c r="A20" s="99"/>
      <c r="B20" s="132" t="s">
        <v>220</v>
      </c>
      <c r="C20" s="124">
        <v>27.880000000000003</v>
      </c>
      <c r="D20" s="124">
        <v>41.01</v>
      </c>
      <c r="E20" s="124">
        <v>45.57</v>
      </c>
      <c r="F20" s="90">
        <v>45.204408889119499</v>
      </c>
      <c r="G20" s="90">
        <v>57.956472583380439</v>
      </c>
      <c r="H20" s="90">
        <v>49.393019726858874</v>
      </c>
      <c r="I20" s="95"/>
    </row>
    <row r="21" spans="1:9" ht="15.6" customHeight="1">
      <c r="A21" s="99"/>
      <c r="B21" s="105" t="s">
        <v>219</v>
      </c>
      <c r="C21" s="131">
        <v>94325.260999999999</v>
      </c>
      <c r="D21" s="130">
        <v>116509.268</v>
      </c>
      <c r="E21" s="130">
        <v>145240.23900000006</v>
      </c>
      <c r="F21" s="102">
        <v>108.73852033642184</v>
      </c>
      <c r="G21" s="102">
        <v>137.47505689923162</v>
      </c>
      <c r="H21" s="102">
        <v>115.07892914732174</v>
      </c>
      <c r="I21" s="95"/>
    </row>
    <row r="22" spans="1:9" ht="15.6" customHeight="1">
      <c r="A22" s="99"/>
      <c r="B22" s="128" t="s">
        <v>218</v>
      </c>
      <c r="C22" s="127">
        <v>61419.822999999997</v>
      </c>
      <c r="D22" s="126">
        <v>76794.888999999996</v>
      </c>
      <c r="E22" s="126">
        <v>97125.309000000008</v>
      </c>
      <c r="F22" s="96">
        <v>104.2120752043467</v>
      </c>
      <c r="G22" s="96">
        <v>137.14000206330863</v>
      </c>
      <c r="H22" s="96">
        <v>116.7425229221186</v>
      </c>
      <c r="I22" s="95"/>
    </row>
    <row r="23" spans="1:9" ht="15.6" customHeight="1">
      <c r="A23" s="99"/>
      <c r="B23" s="128" t="s">
        <v>217</v>
      </c>
      <c r="C23" s="127">
        <v>28253.798999999999</v>
      </c>
      <c r="D23" s="126">
        <v>34150.307000000001</v>
      </c>
      <c r="E23" s="126">
        <v>41150.044999999998</v>
      </c>
      <c r="F23" s="96">
        <v>119.89267632324302</v>
      </c>
      <c r="G23" s="96">
        <v>143.08206128658654</v>
      </c>
      <c r="H23" s="96">
        <v>112.61052769358719</v>
      </c>
      <c r="I23" s="95"/>
    </row>
    <row r="24" spans="1:9" ht="15.6" customHeight="1">
      <c r="A24" s="99"/>
      <c r="B24" s="128" t="s">
        <v>216</v>
      </c>
      <c r="C24" s="127">
        <v>4651.6390000000001</v>
      </c>
      <c r="D24" s="126">
        <v>5564.0720000000001</v>
      </c>
      <c r="E24" s="126">
        <v>6964.8849999999984</v>
      </c>
      <c r="F24" s="96">
        <v>109.6623777459568</v>
      </c>
      <c r="G24" s="96">
        <v>113.91723418103395</v>
      </c>
      <c r="H24" s="96">
        <v>107.62978759571322</v>
      </c>
      <c r="I24" s="95"/>
    </row>
    <row r="25" spans="1:9" ht="15.6" customHeight="1">
      <c r="B25" s="94" t="s">
        <v>215</v>
      </c>
      <c r="C25" s="90"/>
      <c r="D25" s="90"/>
      <c r="E25" s="90"/>
      <c r="F25" s="90"/>
      <c r="G25" s="90"/>
      <c r="H25" s="90"/>
      <c r="I25" s="95"/>
    </row>
    <row r="26" spans="1:9" ht="15.6" customHeight="1">
      <c r="A26" s="89"/>
      <c r="B26" s="92" t="s">
        <v>140</v>
      </c>
      <c r="C26" s="124">
        <v>11097.073</v>
      </c>
      <c r="D26" s="124">
        <v>12472.924000000001</v>
      </c>
      <c r="E26" s="124">
        <v>14217.250000000002</v>
      </c>
      <c r="F26" s="90">
        <v>99.48511390822685</v>
      </c>
      <c r="G26" s="90">
        <v>137.95417566375301</v>
      </c>
      <c r="H26" s="90">
        <v>95.692873345234688</v>
      </c>
      <c r="I26" s="95"/>
    </row>
    <row r="27" spans="1:9" ht="15.6" customHeight="1">
      <c r="A27" s="89"/>
      <c r="B27" s="92" t="s">
        <v>189</v>
      </c>
      <c r="C27" s="124">
        <v>7114.0309999999999</v>
      </c>
      <c r="D27" s="124">
        <v>8825.5619999999999</v>
      </c>
      <c r="E27" s="124">
        <v>10291.416000000003</v>
      </c>
      <c r="F27" s="90">
        <v>96.864894349100439</v>
      </c>
      <c r="G27" s="90">
        <v>364.02386359605453</v>
      </c>
      <c r="H27" s="90">
        <v>144.28708084867264</v>
      </c>
      <c r="I27" s="95"/>
    </row>
    <row r="28" spans="1:9" ht="15.6" customHeight="1">
      <c r="A28" s="89"/>
      <c r="B28" s="92" t="s">
        <v>145</v>
      </c>
      <c r="C28" s="124">
        <v>3283.0909999999999</v>
      </c>
      <c r="D28" s="124">
        <v>5221.8239999999996</v>
      </c>
      <c r="E28" s="124">
        <v>7804.0820000000012</v>
      </c>
      <c r="F28" s="90">
        <v>127.67077485807083</v>
      </c>
      <c r="G28" s="90">
        <v>120.34977746525423</v>
      </c>
      <c r="H28" s="90">
        <v>105.38316790303337</v>
      </c>
      <c r="I28" s="95"/>
    </row>
    <row r="29" spans="1:9" ht="15.6" customHeight="1">
      <c r="A29" s="89"/>
      <c r="B29" s="92" t="s">
        <v>143</v>
      </c>
      <c r="C29" s="124">
        <v>4203.6819999999998</v>
      </c>
      <c r="D29" s="124">
        <v>4524.3159999999998</v>
      </c>
      <c r="E29" s="124">
        <v>4615.72</v>
      </c>
      <c r="F29" s="90">
        <v>86.59456361710852</v>
      </c>
      <c r="G29" s="90">
        <v>85.461701796893792</v>
      </c>
      <c r="H29" s="90">
        <v>92.981018111246755</v>
      </c>
    </row>
    <row r="30" spans="1:9" ht="15.6" customHeight="1">
      <c r="A30" s="89"/>
      <c r="B30" s="92" t="s">
        <v>159</v>
      </c>
      <c r="C30" s="124">
        <v>1757.501</v>
      </c>
      <c r="D30" s="124">
        <v>2706.7020000000002</v>
      </c>
      <c r="E30" s="124">
        <v>3814.6140000000005</v>
      </c>
      <c r="F30" s="90">
        <v>169.6698125958163</v>
      </c>
      <c r="G30" s="90">
        <v>176.14613343676362</v>
      </c>
      <c r="H30" s="90">
        <v>151.10907059112006</v>
      </c>
    </row>
    <row r="31" spans="1:9" ht="15.6" customHeight="1">
      <c r="A31" s="89"/>
      <c r="B31" s="92" t="s">
        <v>146</v>
      </c>
      <c r="C31" s="124">
        <v>1313.91</v>
      </c>
      <c r="D31" s="124">
        <v>1979.557</v>
      </c>
      <c r="E31" s="124">
        <v>3648.9600000000009</v>
      </c>
      <c r="F31" s="90">
        <v>127.19016328695834</v>
      </c>
      <c r="G31" s="90">
        <v>153.31723400283931</v>
      </c>
      <c r="H31" s="90">
        <v>213.72205519817689</v>
      </c>
    </row>
    <row r="32" spans="1:9" ht="15.6" customHeight="1">
      <c r="A32" s="89"/>
      <c r="B32" s="92" t="s">
        <v>174</v>
      </c>
      <c r="C32" s="124">
        <v>2445.4319999999998</v>
      </c>
      <c r="D32" s="124">
        <v>3385.8609999999999</v>
      </c>
      <c r="E32" s="124">
        <v>3578.6990000000005</v>
      </c>
      <c r="F32" s="90">
        <v>121.7225703464523</v>
      </c>
      <c r="G32" s="90">
        <v>136.13427910200758</v>
      </c>
      <c r="H32" s="90">
        <v>129.80904241909835</v>
      </c>
    </row>
    <row r="33" spans="1:8" ht="15.6" customHeight="1">
      <c r="A33" s="89"/>
      <c r="B33" s="92" t="s">
        <v>141</v>
      </c>
      <c r="C33" s="124">
        <v>1521.9280000000001</v>
      </c>
      <c r="D33" s="124">
        <v>2227.1239999999998</v>
      </c>
      <c r="E33" s="124">
        <v>3153.3500000000004</v>
      </c>
      <c r="F33" s="90">
        <v>109.2790330143125</v>
      </c>
      <c r="G33" s="90">
        <v>100.07139856259282</v>
      </c>
      <c r="H33" s="90">
        <v>109.73066946721981</v>
      </c>
    </row>
    <row r="34" spans="1:8" ht="15.6" customHeight="1">
      <c r="A34" s="89"/>
      <c r="B34" s="92" t="s">
        <v>166</v>
      </c>
      <c r="C34" s="124">
        <v>2212.643</v>
      </c>
      <c r="D34" s="124">
        <v>2365.0369999999998</v>
      </c>
      <c r="E34" s="124">
        <v>3138.65</v>
      </c>
      <c r="F34" s="90">
        <v>129.13462340941228</v>
      </c>
      <c r="G34" s="90">
        <v>129.59873789791394</v>
      </c>
      <c r="H34" s="90">
        <v>153.74754277759087</v>
      </c>
    </row>
    <row r="35" spans="1:8" ht="15.6" customHeight="1">
      <c r="A35" s="89"/>
      <c r="B35" s="92" t="s">
        <v>214</v>
      </c>
      <c r="C35" s="124">
        <v>1519.6220000000001</v>
      </c>
      <c r="D35" s="124">
        <v>2118.8539999999998</v>
      </c>
      <c r="E35" s="124">
        <v>3040.5179999999996</v>
      </c>
      <c r="F35" s="90">
        <v>132.5499890095704</v>
      </c>
      <c r="G35" s="90">
        <v>141.69571773926592</v>
      </c>
      <c r="H35" s="90">
        <v>179.83037314359737</v>
      </c>
    </row>
    <row r="36" spans="1:8" ht="15.6" customHeight="1">
      <c r="A36" s="89"/>
      <c r="B36" s="92" t="s">
        <v>198</v>
      </c>
      <c r="C36" s="124">
        <v>1002.776</v>
      </c>
      <c r="D36" s="124">
        <v>1643.0409999999999</v>
      </c>
      <c r="E36" s="124">
        <v>3012.5950000000003</v>
      </c>
      <c r="F36" s="90">
        <v>115.5929757258163</v>
      </c>
      <c r="G36" s="90">
        <v>219.44196619369177</v>
      </c>
      <c r="H36" s="90">
        <v>143.58496887938625</v>
      </c>
    </row>
    <row r="37" spans="1:8" ht="15.6" customHeight="1">
      <c r="A37" s="89"/>
      <c r="B37" s="92" t="s">
        <v>157</v>
      </c>
      <c r="C37" s="124">
        <v>1925.15</v>
      </c>
      <c r="D37" s="124">
        <v>2971.75</v>
      </c>
      <c r="E37" s="124">
        <v>2962.3389999999999</v>
      </c>
      <c r="F37" s="90">
        <v>154.38994658925048</v>
      </c>
      <c r="G37" s="90">
        <v>167.96570317533886</v>
      </c>
      <c r="H37" s="90">
        <v>192.00745385899248</v>
      </c>
    </row>
    <row r="38" spans="1:8" ht="15.6" customHeight="1">
      <c r="A38" s="89"/>
      <c r="B38" s="92" t="s">
        <v>187</v>
      </c>
      <c r="C38" s="124">
        <v>1859.5740000000001</v>
      </c>
      <c r="D38" s="124">
        <v>2831.0340000000001</v>
      </c>
      <c r="E38" s="124">
        <v>2947.2849999999994</v>
      </c>
      <c r="F38" s="90">
        <v>125.29327701480348</v>
      </c>
      <c r="G38" s="90">
        <v>260.68020972028091</v>
      </c>
      <c r="H38" s="90">
        <v>88.721480623440669</v>
      </c>
    </row>
    <row r="39" spans="1:8" ht="15.6" customHeight="1">
      <c r="A39" s="89"/>
      <c r="B39" s="92" t="s">
        <v>184</v>
      </c>
      <c r="C39" s="124">
        <v>1300.4929999999999</v>
      </c>
      <c r="D39" s="124">
        <v>1794.444</v>
      </c>
      <c r="E39" s="124">
        <v>2853.8909999999992</v>
      </c>
      <c r="F39" s="90">
        <v>125.14824445081709</v>
      </c>
      <c r="G39" s="90">
        <v>133.02090298400142</v>
      </c>
      <c r="H39" s="90">
        <v>159.01160539322882</v>
      </c>
    </row>
    <row r="40" spans="1:8" ht="15.6" customHeight="1">
      <c r="A40" s="89"/>
      <c r="B40" s="92" t="s">
        <v>186</v>
      </c>
      <c r="C40" s="124">
        <v>2370.364</v>
      </c>
      <c r="D40" s="124">
        <v>2550.5169999999998</v>
      </c>
      <c r="E40" s="124">
        <v>2781.6880000000001</v>
      </c>
      <c r="F40" s="90">
        <v>86.638169400954339</v>
      </c>
      <c r="G40" s="90">
        <v>136.09231698493363</v>
      </c>
      <c r="H40" s="90">
        <v>65.172925601517278</v>
      </c>
    </row>
    <row r="41" spans="1:8" ht="15.6" customHeight="1">
      <c r="A41" s="89"/>
      <c r="B41" s="92" t="s">
        <v>188</v>
      </c>
      <c r="C41" s="124">
        <v>2117.712</v>
      </c>
      <c r="D41" s="124">
        <v>2269.5720000000001</v>
      </c>
      <c r="E41" s="124">
        <v>2697.1450000000004</v>
      </c>
      <c r="F41" s="90">
        <v>89.204005037889488</v>
      </c>
      <c r="G41" s="90">
        <v>108.45563972939279</v>
      </c>
      <c r="H41" s="90">
        <v>115.94340271508771</v>
      </c>
    </row>
    <row r="42" spans="1:8" ht="15.6" customHeight="1">
      <c r="A42" s="89"/>
      <c r="B42" s="92" t="s">
        <v>165</v>
      </c>
      <c r="C42" s="124">
        <v>2773.2570000000001</v>
      </c>
      <c r="D42" s="124">
        <v>2479.3980000000001</v>
      </c>
      <c r="E42" s="124">
        <v>2648.7029999999986</v>
      </c>
      <c r="F42" s="90">
        <v>100.88441201988401</v>
      </c>
      <c r="G42" s="90">
        <v>92.156643375357802</v>
      </c>
      <c r="H42" s="90">
        <v>92.585835889720656</v>
      </c>
    </row>
    <row r="43" spans="1:8" ht="15.6" customHeight="1">
      <c r="A43" s="89"/>
      <c r="B43" s="92" t="s">
        <v>167</v>
      </c>
      <c r="C43" s="124">
        <v>1297.9749999999999</v>
      </c>
      <c r="D43" s="124">
        <v>1892.077</v>
      </c>
      <c r="E43" s="124">
        <v>2601.204999999999</v>
      </c>
      <c r="F43" s="90">
        <v>100.95622475559647</v>
      </c>
      <c r="G43" s="90">
        <v>110.62629945531042</v>
      </c>
      <c r="H43" s="90">
        <v>96.863197939110165</v>
      </c>
    </row>
    <row r="44" spans="1:8" ht="15.6" customHeight="1">
      <c r="A44" s="89"/>
      <c r="B44" s="92" t="s">
        <v>190</v>
      </c>
      <c r="C44" s="124">
        <v>1572.5329999999999</v>
      </c>
      <c r="D44" s="124">
        <v>2214.1750000000002</v>
      </c>
      <c r="E44" s="124">
        <v>2521.9170000000004</v>
      </c>
      <c r="F44" s="90">
        <v>119.55271118571753</v>
      </c>
      <c r="G44" s="90">
        <v>221.0108400543001</v>
      </c>
      <c r="H44" s="90">
        <v>124.22440927428293</v>
      </c>
    </row>
    <row r="45" spans="1:8" ht="15.6" customHeight="1">
      <c r="A45" s="89"/>
      <c r="B45" s="92" t="s">
        <v>142</v>
      </c>
      <c r="C45" s="124">
        <v>1371.7850000000001</v>
      </c>
      <c r="D45" s="124">
        <v>1564.979</v>
      </c>
      <c r="E45" s="124">
        <v>2249.3010000000004</v>
      </c>
      <c r="F45" s="90">
        <v>117.65202818602228</v>
      </c>
      <c r="G45" s="90">
        <v>108.92046194031357</v>
      </c>
      <c r="H45" s="90">
        <v>128.76790358526827</v>
      </c>
    </row>
    <row r="46" spans="1:8" ht="15.6" customHeight="1">
      <c r="A46" s="89"/>
      <c r="B46" s="92" t="s">
        <v>149</v>
      </c>
      <c r="C46" s="124">
        <v>1172.866</v>
      </c>
      <c r="D46" s="124">
        <v>1206.9459999999999</v>
      </c>
      <c r="E46" s="124">
        <v>2104.1450000000004</v>
      </c>
      <c r="F46" s="90">
        <v>89.405768664919506</v>
      </c>
      <c r="G46" s="90">
        <v>86.129221020180964</v>
      </c>
      <c r="H46" s="90">
        <v>110.75846422706026</v>
      </c>
    </row>
    <row r="47" spans="1:8" ht="15.6" customHeight="1">
      <c r="A47" s="89"/>
      <c r="B47" s="92" t="s">
        <v>183</v>
      </c>
      <c r="C47" s="124">
        <v>1562.21</v>
      </c>
      <c r="D47" s="124">
        <v>1878.4179999999999</v>
      </c>
      <c r="E47" s="124">
        <v>2095.7240000000011</v>
      </c>
      <c r="F47" s="90">
        <v>173.26912220263992</v>
      </c>
      <c r="G47" s="90">
        <v>155.3881979228278</v>
      </c>
      <c r="H47" s="90">
        <v>97.103920438433818</v>
      </c>
    </row>
    <row r="48" spans="1:8" ht="15.6" customHeight="1">
      <c r="A48" s="89"/>
    </row>
    <row r="49" spans="1:1" ht="15.6" customHeight="1">
      <c r="A49" s="89"/>
    </row>
    <row r="50" spans="1:1" ht="16.2" customHeight="1">
      <c r="A50" s="89"/>
    </row>
    <row r="51" spans="1:1" ht="16.2" customHeight="1">
      <c r="A51" s="89"/>
    </row>
    <row r="52" spans="1:1" ht="16.2" customHeight="1">
      <c r="A52" s="89"/>
    </row>
    <row r="53" spans="1:1" ht="16.2" customHeight="1">
      <c r="A53" s="89"/>
    </row>
    <row r="54" spans="1:1" ht="16.2" customHeight="1">
      <c r="A54" s="89"/>
    </row>
    <row r="55" spans="1:1" ht="16.2" customHeight="1">
      <c r="A55" s="89"/>
    </row>
    <row r="56" spans="1:1" ht="16.2" customHeight="1">
      <c r="A56" s="89"/>
    </row>
    <row r="57" spans="1:1" ht="16.2" customHeight="1">
      <c r="A57" s="89"/>
    </row>
    <row r="58" spans="1:1" ht="16.2" customHeight="1">
      <c r="A58" s="89"/>
    </row>
    <row r="59" spans="1:1" ht="16.2" customHeight="1">
      <c r="A59" s="89"/>
    </row>
    <row r="60" spans="1:1" ht="16.2" customHeight="1">
      <c r="A60" s="89"/>
    </row>
    <row r="61" spans="1:1" ht="16.2" customHeight="1">
      <c r="A61" s="89"/>
    </row>
    <row r="62" spans="1:1" ht="16.2" customHeight="1">
      <c r="A62" s="89"/>
    </row>
    <row r="63" spans="1:1" ht="16.2" customHeight="1">
      <c r="A63" s="89"/>
    </row>
    <row r="64" spans="1:1" ht="16.2" customHeight="1">
      <c r="A64" s="89"/>
    </row>
    <row r="65" spans="1:6" ht="16.2" customHeight="1">
      <c r="A65" s="89"/>
    </row>
    <row r="66" spans="1:6" ht="16.2" customHeight="1">
      <c r="A66" s="89"/>
    </row>
    <row r="67" spans="1:6" ht="16.2" customHeight="1">
      <c r="A67" s="89"/>
    </row>
    <row r="68" spans="1:6" ht="16.2" customHeight="1">
      <c r="A68" s="89"/>
    </row>
    <row r="69" spans="1:6" ht="16.2" customHeight="1">
      <c r="A69" s="89"/>
    </row>
    <row r="70" spans="1:6" ht="16.2" customHeight="1">
      <c r="A70" s="122"/>
      <c r="B70" s="122"/>
      <c r="C70" s="122"/>
      <c r="D70" s="122"/>
      <c r="E70" s="122"/>
      <c r="F70" s="122"/>
    </row>
    <row r="71" spans="1:6">
      <c r="A71" s="122"/>
      <c r="B71" s="122"/>
      <c r="C71" s="122"/>
      <c r="D71" s="122"/>
      <c r="E71" s="122"/>
      <c r="F71" s="122"/>
    </row>
    <row r="72" spans="1:6">
      <c r="A72" s="122"/>
      <c r="B72" s="122"/>
      <c r="C72" s="122"/>
      <c r="D72" s="122"/>
      <c r="E72" s="122"/>
      <c r="F72" s="122"/>
    </row>
    <row r="73" spans="1:6">
      <c r="A73" s="122"/>
      <c r="B73" s="122"/>
      <c r="C73" s="122"/>
      <c r="D73" s="122"/>
      <c r="E73" s="122"/>
      <c r="F73" s="122"/>
    </row>
    <row r="74" spans="1:6">
      <c r="A74" s="122"/>
      <c r="B74" s="122"/>
      <c r="C74" s="122"/>
      <c r="D74" s="122"/>
      <c r="E74" s="122"/>
      <c r="F74" s="122"/>
    </row>
    <row r="75" spans="1:6">
      <c r="A75" s="122"/>
      <c r="B75" s="122"/>
      <c r="C75" s="122"/>
      <c r="D75" s="122"/>
      <c r="E75" s="122"/>
      <c r="F75" s="122"/>
    </row>
    <row r="76" spans="1:6">
      <c r="A76" s="122"/>
      <c r="B76" s="122"/>
      <c r="C76" s="122"/>
      <c r="D76" s="122"/>
      <c r="E76" s="122"/>
      <c r="F76" s="122"/>
    </row>
  </sheetData>
  <mergeCells count="1">
    <mergeCell ref="F4:H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90"/>
  <sheetViews>
    <sheetView workbookViewId="0">
      <selection activeCell="I19" sqref="I19"/>
    </sheetView>
  </sheetViews>
  <sheetFormatPr defaultColWidth="10.33203125" defaultRowHeight="14.4"/>
  <cols>
    <col min="1" max="1" width="7" style="139" customWidth="1"/>
    <col min="2" max="2" width="37.33203125" style="139" customWidth="1"/>
    <col min="3" max="3" width="12.44140625" style="140" customWidth="1"/>
    <col min="4" max="4" width="16.33203125" style="140" customWidth="1"/>
    <col min="5" max="5" width="14.33203125" style="139" customWidth="1"/>
    <col min="6" max="16384" width="10.33203125" style="139"/>
  </cols>
  <sheetData>
    <row r="1" spans="1:6" ht="20.100000000000001" customHeight="1">
      <c r="A1" s="844" t="s">
        <v>770</v>
      </c>
      <c r="B1" s="845"/>
      <c r="C1" s="846"/>
      <c r="D1" s="846"/>
      <c r="E1" s="846"/>
      <c r="F1" s="533"/>
    </row>
    <row r="2" spans="1:6" ht="15" customHeight="1">
      <c r="A2" s="847"/>
      <c r="B2" s="847"/>
      <c r="C2" s="846"/>
      <c r="D2" s="846"/>
      <c r="E2" s="846"/>
      <c r="F2" s="533"/>
    </row>
    <row r="3" spans="1:6" ht="15" customHeight="1">
      <c r="A3" s="848"/>
      <c r="B3" s="848"/>
      <c r="C3" s="849"/>
      <c r="D3" s="849"/>
      <c r="E3" s="850" t="s">
        <v>355</v>
      </c>
      <c r="F3" s="533"/>
    </row>
    <row r="4" spans="1:6" ht="16.2" customHeight="1">
      <c r="A4" s="851"/>
      <c r="B4" s="852"/>
      <c r="C4" s="853" t="s">
        <v>741</v>
      </c>
      <c r="D4" s="853" t="s">
        <v>251</v>
      </c>
      <c r="E4" s="853" t="s">
        <v>251</v>
      </c>
      <c r="F4" s="533"/>
    </row>
    <row r="5" spans="1:6" ht="16.2" customHeight="1">
      <c r="A5" s="848"/>
      <c r="B5" s="854"/>
      <c r="C5" s="855" t="s">
        <v>557</v>
      </c>
      <c r="D5" s="855" t="s">
        <v>250</v>
      </c>
      <c r="E5" s="855" t="s">
        <v>249</v>
      </c>
      <c r="F5" s="533"/>
    </row>
    <row r="6" spans="1:6" ht="10.95" customHeight="1">
      <c r="A6" s="848"/>
      <c r="B6" s="848"/>
      <c r="C6" s="849"/>
      <c r="D6" s="849"/>
      <c r="E6" s="849"/>
      <c r="F6" s="533"/>
    </row>
    <row r="7" spans="1:6" ht="17.7" customHeight="1">
      <c r="A7" s="856" t="s">
        <v>211</v>
      </c>
      <c r="B7" s="142"/>
      <c r="C7" s="857">
        <v>2036</v>
      </c>
      <c r="D7" s="858">
        <v>12446.218701750004</v>
      </c>
      <c r="E7" s="858">
        <v>10117.813094850862</v>
      </c>
      <c r="F7" s="533"/>
    </row>
    <row r="8" spans="1:6" ht="16.5" customHeight="1">
      <c r="A8" s="856" t="s">
        <v>248</v>
      </c>
      <c r="B8" s="848"/>
      <c r="C8" s="859"/>
      <c r="D8" s="860"/>
      <c r="E8" s="860"/>
      <c r="F8" s="533"/>
    </row>
    <row r="9" spans="1:6" ht="15.45" customHeight="1">
      <c r="A9" s="856"/>
      <c r="B9" s="144" t="s">
        <v>143</v>
      </c>
      <c r="C9" s="861">
        <v>9</v>
      </c>
      <c r="D9" s="862">
        <v>2181.1699149999999</v>
      </c>
      <c r="E9" s="862">
        <v>0</v>
      </c>
      <c r="F9" s="534"/>
    </row>
    <row r="10" spans="1:6" ht="15.45" customHeight="1">
      <c r="A10" s="856"/>
      <c r="B10" s="144" t="s">
        <v>186</v>
      </c>
      <c r="C10" s="861">
        <v>68</v>
      </c>
      <c r="D10" s="862">
        <v>1909.081449</v>
      </c>
      <c r="E10" s="862">
        <v>37.106929999999998</v>
      </c>
      <c r="F10" s="534"/>
    </row>
    <row r="11" spans="1:6" ht="15.45" customHeight="1">
      <c r="A11" s="856"/>
      <c r="B11" s="144" t="s">
        <v>145</v>
      </c>
      <c r="C11" s="861">
        <v>91</v>
      </c>
      <c r="D11" s="862">
        <v>1139.0042105</v>
      </c>
      <c r="E11" s="862">
        <v>792.73843621875005</v>
      </c>
      <c r="F11" s="533"/>
    </row>
    <row r="12" spans="1:6" ht="15.45" customHeight="1">
      <c r="A12" s="856"/>
      <c r="B12" s="144" t="s">
        <v>189</v>
      </c>
      <c r="C12" s="861">
        <v>893</v>
      </c>
      <c r="D12" s="862">
        <v>601.07350723000002</v>
      </c>
      <c r="E12" s="862">
        <v>1600.7169918457032</v>
      </c>
      <c r="F12" s="533"/>
    </row>
    <row r="13" spans="1:6" ht="15.45" customHeight="1">
      <c r="A13" s="856"/>
      <c r="B13" s="144" t="s">
        <v>185</v>
      </c>
      <c r="C13" s="861">
        <v>18</v>
      </c>
      <c r="D13" s="862">
        <v>537.80097499999999</v>
      </c>
      <c r="E13" s="862">
        <v>155.03333268750001</v>
      </c>
      <c r="F13" s="534"/>
    </row>
    <row r="14" spans="1:6" ht="15.45" customHeight="1">
      <c r="A14" s="856"/>
      <c r="B14" s="144" t="s">
        <v>142</v>
      </c>
      <c r="C14" s="861">
        <v>147</v>
      </c>
      <c r="D14" s="862">
        <v>503.08780029000002</v>
      </c>
      <c r="E14" s="862">
        <v>1685.6250685375062</v>
      </c>
      <c r="F14" s="534"/>
    </row>
    <row r="15" spans="1:6" ht="15.45" customHeight="1">
      <c r="A15" s="856"/>
      <c r="B15" s="144" t="s">
        <v>166</v>
      </c>
      <c r="C15" s="861">
        <v>19</v>
      </c>
      <c r="D15" s="862">
        <v>490.50514099999998</v>
      </c>
      <c r="E15" s="862">
        <v>400</v>
      </c>
      <c r="F15" s="533"/>
    </row>
    <row r="16" spans="1:6" ht="15.45" customHeight="1">
      <c r="A16" s="856"/>
      <c r="B16" s="144" t="s">
        <v>187</v>
      </c>
      <c r="C16" s="861">
        <v>51</v>
      </c>
      <c r="D16" s="862">
        <v>485.188061</v>
      </c>
      <c r="E16" s="862">
        <v>593.53859133374999</v>
      </c>
      <c r="F16" s="533"/>
    </row>
    <row r="17" spans="1:9" ht="15.45" customHeight="1">
      <c r="A17" s="856"/>
      <c r="B17" s="144" t="s">
        <v>190</v>
      </c>
      <c r="C17" s="861">
        <v>61</v>
      </c>
      <c r="D17" s="862">
        <v>468.88969850000001</v>
      </c>
      <c r="E17" s="862">
        <v>315.14766142578122</v>
      </c>
      <c r="F17" s="533"/>
    </row>
    <row r="18" spans="1:9" ht="15.45" customHeight="1">
      <c r="A18" s="856"/>
      <c r="B18" s="144" t="s">
        <v>159</v>
      </c>
      <c r="C18" s="861">
        <v>36</v>
      </c>
      <c r="D18" s="862">
        <v>438.96041700000001</v>
      </c>
      <c r="E18" s="862">
        <v>678.16328099999998</v>
      </c>
      <c r="F18" s="533"/>
    </row>
    <row r="19" spans="1:9" ht="15.45" customHeight="1">
      <c r="A19" s="856"/>
      <c r="B19" s="144" t="s">
        <v>160</v>
      </c>
      <c r="C19" s="861">
        <v>8</v>
      </c>
      <c r="D19" s="862">
        <v>406.87009699999999</v>
      </c>
      <c r="E19" s="862">
        <v>288.58700700000003</v>
      </c>
      <c r="F19" s="533"/>
    </row>
    <row r="20" spans="1:9" ht="15.45" customHeight="1">
      <c r="A20" s="856"/>
      <c r="B20" s="144" t="s">
        <v>157</v>
      </c>
      <c r="C20" s="861">
        <v>5</v>
      </c>
      <c r="D20" s="862">
        <v>323</v>
      </c>
      <c r="E20" s="862">
        <v>1212.1587360000001</v>
      </c>
      <c r="F20" s="533"/>
    </row>
    <row r="21" spans="1:9" ht="15.45" customHeight="1">
      <c r="A21" s="856"/>
      <c r="B21" s="144" t="s">
        <v>146</v>
      </c>
      <c r="C21" s="861">
        <v>21</v>
      </c>
      <c r="D21" s="862">
        <v>316.76547399999998</v>
      </c>
      <c r="E21" s="862">
        <v>387.34681565624999</v>
      </c>
      <c r="F21" s="533"/>
      <c r="G21" s="148"/>
    </row>
    <row r="22" spans="1:9" ht="15.45" customHeight="1">
      <c r="A22" s="856"/>
      <c r="B22" s="144" t="s">
        <v>188</v>
      </c>
      <c r="C22" s="861">
        <v>17</v>
      </c>
      <c r="D22" s="862">
        <v>282.13172500000002</v>
      </c>
      <c r="E22" s="862">
        <v>50.223269837890626</v>
      </c>
      <c r="F22" s="533"/>
      <c r="G22" s="148"/>
    </row>
    <row r="23" spans="1:9" ht="15.45" customHeight="1">
      <c r="A23" s="856"/>
      <c r="B23" s="144" t="s">
        <v>167</v>
      </c>
      <c r="C23" s="861">
        <v>1</v>
      </c>
      <c r="D23" s="862">
        <v>275</v>
      </c>
      <c r="E23" s="862">
        <v>0</v>
      </c>
      <c r="F23" s="533"/>
      <c r="G23" s="148"/>
    </row>
    <row r="24" spans="1:9" ht="15.45" customHeight="1">
      <c r="A24" s="856"/>
      <c r="B24" s="144" t="s">
        <v>140</v>
      </c>
      <c r="C24" s="861">
        <v>365</v>
      </c>
      <c r="D24" s="862">
        <v>233.27274274000001</v>
      </c>
      <c r="E24" s="862">
        <v>842.53101072882816</v>
      </c>
      <c r="F24" s="533"/>
      <c r="G24" s="148"/>
    </row>
    <row r="25" spans="1:9" ht="15.45" customHeight="1">
      <c r="A25" s="856"/>
      <c r="B25" s="144" t="s">
        <v>141</v>
      </c>
      <c r="C25" s="861">
        <v>28</v>
      </c>
      <c r="D25" s="862">
        <v>225.47303500000001</v>
      </c>
      <c r="E25" s="862">
        <v>18.444907000000001</v>
      </c>
      <c r="F25" s="533"/>
      <c r="G25" s="148"/>
    </row>
    <row r="26" spans="1:9" ht="15.45" customHeight="1">
      <c r="A26" s="856"/>
      <c r="B26" s="144" t="s">
        <v>214</v>
      </c>
      <c r="C26" s="861">
        <v>8</v>
      </c>
      <c r="D26" s="862">
        <v>219.819749</v>
      </c>
      <c r="E26" s="862">
        <v>86.292689999999993</v>
      </c>
      <c r="F26" s="533"/>
      <c r="G26" s="148"/>
    </row>
    <row r="27" spans="1:9" ht="15.45" customHeight="1">
      <c r="A27" s="856"/>
      <c r="B27" s="144" t="s">
        <v>742</v>
      </c>
      <c r="C27" s="861">
        <v>6</v>
      </c>
      <c r="D27" s="862">
        <v>197.31041099999999</v>
      </c>
      <c r="E27" s="862">
        <v>2.1363E-2</v>
      </c>
      <c r="F27" s="533"/>
      <c r="G27" s="148"/>
    </row>
    <row r="28" spans="1:9" ht="15.45" customHeight="1">
      <c r="A28" s="856"/>
      <c r="B28" s="144" t="s">
        <v>148</v>
      </c>
      <c r="C28" s="863">
        <v>19</v>
      </c>
      <c r="D28" s="862">
        <v>176.86115599999999</v>
      </c>
      <c r="E28" s="862">
        <v>350.59159262499998</v>
      </c>
      <c r="F28" s="535"/>
      <c r="H28" s="142"/>
    </row>
    <row r="29" spans="1:9" ht="15.45" customHeight="1">
      <c r="A29" s="856" t="s">
        <v>247</v>
      </c>
      <c r="B29" s="864"/>
      <c r="C29" s="865"/>
      <c r="D29" s="866"/>
      <c r="E29" s="866"/>
      <c r="F29" s="535"/>
    </row>
    <row r="30" spans="1:9" ht="15.45" customHeight="1">
      <c r="A30" s="856"/>
      <c r="B30" s="144" t="s">
        <v>242</v>
      </c>
      <c r="C30" s="861">
        <v>203</v>
      </c>
      <c r="D30" s="862">
        <v>3388.3855460400005</v>
      </c>
      <c r="E30" s="862">
        <v>1170.1417522214845</v>
      </c>
      <c r="F30" s="144"/>
      <c r="H30" s="147"/>
      <c r="I30" s="147"/>
    </row>
    <row r="31" spans="1:9" ht="15.45" customHeight="1">
      <c r="A31" s="856"/>
      <c r="B31" s="144" t="s">
        <v>243</v>
      </c>
      <c r="C31" s="861">
        <v>280</v>
      </c>
      <c r="D31" s="862">
        <v>2120.23398228</v>
      </c>
      <c r="E31" s="862">
        <v>2500.7063320956249</v>
      </c>
      <c r="F31" s="144"/>
      <c r="H31" s="147"/>
      <c r="I31" s="147"/>
    </row>
    <row r="32" spans="1:9" ht="15.45" customHeight="1">
      <c r="A32" s="856"/>
      <c r="B32" s="144" t="s">
        <v>623</v>
      </c>
      <c r="C32" s="861">
        <v>283</v>
      </c>
      <c r="D32" s="862">
        <v>1356.5274682899999</v>
      </c>
      <c r="E32" s="862">
        <v>1002.8310853093719</v>
      </c>
      <c r="F32" s="144"/>
    </row>
    <row r="33" spans="1:9" ht="15.45" customHeight="1">
      <c r="A33" s="856"/>
      <c r="B33" s="144" t="s">
        <v>384</v>
      </c>
      <c r="C33" s="861">
        <v>8</v>
      </c>
      <c r="D33" s="862">
        <v>1320.5249710000001</v>
      </c>
      <c r="E33" s="862">
        <v>-1.44</v>
      </c>
      <c r="F33" s="144"/>
    </row>
    <row r="34" spans="1:9" ht="15.45" customHeight="1">
      <c r="A34" s="856"/>
      <c r="B34" s="144" t="s">
        <v>246</v>
      </c>
      <c r="C34" s="861">
        <v>416</v>
      </c>
      <c r="D34" s="862">
        <v>1118.8538452100001</v>
      </c>
      <c r="E34" s="862">
        <v>2818.5683072796937</v>
      </c>
      <c r="F34" s="144"/>
    </row>
    <row r="35" spans="1:9" ht="15.45" customHeight="1">
      <c r="A35" s="856"/>
      <c r="B35" s="144" t="s">
        <v>743</v>
      </c>
      <c r="C35" s="861">
        <v>134</v>
      </c>
      <c r="D35" s="862">
        <v>1101.2169945000001</v>
      </c>
      <c r="E35" s="862">
        <v>958.54407140625005</v>
      </c>
      <c r="F35" s="144"/>
      <c r="G35" s="146"/>
      <c r="H35" s="147"/>
      <c r="I35" s="147"/>
    </row>
    <row r="36" spans="1:9" ht="15.45" customHeight="1">
      <c r="A36" s="856"/>
      <c r="B36" s="144" t="s">
        <v>238</v>
      </c>
      <c r="C36" s="861">
        <v>91</v>
      </c>
      <c r="D36" s="862">
        <v>531.56407372000001</v>
      </c>
      <c r="E36" s="862">
        <v>48.106400007187503</v>
      </c>
      <c r="F36" s="144"/>
    </row>
    <row r="37" spans="1:9" ht="15.45" customHeight="1">
      <c r="A37" s="856"/>
      <c r="B37" s="144" t="s">
        <v>241</v>
      </c>
      <c r="C37" s="861">
        <v>86</v>
      </c>
      <c r="D37" s="862">
        <v>512.79696087000002</v>
      </c>
      <c r="E37" s="862">
        <v>648.31427576953126</v>
      </c>
      <c r="F37" s="144"/>
    </row>
    <row r="38" spans="1:9" ht="15.45" customHeight="1">
      <c r="A38" s="856"/>
      <c r="B38" s="144" t="s">
        <v>624</v>
      </c>
      <c r="C38" s="861">
        <v>25</v>
      </c>
      <c r="D38" s="862">
        <v>192.72341</v>
      </c>
      <c r="E38" s="862">
        <v>216.339821</v>
      </c>
      <c r="F38" s="144"/>
    </row>
    <row r="39" spans="1:9" ht="15.45" customHeight="1">
      <c r="A39" s="856"/>
      <c r="B39" s="144" t="s">
        <v>744</v>
      </c>
      <c r="C39" s="861">
        <v>2</v>
      </c>
      <c r="D39" s="862">
        <v>180.27500000000001</v>
      </c>
      <c r="E39" s="862">
        <v>0</v>
      </c>
      <c r="F39" s="144"/>
    </row>
    <row r="40" spans="1:9" ht="15.45" customHeight="1">
      <c r="A40" s="856"/>
      <c r="B40" s="144" t="s">
        <v>240</v>
      </c>
      <c r="C40" s="861">
        <v>37</v>
      </c>
      <c r="D40" s="862">
        <v>110.05646689999999</v>
      </c>
      <c r="E40" s="862">
        <v>-72.616301000000007</v>
      </c>
      <c r="F40" s="144"/>
    </row>
    <row r="41" spans="1:9" ht="15.45" customHeight="1">
      <c r="A41" s="856"/>
      <c r="B41" s="144" t="s">
        <v>745</v>
      </c>
      <c r="C41" s="861">
        <v>20</v>
      </c>
      <c r="D41" s="862">
        <v>98.735073999999997</v>
      </c>
      <c r="E41" s="862">
        <v>197.04463475976561</v>
      </c>
      <c r="F41" s="144"/>
    </row>
    <row r="42" spans="1:9" ht="15.45" customHeight="1">
      <c r="A42" s="856"/>
      <c r="B42" s="144" t="s">
        <v>237</v>
      </c>
      <c r="C42" s="861">
        <v>53</v>
      </c>
      <c r="D42" s="862">
        <v>64.333475000000007</v>
      </c>
      <c r="E42" s="862">
        <v>29.112911</v>
      </c>
      <c r="F42" s="144"/>
    </row>
    <row r="43" spans="1:9" ht="15.45" customHeight="1">
      <c r="A43" s="856"/>
      <c r="B43" s="144" t="s">
        <v>388</v>
      </c>
      <c r="C43" s="861">
        <v>32</v>
      </c>
      <c r="D43" s="862">
        <v>58.472162099999998</v>
      </c>
      <c r="E43" s="862">
        <v>48.2668207890625</v>
      </c>
      <c r="F43" s="144"/>
    </row>
    <row r="44" spans="1:9" ht="15.45" customHeight="1">
      <c r="A44" s="856"/>
      <c r="B44" s="144" t="s">
        <v>746</v>
      </c>
      <c r="C44" s="861">
        <v>19</v>
      </c>
      <c r="D44" s="862">
        <v>55.885017659999995</v>
      </c>
      <c r="E44" s="862">
        <v>23.1328</v>
      </c>
      <c r="F44" s="144"/>
    </row>
    <row r="45" spans="1:9" ht="15.45" customHeight="1">
      <c r="A45" s="856"/>
      <c r="B45" s="144" t="s">
        <v>239</v>
      </c>
      <c r="C45" s="861">
        <v>31</v>
      </c>
      <c r="D45" s="862">
        <v>43.726771820000003</v>
      </c>
      <c r="E45" s="862">
        <v>41.554860249999997</v>
      </c>
      <c r="F45" s="144"/>
    </row>
    <row r="46" spans="1:9" ht="15.45" customHeight="1">
      <c r="A46" s="856"/>
      <c r="B46" s="144" t="s">
        <v>389</v>
      </c>
      <c r="C46" s="861">
        <v>26</v>
      </c>
      <c r="D46" s="862">
        <v>38.16337</v>
      </c>
      <c r="E46" s="862">
        <v>107.990043</v>
      </c>
      <c r="F46" s="144"/>
    </row>
    <row r="47" spans="1:9" ht="15.45" customHeight="1">
      <c r="A47" s="856"/>
      <c r="B47" s="144" t="s">
        <v>385</v>
      </c>
      <c r="C47" s="861">
        <v>6</v>
      </c>
      <c r="D47" s="862">
        <v>37.607999999999997</v>
      </c>
      <c r="E47" s="862">
        <v>2.9950000000000001</v>
      </c>
      <c r="F47" s="533"/>
    </row>
    <row r="48" spans="1:9" ht="16.2" customHeight="1">
      <c r="A48" s="856"/>
      <c r="B48" s="144"/>
      <c r="D48" s="862"/>
      <c r="E48" s="862"/>
      <c r="F48" s="533"/>
    </row>
    <row r="49" spans="1:6" ht="16.2" customHeight="1">
      <c r="A49" s="856"/>
      <c r="D49" s="862"/>
      <c r="E49" s="862"/>
      <c r="F49" s="533"/>
    </row>
    <row r="50" spans="1:6" ht="15.6">
      <c r="A50" s="856"/>
      <c r="D50" s="862"/>
      <c r="E50" s="862"/>
      <c r="F50" s="533"/>
    </row>
    <row r="51" spans="1:6" ht="15.6">
      <c r="A51" s="856"/>
      <c r="D51" s="862"/>
      <c r="E51" s="862"/>
      <c r="F51" s="533"/>
    </row>
    <row r="52" spans="1:6" ht="15.6">
      <c r="A52" s="856"/>
      <c r="D52" s="862"/>
      <c r="E52" s="862"/>
      <c r="F52" s="533"/>
    </row>
    <row r="53" spans="1:6" ht="18">
      <c r="A53" s="59"/>
      <c r="D53" s="862"/>
      <c r="E53" s="862"/>
      <c r="F53" s="533"/>
    </row>
    <row r="54" spans="1:6" ht="18">
      <c r="A54" s="59"/>
      <c r="D54" s="862"/>
      <c r="E54" s="862"/>
      <c r="F54" s="533"/>
    </row>
    <row r="55" spans="1:6" ht="18">
      <c r="A55" s="59"/>
      <c r="D55" s="862"/>
      <c r="E55" s="862"/>
      <c r="F55" s="533"/>
    </row>
    <row r="56" spans="1:6" ht="18">
      <c r="A56" s="59"/>
      <c r="D56" s="862"/>
      <c r="E56" s="862"/>
      <c r="F56" s="533"/>
    </row>
    <row r="57" spans="1:6" ht="18">
      <c r="A57" s="59"/>
      <c r="D57" s="862"/>
      <c r="E57" s="862"/>
      <c r="F57" s="533"/>
    </row>
    <row r="58" spans="1:6" ht="18">
      <c r="A58" s="59"/>
      <c r="D58" s="862"/>
      <c r="E58" s="862"/>
      <c r="F58" s="533"/>
    </row>
    <row r="59" spans="1:6" ht="18">
      <c r="A59" s="59"/>
      <c r="D59" s="862"/>
      <c r="E59" s="862"/>
      <c r="F59" s="533"/>
    </row>
    <row r="60" spans="1:6" ht="18">
      <c r="A60" s="59"/>
      <c r="D60" s="862"/>
      <c r="E60" s="862"/>
      <c r="F60" s="533"/>
    </row>
    <row r="61" spans="1:6" ht="18">
      <c r="A61" s="59"/>
      <c r="D61" s="862"/>
      <c r="E61" s="862"/>
      <c r="F61" s="533"/>
    </row>
    <row r="62" spans="1:6" ht="18">
      <c r="A62" s="59"/>
      <c r="D62" s="862"/>
      <c r="E62" s="862"/>
      <c r="F62" s="533"/>
    </row>
    <row r="63" spans="1:6" ht="18">
      <c r="A63" s="59"/>
      <c r="B63" s="59"/>
      <c r="C63" s="861"/>
      <c r="D63" s="862"/>
      <c r="E63" s="862"/>
      <c r="F63" s="533"/>
    </row>
    <row r="64" spans="1:6" ht="18">
      <c r="A64" s="59"/>
      <c r="B64" s="59"/>
      <c r="C64" s="861"/>
      <c r="D64" s="862"/>
      <c r="E64" s="862"/>
      <c r="F64" s="533"/>
    </row>
    <row r="65" spans="1:6" ht="15.6">
      <c r="A65" s="856"/>
      <c r="C65" s="141"/>
      <c r="D65" s="141"/>
      <c r="E65" s="859"/>
      <c r="F65" s="533"/>
    </row>
    <row r="66" spans="1:6" ht="15.6">
      <c r="A66" s="856"/>
      <c r="C66" s="867"/>
      <c r="D66" s="868"/>
      <c r="E66" s="859"/>
      <c r="F66" s="533"/>
    </row>
    <row r="67" spans="1:6" ht="15.6">
      <c r="A67" s="856"/>
      <c r="C67" s="869"/>
      <c r="D67" s="869"/>
      <c r="E67" s="859"/>
      <c r="F67" s="533"/>
    </row>
    <row r="68" spans="1:6" ht="15.6">
      <c r="A68" s="142"/>
      <c r="B68" s="142"/>
      <c r="C68" s="141"/>
      <c r="D68" s="141"/>
      <c r="E68" s="859"/>
      <c r="F68" s="533"/>
    </row>
    <row r="69" spans="1:6" ht="15.6">
      <c r="A69" s="142"/>
      <c r="B69" s="142"/>
      <c r="C69" s="141"/>
      <c r="D69" s="141"/>
      <c r="E69" s="859"/>
      <c r="F69" s="533"/>
    </row>
    <row r="70" spans="1:6" ht="15.6">
      <c r="A70" s="142"/>
      <c r="B70" s="142"/>
      <c r="C70" s="141"/>
      <c r="D70" s="141"/>
      <c r="E70" s="859"/>
      <c r="F70" s="533"/>
    </row>
    <row r="71" spans="1:6" ht="15.6">
      <c r="A71" s="142"/>
      <c r="B71" s="142"/>
      <c r="C71" s="141"/>
      <c r="D71" s="141"/>
      <c r="E71" s="859"/>
      <c r="F71" s="533"/>
    </row>
    <row r="72" spans="1:6" ht="15.6">
      <c r="A72" s="142"/>
      <c r="B72" s="142"/>
      <c r="C72" s="141"/>
      <c r="D72" s="141"/>
      <c r="F72" s="533"/>
    </row>
    <row r="73" spans="1:6" ht="15.6">
      <c r="A73" s="142"/>
      <c r="B73" s="142"/>
      <c r="C73" s="141"/>
      <c r="D73" s="141"/>
      <c r="F73" s="533"/>
    </row>
    <row r="74" spans="1:6" ht="15.6">
      <c r="A74" s="142"/>
      <c r="B74" s="142"/>
      <c r="C74" s="141"/>
      <c r="D74" s="141"/>
      <c r="F74" s="533"/>
    </row>
    <row r="75" spans="1:6" ht="15.6">
      <c r="A75" s="142"/>
      <c r="B75" s="142"/>
      <c r="C75" s="141"/>
      <c r="D75" s="141"/>
      <c r="F75" s="533"/>
    </row>
    <row r="76" spans="1:6" ht="15.6">
      <c r="A76" s="142"/>
      <c r="B76" s="142"/>
      <c r="C76" s="141"/>
      <c r="D76" s="141"/>
      <c r="F76" s="533"/>
    </row>
    <row r="77" spans="1:6" ht="15.6">
      <c r="A77" s="142"/>
      <c r="B77" s="142"/>
      <c r="C77" s="141"/>
      <c r="D77" s="141"/>
      <c r="F77" s="533"/>
    </row>
    <row r="78" spans="1:6" ht="15.6">
      <c r="A78" s="142"/>
      <c r="B78" s="142"/>
      <c r="C78" s="141"/>
      <c r="D78" s="141"/>
      <c r="F78" s="533"/>
    </row>
    <row r="79" spans="1:6">
      <c r="A79" s="142"/>
      <c r="B79" s="142"/>
      <c r="C79" s="141"/>
      <c r="D79" s="141"/>
    </row>
    <row r="80" spans="1:6">
      <c r="A80" s="142"/>
      <c r="B80" s="142"/>
      <c r="C80" s="141"/>
      <c r="D80" s="141"/>
    </row>
    <row r="81" spans="1:4">
      <c r="A81" s="142"/>
      <c r="B81" s="142"/>
      <c r="C81" s="141"/>
      <c r="D81" s="141"/>
    </row>
    <row r="82" spans="1:4">
      <c r="A82" s="142"/>
      <c r="B82" s="142"/>
      <c r="C82" s="141"/>
      <c r="D82" s="141"/>
    </row>
    <row r="83" spans="1:4">
      <c r="A83" s="142"/>
      <c r="B83" s="142"/>
      <c r="C83" s="141"/>
      <c r="D83" s="141"/>
    </row>
    <row r="84" spans="1:4">
      <c r="A84" s="142"/>
      <c r="B84" s="142"/>
      <c r="C84" s="141"/>
      <c r="D84" s="141"/>
    </row>
    <row r="85" spans="1:4">
      <c r="A85" s="142"/>
      <c r="B85" s="145"/>
      <c r="C85" s="141"/>
      <c r="D85" s="141"/>
    </row>
    <row r="86" spans="1:4">
      <c r="A86" s="142"/>
      <c r="B86" s="144"/>
      <c r="C86" s="141"/>
      <c r="D86" s="141"/>
    </row>
    <row r="87" spans="1:4">
      <c r="A87" s="142"/>
      <c r="B87" s="143"/>
      <c r="C87" s="141"/>
      <c r="D87" s="141"/>
    </row>
    <row r="88" spans="1:4">
      <c r="A88" s="142"/>
      <c r="B88" s="142"/>
      <c r="C88" s="141"/>
      <c r="D88" s="141"/>
    </row>
    <row r="89" spans="1:4">
      <c r="A89" s="142"/>
      <c r="B89" s="142"/>
      <c r="C89" s="141"/>
      <c r="D89" s="141"/>
    </row>
    <row r="90" spans="1:4">
      <c r="A90" s="142"/>
      <c r="B90" s="142"/>
      <c r="C90" s="141"/>
      <c r="D90" s="141"/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62"/>
  <sheetViews>
    <sheetView workbookViewId="0">
      <selection activeCell="I19" sqref="I19"/>
    </sheetView>
  </sheetViews>
  <sheetFormatPr defaultColWidth="8" defaultRowHeight="13.2"/>
  <cols>
    <col min="1" max="1" width="24.33203125" style="159" customWidth="1"/>
    <col min="2" max="2" width="12.33203125" style="159" customWidth="1"/>
    <col min="3" max="3" width="9" style="159" customWidth="1"/>
    <col min="4" max="4" width="10.33203125" style="159" customWidth="1"/>
    <col min="5" max="5" width="7.44140625" style="159" customWidth="1"/>
    <col min="6" max="6" width="14" style="159" customWidth="1"/>
    <col min="7" max="7" width="9.6640625" style="159" customWidth="1"/>
    <col min="8" max="16384" width="8" style="159"/>
  </cols>
  <sheetData>
    <row r="1" spans="1:8" ht="19.95" customHeight="1">
      <c r="A1" s="787" t="s">
        <v>592</v>
      </c>
      <c r="B1" s="787"/>
      <c r="C1" s="787"/>
      <c r="D1" s="787"/>
      <c r="E1" s="787"/>
      <c r="F1" s="787"/>
      <c r="G1" s="787"/>
    </row>
    <row r="2" spans="1:8" ht="19.95" customHeight="1">
      <c r="A2" s="787" t="s">
        <v>727</v>
      </c>
      <c r="B2" s="787"/>
      <c r="C2" s="787"/>
      <c r="D2" s="787"/>
      <c r="E2" s="787"/>
      <c r="F2" s="787"/>
      <c r="G2" s="787"/>
    </row>
    <row r="3" spans="1:8" ht="19.95" customHeight="1">
      <c r="A3" s="787"/>
      <c r="B3" s="787"/>
      <c r="C3" s="787"/>
      <c r="D3" s="787"/>
      <c r="E3" s="787"/>
      <c r="F3" s="787"/>
      <c r="G3" s="787"/>
    </row>
    <row r="4" spans="1:8" ht="18" customHeight="1">
      <c r="A4" s="788"/>
      <c r="B4" s="789"/>
      <c r="C4" s="789"/>
      <c r="D4" s="789"/>
      <c r="E4" s="790"/>
      <c r="F4" s="790"/>
      <c r="G4" s="791" t="s">
        <v>234</v>
      </c>
    </row>
    <row r="5" spans="1:8" ht="18" customHeight="1">
      <c r="B5" s="647" t="s">
        <v>499</v>
      </c>
      <c r="C5" s="647" t="s">
        <v>56</v>
      </c>
      <c r="D5" s="991" t="s">
        <v>56</v>
      </c>
      <c r="E5" s="991"/>
      <c r="F5" s="792" t="s">
        <v>3</v>
      </c>
      <c r="G5" s="792" t="s">
        <v>693</v>
      </c>
    </row>
    <row r="6" spans="1:8" ht="18" customHeight="1">
      <c r="B6" s="793" t="s">
        <v>58</v>
      </c>
      <c r="C6" s="793" t="s">
        <v>59</v>
      </c>
      <c r="D6" s="992" t="s">
        <v>692</v>
      </c>
      <c r="E6" s="992"/>
      <c r="F6" s="794" t="s">
        <v>692</v>
      </c>
      <c r="G6" s="795" t="s">
        <v>4</v>
      </c>
    </row>
    <row r="7" spans="1:8" ht="18" customHeight="1">
      <c r="B7" s="793" t="s">
        <v>60</v>
      </c>
      <c r="C7" s="793" t="s">
        <v>60</v>
      </c>
      <c r="D7" s="793" t="s">
        <v>528</v>
      </c>
      <c r="E7" s="793" t="s">
        <v>728</v>
      </c>
      <c r="F7" s="795" t="s">
        <v>328</v>
      </c>
      <c r="G7" s="796" t="s">
        <v>60</v>
      </c>
    </row>
    <row r="8" spans="1:8" ht="19.95" customHeight="1">
      <c r="B8" s="530">
        <v>2022</v>
      </c>
      <c r="C8" s="530">
        <v>2022</v>
      </c>
      <c r="D8" s="530" t="s">
        <v>729</v>
      </c>
      <c r="E8" s="530" t="s">
        <v>730</v>
      </c>
      <c r="F8" s="811" t="s">
        <v>62</v>
      </c>
      <c r="G8" s="812" t="s">
        <v>682</v>
      </c>
    </row>
    <row r="9" spans="1:8" ht="19.95" customHeight="1">
      <c r="B9" s="797"/>
      <c r="C9" s="797"/>
      <c r="G9" s="797"/>
      <c r="H9" s="161"/>
    </row>
    <row r="10" spans="1:8" ht="19.95" customHeight="1">
      <c r="A10" s="161" t="s">
        <v>211</v>
      </c>
      <c r="B10" s="798">
        <v>497623.79376402253</v>
      </c>
      <c r="C10" s="799">
        <v>515821.77257440018</v>
      </c>
      <c r="D10" s="799">
        <v>5679875.575965127</v>
      </c>
      <c r="E10" s="800">
        <f>SUM(E11:E14)</f>
        <v>100.00001241620961</v>
      </c>
      <c r="F10" s="801">
        <v>117.1257033338684</v>
      </c>
      <c r="G10" s="802">
        <v>119.83522090411742</v>
      </c>
      <c r="H10" s="161"/>
    </row>
    <row r="11" spans="1:8" ht="19.95" customHeight="1">
      <c r="A11" s="803" t="s">
        <v>292</v>
      </c>
      <c r="B11" s="804">
        <v>389495.74329981301</v>
      </c>
      <c r="C11" s="805">
        <v>404031.01476204582</v>
      </c>
      <c r="D11" s="805">
        <v>4475854.9120457899</v>
      </c>
      <c r="E11" s="806">
        <f>+D11/$D$10*100</f>
        <v>78.801988744009606</v>
      </c>
      <c r="F11" s="807">
        <v>112.75728291320601</v>
      </c>
      <c r="G11" s="808">
        <v>114.37746004382817</v>
      </c>
    </row>
    <row r="12" spans="1:8" ht="19.95" customHeight="1">
      <c r="A12" s="803" t="s">
        <v>291</v>
      </c>
      <c r="B12" s="804">
        <v>46898.184433305556</v>
      </c>
      <c r="C12" s="805">
        <v>48850.62377790975</v>
      </c>
      <c r="D12" s="805">
        <v>578684</v>
      </c>
      <c r="E12" s="806">
        <f t="shared" ref="E12:E14" si="0">+D12/$D$10*100</f>
        <v>10.188321773257679</v>
      </c>
      <c r="F12" s="807">
        <v>133.35138618834173</v>
      </c>
      <c r="G12" s="808">
        <v>152.52967070154986</v>
      </c>
      <c r="H12" s="160"/>
    </row>
    <row r="13" spans="1:8" ht="19.95" customHeight="1">
      <c r="A13" s="803" t="s">
        <v>290</v>
      </c>
      <c r="B13" s="804">
        <v>2012.207250909426</v>
      </c>
      <c r="C13" s="805">
        <v>2049.7867598736511</v>
      </c>
      <c r="D13" s="805">
        <v>24510.128729044412</v>
      </c>
      <c r="E13" s="806">
        <f t="shared" si="0"/>
        <v>0.43152580371233995</v>
      </c>
      <c r="F13" s="807">
        <v>213.25420795657601</v>
      </c>
      <c r="G13" s="808">
        <v>371.49753801989266</v>
      </c>
    </row>
    <row r="14" spans="1:8" ht="19.95" customHeight="1">
      <c r="A14" s="803" t="s">
        <v>289</v>
      </c>
      <c r="B14" s="804">
        <v>59217.658779994526</v>
      </c>
      <c r="C14" s="805">
        <v>60890.347274570966</v>
      </c>
      <c r="D14" s="805">
        <v>600827.24041554984</v>
      </c>
      <c r="E14" s="806">
        <f t="shared" si="0"/>
        <v>10.57817609522999</v>
      </c>
      <c r="F14" s="807">
        <v>136.87305926092708</v>
      </c>
      <c r="G14" s="808">
        <v>136.39102563689988</v>
      </c>
    </row>
    <row r="15" spans="1:8" ht="19.95" customHeight="1"/>
    <row r="16" spans="1:8" ht="19.95" customHeight="1">
      <c r="B16" s="809"/>
      <c r="C16" s="809"/>
      <c r="D16" s="809"/>
      <c r="E16" s="810"/>
    </row>
    <row r="17" spans="2:5" ht="19.95" customHeight="1">
      <c r="B17" s="809"/>
      <c r="C17" s="809"/>
      <c r="D17" s="809"/>
      <c r="E17" s="810"/>
    </row>
    <row r="18" spans="2:5" ht="19.95" customHeight="1">
      <c r="B18" s="809"/>
      <c r="C18" s="809"/>
      <c r="D18" s="809"/>
      <c r="E18" s="810"/>
    </row>
    <row r="19" spans="2:5" ht="19.95" customHeight="1">
      <c r="B19" s="809"/>
      <c r="C19" s="809"/>
      <c r="D19" s="809"/>
      <c r="E19" s="810"/>
    </row>
    <row r="20" spans="2:5" ht="19.95" customHeight="1">
      <c r="B20" s="809"/>
      <c r="C20" s="809"/>
      <c r="D20" s="809"/>
      <c r="E20" s="810"/>
    </row>
    <row r="21" spans="2:5" ht="19.95" customHeight="1">
      <c r="B21" s="809"/>
      <c r="C21" s="809"/>
      <c r="D21" s="809"/>
      <c r="E21" s="810"/>
    </row>
    <row r="22" spans="2:5" ht="19.95" customHeight="1"/>
    <row r="23" spans="2:5" ht="19.95" customHeight="1"/>
    <row r="24" spans="2:5" ht="19.95" customHeight="1"/>
    <row r="25" spans="2:5" ht="19.95" customHeight="1"/>
    <row r="26" spans="2:5" ht="19.95" customHeight="1"/>
    <row r="27" spans="2:5" ht="19.95" customHeight="1"/>
    <row r="28" spans="2:5" ht="19.95" customHeight="1"/>
    <row r="29" spans="2:5" ht="19.95" customHeight="1"/>
    <row r="30" spans="2:5" ht="19.95" customHeight="1"/>
    <row r="31" spans="2:5" ht="19.95" customHeight="1"/>
    <row r="32" spans="2:5" ht="19.95" customHeight="1"/>
    <row r="33" ht="19.95" customHeight="1"/>
    <row r="34" ht="19.95" customHeight="1"/>
    <row r="35" ht="19.95" customHeight="1"/>
    <row r="36" ht="19.95" customHeight="1"/>
    <row r="37" ht="19.95" customHeight="1"/>
    <row r="38" ht="19.95" customHeight="1"/>
    <row r="39" ht="19.95" customHeight="1"/>
    <row r="40" ht="19.95" customHeight="1"/>
    <row r="41" ht="19.95" customHeight="1"/>
    <row r="42" ht="19.95" customHeight="1"/>
    <row r="43" ht="19.95" customHeight="1"/>
    <row r="44" ht="19.95" customHeight="1"/>
    <row r="45" ht="19.95" customHeight="1"/>
    <row r="46" ht="19.95" customHeight="1"/>
    <row r="47" ht="19.95" customHeight="1"/>
    <row r="48" ht="19.95" customHeight="1"/>
    <row r="49" ht="19.95" customHeight="1"/>
    <row r="50" ht="19.95" customHeight="1"/>
    <row r="51" ht="19.95" customHeight="1"/>
    <row r="52" ht="19.95" customHeight="1"/>
    <row r="53" ht="19.95" customHeight="1"/>
    <row r="54" ht="19.95" customHeight="1"/>
    <row r="55" ht="19.95" customHeight="1"/>
    <row r="56" ht="19.95" customHeight="1"/>
    <row r="57" ht="19.95" customHeight="1"/>
    <row r="58" ht="19.95" customHeight="1"/>
    <row r="59" ht="19.95" customHeight="1"/>
    <row r="60" ht="19.95" customHeight="1"/>
    <row r="61" ht="19.95" customHeight="1"/>
    <row r="62" ht="19.95" customHeight="1"/>
  </sheetData>
  <mergeCells count="2">
    <mergeCell ref="D5:E5"/>
    <mergeCell ref="D6:E6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22"/>
  <sheetViews>
    <sheetView workbookViewId="0">
      <selection activeCell="I19" sqref="I19"/>
    </sheetView>
  </sheetViews>
  <sheetFormatPr defaultColWidth="9.33203125" defaultRowHeight="15.6"/>
  <cols>
    <col min="1" max="1" width="34.5546875" style="162" customWidth="1"/>
    <col min="2" max="3" width="12.6640625" style="162" customWidth="1"/>
    <col min="4" max="5" width="13.6640625" style="162" customWidth="1"/>
    <col min="6" max="16384" width="9.33203125" style="162"/>
  </cols>
  <sheetData>
    <row r="1" spans="1:5" s="159" customFormat="1" ht="20.100000000000001" customHeight="1">
      <c r="A1" s="787" t="s">
        <v>593</v>
      </c>
      <c r="B1" s="790"/>
      <c r="C1" s="809"/>
      <c r="D1" s="809"/>
    </row>
    <row r="2" spans="1:5" s="159" customFormat="1" ht="20.100000000000001" customHeight="1">
      <c r="A2" s="787" t="s">
        <v>731</v>
      </c>
      <c r="B2" s="790"/>
      <c r="C2" s="809"/>
      <c r="D2" s="809"/>
    </row>
    <row r="3" spans="1:5" s="159" customFormat="1" ht="20.100000000000001" customHeight="1"/>
    <row r="4" spans="1:5" s="159" customFormat="1" ht="20.100000000000001" customHeight="1">
      <c r="E4" s="791" t="s">
        <v>234</v>
      </c>
    </row>
    <row r="5" spans="1:5" s="159" customFormat="1" ht="18" customHeight="1">
      <c r="A5" s="117"/>
      <c r="B5" s="813" t="s">
        <v>499</v>
      </c>
      <c r="C5" s="813" t="s">
        <v>56</v>
      </c>
      <c r="D5" s="993" t="s">
        <v>110</v>
      </c>
      <c r="E5" s="993"/>
    </row>
    <row r="6" spans="1:5" s="159" customFormat="1" ht="18" customHeight="1">
      <c r="A6" s="114"/>
      <c r="B6" s="814" t="s">
        <v>111</v>
      </c>
      <c r="C6" s="814" t="s">
        <v>112</v>
      </c>
      <c r="D6" s="29" t="s">
        <v>113</v>
      </c>
      <c r="E6" s="29" t="s">
        <v>114</v>
      </c>
    </row>
    <row r="7" spans="1:5" s="159" customFormat="1" ht="18" customHeight="1">
      <c r="A7" s="114"/>
      <c r="B7" s="815" t="s">
        <v>60</v>
      </c>
      <c r="C7" s="815" t="s">
        <v>60</v>
      </c>
      <c r="D7" s="113" t="s">
        <v>60</v>
      </c>
      <c r="E7" s="113" t="s">
        <v>60</v>
      </c>
    </row>
    <row r="8" spans="1:5" s="159" customFormat="1" ht="18" customHeight="1">
      <c r="B8" s="435">
        <v>2022</v>
      </c>
      <c r="C8" s="435">
        <v>2022</v>
      </c>
      <c r="D8" s="39">
        <v>2022</v>
      </c>
      <c r="E8" s="39">
        <v>2022</v>
      </c>
    </row>
    <row r="9" spans="1:5" s="159" customFormat="1" ht="20.100000000000001" customHeight="1">
      <c r="B9" s="815"/>
      <c r="C9" s="815"/>
      <c r="D9" s="815"/>
      <c r="E9" s="815"/>
    </row>
    <row r="10" spans="1:5" s="159" customFormat="1" ht="25.2" customHeight="1">
      <c r="A10" s="161" t="s">
        <v>211</v>
      </c>
      <c r="B10" s="798">
        <v>1445417.1943088947</v>
      </c>
      <c r="C10" s="798">
        <v>1514604.0319279591</v>
      </c>
      <c r="D10" s="802">
        <v>141.23722863519103</v>
      </c>
      <c r="E10" s="802">
        <v>117.11467057784004</v>
      </c>
    </row>
    <row r="11" spans="1:5" s="159" customFormat="1" ht="25.2" customHeight="1">
      <c r="A11" s="803" t="s">
        <v>292</v>
      </c>
      <c r="B11" s="804">
        <v>1120493.1516880291</v>
      </c>
      <c r="C11" s="804">
        <v>1180428</v>
      </c>
      <c r="D11" s="808">
        <v>124.96876123840508</v>
      </c>
      <c r="E11" s="808">
        <v>111.05220715685142</v>
      </c>
    </row>
    <row r="12" spans="1:5" s="159" customFormat="1" ht="25.2" customHeight="1">
      <c r="A12" s="803" t="s">
        <v>291</v>
      </c>
      <c r="B12" s="804">
        <v>160022.40698675462</v>
      </c>
      <c r="C12" s="804">
        <v>147673.20432895515</v>
      </c>
      <c r="D12" s="808">
        <v>245.75756714004342</v>
      </c>
      <c r="E12" s="808">
        <v>146.3314540515716</v>
      </c>
    </row>
    <row r="13" spans="1:5" s="159" customFormat="1" ht="25.2" customHeight="1">
      <c r="A13" s="803" t="s">
        <v>290</v>
      </c>
      <c r="B13" s="804">
        <v>9265.8080761656656</v>
      </c>
      <c r="C13" s="804">
        <v>6539.5373261796376</v>
      </c>
      <c r="D13" s="808">
        <v>3930.6438421399944</v>
      </c>
      <c r="E13" s="808">
        <v>331.49720904638707</v>
      </c>
    </row>
    <row r="14" spans="1:5" s="159" customFormat="1" ht="25.2" customHeight="1">
      <c r="A14" s="803" t="s">
        <v>289</v>
      </c>
      <c r="B14" s="804">
        <v>155635.82755794539</v>
      </c>
      <c r="C14" s="804">
        <v>179962.73158433882</v>
      </c>
      <c r="D14" s="808">
        <v>253.36101045343077</v>
      </c>
      <c r="E14" s="808">
        <v>141.22812260582376</v>
      </c>
    </row>
    <row r="15" spans="1:5" s="159" customFormat="1" ht="13.2"/>
    <row r="16" spans="1:5">
      <c r="B16" s="166"/>
      <c r="C16" s="166"/>
    </row>
    <row r="17" spans="2:3">
      <c r="B17" s="166"/>
      <c r="C17" s="166"/>
    </row>
    <row r="18" spans="2:3">
      <c r="B18" s="166"/>
      <c r="C18" s="166"/>
    </row>
    <row r="19" spans="2:3">
      <c r="B19" s="166"/>
      <c r="C19" s="166"/>
    </row>
    <row r="20" spans="2:3">
      <c r="B20" s="166"/>
      <c r="C20" s="166"/>
    </row>
    <row r="21" spans="2:3">
      <c r="B21" s="166"/>
      <c r="C21" s="166"/>
    </row>
    <row r="22" spans="2:3">
      <c r="B22" s="166"/>
      <c r="C22" s="166"/>
    </row>
  </sheetData>
  <mergeCells count="1">
    <mergeCell ref="D5:E5"/>
  </mergeCells>
  <pageMargins left="0.74803149606299213" right="0.59055118110236227" top="0.74803149606299213" bottom="0.51181102362204722" header="0.43307086614173229" footer="0.31496062992125984"/>
  <pageSetup paperSize="9" firstPageNumber="73" orientation="portrait" r:id="rId1"/>
  <headerFooter alignWithMargins="0">
    <oddHeader>&amp;C&amp;"Times New Roman,Regular"&amp;13&amp;P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141"/>
  <sheetViews>
    <sheetView topLeftCell="A28" workbookViewId="0">
      <selection activeCell="I19" sqref="I19"/>
    </sheetView>
  </sheetViews>
  <sheetFormatPr defaultColWidth="9.33203125" defaultRowHeight="14.4"/>
  <cols>
    <col min="1" max="1" width="1.6640625" style="167" customWidth="1"/>
    <col min="2" max="2" width="27.6640625" style="168" customWidth="1"/>
    <col min="3" max="3" width="6.33203125" style="167" bestFit="1" customWidth="1"/>
    <col min="4" max="4" width="6" style="167" customWidth="1"/>
    <col min="5" max="5" width="0.5546875" style="167" customWidth="1"/>
    <col min="6" max="6" width="6.33203125" style="167" bestFit="1" customWidth="1"/>
    <col min="7" max="7" width="7" style="167" bestFit="1" customWidth="1"/>
    <col min="8" max="8" width="0.6640625" style="167" customWidth="1"/>
    <col min="9" max="9" width="7.6640625" style="167" customWidth="1"/>
    <col min="10" max="10" width="9.33203125" style="167" customWidth="1"/>
    <col min="11" max="11" width="0.6640625" style="167" customWidth="1"/>
    <col min="12" max="12" width="6.6640625" style="167" customWidth="1"/>
    <col min="13" max="13" width="7.33203125" style="167" customWidth="1"/>
    <col min="14" max="16384" width="9.33203125" style="167"/>
  </cols>
  <sheetData>
    <row r="1" spans="1:15" ht="18" customHeight="1">
      <c r="A1" s="951" t="s">
        <v>771</v>
      </c>
      <c r="B1" s="522"/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5"/>
      <c r="O1" s="495"/>
    </row>
    <row r="2" spans="1:15" ht="6" customHeight="1">
      <c r="A2" s="518"/>
      <c r="B2" s="952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5"/>
      <c r="O2" s="495"/>
    </row>
    <row r="3" spans="1:15" ht="18" customHeight="1">
      <c r="A3" s="495"/>
      <c r="B3" s="507"/>
      <c r="C3" s="508"/>
      <c r="D3" s="508"/>
      <c r="E3" s="508"/>
      <c r="F3" s="508"/>
      <c r="G3" s="509"/>
      <c r="H3" s="509"/>
      <c r="I3" s="509"/>
      <c r="J3" s="654"/>
      <c r="K3" s="654"/>
      <c r="L3" s="654"/>
      <c r="M3" s="648" t="s">
        <v>330</v>
      </c>
      <c r="N3" s="495"/>
      <c r="O3" s="495"/>
    </row>
    <row r="4" spans="1:15" ht="15" customHeight="1">
      <c r="A4" s="581"/>
      <c r="B4" s="497"/>
      <c r="C4" s="995" t="s">
        <v>56</v>
      </c>
      <c r="D4" s="995"/>
      <c r="E4" s="655"/>
      <c r="F4" s="995" t="s">
        <v>56</v>
      </c>
      <c r="G4" s="995"/>
      <c r="H4" s="655"/>
      <c r="I4" s="995" t="s">
        <v>694</v>
      </c>
      <c r="J4" s="995"/>
      <c r="K4" s="655"/>
      <c r="L4" s="995" t="s">
        <v>693</v>
      </c>
      <c r="M4" s="995"/>
      <c r="N4" s="495"/>
      <c r="O4" s="495"/>
    </row>
    <row r="5" spans="1:15" ht="15" customHeight="1">
      <c r="A5" s="495"/>
      <c r="B5" s="498"/>
      <c r="C5" s="996" t="s">
        <v>59</v>
      </c>
      <c r="D5" s="996"/>
      <c r="E5" s="656"/>
      <c r="F5" s="996" t="s">
        <v>60</v>
      </c>
      <c r="G5" s="996"/>
      <c r="H5" s="656"/>
      <c r="I5" s="996" t="s">
        <v>328</v>
      </c>
      <c r="J5" s="996"/>
      <c r="K5" s="656"/>
      <c r="L5" s="996" t="s">
        <v>4</v>
      </c>
      <c r="M5" s="996"/>
      <c r="N5" s="495"/>
      <c r="O5" s="495"/>
    </row>
    <row r="6" spans="1:15" ht="15" customHeight="1">
      <c r="A6" s="495"/>
      <c r="B6" s="498"/>
      <c r="C6" s="994" t="s">
        <v>692</v>
      </c>
      <c r="D6" s="994"/>
      <c r="E6" s="657"/>
      <c r="F6" s="994">
        <v>2022</v>
      </c>
      <c r="G6" s="994"/>
      <c r="H6" s="657"/>
      <c r="I6" s="994" t="s">
        <v>62</v>
      </c>
      <c r="J6" s="994"/>
      <c r="K6" s="657"/>
      <c r="L6" s="994" t="s">
        <v>62</v>
      </c>
      <c r="M6" s="994"/>
      <c r="N6" s="495"/>
      <c r="O6" s="495"/>
    </row>
    <row r="7" spans="1:15" ht="15" customHeight="1">
      <c r="A7" s="495"/>
      <c r="B7" s="498"/>
      <c r="C7" s="658" t="s">
        <v>327</v>
      </c>
      <c r="D7" s="658" t="s">
        <v>326</v>
      </c>
      <c r="E7" s="658"/>
      <c r="F7" s="659" t="s">
        <v>327</v>
      </c>
      <c r="G7" s="658" t="s">
        <v>326</v>
      </c>
      <c r="H7" s="658"/>
      <c r="I7" s="659" t="s">
        <v>327</v>
      </c>
      <c r="J7" s="658" t="s">
        <v>326</v>
      </c>
      <c r="K7" s="658"/>
      <c r="L7" s="660" t="s">
        <v>327</v>
      </c>
      <c r="M7" s="660" t="s">
        <v>326</v>
      </c>
      <c r="N7" s="495"/>
      <c r="O7" s="495"/>
    </row>
    <row r="8" spans="1:15" ht="15" customHeight="1">
      <c r="A8" s="495"/>
      <c r="B8" s="499"/>
      <c r="C8" s="508"/>
      <c r="D8" s="508"/>
      <c r="E8" s="508"/>
      <c r="F8" s="508"/>
      <c r="G8" s="508"/>
      <c r="H8" s="508"/>
      <c r="I8" s="511"/>
      <c r="J8" s="511"/>
      <c r="K8" s="511"/>
      <c r="L8" s="511"/>
      <c r="M8" s="511"/>
      <c r="N8" s="495"/>
      <c r="O8" s="495"/>
    </row>
    <row r="9" spans="1:15" s="169" customFormat="1" ht="17.25" customHeight="1">
      <c r="A9" s="500" t="s">
        <v>325</v>
      </c>
      <c r="B9" s="582"/>
      <c r="C9" s="583"/>
      <c r="D9" s="524">
        <v>29660</v>
      </c>
      <c r="E9" s="524"/>
      <c r="F9" s="583"/>
      <c r="G9" s="524">
        <v>371850</v>
      </c>
      <c r="H9" s="524"/>
      <c r="I9" s="525"/>
      <c r="J9" s="525">
        <v>86.03995720565959</v>
      </c>
      <c r="K9" s="525"/>
      <c r="L9" s="525"/>
      <c r="M9" s="525">
        <v>110.61471754382796</v>
      </c>
      <c r="N9" s="582"/>
      <c r="O9" s="661"/>
    </row>
    <row r="10" spans="1:15" ht="15" customHeight="1">
      <c r="A10" s="495"/>
      <c r="B10" s="501" t="s">
        <v>324</v>
      </c>
      <c r="C10" s="508"/>
      <c r="D10" s="524">
        <v>7625.71433303917</v>
      </c>
      <c r="E10" s="524"/>
      <c r="F10" s="583"/>
      <c r="G10" s="524">
        <v>95087.589451039152</v>
      </c>
      <c r="H10" s="524"/>
      <c r="I10" s="525"/>
      <c r="J10" s="525">
        <v>77.581905035371022</v>
      </c>
      <c r="K10" s="525"/>
      <c r="L10" s="525"/>
      <c r="M10" s="525">
        <v>106.49293451790614</v>
      </c>
      <c r="N10" s="495"/>
      <c r="O10" s="495"/>
    </row>
    <row r="11" spans="1:15" ht="15" customHeight="1">
      <c r="A11" s="495"/>
      <c r="B11" s="501" t="s">
        <v>323</v>
      </c>
      <c r="C11" s="508"/>
      <c r="D11" s="524">
        <v>22034.28566696083</v>
      </c>
      <c r="E11" s="524"/>
      <c r="F11" s="524"/>
      <c r="G11" s="524">
        <v>276762.41054896085</v>
      </c>
      <c r="H11" s="524"/>
      <c r="I11" s="525"/>
      <c r="J11" s="525">
        <v>89.413567390327458</v>
      </c>
      <c r="K11" s="525"/>
      <c r="L11" s="525"/>
      <c r="M11" s="525">
        <v>112.10547812408737</v>
      </c>
      <c r="N11" s="495"/>
      <c r="O11" s="495"/>
    </row>
    <row r="12" spans="1:15" ht="15" customHeight="1">
      <c r="A12" s="495"/>
      <c r="B12" s="502" t="s">
        <v>322</v>
      </c>
      <c r="C12" s="508"/>
      <c r="D12" s="526">
        <v>234.28566696083089</v>
      </c>
      <c r="E12" s="526"/>
      <c r="F12" s="508"/>
      <c r="G12" s="526">
        <v>2319.3329409608309</v>
      </c>
      <c r="H12" s="526"/>
      <c r="I12" s="525"/>
      <c r="J12" s="511">
        <v>182.55994463866517</v>
      </c>
      <c r="K12" s="511"/>
      <c r="L12" s="525"/>
      <c r="M12" s="511">
        <v>132.84680325384068</v>
      </c>
      <c r="N12" s="495"/>
      <c r="O12" s="495"/>
    </row>
    <row r="13" spans="1:15" ht="15" customHeight="1">
      <c r="A13" s="495"/>
      <c r="B13" s="503" t="s">
        <v>321</v>
      </c>
      <c r="C13" s="508"/>
      <c r="D13" s="526">
        <v>21800</v>
      </c>
      <c r="E13" s="526"/>
      <c r="F13" s="526"/>
      <c r="G13" s="526">
        <v>274443.07760800002</v>
      </c>
      <c r="H13" s="526"/>
      <c r="I13" s="525"/>
      <c r="J13" s="511">
        <v>88.925951086002414</v>
      </c>
      <c r="K13" s="511"/>
      <c r="L13" s="525"/>
      <c r="M13" s="511">
        <v>111.95775435319284</v>
      </c>
      <c r="N13" s="495"/>
      <c r="O13" s="495"/>
    </row>
    <row r="14" spans="1:15" ht="17.25" customHeight="1">
      <c r="A14" s="515" t="s">
        <v>320</v>
      </c>
      <c r="B14" s="494"/>
      <c r="C14" s="508"/>
      <c r="D14" s="508"/>
      <c r="E14" s="508"/>
      <c r="F14" s="508"/>
      <c r="G14" s="508"/>
      <c r="H14" s="508"/>
      <c r="I14" s="511"/>
      <c r="J14" s="511"/>
      <c r="K14" s="511"/>
      <c r="L14" s="511"/>
      <c r="M14" s="511"/>
      <c r="N14" s="495"/>
      <c r="O14" s="495"/>
    </row>
    <row r="15" spans="1:15" ht="15" customHeight="1">
      <c r="A15" s="495"/>
      <c r="B15" s="584" t="s">
        <v>319</v>
      </c>
      <c r="C15" s="526"/>
      <c r="D15" s="526">
        <v>760</v>
      </c>
      <c r="E15" s="526"/>
      <c r="F15" s="526"/>
      <c r="G15" s="526">
        <v>10930.245766</v>
      </c>
      <c r="H15" s="526"/>
      <c r="I15" s="511"/>
      <c r="J15" s="511">
        <v>84.602649707344185</v>
      </c>
      <c r="K15" s="511"/>
      <c r="L15" s="511"/>
      <c r="M15" s="511">
        <v>123.06047270654349</v>
      </c>
      <c r="N15" s="495"/>
      <c r="O15" s="495"/>
    </row>
    <row r="16" spans="1:15" ht="15" customHeight="1">
      <c r="A16" s="495"/>
      <c r="B16" s="584" t="s">
        <v>318</v>
      </c>
      <c r="C16" s="526"/>
      <c r="D16" s="526">
        <v>280</v>
      </c>
      <c r="E16" s="526"/>
      <c r="F16" s="526"/>
      <c r="G16" s="526">
        <v>3337.7988310000001</v>
      </c>
      <c r="H16" s="526"/>
      <c r="I16" s="511"/>
      <c r="J16" s="511">
        <v>94.850577075653447</v>
      </c>
      <c r="K16" s="511"/>
      <c r="L16" s="511"/>
      <c r="M16" s="511">
        <v>94.108201133026043</v>
      </c>
      <c r="N16" s="495"/>
      <c r="O16" s="495"/>
    </row>
    <row r="17" spans="1:15" ht="15" customHeight="1">
      <c r="A17" s="495"/>
      <c r="B17" s="584" t="s">
        <v>317</v>
      </c>
      <c r="C17" s="526">
        <v>45</v>
      </c>
      <c r="D17" s="526">
        <v>258.52122695440903</v>
      </c>
      <c r="E17" s="526"/>
      <c r="F17" s="526">
        <v>517.33100000000002</v>
      </c>
      <c r="G17" s="526">
        <v>3073.0944759544091</v>
      </c>
      <c r="H17" s="526"/>
      <c r="I17" s="511">
        <v>93.59595665467252</v>
      </c>
      <c r="J17" s="511">
        <v>87.3576664103132</v>
      </c>
      <c r="K17" s="511"/>
      <c r="L17" s="511">
        <v>89.282743385741171</v>
      </c>
      <c r="M17" s="511">
        <v>84.502218030871433</v>
      </c>
      <c r="N17" s="495"/>
      <c r="O17" s="495"/>
    </row>
    <row r="18" spans="1:15" ht="15" customHeight="1">
      <c r="A18" s="495"/>
      <c r="B18" s="584" t="s">
        <v>316</v>
      </c>
      <c r="C18" s="526">
        <v>140</v>
      </c>
      <c r="D18" s="526">
        <v>314.09179245957426</v>
      </c>
      <c r="E18" s="526"/>
      <c r="F18" s="526">
        <v>1719.6320000000001</v>
      </c>
      <c r="G18" s="526">
        <v>3943.0516324595742</v>
      </c>
      <c r="H18" s="526"/>
      <c r="I18" s="511">
        <v>82.791247782377297</v>
      </c>
      <c r="J18" s="511">
        <v>83.155038630753907</v>
      </c>
      <c r="K18" s="511"/>
      <c r="L18" s="511">
        <v>110.09851444039739</v>
      </c>
      <c r="M18" s="511">
        <v>128.33033504946263</v>
      </c>
      <c r="N18" s="495"/>
      <c r="O18" s="495"/>
    </row>
    <row r="19" spans="1:15" ht="15" customHeight="1">
      <c r="A19" s="495"/>
      <c r="B19" s="584" t="s">
        <v>315</v>
      </c>
      <c r="C19" s="526">
        <v>12</v>
      </c>
      <c r="D19" s="526">
        <v>20.794225273705695</v>
      </c>
      <c r="E19" s="526"/>
      <c r="F19" s="526">
        <v>146.15700000000001</v>
      </c>
      <c r="G19" s="526">
        <v>236.7779252737057</v>
      </c>
      <c r="H19" s="526"/>
      <c r="I19" s="511">
        <v>101.31712259371835</v>
      </c>
      <c r="J19" s="511">
        <v>103.69545718038728</v>
      </c>
      <c r="K19" s="511"/>
      <c r="L19" s="511">
        <v>115.28486579007566</v>
      </c>
      <c r="M19" s="511">
        <v>110.72773915399978</v>
      </c>
      <c r="N19" s="495"/>
      <c r="O19" s="495"/>
    </row>
    <row r="20" spans="1:15" ht="15" customHeight="1">
      <c r="A20" s="495"/>
      <c r="B20" s="584" t="s">
        <v>314</v>
      </c>
      <c r="C20" s="526">
        <v>18</v>
      </c>
      <c r="D20" s="526">
        <v>65.95620873460247</v>
      </c>
      <c r="E20" s="526"/>
      <c r="F20" s="526">
        <v>226.173</v>
      </c>
      <c r="G20" s="526">
        <v>962.8334427346025</v>
      </c>
      <c r="H20" s="526"/>
      <c r="I20" s="511">
        <v>119.90407673860911</v>
      </c>
      <c r="J20" s="511">
        <v>93.251668775015148</v>
      </c>
      <c r="K20" s="511"/>
      <c r="L20" s="511">
        <v>86.666947671745191</v>
      </c>
      <c r="M20" s="511">
        <v>102.67222808361942</v>
      </c>
      <c r="N20" s="495"/>
      <c r="O20" s="495"/>
    </row>
    <row r="21" spans="1:15" ht="15" customHeight="1">
      <c r="A21" s="495"/>
      <c r="B21" s="585" t="s">
        <v>313</v>
      </c>
      <c r="C21" s="526">
        <v>550</v>
      </c>
      <c r="D21" s="526">
        <v>282.87592079081128</v>
      </c>
      <c r="E21" s="526"/>
      <c r="F21" s="526">
        <v>7221.8180000000002</v>
      </c>
      <c r="G21" s="526">
        <v>3517.7505477908117</v>
      </c>
      <c r="H21" s="526"/>
      <c r="I21" s="511">
        <v>111.27093663828246</v>
      </c>
      <c r="J21" s="511">
        <v>111.01096412757026</v>
      </c>
      <c r="K21" s="511"/>
      <c r="L21" s="511">
        <v>115.69304717245763</v>
      </c>
      <c r="M21" s="511">
        <v>107.00245956543191</v>
      </c>
      <c r="N21" s="495"/>
      <c r="O21" s="495"/>
    </row>
    <row r="22" spans="1:15" ht="15" customHeight="1">
      <c r="A22" s="495"/>
      <c r="B22" s="584" t="s">
        <v>312</v>
      </c>
      <c r="C22" s="526">
        <v>310</v>
      </c>
      <c r="D22" s="526">
        <v>125.43737765316827</v>
      </c>
      <c r="E22" s="526"/>
      <c r="F22" s="526">
        <v>3168.203</v>
      </c>
      <c r="G22" s="526">
        <v>1376.1550006531684</v>
      </c>
      <c r="H22" s="526"/>
      <c r="I22" s="511">
        <v>120.41500448643001</v>
      </c>
      <c r="J22" s="511">
        <v>112.50078018838524</v>
      </c>
      <c r="K22" s="511"/>
      <c r="L22" s="511">
        <v>110.45881750395105</v>
      </c>
      <c r="M22" s="511">
        <v>117.10182368110411</v>
      </c>
      <c r="N22" s="495"/>
      <c r="O22" s="495"/>
    </row>
    <row r="23" spans="1:15" ht="15" customHeight="1">
      <c r="A23" s="495"/>
      <c r="B23" s="584" t="s">
        <v>611</v>
      </c>
      <c r="C23" s="526">
        <v>2500</v>
      </c>
      <c r="D23" s="526">
        <v>101.10132973942821</v>
      </c>
      <c r="E23" s="526"/>
      <c r="F23" s="526">
        <v>31105.177</v>
      </c>
      <c r="G23" s="526">
        <v>1360.4046827394282</v>
      </c>
      <c r="H23" s="526"/>
      <c r="I23" s="511">
        <v>74.169582520187475</v>
      </c>
      <c r="J23" s="511">
        <v>68.92003429447719</v>
      </c>
      <c r="K23" s="511"/>
      <c r="L23" s="511">
        <v>69.31304930780378</v>
      </c>
      <c r="M23" s="511">
        <v>77.382617772561659</v>
      </c>
      <c r="N23" s="495"/>
      <c r="O23" s="495"/>
    </row>
    <row r="24" spans="1:15" ht="15" customHeight="1">
      <c r="A24" s="495"/>
      <c r="B24" s="584" t="s">
        <v>310</v>
      </c>
      <c r="C24" s="526">
        <v>300</v>
      </c>
      <c r="D24" s="526">
        <v>234.28566696083089</v>
      </c>
      <c r="E24" s="526"/>
      <c r="F24" s="526">
        <v>2766.413</v>
      </c>
      <c r="G24" s="526">
        <v>2319.3329409608309</v>
      </c>
      <c r="H24" s="526"/>
      <c r="I24" s="511">
        <v>139.38706859702268</v>
      </c>
      <c r="J24" s="511">
        <v>182.55994463866517</v>
      </c>
      <c r="K24" s="511"/>
      <c r="L24" s="511">
        <v>88.515500538660888</v>
      </c>
      <c r="M24" s="511">
        <v>132.84680325384068</v>
      </c>
      <c r="N24" s="495"/>
      <c r="O24" s="495"/>
    </row>
    <row r="25" spans="1:15" ht="15" customHeight="1">
      <c r="A25" s="495"/>
      <c r="B25" s="584" t="s">
        <v>309</v>
      </c>
      <c r="C25" s="526">
        <v>260</v>
      </c>
      <c r="D25" s="526">
        <v>234.9007044258646</v>
      </c>
      <c r="E25" s="526"/>
      <c r="F25" s="526">
        <v>2085.3379999999997</v>
      </c>
      <c r="G25" s="526">
        <v>2027.9275564258646</v>
      </c>
      <c r="H25" s="526"/>
      <c r="I25" s="511">
        <v>124.26991425375915</v>
      </c>
      <c r="J25" s="511">
        <v>166.05677644841023</v>
      </c>
      <c r="K25" s="511"/>
      <c r="L25" s="511">
        <v>88.134199232997489</v>
      </c>
      <c r="M25" s="511">
        <v>141.0391020200486</v>
      </c>
      <c r="N25" s="495"/>
      <c r="O25" s="495"/>
    </row>
    <row r="26" spans="1:15" ht="15" customHeight="1">
      <c r="A26" s="495"/>
      <c r="B26" s="584" t="s">
        <v>308</v>
      </c>
      <c r="C26" s="526"/>
      <c r="D26" s="526">
        <v>240</v>
      </c>
      <c r="E26" s="526"/>
      <c r="F26" s="526"/>
      <c r="G26" s="526">
        <v>3120.972428</v>
      </c>
      <c r="H26" s="526"/>
      <c r="I26" s="511"/>
      <c r="J26" s="511">
        <v>82.458342663723855</v>
      </c>
      <c r="K26" s="511"/>
      <c r="L26" s="511"/>
      <c r="M26" s="511">
        <v>124.71527106222912</v>
      </c>
      <c r="N26" s="495"/>
      <c r="O26" s="495"/>
    </row>
    <row r="27" spans="1:15" ht="15" customHeight="1">
      <c r="A27" s="495"/>
      <c r="B27" s="584" t="s">
        <v>307</v>
      </c>
      <c r="C27" s="526"/>
      <c r="D27" s="526">
        <v>225</v>
      </c>
      <c r="E27" s="526"/>
      <c r="F27" s="526"/>
      <c r="G27" s="526">
        <v>2511.6844930000002</v>
      </c>
      <c r="H27" s="526"/>
      <c r="I27" s="511"/>
      <c r="J27" s="511">
        <v>104.01312259140568</v>
      </c>
      <c r="K27" s="511"/>
      <c r="L27" s="511"/>
      <c r="M27" s="511">
        <v>126.06691450583615</v>
      </c>
      <c r="N27" s="495"/>
      <c r="O27" s="495"/>
    </row>
    <row r="28" spans="1:15" ht="15" customHeight="1">
      <c r="A28" s="495"/>
      <c r="B28" s="584" t="s">
        <v>494</v>
      </c>
      <c r="C28" s="526">
        <v>160</v>
      </c>
      <c r="D28" s="526">
        <v>183.46254358866958</v>
      </c>
      <c r="E28" s="526"/>
      <c r="F28" s="526">
        <v>1628.5619999999999</v>
      </c>
      <c r="G28" s="526">
        <v>2294.0674865886695</v>
      </c>
      <c r="H28" s="526"/>
      <c r="I28" s="511">
        <v>131.84676110190932</v>
      </c>
      <c r="J28" s="511">
        <v>96.409435024669889</v>
      </c>
      <c r="K28" s="511"/>
      <c r="L28" s="511">
        <v>98.135112171665128</v>
      </c>
      <c r="M28" s="511">
        <v>101.36076583268785</v>
      </c>
      <c r="N28" s="495"/>
      <c r="O28" s="495"/>
    </row>
    <row r="29" spans="1:15" ht="15" customHeight="1">
      <c r="A29" s="495"/>
      <c r="B29" s="584" t="s">
        <v>306</v>
      </c>
      <c r="C29" s="526"/>
      <c r="D29" s="526">
        <v>410</v>
      </c>
      <c r="E29" s="526"/>
      <c r="F29" s="526"/>
      <c r="G29" s="526">
        <v>5447.2287749999996</v>
      </c>
      <c r="H29" s="526"/>
      <c r="I29" s="511"/>
      <c r="J29" s="511">
        <v>82.857221926606073</v>
      </c>
      <c r="K29" s="511"/>
      <c r="L29" s="511"/>
      <c r="M29" s="511">
        <v>110.48787614239993</v>
      </c>
      <c r="N29" s="495"/>
      <c r="O29" s="495"/>
    </row>
    <row r="30" spans="1:15" ht="15" customHeight="1">
      <c r="A30" s="495"/>
      <c r="B30" s="584" t="s">
        <v>305</v>
      </c>
      <c r="C30" s="526">
        <v>270</v>
      </c>
      <c r="D30" s="526">
        <v>364.60997967875943</v>
      </c>
      <c r="E30" s="526"/>
      <c r="F30" s="526">
        <v>2142.8869999999997</v>
      </c>
      <c r="G30" s="526">
        <v>3314.3170236787596</v>
      </c>
      <c r="H30" s="526"/>
      <c r="I30" s="511">
        <v>107.93869082361218</v>
      </c>
      <c r="J30" s="511">
        <v>85.048803796301016</v>
      </c>
      <c r="K30" s="511"/>
      <c r="L30" s="511">
        <v>109.59382682648535</v>
      </c>
      <c r="M30" s="511">
        <v>101.09897759912015</v>
      </c>
      <c r="N30" s="495"/>
      <c r="O30" s="495"/>
    </row>
    <row r="31" spans="1:15" ht="15" customHeight="1">
      <c r="A31" s="495"/>
      <c r="B31" s="584" t="s">
        <v>304</v>
      </c>
      <c r="C31" s="526"/>
      <c r="D31" s="526">
        <v>340</v>
      </c>
      <c r="E31" s="526"/>
      <c r="F31" s="526"/>
      <c r="G31" s="526">
        <v>4097.8778949999996</v>
      </c>
      <c r="H31" s="526"/>
      <c r="I31" s="511"/>
      <c r="J31" s="511">
        <v>101.70068613444731</v>
      </c>
      <c r="K31" s="511"/>
      <c r="L31" s="511"/>
      <c r="M31" s="511">
        <v>135.59837619712872</v>
      </c>
      <c r="N31" s="495"/>
      <c r="O31" s="495"/>
    </row>
    <row r="32" spans="1:15" ht="15" customHeight="1">
      <c r="A32" s="495"/>
      <c r="B32" s="584" t="s">
        <v>303</v>
      </c>
      <c r="C32" s="526"/>
      <c r="D32" s="526">
        <v>1170</v>
      </c>
      <c r="E32" s="526"/>
      <c r="F32" s="526"/>
      <c r="G32" s="526">
        <v>15857.217234</v>
      </c>
      <c r="H32" s="526"/>
      <c r="I32" s="511"/>
      <c r="J32" s="511">
        <v>81.810718678278121</v>
      </c>
      <c r="K32" s="511"/>
      <c r="L32" s="511"/>
      <c r="M32" s="511">
        <v>107.07922235332015</v>
      </c>
      <c r="N32" s="495"/>
      <c r="O32" s="495"/>
    </row>
    <row r="33" spans="1:15" ht="15" customHeight="1">
      <c r="A33" s="495"/>
      <c r="B33" s="584" t="s">
        <v>612</v>
      </c>
      <c r="C33" s="526"/>
      <c r="D33" s="526">
        <v>150</v>
      </c>
      <c r="E33" s="526"/>
      <c r="F33" s="526"/>
      <c r="G33" s="526">
        <v>1892.072334</v>
      </c>
      <c r="H33" s="526"/>
      <c r="I33" s="511"/>
      <c r="J33" s="511">
        <v>102.04703286516535</v>
      </c>
      <c r="K33" s="511"/>
      <c r="L33" s="511"/>
      <c r="M33" s="511">
        <v>111.99796888911855</v>
      </c>
      <c r="N33" s="495"/>
      <c r="O33" s="495"/>
    </row>
    <row r="34" spans="1:15" ht="15" customHeight="1">
      <c r="A34" s="495"/>
      <c r="B34" s="584" t="s">
        <v>302</v>
      </c>
      <c r="C34" s="526">
        <v>125</v>
      </c>
      <c r="D34" s="526">
        <v>300.57176176866722</v>
      </c>
      <c r="E34" s="526"/>
      <c r="F34" s="526">
        <v>1565.4839999999999</v>
      </c>
      <c r="G34" s="526">
        <v>4688.6719887686668</v>
      </c>
      <c r="H34" s="526"/>
      <c r="I34" s="511">
        <v>78.70000188880006</v>
      </c>
      <c r="J34" s="511">
        <v>56.526591715168706</v>
      </c>
      <c r="K34" s="511"/>
      <c r="L34" s="511">
        <v>81.207453836293851</v>
      </c>
      <c r="M34" s="511">
        <v>83.591664794709658</v>
      </c>
      <c r="N34" s="495"/>
      <c r="O34" s="495"/>
    </row>
    <row r="35" spans="1:15" ht="15" customHeight="1">
      <c r="A35" s="495"/>
      <c r="B35" s="584" t="s">
        <v>301</v>
      </c>
      <c r="C35" s="526"/>
      <c r="D35" s="526">
        <v>2850</v>
      </c>
      <c r="E35" s="526"/>
      <c r="F35" s="526"/>
      <c r="G35" s="526">
        <v>37495.578771</v>
      </c>
      <c r="H35" s="526"/>
      <c r="I35" s="511"/>
      <c r="J35" s="511">
        <v>78.883067795166923</v>
      </c>
      <c r="K35" s="511"/>
      <c r="L35" s="511"/>
      <c r="M35" s="511">
        <v>114.48742759386393</v>
      </c>
      <c r="N35" s="495"/>
      <c r="O35" s="495"/>
    </row>
    <row r="36" spans="1:15" ht="15" customHeight="1">
      <c r="A36" s="495"/>
      <c r="B36" s="584" t="s">
        <v>300</v>
      </c>
      <c r="C36" s="526"/>
      <c r="D36" s="526">
        <v>1900</v>
      </c>
      <c r="E36" s="526"/>
      <c r="F36" s="526"/>
      <c r="G36" s="526">
        <v>23932.089125999999</v>
      </c>
      <c r="H36" s="526"/>
      <c r="I36" s="511"/>
      <c r="J36" s="511">
        <v>98.132496396599265</v>
      </c>
      <c r="K36" s="511"/>
      <c r="L36" s="511"/>
      <c r="M36" s="511">
        <v>134.82729081236849</v>
      </c>
      <c r="N36" s="495"/>
      <c r="O36" s="495"/>
    </row>
    <row r="37" spans="1:15" ht="15" customHeight="1">
      <c r="A37" s="495"/>
      <c r="B37" s="584" t="s">
        <v>491</v>
      </c>
      <c r="C37" s="526"/>
      <c r="D37" s="526">
        <v>170</v>
      </c>
      <c r="E37" s="526"/>
      <c r="F37" s="526"/>
      <c r="G37" s="526">
        <v>2237.9634070000002</v>
      </c>
      <c r="H37" s="526"/>
      <c r="I37" s="511"/>
      <c r="J37" s="511">
        <v>79.506125161236071</v>
      </c>
      <c r="K37" s="511"/>
      <c r="L37" s="511"/>
      <c r="M37" s="511">
        <v>112.15875697767549</v>
      </c>
      <c r="N37" s="495"/>
      <c r="O37" s="495"/>
    </row>
    <row r="38" spans="1:15" ht="15" customHeight="1">
      <c r="A38" s="495"/>
      <c r="B38" s="584" t="s">
        <v>299</v>
      </c>
      <c r="C38" s="526">
        <v>700</v>
      </c>
      <c r="D38" s="526">
        <v>464.84029767330651</v>
      </c>
      <c r="E38" s="526"/>
      <c r="F38" s="526">
        <v>8278.1689999999999</v>
      </c>
      <c r="G38" s="526">
        <v>7877.9979246733064</v>
      </c>
      <c r="H38" s="526"/>
      <c r="I38" s="511">
        <v>77.44322305418369</v>
      </c>
      <c r="J38" s="511">
        <v>48.462007878921014</v>
      </c>
      <c r="K38" s="511"/>
      <c r="L38" s="511">
        <v>63.231680946081845</v>
      </c>
      <c r="M38" s="511">
        <v>66.824858945732117</v>
      </c>
      <c r="N38" s="495"/>
      <c r="O38" s="495"/>
    </row>
    <row r="39" spans="1:15" ht="15" customHeight="1">
      <c r="A39" s="495"/>
      <c r="B39" s="584" t="s">
        <v>613</v>
      </c>
      <c r="C39" s="526"/>
      <c r="D39" s="526">
        <v>350</v>
      </c>
      <c r="E39" s="526"/>
      <c r="F39" s="526"/>
      <c r="G39" s="526">
        <v>4637.3789079999997</v>
      </c>
      <c r="H39" s="526"/>
      <c r="I39" s="511"/>
      <c r="J39" s="511">
        <v>87.958504595348103</v>
      </c>
      <c r="K39" s="511"/>
      <c r="L39" s="511"/>
      <c r="M39" s="511">
        <v>117.3430037579641</v>
      </c>
      <c r="N39" s="495"/>
      <c r="O39" s="495"/>
    </row>
    <row r="40" spans="1:15" ht="15" customHeight="1">
      <c r="A40" s="495"/>
      <c r="B40" s="584" t="s">
        <v>614</v>
      </c>
      <c r="C40" s="526"/>
      <c r="D40" s="526">
        <v>330</v>
      </c>
      <c r="E40" s="526"/>
      <c r="F40" s="526"/>
      <c r="G40" s="526">
        <v>4482.107747</v>
      </c>
      <c r="H40" s="526"/>
      <c r="I40" s="511"/>
      <c r="J40" s="511">
        <v>79.586779076094587</v>
      </c>
      <c r="K40" s="511"/>
      <c r="L40" s="511"/>
      <c r="M40" s="511">
        <v>119.34884923225523</v>
      </c>
      <c r="N40" s="495"/>
      <c r="O40" s="495"/>
    </row>
    <row r="41" spans="1:15" ht="15" customHeight="1">
      <c r="A41" s="495"/>
      <c r="B41" s="584" t="s">
        <v>298</v>
      </c>
      <c r="C41" s="526"/>
      <c r="D41" s="526">
        <v>4500</v>
      </c>
      <c r="E41" s="526"/>
      <c r="F41" s="526"/>
      <c r="G41" s="526">
        <v>55241.688354999998</v>
      </c>
      <c r="H41" s="526"/>
      <c r="I41" s="511"/>
      <c r="J41" s="511">
        <v>85.334362002025827</v>
      </c>
      <c r="K41" s="511"/>
      <c r="L41" s="511"/>
      <c r="M41" s="511">
        <v>108.74899742227311</v>
      </c>
      <c r="N41" s="495"/>
      <c r="O41" s="495"/>
    </row>
    <row r="42" spans="1:15" ht="15" customHeight="1">
      <c r="A42" s="495"/>
      <c r="B42" s="584" t="s">
        <v>297</v>
      </c>
      <c r="C42" s="526"/>
      <c r="D42" s="526">
        <v>4400</v>
      </c>
      <c r="E42" s="526"/>
      <c r="F42" s="526"/>
      <c r="G42" s="526">
        <v>59292.335246000002</v>
      </c>
      <c r="H42" s="526"/>
      <c r="I42" s="511"/>
      <c r="J42" s="511">
        <v>78.461687823511866</v>
      </c>
      <c r="K42" s="511"/>
      <c r="L42" s="511"/>
      <c r="M42" s="511">
        <v>103.06223304471757</v>
      </c>
      <c r="N42" s="495"/>
      <c r="O42" s="495"/>
    </row>
    <row r="43" spans="1:15" ht="15" customHeight="1">
      <c r="A43" s="495"/>
      <c r="B43" s="584" t="s">
        <v>296</v>
      </c>
      <c r="C43" s="526"/>
      <c r="D43" s="526">
        <v>600</v>
      </c>
      <c r="E43" s="526"/>
      <c r="F43" s="526"/>
      <c r="G43" s="526">
        <v>6468.3299729999999</v>
      </c>
      <c r="H43" s="526"/>
      <c r="I43" s="511"/>
      <c r="J43" s="511">
        <v>96.509798262625139</v>
      </c>
      <c r="K43" s="511"/>
      <c r="L43" s="511"/>
      <c r="M43" s="511">
        <v>124.01406208457296</v>
      </c>
      <c r="N43" s="495"/>
      <c r="O43" s="495"/>
    </row>
    <row r="44" spans="1:15" ht="15" customHeight="1">
      <c r="A44" s="495"/>
      <c r="B44" s="584" t="s">
        <v>615</v>
      </c>
      <c r="C44" s="526"/>
      <c r="D44" s="526">
        <v>3700</v>
      </c>
      <c r="E44" s="526"/>
      <c r="F44" s="526"/>
      <c r="G44" s="526">
        <v>45721.543632000001</v>
      </c>
      <c r="H44" s="526"/>
      <c r="I44" s="511"/>
      <c r="J44" s="511">
        <v>86.416933331007982</v>
      </c>
      <c r="K44" s="511"/>
      <c r="L44" s="511"/>
      <c r="M44" s="511">
        <v>119.29744582354347</v>
      </c>
      <c r="N44" s="495"/>
      <c r="O44" s="495"/>
    </row>
    <row r="45" spans="1:15" ht="15" customHeight="1">
      <c r="A45" s="495"/>
      <c r="B45" s="584" t="s">
        <v>295</v>
      </c>
      <c r="C45" s="526"/>
      <c r="D45" s="526">
        <v>290</v>
      </c>
      <c r="E45" s="526"/>
      <c r="F45" s="526"/>
      <c r="G45" s="526">
        <v>3408.4095860000002</v>
      </c>
      <c r="H45" s="526"/>
      <c r="I45" s="511"/>
      <c r="J45" s="511">
        <v>91.066624750897446</v>
      </c>
      <c r="K45" s="511"/>
      <c r="L45" s="511"/>
      <c r="M45" s="511">
        <v>109.61294127574904</v>
      </c>
      <c r="N45" s="495"/>
      <c r="O45" s="495"/>
    </row>
    <row r="46" spans="1:15" ht="15" customHeight="1">
      <c r="A46" s="495"/>
      <c r="B46" s="584" t="s">
        <v>294</v>
      </c>
      <c r="C46" s="526"/>
      <c r="D46" s="526">
        <v>1200</v>
      </c>
      <c r="E46" s="526"/>
      <c r="F46" s="526"/>
      <c r="G46" s="526">
        <v>12064.440924</v>
      </c>
      <c r="H46" s="526"/>
      <c r="I46" s="511"/>
      <c r="J46" s="511">
        <v>111.7527703742266</v>
      </c>
      <c r="K46" s="511"/>
      <c r="L46" s="511"/>
      <c r="M46" s="511">
        <v>113.63877660941458</v>
      </c>
      <c r="N46" s="495"/>
      <c r="O46" s="495"/>
    </row>
    <row r="47" spans="1:15" ht="15" customHeight="1">
      <c r="A47" s="495"/>
      <c r="B47" s="584" t="s">
        <v>616</v>
      </c>
      <c r="C47" s="586"/>
      <c r="D47" s="526">
        <v>240</v>
      </c>
      <c r="E47" s="526"/>
      <c r="F47" s="586"/>
      <c r="G47" s="526">
        <v>2771.9028899999998</v>
      </c>
      <c r="H47" s="526"/>
      <c r="I47" s="586"/>
      <c r="J47" s="511">
        <v>79.640819373685872</v>
      </c>
      <c r="K47" s="511"/>
      <c r="L47" s="586"/>
      <c r="M47" s="511">
        <v>97.313768203964429</v>
      </c>
      <c r="N47" s="495"/>
      <c r="O47" s="495"/>
    </row>
    <row r="48" spans="1:15" ht="15" customHeight="1">
      <c r="A48" s="495"/>
      <c r="B48" s="584" t="s">
        <v>617</v>
      </c>
      <c r="C48" s="586"/>
      <c r="D48" s="526">
        <v>400</v>
      </c>
      <c r="E48" s="526"/>
      <c r="F48" s="586"/>
      <c r="G48" s="526">
        <v>4230.2213680000004</v>
      </c>
      <c r="H48" s="526"/>
      <c r="I48" s="586"/>
      <c r="J48" s="511">
        <v>125.45393310249308</v>
      </c>
      <c r="K48" s="511"/>
      <c r="L48" s="586"/>
      <c r="M48" s="511">
        <v>144.77785277942868</v>
      </c>
      <c r="N48" s="495"/>
      <c r="O48" s="495"/>
    </row>
    <row r="49" spans="1:15" ht="15" customHeight="1">
      <c r="A49" s="495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495"/>
      <c r="O49" s="495"/>
    </row>
    <row r="50" spans="1:15" ht="18" customHeight="1">
      <c r="A50" s="495"/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495"/>
      <c r="O50" s="495"/>
    </row>
    <row r="51" spans="1:15" ht="18" customHeight="1">
      <c r="A51" s="495"/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495"/>
      <c r="O51" s="495"/>
    </row>
    <row r="52" spans="1:15" ht="18" customHeight="1">
      <c r="A52" s="495"/>
      <c r="B52" s="586"/>
      <c r="C52" s="586"/>
      <c r="D52" s="586"/>
      <c r="E52" s="586"/>
      <c r="F52" s="586"/>
      <c r="G52" s="586"/>
      <c r="H52" s="586"/>
      <c r="I52" s="586"/>
      <c r="J52" s="586"/>
      <c r="K52" s="586"/>
      <c r="L52" s="586"/>
      <c r="M52" s="586"/>
      <c r="N52" s="495"/>
      <c r="O52" s="495"/>
    </row>
    <row r="53" spans="1:15" ht="18" customHeight="1">
      <c r="A53" s="495"/>
      <c r="B53" s="586"/>
      <c r="C53" s="586"/>
      <c r="D53" s="586"/>
      <c r="E53" s="586"/>
      <c r="F53" s="586"/>
      <c r="G53" s="586"/>
      <c r="H53" s="586"/>
      <c r="I53" s="586"/>
      <c r="J53" s="586"/>
      <c r="K53" s="586"/>
      <c r="L53" s="586"/>
      <c r="M53" s="586"/>
      <c r="N53" s="495"/>
      <c r="O53" s="495"/>
    </row>
    <row r="54" spans="1:15" ht="18" customHeight="1">
      <c r="A54" s="495"/>
      <c r="B54" s="586"/>
      <c r="C54" s="586"/>
      <c r="D54" s="586"/>
      <c r="E54" s="586"/>
      <c r="F54" s="586"/>
      <c r="G54" s="586"/>
      <c r="H54" s="586"/>
      <c r="I54" s="586"/>
      <c r="J54" s="586"/>
      <c r="K54" s="586"/>
      <c r="L54" s="586"/>
      <c r="M54" s="586"/>
      <c r="N54" s="495"/>
      <c r="O54" s="495"/>
    </row>
    <row r="55" spans="1:15" ht="18" customHeight="1">
      <c r="A55" s="495"/>
      <c r="B55" s="586"/>
      <c r="C55" s="586"/>
      <c r="D55" s="586"/>
      <c r="E55" s="586"/>
      <c r="F55" s="586"/>
      <c r="G55" s="586"/>
      <c r="H55" s="586"/>
      <c r="I55" s="586"/>
      <c r="J55" s="586"/>
      <c r="K55" s="586"/>
      <c r="L55" s="586"/>
      <c r="M55" s="586"/>
      <c r="N55" s="495"/>
      <c r="O55" s="495"/>
    </row>
    <row r="56" spans="1:15" ht="18" customHeight="1">
      <c r="A56" s="495"/>
      <c r="B56" s="586"/>
      <c r="C56" s="586"/>
      <c r="D56" s="586"/>
      <c r="E56" s="586"/>
      <c r="F56" s="586"/>
      <c r="G56" s="586"/>
      <c r="H56" s="586"/>
      <c r="I56" s="586"/>
      <c r="J56" s="586"/>
      <c r="K56" s="586"/>
      <c r="L56" s="586"/>
      <c r="M56" s="586"/>
      <c r="N56" s="495"/>
      <c r="O56" s="495"/>
    </row>
    <row r="57" spans="1:15" ht="18" customHeight="1">
      <c r="A57" s="495"/>
      <c r="B57" s="586"/>
      <c r="C57" s="586"/>
      <c r="D57" s="586"/>
      <c r="E57" s="586"/>
      <c r="F57" s="586"/>
      <c r="G57" s="586"/>
      <c r="H57" s="586"/>
      <c r="I57" s="586"/>
      <c r="J57" s="586"/>
      <c r="K57" s="586"/>
      <c r="L57" s="586"/>
      <c r="M57" s="586"/>
      <c r="N57" s="495"/>
      <c r="O57" s="495"/>
    </row>
    <row r="58" spans="1:15" ht="18" customHeight="1">
      <c r="A58" s="495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495"/>
      <c r="O58" s="495"/>
    </row>
    <row r="59" spans="1:15" ht="18" customHeight="1">
      <c r="A59" s="495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495"/>
      <c r="O59" s="495"/>
    </row>
    <row r="60" spans="1:15" ht="18" customHeight="1">
      <c r="A60" s="495"/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495"/>
      <c r="O60" s="495"/>
    </row>
    <row r="61" spans="1:15" ht="18" customHeight="1">
      <c r="A61" s="495"/>
      <c r="B61" s="586"/>
      <c r="C61" s="586"/>
      <c r="D61" s="586"/>
      <c r="E61" s="586"/>
      <c r="F61" s="586"/>
      <c r="G61" s="586"/>
      <c r="H61" s="586"/>
      <c r="I61" s="586"/>
      <c r="J61" s="586"/>
      <c r="K61" s="586"/>
      <c r="L61" s="586"/>
      <c r="M61" s="586"/>
      <c r="N61" s="495"/>
      <c r="O61" s="495"/>
    </row>
    <row r="62" spans="1:15" ht="18" customHeight="1">
      <c r="A62" s="495"/>
      <c r="B62" s="586"/>
      <c r="C62" s="586"/>
      <c r="D62" s="586"/>
      <c r="E62" s="586"/>
      <c r="F62" s="586"/>
      <c r="G62" s="586"/>
      <c r="H62" s="586"/>
      <c r="I62" s="586"/>
      <c r="J62" s="586"/>
      <c r="K62" s="586"/>
      <c r="L62" s="586"/>
      <c r="M62" s="586"/>
      <c r="N62" s="495"/>
      <c r="O62" s="495"/>
    </row>
    <row r="63" spans="1:15" ht="18" customHeight="1">
      <c r="A63" s="495"/>
      <c r="B63" s="586"/>
      <c r="C63" s="586"/>
      <c r="D63" s="586"/>
      <c r="E63" s="586"/>
      <c r="F63" s="586"/>
      <c r="G63" s="586"/>
      <c r="H63" s="586"/>
      <c r="I63" s="586"/>
      <c r="J63" s="586"/>
      <c r="K63" s="586"/>
      <c r="L63" s="586"/>
      <c r="M63" s="586"/>
      <c r="N63" s="495"/>
      <c r="O63" s="495"/>
    </row>
    <row r="64" spans="1:15" ht="18" customHeight="1">
      <c r="A64" s="495"/>
      <c r="B64" s="586"/>
      <c r="C64" s="586"/>
      <c r="D64" s="586"/>
      <c r="E64" s="586"/>
      <c r="F64" s="586"/>
      <c r="G64" s="586"/>
      <c r="H64" s="586"/>
      <c r="I64" s="586"/>
      <c r="J64" s="586"/>
      <c r="K64" s="586"/>
      <c r="L64" s="586"/>
      <c r="M64" s="586"/>
      <c r="N64" s="495"/>
      <c r="O64" s="495"/>
    </row>
    <row r="65" spans="1:15" ht="18" customHeight="1">
      <c r="A65" s="495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495"/>
      <c r="O65" s="495"/>
    </row>
    <row r="66" spans="1:15" ht="18" customHeight="1">
      <c r="A66" s="495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495"/>
      <c r="O66" s="495"/>
    </row>
    <row r="67" spans="1:15" ht="18" customHeight="1">
      <c r="A67" s="495"/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495"/>
      <c r="O67" s="495"/>
    </row>
    <row r="68" spans="1:15" ht="18" customHeight="1">
      <c r="A68" s="495"/>
      <c r="B68" s="586"/>
      <c r="C68" s="586"/>
      <c r="D68" s="586"/>
      <c r="E68" s="586"/>
      <c r="F68" s="586"/>
      <c r="G68" s="586"/>
      <c r="H68" s="586"/>
      <c r="I68" s="586"/>
      <c r="J68" s="586"/>
      <c r="K68" s="586"/>
      <c r="L68" s="586"/>
      <c r="M68" s="586"/>
      <c r="N68" s="495"/>
      <c r="O68" s="495"/>
    </row>
    <row r="69" spans="1:15" ht="18" customHeight="1">
      <c r="A69" s="495"/>
      <c r="B69" s="586"/>
      <c r="C69" s="586"/>
      <c r="D69" s="586"/>
      <c r="E69" s="586"/>
      <c r="F69" s="586"/>
      <c r="G69" s="586"/>
      <c r="H69" s="586"/>
      <c r="I69" s="495"/>
      <c r="J69" s="495"/>
      <c r="K69" s="495"/>
      <c r="L69" s="586"/>
      <c r="M69" s="586"/>
      <c r="N69" s="495"/>
      <c r="O69" s="495"/>
    </row>
    <row r="70" spans="1:15" ht="18" customHeight="1">
      <c r="A70" s="495"/>
      <c r="B70" s="586"/>
      <c r="C70" s="495"/>
      <c r="D70" s="495"/>
      <c r="E70" s="495"/>
      <c r="F70" s="495"/>
      <c r="G70" s="495"/>
      <c r="H70" s="495"/>
      <c r="I70" s="495"/>
      <c r="J70" s="495"/>
      <c r="K70" s="495"/>
      <c r="L70" s="495"/>
      <c r="M70" s="495"/>
      <c r="N70" s="495"/>
      <c r="O70" s="495"/>
    </row>
    <row r="71" spans="1:15" ht="18" customHeight="1">
      <c r="A71" s="495"/>
      <c r="B71" s="586"/>
      <c r="C71" s="495"/>
      <c r="D71" s="495"/>
      <c r="E71" s="495"/>
      <c r="F71" s="495"/>
      <c r="G71" s="495"/>
      <c r="H71" s="495"/>
      <c r="I71" s="495"/>
      <c r="J71" s="495"/>
      <c r="K71" s="495"/>
      <c r="L71" s="495"/>
      <c r="M71" s="495"/>
      <c r="N71" s="495"/>
      <c r="O71" s="495"/>
    </row>
    <row r="72" spans="1:15" ht="18" customHeight="1">
      <c r="A72" s="495"/>
      <c r="B72" s="586"/>
      <c r="C72" s="495"/>
      <c r="D72" s="495"/>
      <c r="E72" s="495"/>
      <c r="F72" s="495"/>
      <c r="G72" s="495"/>
      <c r="H72" s="495"/>
      <c r="I72" s="495"/>
      <c r="J72" s="495"/>
      <c r="K72" s="495"/>
      <c r="L72" s="495"/>
      <c r="M72" s="495"/>
      <c r="N72" s="495"/>
      <c r="O72" s="495"/>
    </row>
    <row r="73" spans="1:15">
      <c r="A73" s="495"/>
      <c r="B73" s="586"/>
      <c r="C73" s="495"/>
      <c r="D73" s="495"/>
      <c r="E73" s="495"/>
      <c r="F73" s="495"/>
      <c r="G73" s="495"/>
      <c r="H73" s="495"/>
      <c r="I73" s="495"/>
      <c r="J73" s="495"/>
      <c r="K73" s="495"/>
      <c r="L73" s="495"/>
      <c r="M73" s="495"/>
      <c r="N73" s="495"/>
      <c r="O73" s="495"/>
    </row>
    <row r="74" spans="1:15">
      <c r="A74" s="495"/>
      <c r="B74" s="494"/>
      <c r="C74" s="495"/>
      <c r="D74" s="495"/>
      <c r="E74" s="495"/>
      <c r="F74" s="495"/>
      <c r="G74" s="495"/>
      <c r="H74" s="495"/>
      <c r="I74" s="495"/>
      <c r="J74" s="495"/>
      <c r="K74" s="495"/>
      <c r="L74" s="495"/>
      <c r="M74" s="495"/>
      <c r="N74" s="495"/>
      <c r="O74" s="495"/>
    </row>
    <row r="75" spans="1:15">
      <c r="A75" s="495"/>
      <c r="B75" s="494"/>
      <c r="C75" s="495"/>
      <c r="D75" s="495"/>
      <c r="E75" s="495"/>
      <c r="F75" s="495"/>
      <c r="G75" s="495"/>
      <c r="H75" s="495"/>
      <c r="I75" s="495"/>
      <c r="J75" s="495"/>
      <c r="K75" s="495"/>
      <c r="L75" s="495"/>
      <c r="M75" s="495"/>
      <c r="N75" s="495"/>
      <c r="O75" s="495"/>
    </row>
    <row r="76" spans="1:15">
      <c r="A76" s="495"/>
      <c r="B76" s="494"/>
      <c r="C76" s="495"/>
      <c r="D76" s="495"/>
      <c r="E76" s="495"/>
      <c r="F76" s="495"/>
      <c r="G76" s="495"/>
      <c r="H76" s="495"/>
      <c r="I76" s="495"/>
      <c r="J76" s="495"/>
      <c r="K76" s="495"/>
      <c r="L76" s="495"/>
      <c r="M76" s="495"/>
      <c r="N76" s="495"/>
      <c r="O76" s="495"/>
    </row>
    <row r="77" spans="1:15">
      <c r="A77" s="495"/>
      <c r="B77" s="494"/>
      <c r="C77" s="495"/>
      <c r="D77" s="495"/>
      <c r="E77" s="495"/>
      <c r="F77" s="495"/>
      <c r="G77" s="495"/>
      <c r="H77" s="495"/>
      <c r="I77" s="495"/>
      <c r="J77" s="495"/>
      <c r="K77" s="495"/>
      <c r="L77" s="495"/>
      <c r="M77" s="495"/>
      <c r="N77" s="495"/>
      <c r="O77" s="495"/>
    </row>
    <row r="78" spans="1:15">
      <c r="A78" s="495"/>
      <c r="B78" s="494"/>
      <c r="C78" s="495"/>
      <c r="D78" s="495"/>
      <c r="E78" s="495"/>
      <c r="F78" s="495"/>
      <c r="G78" s="495"/>
      <c r="H78" s="495"/>
      <c r="I78" s="495"/>
      <c r="J78" s="495"/>
      <c r="K78" s="495"/>
      <c r="L78" s="495"/>
      <c r="M78" s="495"/>
      <c r="N78" s="495"/>
      <c r="O78" s="495"/>
    </row>
    <row r="79" spans="1:15">
      <c r="A79" s="495"/>
      <c r="B79" s="494"/>
      <c r="C79" s="495"/>
      <c r="D79" s="495"/>
      <c r="E79" s="495"/>
      <c r="F79" s="495"/>
      <c r="G79" s="495"/>
      <c r="H79" s="495"/>
      <c r="I79" s="495"/>
      <c r="J79" s="495"/>
      <c r="K79" s="495"/>
      <c r="L79" s="495"/>
      <c r="M79" s="495"/>
      <c r="N79" s="495"/>
      <c r="O79" s="495"/>
    </row>
    <row r="80" spans="1:15">
      <c r="A80" s="495"/>
      <c r="B80" s="494"/>
      <c r="C80" s="495"/>
      <c r="D80" s="495"/>
      <c r="E80" s="495"/>
      <c r="F80" s="495"/>
      <c r="G80" s="495"/>
      <c r="H80" s="495"/>
      <c r="I80" s="495"/>
      <c r="J80" s="495"/>
      <c r="K80" s="495"/>
      <c r="L80" s="495"/>
      <c r="M80" s="495"/>
      <c r="N80" s="495"/>
      <c r="O80" s="495"/>
    </row>
    <row r="81" spans="1:15">
      <c r="A81" s="495"/>
      <c r="B81" s="494"/>
      <c r="C81" s="495"/>
      <c r="D81" s="495"/>
      <c r="E81" s="495"/>
      <c r="F81" s="495"/>
      <c r="G81" s="495"/>
      <c r="H81" s="495"/>
      <c r="I81" s="495"/>
      <c r="J81" s="495"/>
      <c r="K81" s="495"/>
      <c r="L81" s="495"/>
      <c r="M81" s="495"/>
      <c r="N81" s="495"/>
      <c r="O81" s="495"/>
    </row>
    <row r="82" spans="1:15">
      <c r="A82" s="495"/>
      <c r="B82" s="494"/>
      <c r="C82" s="495"/>
      <c r="D82" s="495"/>
      <c r="E82" s="495"/>
      <c r="F82" s="495"/>
      <c r="G82" s="495"/>
      <c r="H82" s="495"/>
      <c r="I82" s="495"/>
      <c r="J82" s="495"/>
      <c r="K82" s="495"/>
      <c r="L82" s="495"/>
      <c r="M82" s="495"/>
      <c r="N82" s="495"/>
      <c r="O82" s="495"/>
    </row>
    <row r="83" spans="1:15">
      <c r="A83" s="495"/>
      <c r="B83" s="494"/>
      <c r="C83" s="495"/>
      <c r="D83" s="495"/>
      <c r="E83" s="495"/>
      <c r="F83" s="495"/>
      <c r="G83" s="495"/>
      <c r="H83" s="495"/>
      <c r="I83" s="495"/>
      <c r="J83" s="495"/>
      <c r="K83" s="495"/>
      <c r="L83" s="495"/>
      <c r="M83" s="495"/>
      <c r="N83" s="495"/>
      <c r="O83" s="495"/>
    </row>
    <row r="84" spans="1:15">
      <c r="A84" s="495"/>
      <c r="B84" s="494"/>
      <c r="C84" s="495"/>
      <c r="D84" s="495"/>
      <c r="E84" s="495"/>
      <c r="F84" s="495"/>
      <c r="G84" s="495"/>
      <c r="H84" s="495"/>
      <c r="I84" s="495"/>
      <c r="J84" s="495"/>
      <c r="K84" s="495"/>
      <c r="L84" s="495"/>
      <c r="M84" s="495"/>
      <c r="N84" s="495"/>
      <c r="O84" s="495"/>
    </row>
    <row r="85" spans="1:15">
      <c r="A85" s="495"/>
      <c r="B85" s="494"/>
      <c r="C85" s="495"/>
      <c r="D85" s="495"/>
      <c r="E85" s="495"/>
      <c r="F85" s="495"/>
      <c r="G85" s="495"/>
      <c r="H85" s="495"/>
      <c r="I85" s="495"/>
      <c r="J85" s="495"/>
      <c r="K85" s="495"/>
      <c r="L85" s="495"/>
      <c r="M85" s="495"/>
      <c r="N85" s="495"/>
      <c r="O85" s="495"/>
    </row>
    <row r="86" spans="1:15">
      <c r="A86" s="495"/>
      <c r="B86" s="494"/>
      <c r="C86" s="495"/>
      <c r="D86" s="495"/>
      <c r="E86" s="495"/>
      <c r="F86" s="495"/>
      <c r="G86" s="495"/>
      <c r="H86" s="495"/>
      <c r="I86" s="495"/>
      <c r="J86" s="495"/>
      <c r="K86" s="495"/>
      <c r="L86" s="495"/>
      <c r="M86" s="495"/>
      <c r="N86" s="495"/>
      <c r="O86" s="495"/>
    </row>
    <row r="87" spans="1:15">
      <c r="A87" s="495"/>
      <c r="B87" s="494"/>
      <c r="C87" s="495"/>
      <c r="D87" s="495"/>
      <c r="E87" s="495"/>
      <c r="F87" s="495"/>
      <c r="G87" s="495"/>
      <c r="H87" s="495"/>
      <c r="I87" s="495"/>
      <c r="J87" s="495"/>
      <c r="K87" s="495"/>
      <c r="L87" s="495"/>
      <c r="M87" s="495"/>
      <c r="N87" s="495"/>
      <c r="O87" s="495"/>
    </row>
    <row r="88" spans="1:15">
      <c r="A88" s="495"/>
      <c r="B88" s="494"/>
      <c r="C88" s="495"/>
      <c r="D88" s="495"/>
      <c r="E88" s="495"/>
      <c r="F88" s="495"/>
      <c r="G88" s="495"/>
      <c r="H88" s="495"/>
      <c r="I88" s="495"/>
      <c r="J88" s="495"/>
      <c r="K88" s="495"/>
      <c r="L88" s="495"/>
      <c r="M88" s="495"/>
      <c r="N88" s="495"/>
      <c r="O88" s="495"/>
    </row>
    <row r="89" spans="1:15">
      <c r="A89" s="495"/>
      <c r="B89" s="494"/>
      <c r="C89" s="495"/>
      <c r="D89" s="495"/>
      <c r="E89" s="495"/>
      <c r="F89" s="495"/>
      <c r="G89" s="495"/>
      <c r="H89" s="495"/>
      <c r="I89" s="495"/>
      <c r="J89" s="495"/>
      <c r="K89" s="495"/>
      <c r="L89" s="495"/>
      <c r="M89" s="495"/>
      <c r="N89" s="495"/>
      <c r="O89" s="495"/>
    </row>
    <row r="90" spans="1:15">
      <c r="A90" s="495"/>
      <c r="B90" s="494"/>
      <c r="C90" s="495"/>
      <c r="D90" s="495"/>
      <c r="E90" s="495"/>
      <c r="F90" s="495"/>
      <c r="G90" s="495"/>
      <c r="H90" s="495"/>
      <c r="I90" s="495"/>
      <c r="J90" s="495"/>
      <c r="K90" s="495"/>
      <c r="L90" s="495"/>
      <c r="M90" s="495"/>
      <c r="N90" s="495"/>
      <c r="O90" s="495"/>
    </row>
    <row r="91" spans="1:15">
      <c r="A91" s="495"/>
      <c r="B91" s="494"/>
      <c r="C91" s="495"/>
      <c r="D91" s="495"/>
      <c r="E91" s="495"/>
      <c r="F91" s="495"/>
      <c r="G91" s="495"/>
      <c r="H91" s="495"/>
      <c r="I91" s="495"/>
      <c r="J91" s="495"/>
      <c r="K91" s="495"/>
      <c r="L91" s="495"/>
      <c r="M91" s="495"/>
      <c r="N91" s="495"/>
      <c r="O91" s="495"/>
    </row>
    <row r="92" spans="1:15">
      <c r="A92" s="495"/>
      <c r="B92" s="494"/>
      <c r="C92" s="495"/>
      <c r="D92" s="495"/>
      <c r="E92" s="495"/>
      <c r="F92" s="495"/>
      <c r="G92" s="495"/>
      <c r="H92" s="495"/>
      <c r="I92" s="495"/>
      <c r="J92" s="495"/>
      <c r="K92" s="495"/>
      <c r="L92" s="495"/>
      <c r="M92" s="495"/>
      <c r="N92" s="495"/>
      <c r="O92" s="495"/>
    </row>
    <row r="93" spans="1:15">
      <c r="A93" s="495"/>
      <c r="B93" s="494"/>
      <c r="C93" s="495"/>
      <c r="D93" s="495"/>
      <c r="E93" s="495"/>
      <c r="F93" s="495"/>
      <c r="G93" s="495"/>
      <c r="H93" s="495"/>
      <c r="I93" s="495"/>
      <c r="J93" s="495"/>
      <c r="K93" s="495"/>
      <c r="L93" s="495"/>
      <c r="M93" s="495"/>
      <c r="N93" s="495"/>
      <c r="O93" s="495"/>
    </row>
    <row r="94" spans="1:15">
      <c r="A94" s="495"/>
      <c r="B94" s="494"/>
      <c r="C94" s="495"/>
      <c r="D94" s="495"/>
      <c r="E94" s="495"/>
      <c r="F94" s="495"/>
      <c r="G94" s="495"/>
      <c r="H94" s="495"/>
      <c r="I94" s="495"/>
      <c r="J94" s="495"/>
      <c r="K94" s="495"/>
      <c r="L94" s="495"/>
      <c r="M94" s="495"/>
      <c r="N94" s="495"/>
      <c r="O94" s="495"/>
    </row>
    <row r="95" spans="1:15">
      <c r="A95" s="495"/>
      <c r="B95" s="494"/>
      <c r="C95" s="495"/>
      <c r="D95" s="495"/>
      <c r="E95" s="495"/>
      <c r="F95" s="495"/>
      <c r="G95" s="495"/>
      <c r="H95" s="495"/>
      <c r="I95" s="495"/>
      <c r="J95" s="495"/>
      <c r="K95" s="495"/>
      <c r="L95" s="495"/>
      <c r="M95" s="495"/>
      <c r="N95" s="495"/>
      <c r="O95" s="495"/>
    </row>
    <row r="96" spans="1:15">
      <c r="A96" s="495"/>
      <c r="B96" s="494"/>
      <c r="C96" s="495"/>
      <c r="D96" s="495"/>
      <c r="E96" s="495"/>
      <c r="F96" s="495"/>
      <c r="G96" s="495"/>
      <c r="H96" s="495"/>
      <c r="I96" s="495"/>
      <c r="J96" s="495"/>
      <c r="K96" s="495"/>
      <c r="L96" s="495"/>
      <c r="M96" s="495"/>
      <c r="N96" s="495"/>
      <c r="O96" s="495"/>
    </row>
    <row r="97" spans="1:15">
      <c r="A97" s="495"/>
      <c r="B97" s="494"/>
      <c r="C97" s="495"/>
      <c r="D97" s="495"/>
      <c r="E97" s="495"/>
      <c r="F97" s="495"/>
      <c r="G97" s="495"/>
      <c r="H97" s="495"/>
      <c r="I97" s="495"/>
      <c r="J97" s="495"/>
      <c r="K97" s="495"/>
      <c r="L97" s="495"/>
      <c r="M97" s="495"/>
      <c r="N97" s="495"/>
      <c r="O97" s="495"/>
    </row>
    <row r="98" spans="1:15">
      <c r="A98" s="495"/>
      <c r="B98" s="494"/>
      <c r="C98" s="495"/>
      <c r="D98" s="495"/>
      <c r="E98" s="495"/>
      <c r="F98" s="495"/>
      <c r="G98" s="495"/>
      <c r="H98" s="495"/>
      <c r="I98" s="495"/>
      <c r="J98" s="495"/>
      <c r="K98" s="495"/>
      <c r="L98" s="495"/>
      <c r="M98" s="495"/>
      <c r="N98" s="495"/>
      <c r="O98" s="495"/>
    </row>
    <row r="99" spans="1:15">
      <c r="A99" s="495"/>
      <c r="B99" s="494"/>
      <c r="C99" s="495"/>
      <c r="D99" s="495"/>
      <c r="E99" s="495"/>
      <c r="F99" s="495"/>
      <c r="G99" s="495"/>
      <c r="H99" s="495"/>
      <c r="I99" s="495"/>
      <c r="J99" s="495"/>
      <c r="K99" s="495"/>
      <c r="L99" s="495"/>
      <c r="M99" s="495"/>
      <c r="N99" s="495"/>
      <c r="O99" s="495"/>
    </row>
    <row r="100" spans="1:15">
      <c r="A100" s="495"/>
      <c r="B100" s="494"/>
      <c r="C100" s="495"/>
      <c r="D100" s="495"/>
      <c r="E100" s="495"/>
      <c r="F100" s="495"/>
      <c r="G100" s="495"/>
      <c r="H100" s="495"/>
      <c r="I100" s="495"/>
      <c r="J100" s="495"/>
      <c r="K100" s="495"/>
      <c r="L100" s="495"/>
      <c r="M100" s="495"/>
      <c r="N100" s="495"/>
      <c r="O100" s="495"/>
    </row>
    <row r="101" spans="1:15">
      <c r="A101" s="495"/>
      <c r="B101" s="494"/>
      <c r="C101" s="495"/>
      <c r="D101" s="495"/>
      <c r="E101" s="495"/>
      <c r="F101" s="495"/>
      <c r="G101" s="495"/>
      <c r="H101" s="495"/>
      <c r="I101" s="495"/>
      <c r="J101" s="495"/>
      <c r="K101" s="495"/>
      <c r="L101" s="495"/>
      <c r="M101" s="495"/>
      <c r="N101" s="495"/>
      <c r="O101" s="495"/>
    </row>
    <row r="102" spans="1:15">
      <c r="A102" s="495"/>
      <c r="B102" s="494"/>
      <c r="C102" s="495"/>
      <c r="D102" s="495"/>
      <c r="E102" s="495"/>
      <c r="F102" s="495"/>
      <c r="G102" s="495"/>
      <c r="H102" s="495"/>
      <c r="I102" s="495"/>
      <c r="J102" s="495"/>
      <c r="K102" s="495"/>
      <c r="L102" s="495"/>
      <c r="M102" s="495"/>
      <c r="N102" s="495"/>
      <c r="O102" s="495"/>
    </row>
    <row r="103" spans="1:15">
      <c r="A103" s="495"/>
      <c r="B103" s="494"/>
      <c r="C103" s="495"/>
      <c r="D103" s="495"/>
      <c r="E103" s="495"/>
      <c r="F103" s="495"/>
      <c r="G103" s="495"/>
      <c r="H103" s="495"/>
      <c r="I103" s="495"/>
      <c r="J103" s="495"/>
      <c r="K103" s="495"/>
      <c r="L103" s="495"/>
      <c r="M103" s="495"/>
      <c r="N103" s="495"/>
      <c r="O103" s="495"/>
    </row>
    <row r="104" spans="1:15">
      <c r="A104" s="495"/>
      <c r="B104" s="494"/>
      <c r="C104" s="495"/>
      <c r="D104" s="495"/>
      <c r="E104" s="495"/>
      <c r="F104" s="495"/>
      <c r="G104" s="495"/>
      <c r="H104" s="495"/>
      <c r="I104" s="495"/>
      <c r="J104" s="495"/>
      <c r="K104" s="495"/>
      <c r="L104" s="495"/>
      <c r="M104" s="495"/>
      <c r="N104" s="495"/>
      <c r="O104" s="495"/>
    </row>
    <row r="105" spans="1:15">
      <c r="A105" s="495"/>
      <c r="B105" s="494"/>
      <c r="C105" s="495"/>
      <c r="D105" s="495"/>
      <c r="E105" s="495"/>
      <c r="F105" s="495"/>
      <c r="G105" s="495"/>
      <c r="H105" s="495"/>
      <c r="I105" s="495"/>
      <c r="J105" s="495"/>
      <c r="K105" s="495"/>
      <c r="L105" s="495"/>
      <c r="M105" s="495"/>
      <c r="N105" s="495"/>
      <c r="O105" s="495"/>
    </row>
    <row r="106" spans="1:15">
      <c r="A106" s="495"/>
      <c r="B106" s="494"/>
      <c r="C106" s="495"/>
      <c r="D106" s="495"/>
      <c r="E106" s="495"/>
      <c r="F106" s="495"/>
      <c r="G106" s="495"/>
      <c r="H106" s="495"/>
      <c r="I106" s="495"/>
      <c r="J106" s="495"/>
      <c r="K106" s="495"/>
      <c r="L106" s="495"/>
      <c r="M106" s="495"/>
      <c r="N106" s="495"/>
      <c r="O106" s="495"/>
    </row>
    <row r="107" spans="1:15">
      <c r="A107" s="495"/>
      <c r="B107" s="494"/>
      <c r="C107" s="495"/>
      <c r="D107" s="495"/>
      <c r="E107" s="495"/>
      <c r="F107" s="495"/>
      <c r="G107" s="495"/>
      <c r="H107" s="495"/>
      <c r="I107" s="495"/>
      <c r="J107" s="495"/>
      <c r="K107" s="495"/>
      <c r="L107" s="495"/>
      <c r="M107" s="495"/>
      <c r="N107" s="495"/>
      <c r="O107" s="495"/>
    </row>
    <row r="108" spans="1:15">
      <c r="A108" s="495"/>
      <c r="B108" s="494"/>
      <c r="C108" s="495"/>
      <c r="D108" s="495"/>
      <c r="E108" s="495"/>
      <c r="F108" s="495"/>
      <c r="G108" s="495"/>
      <c r="H108" s="495"/>
      <c r="I108" s="495"/>
      <c r="J108" s="495"/>
      <c r="K108" s="495"/>
      <c r="L108" s="495"/>
      <c r="M108" s="495"/>
      <c r="N108" s="495"/>
      <c r="O108" s="495"/>
    </row>
    <row r="109" spans="1:15">
      <c r="A109" s="495"/>
      <c r="B109" s="494"/>
      <c r="C109" s="495"/>
      <c r="D109" s="495"/>
      <c r="E109" s="495"/>
      <c r="F109" s="495"/>
      <c r="G109" s="495"/>
      <c r="H109" s="495"/>
      <c r="I109" s="495"/>
      <c r="J109" s="495"/>
      <c r="K109" s="495"/>
      <c r="L109" s="495"/>
      <c r="M109" s="495"/>
      <c r="N109" s="495"/>
      <c r="O109" s="495"/>
    </row>
    <row r="110" spans="1:15">
      <c r="A110" s="495"/>
      <c r="B110" s="494"/>
      <c r="C110" s="495"/>
      <c r="D110" s="495"/>
      <c r="E110" s="495"/>
      <c r="F110" s="495"/>
      <c r="G110" s="495"/>
      <c r="H110" s="495"/>
      <c r="I110" s="495"/>
      <c r="J110" s="495"/>
      <c r="K110" s="495"/>
      <c r="L110" s="495"/>
      <c r="M110" s="495"/>
      <c r="N110" s="495"/>
      <c r="O110" s="495"/>
    </row>
    <row r="111" spans="1:15">
      <c r="A111" s="495"/>
      <c r="B111" s="494"/>
      <c r="C111" s="495"/>
      <c r="D111" s="495"/>
      <c r="E111" s="495"/>
      <c r="F111" s="495"/>
      <c r="G111" s="495"/>
      <c r="H111" s="495"/>
      <c r="I111" s="495"/>
      <c r="J111" s="495"/>
      <c r="K111" s="495"/>
      <c r="L111" s="495"/>
      <c r="M111" s="495"/>
      <c r="N111" s="495"/>
      <c r="O111" s="495"/>
    </row>
    <row r="112" spans="1:15">
      <c r="A112" s="495"/>
      <c r="B112" s="494"/>
      <c r="C112" s="495"/>
      <c r="D112" s="495"/>
      <c r="E112" s="495"/>
      <c r="F112" s="495"/>
      <c r="G112" s="495"/>
      <c r="H112" s="495"/>
      <c r="I112" s="495"/>
      <c r="J112" s="495"/>
      <c r="K112" s="495"/>
      <c r="L112" s="495"/>
      <c r="M112" s="495"/>
      <c r="N112" s="495"/>
      <c r="O112" s="495"/>
    </row>
    <row r="113" spans="1:15">
      <c r="A113" s="495"/>
      <c r="B113" s="494"/>
      <c r="C113" s="495"/>
      <c r="D113" s="495"/>
      <c r="E113" s="495"/>
      <c r="F113" s="495"/>
      <c r="G113" s="495"/>
      <c r="H113" s="495"/>
      <c r="I113" s="495"/>
      <c r="J113" s="495"/>
      <c r="K113" s="495"/>
      <c r="L113" s="495"/>
      <c r="M113" s="495"/>
      <c r="N113" s="495"/>
      <c r="O113" s="495"/>
    </row>
    <row r="114" spans="1:15">
      <c r="A114" s="495"/>
      <c r="B114" s="494"/>
      <c r="C114" s="495"/>
      <c r="D114" s="495"/>
      <c r="E114" s="495"/>
      <c r="F114" s="495"/>
      <c r="G114" s="495"/>
      <c r="H114" s="495"/>
      <c r="I114" s="495"/>
      <c r="J114" s="495"/>
      <c r="K114" s="495"/>
      <c r="L114" s="495"/>
      <c r="M114" s="495"/>
      <c r="N114" s="495"/>
      <c r="O114" s="495"/>
    </row>
    <row r="115" spans="1:15">
      <c r="A115" s="495"/>
      <c r="B115" s="494"/>
      <c r="C115" s="495"/>
      <c r="D115" s="495"/>
      <c r="E115" s="495"/>
      <c r="F115" s="495"/>
      <c r="G115" s="495"/>
      <c r="H115" s="495"/>
      <c r="I115" s="495"/>
      <c r="J115" s="495"/>
      <c r="K115" s="495"/>
      <c r="L115" s="495"/>
      <c r="M115" s="495"/>
      <c r="N115" s="495"/>
      <c r="O115" s="495"/>
    </row>
    <row r="116" spans="1:15">
      <c r="A116" s="495"/>
      <c r="B116" s="494"/>
      <c r="C116" s="495"/>
      <c r="D116" s="495"/>
      <c r="E116" s="495"/>
      <c r="F116" s="495"/>
      <c r="G116" s="495"/>
      <c r="H116" s="495"/>
      <c r="I116" s="495"/>
      <c r="J116" s="495"/>
      <c r="K116" s="495"/>
      <c r="L116" s="495"/>
      <c r="M116" s="495"/>
      <c r="N116" s="495"/>
      <c r="O116" s="495"/>
    </row>
    <row r="117" spans="1:15">
      <c r="A117" s="495"/>
      <c r="B117" s="494"/>
      <c r="C117" s="495"/>
      <c r="D117" s="495"/>
      <c r="E117" s="495"/>
      <c r="F117" s="495"/>
      <c r="G117" s="495"/>
      <c r="H117" s="495"/>
      <c r="I117" s="495"/>
      <c r="J117" s="495"/>
      <c r="K117" s="495"/>
      <c r="L117" s="495"/>
      <c r="M117" s="495"/>
      <c r="N117" s="495"/>
      <c r="O117" s="495"/>
    </row>
    <row r="118" spans="1:15">
      <c r="A118" s="495"/>
      <c r="B118" s="494"/>
      <c r="C118" s="495"/>
      <c r="D118" s="495"/>
      <c r="E118" s="495"/>
      <c r="F118" s="495"/>
      <c r="G118" s="495"/>
      <c r="H118" s="495"/>
      <c r="I118" s="495"/>
      <c r="J118" s="495"/>
      <c r="K118" s="495"/>
      <c r="L118" s="495"/>
      <c r="M118" s="495"/>
      <c r="N118" s="495"/>
      <c r="O118" s="495"/>
    </row>
    <row r="119" spans="1:15">
      <c r="A119" s="495"/>
      <c r="B119" s="494"/>
      <c r="C119" s="495"/>
      <c r="D119" s="495"/>
      <c r="E119" s="495"/>
      <c r="F119" s="495"/>
      <c r="G119" s="495"/>
      <c r="H119" s="495"/>
      <c r="I119" s="495"/>
      <c r="J119" s="495"/>
      <c r="K119" s="495"/>
      <c r="L119" s="495"/>
      <c r="M119" s="495"/>
      <c r="N119" s="495"/>
      <c r="O119" s="495"/>
    </row>
    <row r="120" spans="1:15">
      <c r="A120" s="495"/>
      <c r="B120" s="494"/>
      <c r="C120" s="495"/>
      <c r="D120" s="495"/>
      <c r="E120" s="495"/>
      <c r="F120" s="495"/>
      <c r="G120" s="495"/>
      <c r="H120" s="495"/>
      <c r="I120" s="495"/>
      <c r="J120" s="495"/>
      <c r="K120" s="495"/>
      <c r="L120" s="495"/>
      <c r="M120" s="495"/>
      <c r="N120" s="495"/>
      <c r="O120" s="495"/>
    </row>
    <row r="121" spans="1:15">
      <c r="A121" s="495"/>
      <c r="B121" s="494"/>
      <c r="C121" s="495"/>
      <c r="D121" s="495"/>
      <c r="E121" s="495"/>
      <c r="F121" s="495"/>
      <c r="G121" s="495"/>
      <c r="H121" s="495"/>
      <c r="I121" s="495"/>
      <c r="J121" s="495"/>
      <c r="K121" s="495"/>
      <c r="L121" s="495"/>
      <c r="M121" s="495"/>
      <c r="N121" s="495"/>
      <c r="O121" s="495"/>
    </row>
    <row r="122" spans="1:15">
      <c r="A122" s="495"/>
      <c r="B122" s="494"/>
      <c r="C122" s="495"/>
      <c r="D122" s="495"/>
      <c r="E122" s="495"/>
      <c r="F122" s="495"/>
      <c r="G122" s="495"/>
      <c r="H122" s="495"/>
      <c r="I122" s="495"/>
      <c r="J122" s="495"/>
      <c r="K122" s="495"/>
      <c r="L122" s="495"/>
      <c r="M122" s="495"/>
      <c r="N122" s="495"/>
      <c r="O122" s="495"/>
    </row>
    <row r="123" spans="1:15">
      <c r="A123" s="495"/>
      <c r="B123" s="494"/>
      <c r="C123" s="495"/>
      <c r="D123" s="495"/>
      <c r="E123" s="495"/>
      <c r="F123" s="495"/>
      <c r="G123" s="495"/>
      <c r="H123" s="495"/>
      <c r="I123" s="495"/>
      <c r="J123" s="495"/>
      <c r="K123" s="495"/>
      <c r="L123" s="495"/>
      <c r="M123" s="495"/>
      <c r="N123" s="495"/>
      <c r="O123" s="495"/>
    </row>
    <row r="124" spans="1:15">
      <c r="A124" s="495"/>
      <c r="B124" s="494"/>
      <c r="C124" s="495"/>
      <c r="D124" s="495"/>
      <c r="E124" s="495"/>
      <c r="F124" s="495"/>
      <c r="G124" s="495"/>
      <c r="H124" s="495"/>
      <c r="I124" s="495"/>
      <c r="J124" s="495"/>
      <c r="K124" s="495"/>
      <c r="L124" s="495"/>
      <c r="M124" s="495"/>
      <c r="N124" s="495"/>
      <c r="O124" s="495"/>
    </row>
    <row r="125" spans="1:15">
      <c r="A125" s="495"/>
      <c r="B125" s="494"/>
      <c r="C125" s="495"/>
      <c r="D125" s="495"/>
      <c r="E125" s="495"/>
      <c r="F125" s="495"/>
      <c r="G125" s="495"/>
      <c r="H125" s="495"/>
      <c r="I125" s="495"/>
      <c r="J125" s="495"/>
      <c r="K125" s="495"/>
      <c r="L125" s="495"/>
      <c r="M125" s="495"/>
      <c r="N125" s="495"/>
      <c r="O125" s="495"/>
    </row>
    <row r="126" spans="1:15">
      <c r="A126" s="495"/>
      <c r="B126" s="494"/>
      <c r="C126" s="495"/>
      <c r="D126" s="495"/>
      <c r="E126" s="495"/>
      <c r="F126" s="495"/>
      <c r="G126" s="495"/>
      <c r="H126" s="495"/>
      <c r="I126" s="495"/>
      <c r="J126" s="495"/>
      <c r="K126" s="495"/>
      <c r="L126" s="495"/>
      <c r="M126" s="495"/>
      <c r="N126" s="495"/>
      <c r="O126" s="495"/>
    </row>
    <row r="127" spans="1:15">
      <c r="A127" s="495"/>
      <c r="B127" s="494"/>
      <c r="C127" s="495"/>
      <c r="D127" s="495"/>
      <c r="E127" s="495"/>
      <c r="F127" s="495"/>
      <c r="G127" s="495"/>
      <c r="H127" s="495"/>
      <c r="I127" s="495"/>
      <c r="J127" s="495"/>
      <c r="K127" s="495"/>
      <c r="L127" s="495"/>
      <c r="M127" s="495"/>
      <c r="N127" s="495"/>
      <c r="O127" s="495"/>
    </row>
    <row r="128" spans="1:15">
      <c r="A128" s="495"/>
      <c r="B128" s="494"/>
      <c r="C128" s="495"/>
      <c r="D128" s="495"/>
      <c r="E128" s="495"/>
      <c r="F128" s="495"/>
      <c r="G128" s="495"/>
      <c r="H128" s="495"/>
      <c r="I128" s="495"/>
      <c r="J128" s="495"/>
      <c r="K128" s="495"/>
      <c r="L128" s="495"/>
      <c r="M128" s="495"/>
      <c r="N128" s="495"/>
      <c r="O128" s="495"/>
    </row>
    <row r="129" spans="1:15">
      <c r="A129" s="495"/>
      <c r="B129" s="494"/>
      <c r="C129" s="495"/>
      <c r="D129" s="495"/>
      <c r="E129" s="495"/>
      <c r="F129" s="495"/>
      <c r="G129" s="495"/>
      <c r="H129" s="495"/>
      <c r="I129" s="495"/>
      <c r="J129" s="495"/>
      <c r="K129" s="495"/>
      <c r="L129" s="495"/>
      <c r="M129" s="495"/>
      <c r="N129" s="495"/>
      <c r="O129" s="495"/>
    </row>
    <row r="130" spans="1:15">
      <c r="A130" s="495"/>
      <c r="B130" s="494"/>
      <c r="C130" s="495"/>
      <c r="D130" s="495"/>
      <c r="E130" s="495"/>
      <c r="F130" s="495"/>
      <c r="G130" s="495"/>
      <c r="H130" s="495"/>
      <c r="I130" s="495"/>
      <c r="J130" s="495"/>
      <c r="K130" s="495"/>
      <c r="L130" s="495"/>
      <c r="M130" s="495"/>
      <c r="N130" s="495"/>
      <c r="O130" s="495"/>
    </row>
    <row r="131" spans="1:15">
      <c r="A131" s="495"/>
      <c r="B131" s="494"/>
      <c r="C131" s="495"/>
      <c r="D131" s="495"/>
      <c r="E131" s="495"/>
      <c r="F131" s="495"/>
      <c r="G131" s="495"/>
      <c r="H131" s="495"/>
      <c r="I131" s="495"/>
      <c r="J131" s="495"/>
      <c r="K131" s="495"/>
      <c r="L131" s="495"/>
      <c r="M131" s="495"/>
      <c r="N131" s="495"/>
      <c r="O131" s="495"/>
    </row>
    <row r="132" spans="1:15">
      <c r="A132" s="495"/>
      <c r="B132" s="494"/>
      <c r="C132" s="495"/>
      <c r="D132" s="495"/>
      <c r="E132" s="495"/>
      <c r="F132" s="495"/>
      <c r="G132" s="495"/>
      <c r="H132" s="495"/>
      <c r="I132" s="495"/>
      <c r="J132" s="495"/>
      <c r="K132" s="495"/>
      <c r="L132" s="495"/>
      <c r="M132" s="495"/>
      <c r="N132" s="495"/>
      <c r="O132" s="495"/>
    </row>
    <row r="133" spans="1:15">
      <c r="A133" s="495"/>
      <c r="B133" s="494"/>
      <c r="C133" s="495"/>
      <c r="D133" s="495"/>
      <c r="E133" s="495"/>
      <c r="F133" s="495"/>
      <c r="G133" s="495"/>
      <c r="H133" s="495"/>
      <c r="I133" s="495"/>
      <c r="J133" s="495"/>
      <c r="K133" s="495"/>
      <c r="L133" s="495"/>
      <c r="M133" s="495"/>
      <c r="N133" s="495"/>
      <c r="O133" s="495"/>
    </row>
    <row r="134" spans="1:15">
      <c r="A134" s="495"/>
      <c r="B134" s="494"/>
      <c r="C134" s="495"/>
      <c r="D134" s="495"/>
      <c r="E134" s="495"/>
      <c r="F134" s="495"/>
      <c r="G134" s="495"/>
      <c r="H134" s="495"/>
      <c r="I134" s="495"/>
      <c r="J134" s="495"/>
      <c r="K134" s="495"/>
      <c r="L134" s="495"/>
      <c r="M134" s="495"/>
      <c r="N134" s="495"/>
      <c r="O134" s="495"/>
    </row>
    <row r="135" spans="1:15">
      <c r="A135" s="495"/>
      <c r="B135" s="494"/>
      <c r="C135" s="495"/>
      <c r="D135" s="495"/>
      <c r="E135" s="495"/>
      <c r="F135" s="495"/>
      <c r="G135" s="495"/>
      <c r="H135" s="495"/>
      <c r="I135" s="495"/>
      <c r="J135" s="495"/>
      <c r="K135" s="495"/>
      <c r="L135" s="495"/>
      <c r="M135" s="495"/>
      <c r="N135" s="495"/>
      <c r="O135" s="495"/>
    </row>
    <row r="136" spans="1:15">
      <c r="A136" s="495"/>
      <c r="B136" s="494"/>
      <c r="C136" s="495"/>
      <c r="D136" s="495"/>
      <c r="E136" s="495"/>
      <c r="F136" s="495"/>
      <c r="G136" s="495"/>
      <c r="H136" s="495"/>
      <c r="I136" s="495"/>
      <c r="J136" s="495"/>
      <c r="K136" s="495"/>
      <c r="L136" s="495"/>
      <c r="M136" s="495"/>
      <c r="N136" s="495"/>
      <c r="O136" s="495"/>
    </row>
    <row r="137" spans="1:15">
      <c r="A137" s="495"/>
      <c r="B137" s="494"/>
      <c r="C137" s="495"/>
      <c r="D137" s="495"/>
      <c r="E137" s="495"/>
      <c r="F137" s="495"/>
      <c r="G137" s="495"/>
      <c r="H137" s="495"/>
      <c r="I137" s="495"/>
      <c r="J137" s="495"/>
      <c r="K137" s="495"/>
      <c r="L137" s="495"/>
      <c r="M137" s="495"/>
      <c r="N137" s="495"/>
      <c r="O137" s="495"/>
    </row>
    <row r="138" spans="1:15">
      <c r="A138" s="495"/>
      <c r="B138" s="494"/>
      <c r="C138" s="495"/>
      <c r="D138" s="495"/>
      <c r="E138" s="495"/>
      <c r="F138" s="495"/>
      <c r="G138" s="495"/>
      <c r="H138" s="495"/>
      <c r="I138" s="495"/>
      <c r="J138" s="495"/>
      <c r="K138" s="495"/>
      <c r="L138" s="495"/>
      <c r="M138" s="495"/>
      <c r="N138" s="495"/>
      <c r="O138" s="495"/>
    </row>
    <row r="139" spans="1:15">
      <c r="A139" s="495"/>
      <c r="B139" s="494"/>
      <c r="C139" s="495"/>
      <c r="D139" s="495"/>
      <c r="E139" s="495"/>
      <c r="F139" s="495"/>
      <c r="G139" s="495"/>
      <c r="H139" s="495"/>
      <c r="I139" s="495"/>
      <c r="J139" s="495"/>
      <c r="K139" s="495"/>
      <c r="L139" s="495"/>
      <c r="M139" s="495"/>
      <c r="N139" s="495"/>
      <c r="O139" s="495"/>
    </row>
    <row r="140" spans="1:15">
      <c r="A140" s="495"/>
      <c r="B140" s="494"/>
      <c r="C140" s="495"/>
      <c r="D140" s="495"/>
      <c r="E140" s="495"/>
      <c r="F140" s="495"/>
      <c r="G140" s="495"/>
      <c r="H140" s="495"/>
      <c r="I140" s="495"/>
      <c r="J140" s="495"/>
      <c r="K140" s="495"/>
      <c r="L140" s="495"/>
      <c r="M140" s="495"/>
      <c r="N140" s="495"/>
      <c r="O140" s="495"/>
    </row>
    <row r="141" spans="1:15">
      <c r="A141" s="495"/>
      <c r="B141" s="494"/>
      <c r="C141" s="495"/>
      <c r="D141" s="495"/>
      <c r="E141" s="495"/>
      <c r="F141" s="495"/>
      <c r="G141" s="495"/>
      <c r="H141" s="495"/>
      <c r="I141" s="495"/>
      <c r="J141" s="495"/>
      <c r="K141" s="495"/>
      <c r="L141" s="495"/>
      <c r="M141" s="495"/>
      <c r="N141" s="495"/>
      <c r="O141" s="495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74803149606299213" right="0.59055118110236227" top="0.74803149606299213" bottom="0.51181102362204722" header="0.43307086614173229" footer="0.31496062992125984"/>
  <pageSetup paperSize="9" firstPageNumber="74" orientation="portrait" r:id="rId1"/>
  <headerFooter alignWithMargins="0">
    <oddHeader>&amp;C&amp;"Times New Roman,Regular"&amp;13&amp;P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141"/>
  <sheetViews>
    <sheetView workbookViewId="0">
      <selection activeCell="I19" sqref="I19"/>
    </sheetView>
  </sheetViews>
  <sheetFormatPr defaultRowHeight="16.5" customHeight="1"/>
  <cols>
    <col min="1" max="1" width="2.44140625" style="170" customWidth="1"/>
    <col min="2" max="2" width="29" style="172" customWidth="1"/>
    <col min="3" max="3" width="6.5546875" style="170" bestFit="1" customWidth="1"/>
    <col min="4" max="4" width="6" style="170" bestFit="1" customWidth="1"/>
    <col min="5" max="5" width="0.6640625" style="170" customWidth="1"/>
    <col min="6" max="6" width="6.5546875" style="170" bestFit="1" customWidth="1"/>
    <col min="7" max="7" width="6" style="170" bestFit="1" customWidth="1"/>
    <col min="8" max="8" width="0.6640625" style="170" customWidth="1"/>
    <col min="9" max="9" width="6.5546875" style="171" bestFit="1" customWidth="1"/>
    <col min="10" max="10" width="7.33203125" style="171" customWidth="1"/>
    <col min="11" max="11" width="1" style="171" customWidth="1"/>
    <col min="12" max="12" width="7.33203125" style="171" customWidth="1"/>
    <col min="13" max="13" width="7.5546875" style="171" customWidth="1"/>
    <col min="14" max="249" width="9.33203125" style="170"/>
    <col min="250" max="250" width="2.44140625" style="170" customWidth="1"/>
    <col min="251" max="251" width="30.6640625" style="170" customWidth="1"/>
    <col min="252" max="259" width="7" style="170" customWidth="1"/>
    <col min="260" max="261" width="7.5546875" style="170" customWidth="1"/>
    <col min="262" max="263" width="8.33203125" style="170" customWidth="1"/>
    <col min="264" max="505" width="9.33203125" style="170"/>
    <col min="506" max="506" width="2.44140625" style="170" customWidth="1"/>
    <col min="507" max="507" width="30.6640625" style="170" customWidth="1"/>
    <col min="508" max="515" width="7" style="170" customWidth="1"/>
    <col min="516" max="517" width="7.5546875" style="170" customWidth="1"/>
    <col min="518" max="519" width="8.33203125" style="170" customWidth="1"/>
    <col min="520" max="761" width="9.33203125" style="170"/>
    <col min="762" max="762" width="2.44140625" style="170" customWidth="1"/>
    <col min="763" max="763" width="30.6640625" style="170" customWidth="1"/>
    <col min="764" max="771" width="7" style="170" customWidth="1"/>
    <col min="772" max="773" width="7.5546875" style="170" customWidth="1"/>
    <col min="774" max="775" width="8.33203125" style="170" customWidth="1"/>
    <col min="776" max="1017" width="9.33203125" style="170"/>
    <col min="1018" max="1018" width="2.44140625" style="170" customWidth="1"/>
    <col min="1019" max="1019" width="30.6640625" style="170" customWidth="1"/>
    <col min="1020" max="1027" width="7" style="170" customWidth="1"/>
    <col min="1028" max="1029" width="7.5546875" style="170" customWidth="1"/>
    <col min="1030" max="1031" width="8.33203125" style="170" customWidth="1"/>
    <col min="1032" max="1273" width="9.33203125" style="170"/>
    <col min="1274" max="1274" width="2.44140625" style="170" customWidth="1"/>
    <col min="1275" max="1275" width="30.6640625" style="170" customWidth="1"/>
    <col min="1276" max="1283" width="7" style="170" customWidth="1"/>
    <col min="1284" max="1285" width="7.5546875" style="170" customWidth="1"/>
    <col min="1286" max="1287" width="8.33203125" style="170" customWidth="1"/>
    <col min="1288" max="1529" width="9.33203125" style="170"/>
    <col min="1530" max="1530" width="2.44140625" style="170" customWidth="1"/>
    <col min="1531" max="1531" width="30.6640625" style="170" customWidth="1"/>
    <col min="1532" max="1539" width="7" style="170" customWidth="1"/>
    <col min="1540" max="1541" width="7.5546875" style="170" customWidth="1"/>
    <col min="1542" max="1543" width="8.33203125" style="170" customWidth="1"/>
    <col min="1544" max="1785" width="9.33203125" style="170"/>
    <col min="1786" max="1786" width="2.44140625" style="170" customWidth="1"/>
    <col min="1787" max="1787" width="30.6640625" style="170" customWidth="1"/>
    <col min="1788" max="1795" width="7" style="170" customWidth="1"/>
    <col min="1796" max="1797" width="7.5546875" style="170" customWidth="1"/>
    <col min="1798" max="1799" width="8.33203125" style="170" customWidth="1"/>
    <col min="1800" max="2041" width="9.33203125" style="170"/>
    <col min="2042" max="2042" width="2.44140625" style="170" customWidth="1"/>
    <col min="2043" max="2043" width="30.6640625" style="170" customWidth="1"/>
    <col min="2044" max="2051" width="7" style="170" customWidth="1"/>
    <col min="2052" max="2053" width="7.5546875" style="170" customWidth="1"/>
    <col min="2054" max="2055" width="8.33203125" style="170" customWidth="1"/>
    <col min="2056" max="2297" width="9.33203125" style="170"/>
    <col min="2298" max="2298" width="2.44140625" style="170" customWidth="1"/>
    <col min="2299" max="2299" width="30.6640625" style="170" customWidth="1"/>
    <col min="2300" max="2307" width="7" style="170" customWidth="1"/>
    <col min="2308" max="2309" width="7.5546875" style="170" customWidth="1"/>
    <col min="2310" max="2311" width="8.33203125" style="170" customWidth="1"/>
    <col min="2312" max="2553" width="9.33203125" style="170"/>
    <col min="2554" max="2554" width="2.44140625" style="170" customWidth="1"/>
    <col min="2555" max="2555" width="30.6640625" style="170" customWidth="1"/>
    <col min="2556" max="2563" width="7" style="170" customWidth="1"/>
    <col min="2564" max="2565" width="7.5546875" style="170" customWidth="1"/>
    <col min="2566" max="2567" width="8.33203125" style="170" customWidth="1"/>
    <col min="2568" max="2809" width="9.33203125" style="170"/>
    <col min="2810" max="2810" width="2.44140625" style="170" customWidth="1"/>
    <col min="2811" max="2811" width="30.6640625" style="170" customWidth="1"/>
    <col min="2812" max="2819" width="7" style="170" customWidth="1"/>
    <col min="2820" max="2821" width="7.5546875" style="170" customWidth="1"/>
    <col min="2822" max="2823" width="8.33203125" style="170" customWidth="1"/>
    <col min="2824" max="3065" width="9.33203125" style="170"/>
    <col min="3066" max="3066" width="2.44140625" style="170" customWidth="1"/>
    <col min="3067" max="3067" width="30.6640625" style="170" customWidth="1"/>
    <col min="3068" max="3075" width="7" style="170" customWidth="1"/>
    <col min="3076" max="3077" width="7.5546875" style="170" customWidth="1"/>
    <col min="3078" max="3079" width="8.33203125" style="170" customWidth="1"/>
    <col min="3080" max="3321" width="9.33203125" style="170"/>
    <col min="3322" max="3322" width="2.44140625" style="170" customWidth="1"/>
    <col min="3323" max="3323" width="30.6640625" style="170" customWidth="1"/>
    <col min="3324" max="3331" width="7" style="170" customWidth="1"/>
    <col min="3332" max="3333" width="7.5546875" style="170" customWidth="1"/>
    <col min="3334" max="3335" width="8.33203125" style="170" customWidth="1"/>
    <col min="3336" max="3577" width="9.33203125" style="170"/>
    <col min="3578" max="3578" width="2.44140625" style="170" customWidth="1"/>
    <col min="3579" max="3579" width="30.6640625" style="170" customWidth="1"/>
    <col min="3580" max="3587" width="7" style="170" customWidth="1"/>
    <col min="3588" max="3589" width="7.5546875" style="170" customWidth="1"/>
    <col min="3590" max="3591" width="8.33203125" style="170" customWidth="1"/>
    <col min="3592" max="3833" width="9.33203125" style="170"/>
    <col min="3834" max="3834" width="2.44140625" style="170" customWidth="1"/>
    <col min="3835" max="3835" width="30.6640625" style="170" customWidth="1"/>
    <col min="3836" max="3843" width="7" style="170" customWidth="1"/>
    <col min="3844" max="3845" width="7.5546875" style="170" customWidth="1"/>
    <col min="3846" max="3847" width="8.33203125" style="170" customWidth="1"/>
    <col min="3848" max="4089" width="9.33203125" style="170"/>
    <col min="4090" max="4090" width="2.44140625" style="170" customWidth="1"/>
    <col min="4091" max="4091" width="30.6640625" style="170" customWidth="1"/>
    <col min="4092" max="4099" width="7" style="170" customWidth="1"/>
    <col min="4100" max="4101" width="7.5546875" style="170" customWidth="1"/>
    <col min="4102" max="4103" width="8.33203125" style="170" customWidth="1"/>
    <col min="4104" max="4345" width="9.33203125" style="170"/>
    <col min="4346" max="4346" width="2.44140625" style="170" customWidth="1"/>
    <col min="4347" max="4347" width="30.6640625" style="170" customWidth="1"/>
    <col min="4348" max="4355" width="7" style="170" customWidth="1"/>
    <col min="4356" max="4357" width="7.5546875" style="170" customWidth="1"/>
    <col min="4358" max="4359" width="8.33203125" style="170" customWidth="1"/>
    <col min="4360" max="4601" width="9.33203125" style="170"/>
    <col min="4602" max="4602" width="2.44140625" style="170" customWidth="1"/>
    <col min="4603" max="4603" width="30.6640625" style="170" customWidth="1"/>
    <col min="4604" max="4611" width="7" style="170" customWidth="1"/>
    <col min="4612" max="4613" width="7.5546875" style="170" customWidth="1"/>
    <col min="4614" max="4615" width="8.33203125" style="170" customWidth="1"/>
    <col min="4616" max="4857" width="9.33203125" style="170"/>
    <col min="4858" max="4858" width="2.44140625" style="170" customWidth="1"/>
    <col min="4859" max="4859" width="30.6640625" style="170" customWidth="1"/>
    <col min="4860" max="4867" width="7" style="170" customWidth="1"/>
    <col min="4868" max="4869" width="7.5546875" style="170" customWidth="1"/>
    <col min="4870" max="4871" width="8.33203125" style="170" customWidth="1"/>
    <col min="4872" max="5113" width="9.33203125" style="170"/>
    <col min="5114" max="5114" width="2.44140625" style="170" customWidth="1"/>
    <col min="5115" max="5115" width="30.6640625" style="170" customWidth="1"/>
    <col min="5116" max="5123" width="7" style="170" customWidth="1"/>
    <col min="5124" max="5125" width="7.5546875" style="170" customWidth="1"/>
    <col min="5126" max="5127" width="8.33203125" style="170" customWidth="1"/>
    <col min="5128" max="5369" width="9.33203125" style="170"/>
    <col min="5370" max="5370" width="2.44140625" style="170" customWidth="1"/>
    <col min="5371" max="5371" width="30.6640625" style="170" customWidth="1"/>
    <col min="5372" max="5379" width="7" style="170" customWidth="1"/>
    <col min="5380" max="5381" width="7.5546875" style="170" customWidth="1"/>
    <col min="5382" max="5383" width="8.33203125" style="170" customWidth="1"/>
    <col min="5384" max="5625" width="9.33203125" style="170"/>
    <col min="5626" max="5626" width="2.44140625" style="170" customWidth="1"/>
    <col min="5627" max="5627" width="30.6640625" style="170" customWidth="1"/>
    <col min="5628" max="5635" width="7" style="170" customWidth="1"/>
    <col min="5636" max="5637" width="7.5546875" style="170" customWidth="1"/>
    <col min="5638" max="5639" width="8.33203125" style="170" customWidth="1"/>
    <col min="5640" max="5881" width="9.33203125" style="170"/>
    <col min="5882" max="5882" width="2.44140625" style="170" customWidth="1"/>
    <col min="5883" max="5883" width="30.6640625" style="170" customWidth="1"/>
    <col min="5884" max="5891" width="7" style="170" customWidth="1"/>
    <col min="5892" max="5893" width="7.5546875" style="170" customWidth="1"/>
    <col min="5894" max="5895" width="8.33203125" style="170" customWidth="1"/>
    <col min="5896" max="6137" width="9.33203125" style="170"/>
    <col min="6138" max="6138" width="2.44140625" style="170" customWidth="1"/>
    <col min="6139" max="6139" width="30.6640625" style="170" customWidth="1"/>
    <col min="6140" max="6147" width="7" style="170" customWidth="1"/>
    <col min="6148" max="6149" width="7.5546875" style="170" customWidth="1"/>
    <col min="6150" max="6151" width="8.33203125" style="170" customWidth="1"/>
    <col min="6152" max="6393" width="9.33203125" style="170"/>
    <col min="6394" max="6394" width="2.44140625" style="170" customWidth="1"/>
    <col min="6395" max="6395" width="30.6640625" style="170" customWidth="1"/>
    <col min="6396" max="6403" width="7" style="170" customWidth="1"/>
    <col min="6404" max="6405" width="7.5546875" style="170" customWidth="1"/>
    <col min="6406" max="6407" width="8.33203125" style="170" customWidth="1"/>
    <col min="6408" max="6649" width="9.33203125" style="170"/>
    <col min="6650" max="6650" width="2.44140625" style="170" customWidth="1"/>
    <col min="6651" max="6651" width="30.6640625" style="170" customWidth="1"/>
    <col min="6652" max="6659" width="7" style="170" customWidth="1"/>
    <col min="6660" max="6661" width="7.5546875" style="170" customWidth="1"/>
    <col min="6662" max="6663" width="8.33203125" style="170" customWidth="1"/>
    <col min="6664" max="6905" width="9.33203125" style="170"/>
    <col min="6906" max="6906" width="2.44140625" style="170" customWidth="1"/>
    <col min="6907" max="6907" width="30.6640625" style="170" customWidth="1"/>
    <col min="6908" max="6915" width="7" style="170" customWidth="1"/>
    <col min="6916" max="6917" width="7.5546875" style="170" customWidth="1"/>
    <col min="6918" max="6919" width="8.33203125" style="170" customWidth="1"/>
    <col min="6920" max="7161" width="9.33203125" style="170"/>
    <col min="7162" max="7162" width="2.44140625" style="170" customWidth="1"/>
    <col min="7163" max="7163" width="30.6640625" style="170" customWidth="1"/>
    <col min="7164" max="7171" width="7" style="170" customWidth="1"/>
    <col min="7172" max="7173" width="7.5546875" style="170" customWidth="1"/>
    <col min="7174" max="7175" width="8.33203125" style="170" customWidth="1"/>
    <col min="7176" max="7417" width="9.33203125" style="170"/>
    <col min="7418" max="7418" width="2.44140625" style="170" customWidth="1"/>
    <col min="7419" max="7419" width="30.6640625" style="170" customWidth="1"/>
    <col min="7420" max="7427" width="7" style="170" customWidth="1"/>
    <col min="7428" max="7429" width="7.5546875" style="170" customWidth="1"/>
    <col min="7430" max="7431" width="8.33203125" style="170" customWidth="1"/>
    <col min="7432" max="7673" width="9.33203125" style="170"/>
    <col min="7674" max="7674" width="2.44140625" style="170" customWidth="1"/>
    <col min="7675" max="7675" width="30.6640625" style="170" customWidth="1"/>
    <col min="7676" max="7683" width="7" style="170" customWidth="1"/>
    <col min="7684" max="7685" width="7.5546875" style="170" customWidth="1"/>
    <col min="7686" max="7687" width="8.33203125" style="170" customWidth="1"/>
    <col min="7688" max="7929" width="9.33203125" style="170"/>
    <col min="7930" max="7930" width="2.44140625" style="170" customWidth="1"/>
    <col min="7931" max="7931" width="30.6640625" style="170" customWidth="1"/>
    <col min="7932" max="7939" width="7" style="170" customWidth="1"/>
    <col min="7940" max="7941" width="7.5546875" style="170" customWidth="1"/>
    <col min="7942" max="7943" width="8.33203125" style="170" customWidth="1"/>
    <col min="7944" max="8185" width="9.33203125" style="170"/>
    <col min="8186" max="8186" width="2.44140625" style="170" customWidth="1"/>
    <col min="8187" max="8187" width="30.6640625" style="170" customWidth="1"/>
    <col min="8188" max="8195" width="7" style="170" customWidth="1"/>
    <col min="8196" max="8197" width="7.5546875" style="170" customWidth="1"/>
    <col min="8198" max="8199" width="8.33203125" style="170" customWidth="1"/>
    <col min="8200" max="8441" width="9.33203125" style="170"/>
    <col min="8442" max="8442" width="2.44140625" style="170" customWidth="1"/>
    <col min="8443" max="8443" width="30.6640625" style="170" customWidth="1"/>
    <col min="8444" max="8451" width="7" style="170" customWidth="1"/>
    <col min="8452" max="8453" width="7.5546875" style="170" customWidth="1"/>
    <col min="8454" max="8455" width="8.33203125" style="170" customWidth="1"/>
    <col min="8456" max="8697" width="9.33203125" style="170"/>
    <col min="8698" max="8698" width="2.44140625" style="170" customWidth="1"/>
    <col min="8699" max="8699" width="30.6640625" style="170" customWidth="1"/>
    <col min="8700" max="8707" width="7" style="170" customWidth="1"/>
    <col min="8708" max="8709" width="7.5546875" style="170" customWidth="1"/>
    <col min="8710" max="8711" width="8.33203125" style="170" customWidth="1"/>
    <col min="8712" max="8953" width="9.33203125" style="170"/>
    <col min="8954" max="8954" width="2.44140625" style="170" customWidth="1"/>
    <col min="8955" max="8955" width="30.6640625" style="170" customWidth="1"/>
    <col min="8956" max="8963" width="7" style="170" customWidth="1"/>
    <col min="8964" max="8965" width="7.5546875" style="170" customWidth="1"/>
    <col min="8966" max="8967" width="8.33203125" style="170" customWidth="1"/>
    <col min="8968" max="9209" width="9.33203125" style="170"/>
    <col min="9210" max="9210" width="2.44140625" style="170" customWidth="1"/>
    <col min="9211" max="9211" width="30.6640625" style="170" customWidth="1"/>
    <col min="9212" max="9219" width="7" style="170" customWidth="1"/>
    <col min="9220" max="9221" width="7.5546875" style="170" customWidth="1"/>
    <col min="9222" max="9223" width="8.33203125" style="170" customWidth="1"/>
    <col min="9224" max="9465" width="9.33203125" style="170"/>
    <col min="9466" max="9466" width="2.44140625" style="170" customWidth="1"/>
    <col min="9467" max="9467" width="30.6640625" style="170" customWidth="1"/>
    <col min="9468" max="9475" width="7" style="170" customWidth="1"/>
    <col min="9476" max="9477" width="7.5546875" style="170" customWidth="1"/>
    <col min="9478" max="9479" width="8.33203125" style="170" customWidth="1"/>
    <col min="9480" max="9721" width="9.33203125" style="170"/>
    <col min="9722" max="9722" width="2.44140625" style="170" customWidth="1"/>
    <col min="9723" max="9723" width="30.6640625" style="170" customWidth="1"/>
    <col min="9724" max="9731" width="7" style="170" customWidth="1"/>
    <col min="9732" max="9733" width="7.5546875" style="170" customWidth="1"/>
    <col min="9734" max="9735" width="8.33203125" style="170" customWidth="1"/>
    <col min="9736" max="9977" width="9.33203125" style="170"/>
    <col min="9978" max="9978" width="2.44140625" style="170" customWidth="1"/>
    <col min="9979" max="9979" width="30.6640625" style="170" customWidth="1"/>
    <col min="9980" max="9987" width="7" style="170" customWidth="1"/>
    <col min="9988" max="9989" width="7.5546875" style="170" customWidth="1"/>
    <col min="9990" max="9991" width="8.33203125" style="170" customWidth="1"/>
    <col min="9992" max="10233" width="9.33203125" style="170"/>
    <col min="10234" max="10234" width="2.44140625" style="170" customWidth="1"/>
    <col min="10235" max="10235" width="30.6640625" style="170" customWidth="1"/>
    <col min="10236" max="10243" width="7" style="170" customWidth="1"/>
    <col min="10244" max="10245" width="7.5546875" style="170" customWidth="1"/>
    <col min="10246" max="10247" width="8.33203125" style="170" customWidth="1"/>
    <col min="10248" max="10489" width="9.33203125" style="170"/>
    <col min="10490" max="10490" width="2.44140625" style="170" customWidth="1"/>
    <col min="10491" max="10491" width="30.6640625" style="170" customWidth="1"/>
    <col min="10492" max="10499" width="7" style="170" customWidth="1"/>
    <col min="10500" max="10501" width="7.5546875" style="170" customWidth="1"/>
    <col min="10502" max="10503" width="8.33203125" style="170" customWidth="1"/>
    <col min="10504" max="10745" width="9.33203125" style="170"/>
    <col min="10746" max="10746" width="2.44140625" style="170" customWidth="1"/>
    <col min="10747" max="10747" width="30.6640625" style="170" customWidth="1"/>
    <col min="10748" max="10755" width="7" style="170" customWidth="1"/>
    <col min="10756" max="10757" width="7.5546875" style="170" customWidth="1"/>
    <col min="10758" max="10759" width="8.33203125" style="170" customWidth="1"/>
    <col min="10760" max="11001" width="9.33203125" style="170"/>
    <col min="11002" max="11002" width="2.44140625" style="170" customWidth="1"/>
    <col min="11003" max="11003" width="30.6640625" style="170" customWidth="1"/>
    <col min="11004" max="11011" width="7" style="170" customWidth="1"/>
    <col min="11012" max="11013" width="7.5546875" style="170" customWidth="1"/>
    <col min="11014" max="11015" width="8.33203125" style="170" customWidth="1"/>
    <col min="11016" max="11257" width="9.33203125" style="170"/>
    <col min="11258" max="11258" width="2.44140625" style="170" customWidth="1"/>
    <col min="11259" max="11259" width="30.6640625" style="170" customWidth="1"/>
    <col min="11260" max="11267" width="7" style="170" customWidth="1"/>
    <col min="11268" max="11269" width="7.5546875" style="170" customWidth="1"/>
    <col min="11270" max="11271" width="8.33203125" style="170" customWidth="1"/>
    <col min="11272" max="11513" width="9.33203125" style="170"/>
    <col min="11514" max="11514" width="2.44140625" style="170" customWidth="1"/>
    <col min="11515" max="11515" width="30.6640625" style="170" customWidth="1"/>
    <col min="11516" max="11523" width="7" style="170" customWidth="1"/>
    <col min="11524" max="11525" width="7.5546875" style="170" customWidth="1"/>
    <col min="11526" max="11527" width="8.33203125" style="170" customWidth="1"/>
    <col min="11528" max="11769" width="9.33203125" style="170"/>
    <col min="11770" max="11770" width="2.44140625" style="170" customWidth="1"/>
    <col min="11771" max="11771" width="30.6640625" style="170" customWidth="1"/>
    <col min="11772" max="11779" width="7" style="170" customWidth="1"/>
    <col min="11780" max="11781" width="7.5546875" style="170" customWidth="1"/>
    <col min="11782" max="11783" width="8.33203125" style="170" customWidth="1"/>
    <col min="11784" max="12025" width="9.33203125" style="170"/>
    <col min="12026" max="12026" width="2.44140625" style="170" customWidth="1"/>
    <col min="12027" max="12027" width="30.6640625" style="170" customWidth="1"/>
    <col min="12028" max="12035" width="7" style="170" customWidth="1"/>
    <col min="12036" max="12037" width="7.5546875" style="170" customWidth="1"/>
    <col min="12038" max="12039" width="8.33203125" style="170" customWidth="1"/>
    <col min="12040" max="12281" width="9.33203125" style="170"/>
    <col min="12282" max="12282" width="2.44140625" style="170" customWidth="1"/>
    <col min="12283" max="12283" width="30.6640625" style="170" customWidth="1"/>
    <col min="12284" max="12291" width="7" style="170" customWidth="1"/>
    <col min="12292" max="12293" width="7.5546875" style="170" customWidth="1"/>
    <col min="12294" max="12295" width="8.33203125" style="170" customWidth="1"/>
    <col min="12296" max="12537" width="9.33203125" style="170"/>
    <col min="12538" max="12538" width="2.44140625" style="170" customWidth="1"/>
    <col min="12539" max="12539" width="30.6640625" style="170" customWidth="1"/>
    <col min="12540" max="12547" width="7" style="170" customWidth="1"/>
    <col min="12548" max="12549" width="7.5546875" style="170" customWidth="1"/>
    <col min="12550" max="12551" width="8.33203125" style="170" customWidth="1"/>
    <col min="12552" max="12793" width="9.33203125" style="170"/>
    <col min="12794" max="12794" width="2.44140625" style="170" customWidth="1"/>
    <col min="12795" max="12795" width="30.6640625" style="170" customWidth="1"/>
    <col min="12796" max="12803" width="7" style="170" customWidth="1"/>
    <col min="12804" max="12805" width="7.5546875" style="170" customWidth="1"/>
    <col min="12806" max="12807" width="8.33203125" style="170" customWidth="1"/>
    <col min="12808" max="13049" width="9.33203125" style="170"/>
    <col min="13050" max="13050" width="2.44140625" style="170" customWidth="1"/>
    <col min="13051" max="13051" width="30.6640625" style="170" customWidth="1"/>
    <col min="13052" max="13059" width="7" style="170" customWidth="1"/>
    <col min="13060" max="13061" width="7.5546875" style="170" customWidth="1"/>
    <col min="13062" max="13063" width="8.33203125" style="170" customWidth="1"/>
    <col min="13064" max="13305" width="9.33203125" style="170"/>
    <col min="13306" max="13306" width="2.44140625" style="170" customWidth="1"/>
    <col min="13307" max="13307" width="30.6640625" style="170" customWidth="1"/>
    <col min="13308" max="13315" width="7" style="170" customWidth="1"/>
    <col min="13316" max="13317" width="7.5546875" style="170" customWidth="1"/>
    <col min="13318" max="13319" width="8.33203125" style="170" customWidth="1"/>
    <col min="13320" max="13561" width="9.33203125" style="170"/>
    <col min="13562" max="13562" width="2.44140625" style="170" customWidth="1"/>
    <col min="13563" max="13563" width="30.6640625" style="170" customWidth="1"/>
    <col min="13564" max="13571" width="7" style="170" customWidth="1"/>
    <col min="13572" max="13573" width="7.5546875" style="170" customWidth="1"/>
    <col min="13574" max="13575" width="8.33203125" style="170" customWidth="1"/>
    <col min="13576" max="13817" width="9.33203125" style="170"/>
    <col min="13818" max="13818" width="2.44140625" style="170" customWidth="1"/>
    <col min="13819" max="13819" width="30.6640625" style="170" customWidth="1"/>
    <col min="13820" max="13827" width="7" style="170" customWidth="1"/>
    <col min="13828" max="13829" width="7.5546875" style="170" customWidth="1"/>
    <col min="13830" max="13831" width="8.33203125" style="170" customWidth="1"/>
    <col min="13832" max="14073" width="9.33203125" style="170"/>
    <col min="14074" max="14074" width="2.44140625" style="170" customWidth="1"/>
    <col min="14075" max="14075" width="30.6640625" style="170" customWidth="1"/>
    <col min="14076" max="14083" width="7" style="170" customWidth="1"/>
    <col min="14084" max="14085" width="7.5546875" style="170" customWidth="1"/>
    <col min="14086" max="14087" width="8.33203125" style="170" customWidth="1"/>
    <col min="14088" max="14329" width="9.33203125" style="170"/>
    <col min="14330" max="14330" width="2.44140625" style="170" customWidth="1"/>
    <col min="14331" max="14331" width="30.6640625" style="170" customWidth="1"/>
    <col min="14332" max="14339" width="7" style="170" customWidth="1"/>
    <col min="14340" max="14341" width="7.5546875" style="170" customWidth="1"/>
    <col min="14342" max="14343" width="8.33203125" style="170" customWidth="1"/>
    <col min="14344" max="14585" width="9.33203125" style="170"/>
    <col min="14586" max="14586" width="2.44140625" style="170" customWidth="1"/>
    <col min="14587" max="14587" width="30.6640625" style="170" customWidth="1"/>
    <col min="14588" max="14595" width="7" style="170" customWidth="1"/>
    <col min="14596" max="14597" width="7.5546875" style="170" customWidth="1"/>
    <col min="14598" max="14599" width="8.33203125" style="170" customWidth="1"/>
    <col min="14600" max="14841" width="9.33203125" style="170"/>
    <col min="14842" max="14842" width="2.44140625" style="170" customWidth="1"/>
    <col min="14843" max="14843" width="30.6640625" style="170" customWidth="1"/>
    <col min="14844" max="14851" width="7" style="170" customWidth="1"/>
    <col min="14852" max="14853" width="7.5546875" style="170" customWidth="1"/>
    <col min="14854" max="14855" width="8.33203125" style="170" customWidth="1"/>
    <col min="14856" max="15097" width="9.33203125" style="170"/>
    <col min="15098" max="15098" width="2.44140625" style="170" customWidth="1"/>
    <col min="15099" max="15099" width="30.6640625" style="170" customWidth="1"/>
    <col min="15100" max="15107" width="7" style="170" customWidth="1"/>
    <col min="15108" max="15109" width="7.5546875" style="170" customWidth="1"/>
    <col min="15110" max="15111" width="8.33203125" style="170" customWidth="1"/>
    <col min="15112" max="15353" width="9.33203125" style="170"/>
    <col min="15354" max="15354" width="2.44140625" style="170" customWidth="1"/>
    <col min="15355" max="15355" width="30.6640625" style="170" customWidth="1"/>
    <col min="15356" max="15363" width="7" style="170" customWidth="1"/>
    <col min="15364" max="15365" width="7.5546875" style="170" customWidth="1"/>
    <col min="15366" max="15367" width="8.33203125" style="170" customWidth="1"/>
    <col min="15368" max="15609" width="9.33203125" style="170"/>
    <col min="15610" max="15610" width="2.44140625" style="170" customWidth="1"/>
    <col min="15611" max="15611" width="30.6640625" style="170" customWidth="1"/>
    <col min="15612" max="15619" width="7" style="170" customWidth="1"/>
    <col min="15620" max="15621" width="7.5546875" style="170" customWidth="1"/>
    <col min="15622" max="15623" width="8.33203125" style="170" customWidth="1"/>
    <col min="15624" max="15865" width="9.33203125" style="170"/>
    <col min="15866" max="15866" width="2.44140625" style="170" customWidth="1"/>
    <col min="15867" max="15867" width="30.6640625" style="170" customWidth="1"/>
    <col min="15868" max="15875" width="7" style="170" customWidth="1"/>
    <col min="15876" max="15877" width="7.5546875" style="170" customWidth="1"/>
    <col min="15878" max="15879" width="8.33203125" style="170" customWidth="1"/>
    <col min="15880" max="16121" width="9.33203125" style="170"/>
    <col min="16122" max="16122" width="2.44140625" style="170" customWidth="1"/>
    <col min="16123" max="16123" width="30.6640625" style="170" customWidth="1"/>
    <col min="16124" max="16131" width="7" style="170" customWidth="1"/>
    <col min="16132" max="16133" width="7.5546875" style="170" customWidth="1"/>
    <col min="16134" max="16135" width="8.33203125" style="170" customWidth="1"/>
    <col min="16136" max="16384" width="9.33203125" style="170"/>
  </cols>
  <sheetData>
    <row r="1" spans="1:15" ht="18" customHeight="1">
      <c r="A1" s="951" t="s">
        <v>772</v>
      </c>
      <c r="B1" s="951"/>
      <c r="C1" s="493"/>
      <c r="D1" s="493"/>
      <c r="E1" s="493"/>
      <c r="F1" s="493"/>
      <c r="G1" s="493"/>
      <c r="H1" s="493"/>
      <c r="I1" s="698"/>
      <c r="J1" s="698"/>
      <c r="K1" s="698"/>
      <c r="L1" s="698"/>
      <c r="M1" s="698"/>
      <c r="N1" s="699"/>
      <c r="O1" s="699"/>
    </row>
    <row r="2" spans="1:15" ht="16.5" customHeight="1">
      <c r="A2" s="952"/>
      <c r="B2" s="952"/>
      <c r="C2" s="700"/>
      <c r="D2" s="700"/>
      <c r="E2" s="700"/>
      <c r="F2" s="700"/>
      <c r="G2" s="700"/>
      <c r="H2" s="700"/>
      <c r="I2" s="701"/>
      <c r="J2" s="701"/>
      <c r="K2" s="701"/>
      <c r="L2" s="701"/>
      <c r="M2" s="701"/>
      <c r="N2" s="508"/>
      <c r="O2" s="508"/>
    </row>
    <row r="3" spans="1:15" s="174" customFormat="1" ht="16.5" customHeight="1">
      <c r="A3" s="681"/>
      <c r="B3" s="682"/>
      <c r="C3" s="681"/>
      <c r="D3" s="681"/>
      <c r="E3" s="681"/>
      <c r="F3" s="681"/>
      <c r="G3" s="509"/>
      <c r="H3" s="509"/>
      <c r="I3" s="509"/>
      <c r="J3" s="683"/>
      <c r="K3" s="683"/>
      <c r="L3" s="683"/>
      <c r="M3" s="648" t="s">
        <v>618</v>
      </c>
      <c r="N3" s="681"/>
      <c r="O3" s="681"/>
    </row>
    <row r="4" spans="1:15" ht="15" customHeight="1">
      <c r="A4" s="510"/>
      <c r="B4" s="497"/>
      <c r="C4" s="997" t="s">
        <v>55</v>
      </c>
      <c r="D4" s="997"/>
      <c r="E4" s="652"/>
      <c r="F4" s="997" t="s">
        <v>56</v>
      </c>
      <c r="G4" s="997"/>
      <c r="H4" s="997"/>
      <c r="I4" s="997" t="s">
        <v>703</v>
      </c>
      <c r="J4" s="997"/>
      <c r="K4" s="684"/>
      <c r="L4" s="997" t="s">
        <v>704</v>
      </c>
      <c r="M4" s="997"/>
      <c r="N4" s="508"/>
      <c r="O4" s="508"/>
    </row>
    <row r="5" spans="1:15" ht="15" customHeight="1">
      <c r="A5" s="508"/>
      <c r="B5" s="498"/>
      <c r="C5" s="999" t="s">
        <v>111</v>
      </c>
      <c r="D5" s="999"/>
      <c r="E5" s="621"/>
      <c r="F5" s="999" t="s">
        <v>112</v>
      </c>
      <c r="G5" s="999"/>
      <c r="H5" s="999"/>
      <c r="I5" s="1000" t="s">
        <v>328</v>
      </c>
      <c r="J5" s="1000"/>
      <c r="K5" s="681"/>
      <c r="L5" s="1000" t="s">
        <v>328</v>
      </c>
      <c r="M5" s="1000"/>
      <c r="N5" s="508"/>
      <c r="O5" s="508"/>
    </row>
    <row r="6" spans="1:15" ht="15" customHeight="1">
      <c r="A6" s="508"/>
      <c r="B6" s="498"/>
      <c r="C6" s="1003" t="s">
        <v>692</v>
      </c>
      <c r="D6" s="1003"/>
      <c r="E6" s="621"/>
      <c r="F6" s="1003" t="s">
        <v>692</v>
      </c>
      <c r="G6" s="1003"/>
      <c r="H6" s="685"/>
      <c r="I6" s="998" t="s">
        <v>62</v>
      </c>
      <c r="J6" s="998"/>
      <c r="K6" s="681"/>
      <c r="L6" s="998" t="s">
        <v>62</v>
      </c>
      <c r="M6" s="998"/>
      <c r="N6" s="508"/>
      <c r="O6" s="508"/>
    </row>
    <row r="7" spans="1:15" ht="15" customHeight="1">
      <c r="A7" s="508"/>
      <c r="B7" s="498"/>
      <c r="C7" s="504" t="s">
        <v>327</v>
      </c>
      <c r="D7" s="504" t="s">
        <v>326</v>
      </c>
      <c r="E7" s="504"/>
      <c r="F7" s="505" t="s">
        <v>327</v>
      </c>
      <c r="G7" s="504" t="s">
        <v>326</v>
      </c>
      <c r="H7" s="504"/>
      <c r="I7" s="505" t="s">
        <v>327</v>
      </c>
      <c r="J7" s="504" t="s">
        <v>326</v>
      </c>
      <c r="K7" s="504"/>
      <c r="L7" s="506" t="s">
        <v>327</v>
      </c>
      <c r="M7" s="506" t="s">
        <v>326</v>
      </c>
      <c r="N7" s="508"/>
      <c r="O7" s="508"/>
    </row>
    <row r="8" spans="1:15" ht="15" customHeight="1">
      <c r="A8" s="508"/>
      <c r="B8" s="499"/>
      <c r="C8" s="508"/>
      <c r="D8" s="508"/>
      <c r="E8" s="508"/>
      <c r="F8" s="508"/>
      <c r="G8" s="508"/>
      <c r="H8" s="508"/>
      <c r="I8" s="523"/>
      <c r="J8" s="523"/>
      <c r="K8" s="523"/>
      <c r="L8" s="523"/>
      <c r="M8" s="523"/>
      <c r="N8" s="508"/>
      <c r="O8" s="508"/>
    </row>
    <row r="9" spans="1:15" s="173" customFormat="1" ht="16.5" customHeight="1">
      <c r="A9" s="1001" t="s">
        <v>325</v>
      </c>
      <c r="B9" s="1001"/>
      <c r="C9" s="702"/>
      <c r="D9" s="702">
        <v>96314.711258000025</v>
      </c>
      <c r="E9" s="702"/>
      <c r="F9" s="702"/>
      <c r="G9" s="702">
        <v>89503.482177999991</v>
      </c>
      <c r="H9" s="703"/>
      <c r="I9" s="525"/>
      <c r="J9" s="525">
        <v>117.00757871000134</v>
      </c>
      <c r="K9" s="525"/>
      <c r="L9" s="525"/>
      <c r="M9" s="525">
        <v>93.934205001338924</v>
      </c>
      <c r="N9" s="511"/>
      <c r="O9" s="525"/>
    </row>
    <row r="10" spans="1:15" ht="15" customHeight="1">
      <c r="A10" s="508"/>
      <c r="B10" s="501" t="s">
        <v>324</v>
      </c>
      <c r="C10" s="702"/>
      <c r="D10" s="702">
        <v>23546.511832000047</v>
      </c>
      <c r="E10" s="702"/>
      <c r="F10" s="702"/>
      <c r="G10" s="702">
        <v>22484.943676039111</v>
      </c>
      <c r="H10" s="703"/>
      <c r="I10" s="525"/>
      <c r="J10" s="525">
        <v>107.79188914991013</v>
      </c>
      <c r="K10" s="525"/>
      <c r="L10" s="525"/>
      <c r="M10" s="525">
        <v>85.236572843748121</v>
      </c>
      <c r="N10" s="525"/>
      <c r="O10" s="525"/>
    </row>
    <row r="11" spans="1:15" ht="15" customHeight="1">
      <c r="A11" s="508"/>
      <c r="B11" s="501" t="s">
        <v>323</v>
      </c>
      <c r="C11" s="702"/>
      <c r="D11" s="702">
        <v>72768.199425999977</v>
      </c>
      <c r="E11" s="702"/>
      <c r="F11" s="702"/>
      <c r="G11" s="702">
        <v>67018.538501960851</v>
      </c>
      <c r="H11" s="703"/>
      <c r="I11" s="525"/>
      <c r="J11" s="525">
        <v>120.3366620323125</v>
      </c>
      <c r="K11" s="525"/>
      <c r="L11" s="525"/>
      <c r="M11" s="525">
        <v>97.264051901710886</v>
      </c>
      <c r="N11" s="525"/>
      <c r="O11" s="525"/>
    </row>
    <row r="12" spans="1:15" ht="15" customHeight="1">
      <c r="A12" s="508"/>
      <c r="B12" s="502" t="s">
        <v>322</v>
      </c>
      <c r="C12" s="702"/>
      <c r="D12" s="704">
        <v>545.18260699999996</v>
      </c>
      <c r="E12" s="704"/>
      <c r="F12" s="704"/>
      <c r="G12" s="704">
        <v>696.78470696083104</v>
      </c>
      <c r="H12" s="705"/>
      <c r="I12" s="525"/>
      <c r="J12" s="511">
        <v>128.13054042868794</v>
      </c>
      <c r="K12" s="511"/>
      <c r="L12" s="511"/>
      <c r="M12" s="511">
        <v>123.95314234291146</v>
      </c>
      <c r="N12" s="525"/>
      <c r="O12" s="525"/>
    </row>
    <row r="13" spans="1:15" ht="15" customHeight="1">
      <c r="A13" s="508"/>
      <c r="B13" s="503" t="s">
        <v>321</v>
      </c>
      <c r="C13" s="702"/>
      <c r="D13" s="704">
        <v>72223.016818999982</v>
      </c>
      <c r="E13" s="704"/>
      <c r="F13" s="704"/>
      <c r="G13" s="704">
        <v>66321.753795000011</v>
      </c>
      <c r="H13" s="705"/>
      <c r="I13" s="525"/>
      <c r="J13" s="511">
        <v>120.28143319143945</v>
      </c>
      <c r="K13" s="511"/>
      <c r="L13" s="511"/>
      <c r="M13" s="511">
        <v>97.044523925221739</v>
      </c>
      <c r="N13" s="525"/>
      <c r="O13" s="525"/>
    </row>
    <row r="14" spans="1:15" ht="16.5" customHeight="1">
      <c r="A14" s="1002" t="s">
        <v>320</v>
      </c>
      <c r="B14" s="1002"/>
      <c r="C14" s="702"/>
      <c r="D14" s="702"/>
      <c r="E14" s="704"/>
      <c r="F14" s="704"/>
      <c r="G14" s="704"/>
      <c r="H14" s="703"/>
      <c r="I14" s="525"/>
      <c r="J14" s="525"/>
      <c r="K14" s="525"/>
      <c r="L14" s="525"/>
      <c r="M14" s="525"/>
      <c r="N14" s="525"/>
      <c r="O14" s="525"/>
    </row>
    <row r="15" spans="1:15" ht="15" customHeight="1">
      <c r="A15" s="508"/>
      <c r="B15" s="584" t="s">
        <v>319</v>
      </c>
      <c r="C15" s="704"/>
      <c r="D15" s="704">
        <v>2783.6010770000003</v>
      </c>
      <c r="E15" s="704"/>
      <c r="F15" s="704"/>
      <c r="G15" s="704">
        <v>2441.643317</v>
      </c>
      <c r="H15" s="705"/>
      <c r="I15" s="511"/>
      <c r="J15" s="511">
        <v>135.10888601761857</v>
      </c>
      <c r="K15" s="511"/>
      <c r="L15" s="511"/>
      <c r="M15" s="511">
        <v>90.450595314892752</v>
      </c>
      <c r="N15" s="525"/>
      <c r="O15" s="525"/>
    </row>
    <row r="16" spans="1:15" ht="15" customHeight="1">
      <c r="A16" s="508"/>
      <c r="B16" s="584" t="s">
        <v>318</v>
      </c>
      <c r="C16" s="704"/>
      <c r="D16" s="704">
        <v>766.75023799999985</v>
      </c>
      <c r="E16" s="704"/>
      <c r="F16" s="704"/>
      <c r="G16" s="704">
        <v>891.84878100000037</v>
      </c>
      <c r="H16" s="705"/>
      <c r="I16" s="511"/>
      <c r="J16" s="511">
        <v>105.92075376221352</v>
      </c>
      <c r="K16" s="511"/>
      <c r="L16" s="511"/>
      <c r="M16" s="511">
        <v>111.84280059741609</v>
      </c>
      <c r="N16" s="525"/>
      <c r="O16" s="525"/>
    </row>
    <row r="17" spans="1:15" ht="15" customHeight="1">
      <c r="A17" s="508"/>
      <c r="B17" s="584" t="s">
        <v>317</v>
      </c>
      <c r="C17" s="704">
        <v>131.172</v>
      </c>
      <c r="D17" s="704">
        <v>778.82819699999982</v>
      </c>
      <c r="E17" s="704"/>
      <c r="F17" s="704">
        <v>136.79499999999999</v>
      </c>
      <c r="G17" s="704">
        <v>793.65862995440909</v>
      </c>
      <c r="H17" s="705"/>
      <c r="I17" s="511">
        <v>85.434591461230355</v>
      </c>
      <c r="J17" s="511">
        <v>77.138319746930691</v>
      </c>
      <c r="K17" s="511"/>
      <c r="L17" s="511">
        <v>90.227026884415494</v>
      </c>
      <c r="M17" s="511">
        <v>81.42151950781296</v>
      </c>
      <c r="N17" s="525"/>
      <c r="O17" s="525"/>
    </row>
    <row r="18" spans="1:15" ht="15" customHeight="1">
      <c r="A18" s="508"/>
      <c r="B18" s="584" t="s">
        <v>316</v>
      </c>
      <c r="C18" s="704">
        <v>322.72400000000005</v>
      </c>
      <c r="D18" s="704">
        <v>763.56009700000004</v>
      </c>
      <c r="E18" s="704"/>
      <c r="F18" s="704">
        <v>378.25799999999992</v>
      </c>
      <c r="G18" s="704">
        <v>880.7239784595738</v>
      </c>
      <c r="H18" s="705"/>
      <c r="I18" s="511">
        <v>94.229286865525239</v>
      </c>
      <c r="J18" s="511">
        <v>111.28275504388019</v>
      </c>
      <c r="K18" s="511"/>
      <c r="L18" s="511">
        <v>100.66317868034891</v>
      </c>
      <c r="M18" s="511">
        <v>105.09406734016015</v>
      </c>
      <c r="N18" s="525"/>
      <c r="O18" s="525"/>
    </row>
    <row r="19" spans="1:15" ht="15" customHeight="1">
      <c r="A19" s="508"/>
      <c r="B19" s="584" t="s">
        <v>315</v>
      </c>
      <c r="C19" s="704">
        <v>38.375</v>
      </c>
      <c r="D19" s="704">
        <v>65.230616000000012</v>
      </c>
      <c r="E19" s="704"/>
      <c r="F19" s="704">
        <v>54.082000000000008</v>
      </c>
      <c r="G19" s="704">
        <v>78.960566273705723</v>
      </c>
      <c r="H19" s="705"/>
      <c r="I19" s="511">
        <v>114.45998747278313</v>
      </c>
      <c r="J19" s="511">
        <v>111.47852210441162</v>
      </c>
      <c r="K19" s="511"/>
      <c r="L19" s="511">
        <v>153.65077561225075</v>
      </c>
      <c r="M19" s="511">
        <v>130.40151284769496</v>
      </c>
      <c r="N19" s="525"/>
      <c r="O19" s="525"/>
    </row>
    <row r="20" spans="1:15" ht="15" customHeight="1">
      <c r="A20" s="508"/>
      <c r="B20" s="584" t="s">
        <v>314</v>
      </c>
      <c r="C20" s="704">
        <v>50.894999999999996</v>
      </c>
      <c r="D20" s="704">
        <v>210.22354500000006</v>
      </c>
      <c r="E20" s="704"/>
      <c r="F20" s="704">
        <v>51.637000000000022</v>
      </c>
      <c r="G20" s="704">
        <v>192.38829873460247</v>
      </c>
      <c r="H20" s="705"/>
      <c r="I20" s="511">
        <v>86.306596574529408</v>
      </c>
      <c r="J20" s="511">
        <v>94.514965777927358</v>
      </c>
      <c r="K20" s="511"/>
      <c r="L20" s="511">
        <v>107.48527299598258</v>
      </c>
      <c r="M20" s="511">
        <v>87.954169184082275</v>
      </c>
      <c r="N20" s="525"/>
      <c r="O20" s="525"/>
    </row>
    <row r="21" spans="1:15" ht="15" customHeight="1">
      <c r="A21" s="508"/>
      <c r="B21" s="585" t="s">
        <v>313</v>
      </c>
      <c r="C21" s="704">
        <v>1880.2179999999998</v>
      </c>
      <c r="D21" s="704">
        <v>898.18769399999974</v>
      </c>
      <c r="E21" s="704"/>
      <c r="F21" s="704">
        <v>1848.0460000000003</v>
      </c>
      <c r="G21" s="704">
        <v>912.13597779081203</v>
      </c>
      <c r="H21" s="705"/>
      <c r="I21" s="511">
        <v>122.33762701630349</v>
      </c>
      <c r="J21" s="511">
        <v>117.11573324874247</v>
      </c>
      <c r="K21" s="511"/>
      <c r="L21" s="511">
        <v>110.1178374539102</v>
      </c>
      <c r="M21" s="511">
        <v>104.50885932301586</v>
      </c>
      <c r="N21" s="525"/>
      <c r="O21" s="525"/>
    </row>
    <row r="22" spans="1:15" ht="15" customHeight="1">
      <c r="A22" s="508"/>
      <c r="B22" s="584" t="s">
        <v>312</v>
      </c>
      <c r="C22" s="704">
        <v>591.3889999999999</v>
      </c>
      <c r="D22" s="704">
        <v>271.21172299999989</v>
      </c>
      <c r="E22" s="704"/>
      <c r="F22" s="704">
        <v>843.08500000000038</v>
      </c>
      <c r="G22" s="704">
        <v>350.69211765316845</v>
      </c>
      <c r="H22" s="705"/>
      <c r="I22" s="511">
        <v>105.1893051400356</v>
      </c>
      <c r="J22" s="511">
        <v>110.96460838192952</v>
      </c>
      <c r="K22" s="511"/>
      <c r="L22" s="511">
        <v>117.9623258202313</v>
      </c>
      <c r="M22" s="511">
        <v>109.97575513307567</v>
      </c>
      <c r="N22" s="525"/>
      <c r="O22" s="525"/>
    </row>
    <row r="23" spans="1:15" ht="15" customHeight="1">
      <c r="A23" s="508"/>
      <c r="B23" s="584" t="s">
        <v>611</v>
      </c>
      <c r="C23" s="704">
        <v>7063.0580000000009</v>
      </c>
      <c r="D23" s="704">
        <v>320.90767799999992</v>
      </c>
      <c r="E23" s="704"/>
      <c r="F23" s="704">
        <v>7176.9209999999985</v>
      </c>
      <c r="G23" s="704">
        <v>302.29179273942822</v>
      </c>
      <c r="H23" s="705"/>
      <c r="I23" s="511">
        <v>56.615253256793153</v>
      </c>
      <c r="J23" s="511">
        <v>68.320980415696397</v>
      </c>
      <c r="K23" s="511"/>
      <c r="L23" s="511">
        <v>61.653556801659683</v>
      </c>
      <c r="M23" s="511">
        <v>62.210025137530756</v>
      </c>
      <c r="N23" s="525"/>
      <c r="O23" s="525"/>
    </row>
    <row r="24" spans="1:15" ht="15" customHeight="1">
      <c r="A24" s="508"/>
      <c r="B24" s="584" t="s">
        <v>310</v>
      </c>
      <c r="C24" s="704">
        <v>605.53</v>
      </c>
      <c r="D24" s="704">
        <v>545.18260699999996</v>
      </c>
      <c r="E24" s="704"/>
      <c r="F24" s="704">
        <v>911.26899999999966</v>
      </c>
      <c r="G24" s="704">
        <v>696.78470696083104</v>
      </c>
      <c r="H24" s="705"/>
      <c r="I24" s="511">
        <v>83.680892404555991</v>
      </c>
      <c r="J24" s="511">
        <v>128.13054042868794</v>
      </c>
      <c r="K24" s="511"/>
      <c r="L24" s="511">
        <v>102.12425222511357</v>
      </c>
      <c r="M24" s="511">
        <v>123.95314234291146</v>
      </c>
      <c r="N24" s="525"/>
      <c r="O24" s="525"/>
    </row>
    <row r="25" spans="1:15" ht="15" customHeight="1">
      <c r="A25" s="508"/>
      <c r="B25" s="584" t="s">
        <v>309</v>
      </c>
      <c r="C25" s="704">
        <v>414.40200000000004</v>
      </c>
      <c r="D25" s="704">
        <v>447.71789100000001</v>
      </c>
      <c r="E25" s="704"/>
      <c r="F25" s="704">
        <v>603.39699999999971</v>
      </c>
      <c r="G25" s="704">
        <v>558.65722842586456</v>
      </c>
      <c r="H25" s="705"/>
      <c r="I25" s="511">
        <v>60.83938567785524</v>
      </c>
      <c r="J25" s="511">
        <v>102.24416681115281</v>
      </c>
      <c r="K25" s="511"/>
      <c r="L25" s="511">
        <v>112.81843695018496</v>
      </c>
      <c r="M25" s="511">
        <v>150.37409609308915</v>
      </c>
      <c r="N25" s="525"/>
      <c r="O25" s="525"/>
    </row>
    <row r="26" spans="1:15" ht="15" customHeight="1">
      <c r="A26" s="508"/>
      <c r="B26" s="584" t="s">
        <v>308</v>
      </c>
      <c r="C26" s="704"/>
      <c r="D26" s="704">
        <v>816.50447500000018</v>
      </c>
      <c r="E26" s="704"/>
      <c r="F26" s="704"/>
      <c r="G26" s="704">
        <v>677.98740199999963</v>
      </c>
      <c r="H26" s="705"/>
      <c r="I26" s="511"/>
      <c r="J26" s="511">
        <v>137.26908243214228</v>
      </c>
      <c r="K26" s="511"/>
      <c r="L26" s="511"/>
      <c r="M26" s="511">
        <v>79.89008423709258</v>
      </c>
      <c r="N26" s="525"/>
      <c r="O26" s="525"/>
    </row>
    <row r="27" spans="1:15" ht="15" customHeight="1">
      <c r="A27" s="508"/>
      <c r="B27" s="584" t="s">
        <v>307</v>
      </c>
      <c r="C27" s="704"/>
      <c r="D27" s="704">
        <v>684.46150299999977</v>
      </c>
      <c r="E27" s="704"/>
      <c r="F27" s="704"/>
      <c r="G27" s="704">
        <v>657.52043100000037</v>
      </c>
      <c r="H27" s="705"/>
      <c r="I27" s="511"/>
      <c r="J27" s="511">
        <v>143.88217009067606</v>
      </c>
      <c r="K27" s="511"/>
      <c r="L27" s="511"/>
      <c r="M27" s="511">
        <v>108.80345481256259</v>
      </c>
      <c r="N27" s="525"/>
      <c r="O27" s="525"/>
    </row>
    <row r="28" spans="1:15" ht="15" customHeight="1">
      <c r="A28" s="508"/>
      <c r="B28" s="584" t="s">
        <v>494</v>
      </c>
      <c r="C28" s="704">
        <v>375.96100000000001</v>
      </c>
      <c r="D28" s="704">
        <v>512.29504399999996</v>
      </c>
      <c r="E28" s="704"/>
      <c r="F28" s="704">
        <v>433.27499999999981</v>
      </c>
      <c r="G28" s="704">
        <v>511.78529658866955</v>
      </c>
      <c r="H28" s="705"/>
      <c r="I28" s="511">
        <v>87.698537661798454</v>
      </c>
      <c r="J28" s="511">
        <v>85.316657519754273</v>
      </c>
      <c r="K28" s="511"/>
      <c r="L28" s="511">
        <v>106.47434810495191</v>
      </c>
      <c r="M28" s="511">
        <v>83.367796963829207</v>
      </c>
      <c r="N28" s="525"/>
      <c r="O28" s="525"/>
    </row>
    <row r="29" spans="1:15" ht="15" customHeight="1">
      <c r="A29" s="508"/>
      <c r="B29" s="584" t="s">
        <v>306</v>
      </c>
      <c r="C29" s="704"/>
      <c r="D29" s="704">
        <v>1301.3033250000003</v>
      </c>
      <c r="E29" s="704"/>
      <c r="F29" s="704"/>
      <c r="G29" s="704">
        <v>1224.4571359999986</v>
      </c>
      <c r="H29" s="705"/>
      <c r="I29" s="511"/>
      <c r="J29" s="511">
        <v>105.17080472935663</v>
      </c>
      <c r="K29" s="511"/>
      <c r="L29" s="511"/>
      <c r="M29" s="511">
        <v>89.758337188776309</v>
      </c>
      <c r="N29" s="525"/>
      <c r="O29" s="525"/>
    </row>
    <row r="30" spans="1:15" ht="15" customHeight="1">
      <c r="A30" s="508"/>
      <c r="B30" s="584" t="s">
        <v>305</v>
      </c>
      <c r="C30" s="704">
        <v>609.16100000000006</v>
      </c>
      <c r="D30" s="704">
        <v>930.78680299999974</v>
      </c>
      <c r="E30" s="704"/>
      <c r="F30" s="704">
        <v>746.45899999999972</v>
      </c>
      <c r="G30" s="704">
        <v>1021.4482596787601</v>
      </c>
      <c r="H30" s="705"/>
      <c r="I30" s="511">
        <v>106.00021925283507</v>
      </c>
      <c r="J30" s="511">
        <v>98.149253075175778</v>
      </c>
      <c r="K30" s="511"/>
      <c r="L30" s="511">
        <v>111.88253262607893</v>
      </c>
      <c r="M30" s="511">
        <v>90.567860100731508</v>
      </c>
      <c r="N30" s="525"/>
      <c r="O30" s="525"/>
    </row>
    <row r="31" spans="1:15" ht="15" customHeight="1">
      <c r="A31" s="527"/>
      <c r="B31" s="584" t="s">
        <v>304</v>
      </c>
      <c r="C31" s="704"/>
      <c r="D31" s="704">
        <v>1052.24441</v>
      </c>
      <c r="E31" s="704"/>
      <c r="F31" s="704"/>
      <c r="G31" s="704">
        <v>1020.1404129999994</v>
      </c>
      <c r="H31" s="705"/>
      <c r="I31" s="511"/>
      <c r="J31" s="511">
        <v>194.12811873022576</v>
      </c>
      <c r="K31" s="511"/>
      <c r="L31" s="511"/>
      <c r="M31" s="511">
        <v>129.42091887110112</v>
      </c>
      <c r="N31" s="525"/>
      <c r="O31" s="525"/>
    </row>
    <row r="32" spans="1:15" ht="15" customHeight="1">
      <c r="A32" s="527"/>
      <c r="B32" s="584" t="s">
        <v>303</v>
      </c>
      <c r="C32" s="704"/>
      <c r="D32" s="704">
        <v>3878.8410300000014</v>
      </c>
      <c r="E32" s="704"/>
      <c r="F32" s="704"/>
      <c r="G32" s="704">
        <v>3582.1341609999981</v>
      </c>
      <c r="H32" s="705"/>
      <c r="I32" s="511"/>
      <c r="J32" s="511">
        <v>134.7748604906277</v>
      </c>
      <c r="K32" s="511"/>
      <c r="L32" s="511"/>
      <c r="M32" s="511">
        <v>97.571286626788719</v>
      </c>
      <c r="N32" s="525"/>
      <c r="O32" s="525"/>
    </row>
    <row r="33" spans="1:15" ht="15" customHeight="1">
      <c r="A33" s="527"/>
      <c r="B33" s="584" t="s">
        <v>612</v>
      </c>
      <c r="C33" s="704"/>
      <c r="D33" s="704">
        <v>477.63331699999992</v>
      </c>
      <c r="E33" s="704"/>
      <c r="F33" s="704"/>
      <c r="G33" s="704">
        <v>454.58294200000017</v>
      </c>
      <c r="H33" s="705"/>
      <c r="I33" s="511"/>
      <c r="J33" s="511">
        <v>111.94107852346238</v>
      </c>
      <c r="K33" s="511"/>
      <c r="L33" s="511"/>
      <c r="M33" s="511">
        <v>96.487541493507962</v>
      </c>
      <c r="N33" s="525"/>
      <c r="O33" s="525"/>
    </row>
    <row r="34" spans="1:15" ht="15" customHeight="1">
      <c r="A34" s="527"/>
      <c r="B34" s="584" t="s">
        <v>302</v>
      </c>
      <c r="C34" s="704">
        <v>350.25800000000004</v>
      </c>
      <c r="D34" s="704">
        <v>999.04489099999955</v>
      </c>
      <c r="E34" s="704"/>
      <c r="F34" s="704">
        <v>361.12799999999999</v>
      </c>
      <c r="G34" s="704">
        <v>914.07999276866735</v>
      </c>
      <c r="H34" s="705"/>
      <c r="I34" s="511">
        <v>73.547766634749451</v>
      </c>
      <c r="J34" s="511">
        <v>68.876541523035016</v>
      </c>
      <c r="K34" s="511"/>
      <c r="L34" s="511">
        <v>77.766292831670896</v>
      </c>
      <c r="M34" s="511">
        <v>60.419591884126042</v>
      </c>
      <c r="N34" s="525"/>
      <c r="O34" s="525"/>
    </row>
    <row r="35" spans="1:15" ht="15" customHeight="1">
      <c r="A35" s="527"/>
      <c r="B35" s="584" t="s">
        <v>301</v>
      </c>
      <c r="C35" s="704"/>
      <c r="D35" s="704">
        <v>10483.436195999999</v>
      </c>
      <c r="E35" s="704"/>
      <c r="F35" s="704"/>
      <c r="G35" s="704">
        <v>8481.5274300000037</v>
      </c>
      <c r="H35" s="705"/>
      <c r="I35" s="511"/>
      <c r="J35" s="511">
        <v>129.39033923360529</v>
      </c>
      <c r="K35" s="511"/>
      <c r="L35" s="511"/>
      <c r="M35" s="511">
        <v>91.130357297298673</v>
      </c>
      <c r="N35" s="525"/>
      <c r="O35" s="525"/>
    </row>
    <row r="36" spans="1:15" ht="15" customHeight="1">
      <c r="A36" s="527"/>
      <c r="B36" s="584" t="s">
        <v>300</v>
      </c>
      <c r="C36" s="704"/>
      <c r="D36" s="704">
        <v>6361.5548559999988</v>
      </c>
      <c r="E36" s="706"/>
      <c r="F36" s="704"/>
      <c r="G36" s="704">
        <v>5774.9551560000009</v>
      </c>
      <c r="H36" s="705"/>
      <c r="I36" s="511"/>
      <c r="J36" s="511">
        <v>218.95597964833917</v>
      </c>
      <c r="K36" s="511"/>
      <c r="L36" s="511"/>
      <c r="M36" s="511">
        <v>129.74114768786697</v>
      </c>
      <c r="N36" s="525"/>
      <c r="O36" s="525"/>
    </row>
    <row r="37" spans="1:15" ht="15" customHeight="1">
      <c r="A37" s="527"/>
      <c r="B37" s="584" t="s">
        <v>491</v>
      </c>
      <c r="C37" s="704"/>
      <c r="D37" s="704">
        <v>564.41244000000006</v>
      </c>
      <c r="E37" s="706"/>
      <c r="F37" s="704"/>
      <c r="G37" s="704">
        <v>494.23076300000002</v>
      </c>
      <c r="H37" s="705"/>
      <c r="I37" s="511"/>
      <c r="J37" s="511">
        <v>126.23819798953147</v>
      </c>
      <c r="K37" s="511"/>
      <c r="L37" s="511"/>
      <c r="M37" s="511">
        <v>89.336597192721783</v>
      </c>
      <c r="N37" s="525"/>
      <c r="O37" s="525"/>
    </row>
    <row r="38" spans="1:15" ht="15" customHeight="1">
      <c r="A38" s="527"/>
      <c r="B38" s="584" t="s">
        <v>299</v>
      </c>
      <c r="C38" s="704">
        <v>1632.7759999999998</v>
      </c>
      <c r="D38" s="704">
        <v>1496.9695190000002</v>
      </c>
      <c r="E38" s="706"/>
      <c r="F38" s="704">
        <v>1814.1289999999999</v>
      </c>
      <c r="G38" s="704">
        <v>1364.8875706733061</v>
      </c>
      <c r="H38" s="705"/>
      <c r="I38" s="511">
        <v>40.870160739638614</v>
      </c>
      <c r="J38" s="511">
        <v>38.255756617626695</v>
      </c>
      <c r="K38" s="511"/>
      <c r="L38" s="511">
        <v>55.961444257851014</v>
      </c>
      <c r="M38" s="511">
        <v>40.512099694574758</v>
      </c>
      <c r="N38" s="525"/>
      <c r="O38" s="525"/>
    </row>
    <row r="39" spans="1:15" ht="15" customHeight="1">
      <c r="A39" s="527"/>
      <c r="B39" s="584" t="s">
        <v>613</v>
      </c>
      <c r="C39" s="704"/>
      <c r="D39" s="704">
        <v>1177.1592449999998</v>
      </c>
      <c r="E39" s="706"/>
      <c r="F39" s="704"/>
      <c r="G39" s="704">
        <v>1040.7861279999997</v>
      </c>
      <c r="H39" s="705"/>
      <c r="I39" s="511"/>
      <c r="J39" s="511">
        <v>125.33283890804834</v>
      </c>
      <c r="K39" s="511"/>
      <c r="L39" s="511"/>
      <c r="M39" s="511">
        <v>95.48844865941733</v>
      </c>
      <c r="N39" s="525"/>
      <c r="O39" s="525"/>
    </row>
    <row r="40" spans="1:15" ht="15" customHeight="1">
      <c r="A40" s="527"/>
      <c r="B40" s="584" t="s">
        <v>708</v>
      </c>
      <c r="C40" s="704"/>
      <c r="D40" s="704">
        <v>1073.0097530000003</v>
      </c>
      <c r="E40" s="706"/>
      <c r="F40" s="704"/>
      <c r="G40" s="704">
        <v>956.96793399999956</v>
      </c>
      <c r="H40" s="705"/>
      <c r="I40" s="511"/>
      <c r="J40" s="511">
        <v>121.25600682728626</v>
      </c>
      <c r="K40" s="511"/>
      <c r="L40" s="511"/>
      <c r="M40" s="511">
        <v>89.192886637705513</v>
      </c>
      <c r="N40" s="525"/>
      <c r="O40" s="525"/>
    </row>
    <row r="41" spans="1:15" ht="15" customHeight="1">
      <c r="A41" s="527"/>
      <c r="B41" s="584" t="s">
        <v>643</v>
      </c>
      <c r="C41" s="704"/>
      <c r="D41" s="704">
        <v>14164.185276000004</v>
      </c>
      <c r="E41" s="706"/>
      <c r="F41" s="704"/>
      <c r="G41" s="704">
        <v>13396.540608999998</v>
      </c>
      <c r="H41" s="705"/>
      <c r="I41" s="511"/>
      <c r="J41" s="511">
        <v>111.48100872141231</v>
      </c>
      <c r="K41" s="511"/>
      <c r="L41" s="511"/>
      <c r="M41" s="511">
        <v>94.687692661110646</v>
      </c>
      <c r="N41" s="525"/>
      <c r="O41" s="525"/>
    </row>
    <row r="42" spans="1:15" ht="15" customHeight="1">
      <c r="A42" s="527"/>
      <c r="B42" s="584" t="s">
        <v>707</v>
      </c>
      <c r="C42" s="704"/>
      <c r="D42" s="704">
        <v>15914.548227000003</v>
      </c>
      <c r="E42" s="706"/>
      <c r="F42" s="704"/>
      <c r="G42" s="704">
        <v>14206.532885999999</v>
      </c>
      <c r="H42" s="705"/>
      <c r="I42" s="511"/>
      <c r="J42" s="511">
        <v>99.718434185683307</v>
      </c>
      <c r="K42" s="511"/>
      <c r="L42" s="511"/>
      <c r="M42" s="511">
        <v>86.001513250223937</v>
      </c>
      <c r="N42" s="525"/>
      <c r="O42" s="525"/>
    </row>
    <row r="43" spans="1:15" ht="15" customHeight="1">
      <c r="A43" s="527"/>
      <c r="B43" s="584" t="s">
        <v>296</v>
      </c>
      <c r="C43" s="704"/>
      <c r="D43" s="704">
        <v>1771.1855890000002</v>
      </c>
      <c r="E43" s="706"/>
      <c r="F43" s="704"/>
      <c r="G43" s="704">
        <v>1948.6138019999996</v>
      </c>
      <c r="H43" s="705"/>
      <c r="I43" s="511"/>
      <c r="J43" s="511">
        <v>123.84934592098391</v>
      </c>
      <c r="K43" s="511"/>
      <c r="L43" s="511"/>
      <c r="M43" s="511">
        <v>99.554929469873301</v>
      </c>
      <c r="N43" s="525"/>
      <c r="O43" s="525"/>
    </row>
    <row r="44" spans="1:15" ht="15" customHeight="1">
      <c r="A44" s="527"/>
      <c r="B44" s="584" t="s">
        <v>645</v>
      </c>
      <c r="C44" s="704"/>
      <c r="D44" s="704">
        <v>12996.238153000002</v>
      </c>
      <c r="E44" s="706"/>
      <c r="F44" s="704"/>
      <c r="G44" s="704">
        <v>11516.690800999997</v>
      </c>
      <c r="H44" s="705"/>
      <c r="I44" s="511"/>
      <c r="J44" s="511">
        <v>142.541392682246</v>
      </c>
      <c r="K44" s="511"/>
      <c r="L44" s="511"/>
      <c r="M44" s="511">
        <v>95.372846689246984</v>
      </c>
      <c r="N44" s="525"/>
      <c r="O44" s="525"/>
    </row>
    <row r="45" spans="1:15" ht="15" customHeight="1">
      <c r="A45" s="527"/>
      <c r="B45" s="584" t="s">
        <v>295</v>
      </c>
      <c r="C45" s="704"/>
      <c r="D45" s="704">
        <v>872.46273799999994</v>
      </c>
      <c r="E45" s="706"/>
      <c r="F45" s="704"/>
      <c r="G45" s="704">
        <v>879.36448000000053</v>
      </c>
      <c r="H45" s="705"/>
      <c r="I45" s="511"/>
      <c r="J45" s="511">
        <v>108.07973858407071</v>
      </c>
      <c r="K45" s="511"/>
      <c r="L45" s="511"/>
      <c r="M45" s="511">
        <v>97.191721217852546</v>
      </c>
      <c r="N45" s="525"/>
      <c r="O45" s="525"/>
    </row>
    <row r="46" spans="1:15" ht="15" customHeight="1">
      <c r="A46" s="527"/>
      <c r="B46" s="584" t="s">
        <v>294</v>
      </c>
      <c r="C46" s="704"/>
      <c r="D46" s="704">
        <v>2998.6144640000002</v>
      </c>
      <c r="E46" s="706"/>
      <c r="F46" s="704"/>
      <c r="G46" s="704">
        <v>3300.8914249999993</v>
      </c>
      <c r="H46" s="705"/>
      <c r="I46" s="511"/>
      <c r="J46" s="511">
        <v>126.35651361160893</v>
      </c>
      <c r="K46" s="511"/>
      <c r="L46" s="511"/>
      <c r="M46" s="511">
        <v>118.86081601780678</v>
      </c>
      <c r="N46" s="525"/>
      <c r="O46" s="525"/>
    </row>
    <row r="47" spans="1:15" ht="15" customHeight="1">
      <c r="A47" s="527"/>
      <c r="B47" s="584" t="s">
        <v>616</v>
      </c>
      <c r="C47" s="704"/>
      <c r="D47" s="704">
        <v>547.7993849999998</v>
      </c>
      <c r="E47" s="706"/>
      <c r="F47" s="704"/>
      <c r="G47" s="704">
        <v>639.62210400000015</v>
      </c>
      <c r="H47" s="705"/>
      <c r="I47" s="511"/>
      <c r="J47" s="511">
        <v>112.23925289404355</v>
      </c>
      <c r="K47" s="511"/>
      <c r="L47" s="511"/>
      <c r="M47" s="511">
        <v>86.912439086078848</v>
      </c>
      <c r="N47" s="525"/>
      <c r="O47" s="525"/>
    </row>
    <row r="48" spans="1:15" ht="15" customHeight="1">
      <c r="A48" s="527"/>
      <c r="B48" s="584" t="s">
        <v>617</v>
      </c>
      <c r="C48" s="704"/>
      <c r="D48" s="704">
        <v>1094.4786099999999</v>
      </c>
      <c r="E48" s="706"/>
      <c r="F48" s="704"/>
      <c r="G48" s="704">
        <v>1195.6727040000005</v>
      </c>
      <c r="H48" s="705"/>
      <c r="I48" s="511"/>
      <c r="J48" s="511">
        <v>158.01463791611067</v>
      </c>
      <c r="K48" s="511"/>
      <c r="L48" s="511"/>
      <c r="M48" s="511">
        <v>138.02763017916223</v>
      </c>
      <c r="N48" s="525"/>
      <c r="O48" s="525"/>
    </row>
    <row r="49" spans="1:15" ht="15" customHeight="1">
      <c r="A49" s="527"/>
      <c r="B49" s="527"/>
      <c r="C49" s="706"/>
      <c r="D49" s="706"/>
      <c r="E49" s="706"/>
      <c r="F49" s="704"/>
      <c r="G49" s="704"/>
      <c r="H49" s="705"/>
      <c r="I49" s="511"/>
      <c r="J49" s="511"/>
      <c r="K49" s="511"/>
      <c r="L49" s="511"/>
      <c r="M49" s="511"/>
      <c r="N49" s="525"/>
      <c r="O49" s="525"/>
    </row>
    <row r="50" spans="1:15" ht="16.5" customHeight="1">
      <c r="A50" s="527"/>
      <c r="B50" s="527"/>
      <c r="C50" s="527"/>
      <c r="D50" s="527"/>
      <c r="E50" s="527"/>
      <c r="F50" s="527"/>
      <c r="G50" s="527"/>
      <c r="H50" s="527"/>
      <c r="I50" s="707"/>
      <c r="J50" s="707"/>
      <c r="K50" s="707"/>
      <c r="L50" s="707"/>
      <c r="M50" s="707"/>
      <c r="N50" s="508"/>
      <c r="O50" s="508"/>
    </row>
    <row r="51" spans="1:15" ht="16.5" customHeight="1">
      <c r="A51" s="527"/>
      <c r="B51" s="527"/>
      <c r="C51" s="527"/>
      <c r="D51" s="527"/>
      <c r="E51" s="527"/>
      <c r="F51" s="527"/>
      <c r="G51" s="527"/>
      <c r="H51" s="527"/>
      <c r="I51" s="707"/>
      <c r="J51" s="707"/>
      <c r="K51" s="707"/>
      <c r="L51" s="707"/>
      <c r="M51" s="707"/>
      <c r="N51" s="508"/>
      <c r="O51" s="508"/>
    </row>
    <row r="52" spans="1:15" ht="16.5" customHeight="1">
      <c r="A52" s="527"/>
      <c r="B52" s="527"/>
      <c r="C52" s="527"/>
      <c r="D52" s="527"/>
      <c r="E52" s="527"/>
      <c r="F52" s="527"/>
      <c r="G52" s="527"/>
      <c r="H52" s="527"/>
      <c r="I52" s="707"/>
      <c r="J52" s="707"/>
      <c r="K52" s="707"/>
      <c r="L52" s="707"/>
      <c r="M52" s="707"/>
      <c r="N52" s="508"/>
      <c r="O52" s="508"/>
    </row>
    <row r="53" spans="1:15" ht="16.5" customHeight="1">
      <c r="A53" s="527"/>
      <c r="B53" s="527"/>
      <c r="C53" s="527"/>
      <c r="D53" s="527"/>
      <c r="E53" s="527"/>
      <c r="F53" s="527"/>
      <c r="G53" s="527"/>
      <c r="H53" s="527"/>
      <c r="I53" s="707"/>
      <c r="J53" s="707"/>
      <c r="K53" s="707"/>
      <c r="L53" s="707"/>
      <c r="M53" s="707"/>
      <c r="N53" s="508"/>
      <c r="O53" s="508"/>
    </row>
    <row r="54" spans="1:15" ht="16.5" customHeight="1">
      <c r="A54" s="527"/>
      <c r="B54" s="527"/>
      <c r="C54" s="527"/>
      <c r="D54" s="527"/>
      <c r="E54" s="527"/>
      <c r="F54" s="527"/>
      <c r="G54" s="527"/>
      <c r="H54" s="527"/>
      <c r="I54" s="708"/>
      <c r="J54" s="708"/>
      <c r="K54" s="708"/>
      <c r="L54" s="708"/>
      <c r="M54" s="708"/>
      <c r="N54" s="508"/>
      <c r="O54" s="508"/>
    </row>
    <row r="55" spans="1:15" ht="16.5" customHeight="1">
      <c r="A55" s="527"/>
      <c r="B55" s="527"/>
      <c r="C55" s="527"/>
      <c r="D55" s="527"/>
      <c r="E55" s="527"/>
      <c r="F55" s="527"/>
      <c r="G55" s="527"/>
      <c r="H55" s="527"/>
      <c r="I55" s="708"/>
      <c r="J55" s="708"/>
      <c r="K55" s="708"/>
      <c r="L55" s="708"/>
      <c r="M55" s="708"/>
      <c r="N55" s="508"/>
      <c r="O55" s="508"/>
    </row>
    <row r="56" spans="1:15" ht="16.5" customHeight="1">
      <c r="A56" s="527"/>
      <c r="B56" s="527"/>
      <c r="C56" s="508"/>
      <c r="D56" s="508"/>
      <c r="E56" s="508"/>
      <c r="F56" s="508"/>
      <c r="G56" s="508"/>
      <c r="H56" s="508"/>
      <c r="I56" s="523"/>
      <c r="J56" s="523"/>
      <c r="K56" s="523"/>
      <c r="L56" s="523"/>
      <c r="M56" s="523"/>
      <c r="N56" s="508"/>
      <c r="O56" s="508"/>
    </row>
    <row r="57" spans="1:15" ht="16.5" customHeight="1">
      <c r="A57" s="527"/>
      <c r="B57" s="527"/>
      <c r="C57" s="508"/>
      <c r="D57" s="508"/>
      <c r="E57" s="508"/>
      <c r="F57" s="508"/>
      <c r="G57" s="508"/>
      <c r="H57" s="508"/>
      <c r="I57" s="523"/>
      <c r="J57" s="523"/>
      <c r="K57" s="523"/>
      <c r="L57" s="523"/>
      <c r="M57" s="523"/>
      <c r="N57" s="508"/>
      <c r="O57" s="508"/>
    </row>
    <row r="58" spans="1:15" ht="16.5" customHeight="1">
      <c r="A58" s="527"/>
      <c r="B58" s="527"/>
      <c r="C58" s="508"/>
      <c r="D58" s="508"/>
      <c r="E58" s="508"/>
      <c r="F58" s="508"/>
      <c r="G58" s="508"/>
      <c r="H58" s="508"/>
      <c r="I58" s="523"/>
      <c r="J58" s="523"/>
      <c r="K58" s="523"/>
      <c r="L58" s="523"/>
      <c r="M58" s="523"/>
      <c r="N58" s="508"/>
      <c r="O58" s="508"/>
    </row>
    <row r="59" spans="1:15" ht="16.5" customHeight="1">
      <c r="A59" s="527"/>
      <c r="B59" s="527"/>
      <c r="C59" s="508"/>
      <c r="D59" s="508"/>
      <c r="E59" s="508"/>
      <c r="F59" s="508"/>
      <c r="G59" s="508"/>
      <c r="H59" s="508"/>
      <c r="I59" s="523"/>
      <c r="J59" s="523"/>
      <c r="K59" s="523"/>
      <c r="L59" s="523"/>
      <c r="M59" s="523"/>
      <c r="N59" s="508"/>
      <c r="O59" s="508"/>
    </row>
    <row r="60" spans="1:15" ht="16.5" customHeight="1">
      <c r="A60" s="508"/>
      <c r="B60" s="507"/>
      <c r="C60" s="508"/>
      <c r="D60" s="508"/>
      <c r="E60" s="508"/>
      <c r="F60" s="508"/>
      <c r="G60" s="508"/>
      <c r="H60" s="508"/>
      <c r="I60" s="523"/>
      <c r="J60" s="523"/>
      <c r="K60" s="523"/>
      <c r="L60" s="523"/>
      <c r="M60" s="523"/>
      <c r="N60" s="508"/>
      <c r="O60" s="508"/>
    </row>
    <row r="61" spans="1:15" ht="16.5" customHeight="1">
      <c r="A61" s="508"/>
      <c r="B61" s="507"/>
      <c r="C61" s="508"/>
      <c r="D61" s="508"/>
      <c r="E61" s="508"/>
      <c r="F61" s="508"/>
      <c r="G61" s="508"/>
      <c r="H61" s="508"/>
      <c r="I61" s="523"/>
      <c r="J61" s="523"/>
      <c r="K61" s="523"/>
      <c r="L61" s="523"/>
      <c r="M61" s="523"/>
      <c r="N61" s="508"/>
      <c r="O61" s="508"/>
    </row>
    <row r="62" spans="1:15" ht="16.5" customHeight="1">
      <c r="A62" s="508"/>
      <c r="B62" s="507"/>
      <c r="C62" s="508"/>
      <c r="D62" s="508"/>
      <c r="E62" s="508"/>
      <c r="F62" s="508"/>
      <c r="G62" s="508"/>
      <c r="H62" s="508"/>
      <c r="I62" s="523"/>
      <c r="J62" s="523"/>
      <c r="K62" s="523"/>
      <c r="L62" s="523"/>
      <c r="M62" s="523"/>
      <c r="N62" s="508"/>
      <c r="O62" s="508"/>
    </row>
    <row r="63" spans="1:15" ht="16.5" customHeight="1">
      <c r="A63" s="508"/>
      <c r="B63" s="507"/>
      <c r="C63" s="508"/>
      <c r="D63" s="508"/>
      <c r="E63" s="508"/>
      <c r="F63" s="508"/>
      <c r="G63" s="508"/>
      <c r="H63" s="508"/>
      <c r="I63" s="523"/>
      <c r="J63" s="523"/>
      <c r="K63" s="523"/>
      <c r="L63" s="523"/>
      <c r="M63" s="523"/>
      <c r="N63" s="508"/>
      <c r="O63" s="508"/>
    </row>
    <row r="64" spans="1:15" ht="16.5" customHeight="1">
      <c r="A64" s="508"/>
      <c r="B64" s="507"/>
      <c r="C64" s="508"/>
      <c r="D64" s="508"/>
      <c r="E64" s="508"/>
      <c r="F64" s="508"/>
      <c r="G64" s="508"/>
      <c r="H64" s="508"/>
      <c r="I64" s="523"/>
      <c r="J64" s="523"/>
      <c r="K64" s="523"/>
      <c r="L64" s="523"/>
      <c r="M64" s="523"/>
      <c r="N64" s="508"/>
      <c r="O64" s="508"/>
    </row>
    <row r="65" spans="1:15" ht="16.5" customHeight="1">
      <c r="A65" s="508"/>
      <c r="B65" s="507"/>
      <c r="C65" s="508"/>
      <c r="D65" s="508"/>
      <c r="E65" s="508"/>
      <c r="F65" s="508"/>
      <c r="G65" s="508"/>
      <c r="H65" s="508"/>
      <c r="I65" s="523"/>
      <c r="J65" s="523"/>
      <c r="K65" s="523"/>
      <c r="L65" s="523"/>
      <c r="M65" s="523"/>
      <c r="N65" s="508"/>
      <c r="O65" s="508"/>
    </row>
    <row r="66" spans="1:15" ht="16.5" customHeight="1">
      <c r="A66" s="508"/>
      <c r="B66" s="507"/>
      <c r="C66" s="508"/>
      <c r="D66" s="508"/>
      <c r="E66" s="508"/>
      <c r="F66" s="508"/>
      <c r="G66" s="508"/>
      <c r="H66" s="508"/>
      <c r="I66" s="523"/>
      <c r="J66" s="523"/>
      <c r="K66" s="523"/>
      <c r="L66" s="523"/>
      <c r="M66" s="523"/>
      <c r="N66" s="508"/>
      <c r="O66" s="508"/>
    </row>
    <row r="67" spans="1:15" ht="16.5" customHeight="1">
      <c r="A67" s="508"/>
      <c r="B67" s="507"/>
      <c r="C67" s="508"/>
      <c r="D67" s="508"/>
      <c r="E67" s="508"/>
      <c r="F67" s="508"/>
      <c r="G67" s="508"/>
      <c r="H67" s="508"/>
      <c r="I67" s="523"/>
      <c r="J67" s="523"/>
      <c r="K67" s="523"/>
      <c r="L67" s="523"/>
      <c r="M67" s="523"/>
      <c r="N67" s="508"/>
      <c r="O67" s="508"/>
    </row>
    <row r="68" spans="1:15" ht="16.5" customHeight="1">
      <c r="A68" s="508"/>
      <c r="B68" s="507"/>
      <c r="C68" s="508"/>
      <c r="D68" s="508"/>
      <c r="E68" s="508"/>
      <c r="F68" s="508"/>
      <c r="G68" s="508"/>
      <c r="H68" s="508"/>
      <c r="I68" s="523"/>
      <c r="J68" s="523"/>
      <c r="K68" s="523"/>
      <c r="L68" s="523"/>
      <c r="M68" s="523"/>
      <c r="N68" s="508"/>
      <c r="O68" s="508"/>
    </row>
    <row r="69" spans="1:15" ht="16.5" customHeight="1">
      <c r="A69" s="508"/>
      <c r="B69" s="507"/>
      <c r="C69" s="508"/>
      <c r="D69" s="508"/>
      <c r="E69" s="508"/>
      <c r="F69" s="508"/>
      <c r="G69" s="508"/>
      <c r="H69" s="508"/>
      <c r="I69" s="523"/>
      <c r="J69" s="523"/>
      <c r="K69" s="523"/>
      <c r="L69" s="523"/>
      <c r="M69" s="523"/>
      <c r="N69" s="508"/>
      <c r="O69" s="508"/>
    </row>
    <row r="70" spans="1:15" ht="16.5" customHeight="1">
      <c r="A70" s="508"/>
      <c r="B70" s="507"/>
      <c r="C70" s="508"/>
      <c r="D70" s="508"/>
      <c r="E70" s="508"/>
      <c r="F70" s="508"/>
      <c r="G70" s="508"/>
      <c r="H70" s="508"/>
      <c r="I70" s="523"/>
      <c r="J70" s="523"/>
      <c r="K70" s="523"/>
      <c r="L70" s="523"/>
      <c r="M70" s="523"/>
      <c r="N70" s="508"/>
      <c r="O70" s="508"/>
    </row>
    <row r="71" spans="1:15" ht="16.5" customHeight="1">
      <c r="A71" s="508"/>
      <c r="B71" s="507"/>
      <c r="C71" s="508"/>
      <c r="D71" s="508"/>
      <c r="E71" s="508"/>
      <c r="F71" s="508"/>
      <c r="G71" s="508"/>
      <c r="H71" s="508"/>
      <c r="I71" s="523"/>
      <c r="J71" s="523"/>
      <c r="K71" s="523"/>
      <c r="L71" s="523"/>
      <c r="M71" s="523"/>
      <c r="N71" s="508"/>
      <c r="O71" s="508"/>
    </row>
    <row r="72" spans="1:15" ht="16.5" customHeight="1">
      <c r="A72" s="508"/>
      <c r="B72" s="507"/>
      <c r="C72" s="508"/>
      <c r="D72" s="508"/>
      <c r="E72" s="508"/>
      <c r="F72" s="508"/>
      <c r="G72" s="508"/>
      <c r="H72" s="508"/>
      <c r="I72" s="523"/>
      <c r="J72" s="523"/>
      <c r="K72" s="523"/>
      <c r="L72" s="523"/>
      <c r="M72" s="523"/>
      <c r="N72" s="508"/>
      <c r="O72" s="508"/>
    </row>
    <row r="73" spans="1:15" ht="16.5" customHeight="1">
      <c r="A73" s="508"/>
      <c r="B73" s="507"/>
      <c r="C73" s="508"/>
      <c r="D73" s="508"/>
      <c r="E73" s="508"/>
      <c r="F73" s="508"/>
      <c r="G73" s="508"/>
      <c r="H73" s="508"/>
      <c r="I73" s="523"/>
      <c r="J73" s="523"/>
      <c r="K73" s="523"/>
      <c r="L73" s="523"/>
      <c r="M73" s="523"/>
      <c r="N73" s="508"/>
      <c r="O73" s="508"/>
    </row>
    <row r="74" spans="1:15" ht="16.5" customHeight="1">
      <c r="A74" s="508"/>
      <c r="B74" s="507"/>
      <c r="C74" s="508"/>
      <c r="D74" s="508"/>
      <c r="E74" s="508"/>
      <c r="F74" s="508"/>
      <c r="G74" s="508"/>
      <c r="H74" s="508"/>
      <c r="I74" s="523"/>
      <c r="J74" s="523"/>
      <c r="K74" s="523"/>
      <c r="L74" s="523"/>
      <c r="M74" s="523"/>
      <c r="N74" s="508"/>
      <c r="O74" s="508"/>
    </row>
    <row r="75" spans="1:15" ht="16.5" customHeight="1">
      <c r="A75" s="508"/>
      <c r="B75" s="507"/>
      <c r="C75" s="508"/>
      <c r="D75" s="508"/>
      <c r="E75" s="508"/>
      <c r="F75" s="508"/>
      <c r="G75" s="508"/>
      <c r="H75" s="508"/>
      <c r="I75" s="523"/>
      <c r="J75" s="523"/>
      <c r="K75" s="523"/>
      <c r="L75" s="523"/>
      <c r="M75" s="523"/>
      <c r="N75" s="508"/>
      <c r="O75" s="508"/>
    </row>
    <row r="76" spans="1:15" ht="16.5" customHeight="1">
      <c r="A76" s="508"/>
      <c r="B76" s="507"/>
      <c r="C76" s="508"/>
      <c r="D76" s="508"/>
      <c r="E76" s="508"/>
      <c r="F76" s="508"/>
      <c r="G76" s="508"/>
      <c r="H76" s="508"/>
      <c r="I76" s="523"/>
      <c r="J76" s="523"/>
      <c r="K76" s="523"/>
      <c r="L76" s="523"/>
      <c r="M76" s="523"/>
      <c r="N76" s="508"/>
      <c r="O76" s="508"/>
    </row>
    <row r="77" spans="1:15" ht="16.5" customHeight="1">
      <c r="A77" s="508"/>
      <c r="B77" s="507"/>
      <c r="C77" s="508"/>
      <c r="D77" s="508"/>
      <c r="E77" s="508"/>
      <c r="F77" s="508"/>
      <c r="G77" s="508"/>
      <c r="H77" s="508"/>
      <c r="I77" s="523"/>
      <c r="J77" s="523"/>
      <c r="K77" s="523"/>
      <c r="L77" s="523"/>
      <c r="M77" s="523"/>
      <c r="N77" s="508"/>
      <c r="O77" s="508"/>
    </row>
    <row r="78" spans="1:15" ht="16.5" customHeight="1">
      <c r="A78" s="508"/>
      <c r="B78" s="507"/>
      <c r="C78" s="508"/>
      <c r="D78" s="508"/>
      <c r="E78" s="508"/>
      <c r="F78" s="508"/>
      <c r="G78" s="508"/>
      <c r="H78" s="508"/>
      <c r="I78" s="523"/>
      <c r="J78" s="523"/>
      <c r="K78" s="523"/>
      <c r="L78" s="523"/>
      <c r="M78" s="523"/>
      <c r="N78" s="508"/>
      <c r="O78" s="508"/>
    </row>
    <row r="79" spans="1:15" ht="16.5" customHeight="1">
      <c r="A79" s="508"/>
      <c r="B79" s="507"/>
      <c r="C79" s="508"/>
      <c r="D79" s="508"/>
      <c r="E79" s="508"/>
      <c r="F79" s="508"/>
      <c r="G79" s="508"/>
      <c r="H79" s="508"/>
      <c r="I79" s="523"/>
      <c r="J79" s="523"/>
      <c r="K79" s="523"/>
      <c r="L79" s="523"/>
      <c r="M79" s="523"/>
      <c r="N79" s="508"/>
      <c r="O79" s="508"/>
    </row>
    <row r="80" spans="1:15" ht="16.5" customHeight="1">
      <c r="A80" s="508"/>
      <c r="B80" s="507"/>
      <c r="C80" s="508"/>
      <c r="D80" s="508"/>
      <c r="E80" s="508"/>
      <c r="F80" s="508"/>
      <c r="G80" s="508"/>
      <c r="H80" s="508"/>
      <c r="I80" s="523"/>
      <c r="J80" s="523"/>
      <c r="K80" s="523"/>
      <c r="L80" s="523"/>
      <c r="M80" s="523"/>
      <c r="N80" s="508"/>
      <c r="O80" s="508"/>
    </row>
    <row r="81" spans="1:15" ht="16.5" customHeight="1">
      <c r="A81" s="508"/>
      <c r="B81" s="507"/>
      <c r="C81" s="508"/>
      <c r="D81" s="508"/>
      <c r="E81" s="508"/>
      <c r="F81" s="508"/>
      <c r="G81" s="508"/>
      <c r="H81" s="508"/>
      <c r="I81" s="523"/>
      <c r="J81" s="523"/>
      <c r="K81" s="523"/>
      <c r="L81" s="523"/>
      <c r="M81" s="523"/>
      <c r="N81" s="508"/>
      <c r="O81" s="508"/>
    </row>
    <row r="82" spans="1:15" ht="16.5" customHeight="1">
      <c r="A82" s="508"/>
      <c r="B82" s="507"/>
      <c r="C82" s="508"/>
      <c r="D82" s="508"/>
      <c r="E82" s="508"/>
      <c r="F82" s="508"/>
      <c r="G82" s="508"/>
      <c r="H82" s="508"/>
      <c r="I82" s="523"/>
      <c r="J82" s="523"/>
      <c r="K82" s="523"/>
      <c r="L82" s="523"/>
      <c r="M82" s="523"/>
      <c r="N82" s="508"/>
      <c r="O82" s="508"/>
    </row>
    <row r="83" spans="1:15" ht="16.5" customHeight="1">
      <c r="A83" s="508"/>
      <c r="B83" s="507"/>
      <c r="C83" s="508"/>
      <c r="D83" s="508"/>
      <c r="E83" s="508"/>
      <c r="F83" s="508"/>
      <c r="G83" s="508"/>
      <c r="H83" s="508"/>
      <c r="I83" s="523"/>
      <c r="J83" s="523"/>
      <c r="K83" s="523"/>
      <c r="L83" s="523"/>
      <c r="M83" s="523"/>
      <c r="N83" s="508"/>
      <c r="O83" s="508"/>
    </row>
    <row r="84" spans="1:15" ht="16.5" customHeight="1">
      <c r="A84" s="508"/>
      <c r="B84" s="507"/>
      <c r="C84" s="508"/>
      <c r="D84" s="508"/>
      <c r="E84" s="508"/>
      <c r="F84" s="508"/>
      <c r="G84" s="508"/>
      <c r="H84" s="508"/>
      <c r="I84" s="523"/>
      <c r="J84" s="523"/>
      <c r="K84" s="523"/>
      <c r="L84" s="523"/>
      <c r="M84" s="523"/>
      <c r="N84" s="508"/>
      <c r="O84" s="508"/>
    </row>
    <row r="85" spans="1:15" ht="16.5" customHeight="1">
      <c r="A85" s="508"/>
      <c r="B85" s="507"/>
      <c r="C85" s="508"/>
      <c r="D85" s="508"/>
      <c r="E85" s="508"/>
      <c r="F85" s="508"/>
      <c r="G85" s="508"/>
      <c r="H85" s="508"/>
      <c r="I85" s="523"/>
      <c r="J85" s="523"/>
      <c r="K85" s="523"/>
      <c r="L85" s="523"/>
      <c r="M85" s="523"/>
      <c r="N85" s="508"/>
      <c r="O85" s="508"/>
    </row>
    <row r="86" spans="1:15" ht="16.5" customHeight="1">
      <c r="A86" s="508"/>
      <c r="B86" s="507"/>
      <c r="C86" s="508"/>
      <c r="D86" s="508"/>
      <c r="E86" s="508"/>
      <c r="F86" s="508"/>
      <c r="G86" s="508"/>
      <c r="H86" s="508"/>
      <c r="I86" s="523"/>
      <c r="J86" s="523"/>
      <c r="K86" s="523"/>
      <c r="L86" s="523"/>
      <c r="M86" s="523"/>
      <c r="N86" s="508"/>
      <c r="O86" s="508"/>
    </row>
    <row r="87" spans="1:15" ht="16.5" customHeight="1">
      <c r="A87" s="508"/>
      <c r="B87" s="507"/>
      <c r="C87" s="508"/>
      <c r="D87" s="508"/>
      <c r="E87" s="508"/>
      <c r="F87" s="508"/>
      <c r="G87" s="508"/>
      <c r="H87" s="508"/>
      <c r="I87" s="523"/>
      <c r="J87" s="523"/>
      <c r="K87" s="523"/>
      <c r="L87" s="523"/>
      <c r="M87" s="523"/>
      <c r="N87" s="508"/>
      <c r="O87" s="508"/>
    </row>
    <row r="88" spans="1:15" ht="16.5" customHeight="1">
      <c r="A88" s="508"/>
      <c r="B88" s="507"/>
      <c r="C88" s="508"/>
      <c r="D88" s="508"/>
      <c r="E88" s="508"/>
      <c r="F88" s="508"/>
      <c r="G88" s="508"/>
      <c r="H88" s="508"/>
      <c r="I88" s="523"/>
      <c r="J88" s="523"/>
      <c r="K88" s="523"/>
      <c r="L88" s="523"/>
      <c r="M88" s="523"/>
      <c r="N88" s="508"/>
      <c r="O88" s="508"/>
    </row>
    <row r="89" spans="1:15" ht="16.5" customHeight="1">
      <c r="A89" s="508"/>
      <c r="B89" s="507"/>
      <c r="C89" s="508"/>
      <c r="D89" s="508"/>
      <c r="E89" s="508"/>
      <c r="F89" s="508"/>
      <c r="G89" s="508"/>
      <c r="H89" s="508"/>
      <c r="I89" s="523"/>
      <c r="J89" s="523"/>
      <c r="K89" s="523"/>
      <c r="L89" s="523"/>
      <c r="M89" s="523"/>
      <c r="N89" s="508"/>
      <c r="O89" s="508"/>
    </row>
    <row r="90" spans="1:15" ht="16.5" customHeight="1">
      <c r="A90" s="508"/>
      <c r="B90" s="507"/>
      <c r="C90" s="508"/>
      <c r="D90" s="508"/>
      <c r="E90" s="508"/>
      <c r="F90" s="508"/>
      <c r="G90" s="508"/>
      <c r="H90" s="508"/>
      <c r="I90" s="523"/>
      <c r="J90" s="523"/>
      <c r="K90" s="523"/>
      <c r="L90" s="523"/>
      <c r="M90" s="523"/>
      <c r="N90" s="508"/>
      <c r="O90" s="508"/>
    </row>
    <row r="91" spans="1:15" ht="16.5" customHeight="1">
      <c r="A91" s="508"/>
      <c r="B91" s="507"/>
      <c r="C91" s="508"/>
      <c r="D91" s="508"/>
      <c r="E91" s="508"/>
      <c r="F91" s="508"/>
      <c r="G91" s="508"/>
      <c r="H91" s="508"/>
      <c r="I91" s="523"/>
      <c r="J91" s="523"/>
      <c r="K91" s="523"/>
      <c r="L91" s="523"/>
      <c r="M91" s="523"/>
      <c r="N91" s="508"/>
      <c r="O91" s="508"/>
    </row>
    <row r="92" spans="1:15" ht="16.5" customHeight="1">
      <c r="A92" s="508"/>
      <c r="B92" s="507"/>
      <c r="C92" s="508"/>
      <c r="D92" s="508"/>
      <c r="E92" s="508"/>
      <c r="F92" s="508"/>
      <c r="G92" s="508"/>
      <c r="H92" s="508"/>
      <c r="I92" s="523"/>
      <c r="J92" s="523"/>
      <c r="K92" s="523"/>
      <c r="L92" s="523"/>
      <c r="M92" s="523"/>
      <c r="N92" s="508"/>
      <c r="O92" s="508"/>
    </row>
    <row r="93" spans="1:15" ht="16.5" customHeight="1">
      <c r="A93" s="508"/>
      <c r="B93" s="507"/>
      <c r="C93" s="508"/>
      <c r="D93" s="508"/>
      <c r="E93" s="508"/>
      <c r="F93" s="508"/>
      <c r="G93" s="508"/>
      <c r="H93" s="508"/>
      <c r="I93" s="523"/>
      <c r="J93" s="523"/>
      <c r="K93" s="523"/>
      <c r="L93" s="523"/>
      <c r="M93" s="523"/>
      <c r="N93" s="508"/>
      <c r="O93" s="508"/>
    </row>
    <row r="94" spans="1:15" ht="16.5" customHeight="1">
      <c r="A94" s="508"/>
      <c r="B94" s="507"/>
      <c r="C94" s="508"/>
      <c r="D94" s="508"/>
      <c r="E94" s="508"/>
      <c r="F94" s="508"/>
      <c r="G94" s="508"/>
      <c r="H94" s="508"/>
      <c r="I94" s="523"/>
      <c r="J94" s="523"/>
      <c r="K94" s="523"/>
      <c r="L94" s="523"/>
      <c r="M94" s="523"/>
      <c r="N94" s="508"/>
      <c r="O94" s="508"/>
    </row>
    <row r="95" spans="1:15" ht="16.5" customHeight="1">
      <c r="A95" s="508"/>
      <c r="B95" s="507"/>
      <c r="C95" s="508"/>
      <c r="D95" s="508"/>
      <c r="E95" s="508"/>
      <c r="F95" s="508"/>
      <c r="G95" s="508"/>
      <c r="H95" s="508"/>
      <c r="I95" s="523"/>
      <c r="J95" s="523"/>
      <c r="K95" s="523"/>
      <c r="L95" s="523"/>
      <c r="M95" s="523"/>
      <c r="N95" s="508"/>
      <c r="O95" s="508"/>
    </row>
    <row r="96" spans="1:15" ht="16.5" customHeight="1">
      <c r="A96" s="508"/>
      <c r="B96" s="507"/>
      <c r="C96" s="508"/>
      <c r="D96" s="508"/>
      <c r="E96" s="508"/>
      <c r="F96" s="508"/>
      <c r="G96" s="508"/>
      <c r="H96" s="508"/>
      <c r="I96" s="523"/>
      <c r="J96" s="523"/>
      <c r="K96" s="523"/>
      <c r="L96" s="523"/>
      <c r="M96" s="523"/>
      <c r="N96" s="508"/>
      <c r="O96" s="508"/>
    </row>
    <row r="97" spans="1:15" ht="16.5" customHeight="1">
      <c r="A97" s="508"/>
      <c r="B97" s="507"/>
      <c r="C97" s="508"/>
      <c r="D97" s="508"/>
      <c r="E97" s="508"/>
      <c r="F97" s="508"/>
      <c r="G97" s="508"/>
      <c r="H97" s="508"/>
      <c r="I97" s="523"/>
      <c r="J97" s="523"/>
      <c r="K97" s="523"/>
      <c r="L97" s="523"/>
      <c r="M97" s="523"/>
      <c r="N97" s="508"/>
      <c r="O97" s="508"/>
    </row>
    <row r="98" spans="1:15" ht="16.5" customHeight="1">
      <c r="A98" s="508"/>
      <c r="B98" s="507"/>
      <c r="C98" s="508"/>
      <c r="D98" s="508"/>
      <c r="E98" s="508"/>
      <c r="F98" s="508"/>
      <c r="G98" s="508"/>
      <c r="H98" s="508"/>
      <c r="I98" s="523"/>
      <c r="J98" s="523"/>
      <c r="K98" s="523"/>
      <c r="L98" s="523"/>
      <c r="M98" s="523"/>
      <c r="N98" s="508"/>
      <c r="O98" s="508"/>
    </row>
    <row r="99" spans="1:15" ht="16.5" customHeight="1">
      <c r="A99" s="508"/>
      <c r="B99" s="507"/>
      <c r="C99" s="508"/>
      <c r="D99" s="508"/>
      <c r="E99" s="508"/>
      <c r="F99" s="508"/>
      <c r="G99" s="508"/>
      <c r="H99" s="508"/>
      <c r="I99" s="523"/>
      <c r="J99" s="523"/>
      <c r="K99" s="523"/>
      <c r="L99" s="523"/>
      <c r="M99" s="523"/>
      <c r="N99" s="508"/>
      <c r="O99" s="508"/>
    </row>
    <row r="100" spans="1:15" ht="16.5" customHeight="1">
      <c r="A100" s="508"/>
      <c r="B100" s="507"/>
      <c r="C100" s="508"/>
      <c r="D100" s="508"/>
      <c r="E100" s="508"/>
      <c r="F100" s="508"/>
      <c r="G100" s="508"/>
      <c r="H100" s="508"/>
      <c r="I100" s="523"/>
      <c r="J100" s="523"/>
      <c r="K100" s="523"/>
      <c r="L100" s="523"/>
      <c r="M100" s="523"/>
      <c r="N100" s="508"/>
      <c r="O100" s="508"/>
    </row>
    <row r="101" spans="1:15" ht="16.5" customHeight="1">
      <c r="A101" s="508"/>
      <c r="B101" s="507"/>
      <c r="C101" s="508"/>
      <c r="D101" s="508"/>
      <c r="E101" s="508"/>
      <c r="F101" s="508"/>
      <c r="G101" s="508"/>
      <c r="H101" s="508"/>
      <c r="I101" s="523"/>
      <c r="J101" s="523"/>
      <c r="K101" s="523"/>
      <c r="L101" s="523"/>
      <c r="M101" s="523"/>
      <c r="N101" s="508"/>
      <c r="O101" s="508"/>
    </row>
    <row r="102" spans="1:15" ht="16.5" customHeight="1">
      <c r="A102" s="508"/>
      <c r="B102" s="507"/>
      <c r="C102" s="508"/>
      <c r="D102" s="508"/>
      <c r="E102" s="508"/>
      <c r="F102" s="508"/>
      <c r="G102" s="508"/>
      <c r="H102" s="508"/>
      <c r="I102" s="523"/>
      <c r="J102" s="523"/>
      <c r="K102" s="523"/>
      <c r="L102" s="523"/>
      <c r="M102" s="523"/>
      <c r="N102" s="508"/>
      <c r="O102" s="508"/>
    </row>
    <row r="103" spans="1:15" ht="16.5" customHeight="1">
      <c r="A103" s="508"/>
      <c r="B103" s="507"/>
      <c r="C103" s="508"/>
      <c r="D103" s="508"/>
      <c r="E103" s="508"/>
      <c r="F103" s="508"/>
      <c r="G103" s="508"/>
      <c r="H103" s="508"/>
      <c r="I103" s="523"/>
      <c r="J103" s="523"/>
      <c r="K103" s="523"/>
      <c r="L103" s="523"/>
      <c r="M103" s="523"/>
      <c r="N103" s="508"/>
      <c r="O103" s="508"/>
    </row>
    <row r="104" spans="1:15" ht="16.5" customHeight="1">
      <c r="A104" s="508"/>
      <c r="B104" s="507"/>
      <c r="C104" s="508"/>
      <c r="D104" s="508"/>
      <c r="E104" s="508"/>
      <c r="F104" s="508"/>
      <c r="G104" s="508"/>
      <c r="H104" s="508"/>
      <c r="I104" s="523"/>
      <c r="J104" s="523"/>
      <c r="K104" s="523"/>
      <c r="L104" s="523"/>
      <c r="M104" s="523"/>
      <c r="N104" s="508"/>
      <c r="O104" s="508"/>
    </row>
    <row r="105" spans="1:15" ht="16.5" customHeight="1">
      <c r="A105" s="508"/>
      <c r="B105" s="507"/>
      <c r="C105" s="508"/>
      <c r="D105" s="508"/>
      <c r="E105" s="508"/>
      <c r="F105" s="508"/>
      <c r="G105" s="508"/>
      <c r="H105" s="508"/>
      <c r="I105" s="523"/>
      <c r="J105" s="523"/>
      <c r="K105" s="523"/>
      <c r="L105" s="523"/>
      <c r="M105" s="523"/>
      <c r="N105" s="508"/>
      <c r="O105" s="508"/>
    </row>
    <row r="106" spans="1:15" ht="16.5" customHeight="1">
      <c r="A106" s="508"/>
      <c r="B106" s="507"/>
      <c r="C106" s="508"/>
      <c r="D106" s="508"/>
      <c r="E106" s="508"/>
      <c r="F106" s="508"/>
      <c r="G106" s="508"/>
      <c r="H106" s="508"/>
      <c r="I106" s="523"/>
      <c r="J106" s="523"/>
      <c r="K106" s="523"/>
      <c r="L106" s="523"/>
      <c r="M106" s="523"/>
      <c r="N106" s="508"/>
      <c r="O106" s="508"/>
    </row>
    <row r="107" spans="1:15" ht="16.5" customHeight="1">
      <c r="A107" s="508"/>
      <c r="B107" s="507"/>
      <c r="C107" s="508"/>
      <c r="D107" s="508"/>
      <c r="E107" s="508"/>
      <c r="F107" s="508"/>
      <c r="G107" s="508"/>
      <c r="H107" s="508"/>
      <c r="I107" s="523"/>
      <c r="J107" s="523"/>
      <c r="K107" s="523"/>
      <c r="L107" s="523"/>
      <c r="M107" s="523"/>
      <c r="N107" s="508"/>
      <c r="O107" s="508"/>
    </row>
    <row r="108" spans="1:15" ht="16.5" customHeight="1">
      <c r="A108" s="508"/>
      <c r="B108" s="507"/>
      <c r="C108" s="508"/>
      <c r="D108" s="508"/>
      <c r="E108" s="508"/>
      <c r="F108" s="508"/>
      <c r="G108" s="508"/>
      <c r="H108" s="508"/>
      <c r="I108" s="523"/>
      <c r="J108" s="523"/>
      <c r="K108" s="523"/>
      <c r="L108" s="523"/>
      <c r="M108" s="523"/>
      <c r="N108" s="508"/>
      <c r="O108" s="508"/>
    </row>
    <row r="109" spans="1:15" ht="16.5" customHeight="1">
      <c r="A109" s="508"/>
      <c r="B109" s="507"/>
      <c r="C109" s="508"/>
      <c r="D109" s="508"/>
      <c r="E109" s="508"/>
      <c r="F109" s="508"/>
      <c r="G109" s="508"/>
      <c r="H109" s="508"/>
      <c r="I109" s="523"/>
      <c r="J109" s="523"/>
      <c r="K109" s="523"/>
      <c r="L109" s="523"/>
      <c r="M109" s="523"/>
      <c r="N109" s="508"/>
      <c r="O109" s="508"/>
    </row>
    <row r="110" spans="1:15" ht="16.5" customHeight="1">
      <c r="A110" s="508"/>
      <c r="B110" s="507"/>
      <c r="C110" s="508"/>
      <c r="D110" s="508"/>
      <c r="E110" s="508"/>
      <c r="F110" s="508"/>
      <c r="G110" s="508"/>
      <c r="H110" s="508"/>
      <c r="I110" s="523"/>
      <c r="J110" s="523"/>
      <c r="K110" s="523"/>
      <c r="L110" s="523"/>
      <c r="M110" s="523"/>
      <c r="N110" s="508"/>
      <c r="O110" s="508"/>
    </row>
    <row r="111" spans="1:15" ht="16.5" customHeight="1">
      <c r="A111" s="508"/>
      <c r="B111" s="507"/>
      <c r="C111" s="508"/>
      <c r="D111" s="508"/>
      <c r="E111" s="508"/>
      <c r="F111" s="508"/>
      <c r="G111" s="508"/>
      <c r="H111" s="508"/>
      <c r="I111" s="523"/>
      <c r="J111" s="523"/>
      <c r="K111" s="523"/>
      <c r="L111" s="523"/>
      <c r="M111" s="523"/>
      <c r="N111" s="508"/>
      <c r="O111" s="508"/>
    </row>
    <row r="112" spans="1:15" ht="16.5" customHeight="1">
      <c r="A112" s="508"/>
      <c r="B112" s="507"/>
      <c r="C112" s="508"/>
      <c r="D112" s="508"/>
      <c r="E112" s="508"/>
      <c r="F112" s="508"/>
      <c r="G112" s="508"/>
      <c r="H112" s="508"/>
      <c r="I112" s="523"/>
      <c r="J112" s="523"/>
      <c r="K112" s="523"/>
      <c r="L112" s="523"/>
      <c r="M112" s="523"/>
      <c r="N112" s="508"/>
      <c r="O112" s="508"/>
    </row>
    <row r="113" spans="1:15" ht="16.5" customHeight="1">
      <c r="A113" s="508"/>
      <c r="B113" s="507"/>
      <c r="C113" s="508"/>
      <c r="D113" s="508"/>
      <c r="E113" s="508"/>
      <c r="F113" s="508"/>
      <c r="G113" s="508"/>
      <c r="H113" s="508"/>
      <c r="I113" s="523"/>
      <c r="J113" s="523"/>
      <c r="K113" s="523"/>
      <c r="L113" s="523"/>
      <c r="M113" s="523"/>
      <c r="N113" s="508"/>
      <c r="O113" s="508"/>
    </row>
    <row r="114" spans="1:15" ht="16.5" customHeight="1">
      <c r="A114" s="508"/>
      <c r="B114" s="507"/>
      <c r="C114" s="508"/>
      <c r="D114" s="508"/>
      <c r="E114" s="508"/>
      <c r="F114" s="508"/>
      <c r="G114" s="508"/>
      <c r="H114" s="508"/>
      <c r="I114" s="523"/>
      <c r="J114" s="523"/>
      <c r="K114" s="523"/>
      <c r="L114" s="523"/>
      <c r="M114" s="523"/>
      <c r="N114" s="508"/>
      <c r="O114" s="508"/>
    </row>
    <row r="115" spans="1:15" ht="16.5" customHeight="1">
      <c r="A115" s="508"/>
      <c r="B115" s="507"/>
      <c r="C115" s="508"/>
      <c r="D115" s="508"/>
      <c r="E115" s="508"/>
      <c r="F115" s="508"/>
      <c r="G115" s="508"/>
      <c r="H115" s="508"/>
      <c r="I115" s="523"/>
      <c r="J115" s="523"/>
      <c r="K115" s="523"/>
      <c r="L115" s="523"/>
      <c r="M115" s="523"/>
      <c r="N115" s="508"/>
      <c r="O115" s="508"/>
    </row>
    <row r="116" spans="1:15" ht="16.5" customHeight="1">
      <c r="A116" s="508"/>
      <c r="B116" s="507"/>
      <c r="C116" s="508"/>
      <c r="D116" s="508"/>
      <c r="E116" s="508"/>
      <c r="F116" s="508"/>
      <c r="G116" s="508"/>
      <c r="H116" s="508"/>
      <c r="I116" s="523"/>
      <c r="J116" s="523"/>
      <c r="K116" s="523"/>
      <c r="L116" s="523"/>
      <c r="M116" s="523"/>
      <c r="N116" s="508"/>
      <c r="O116" s="508"/>
    </row>
    <row r="117" spans="1:15" ht="16.5" customHeight="1">
      <c r="A117" s="508"/>
      <c r="B117" s="507"/>
      <c r="C117" s="508"/>
      <c r="D117" s="508"/>
      <c r="E117" s="508"/>
      <c r="F117" s="508"/>
      <c r="G117" s="508"/>
      <c r="H117" s="508"/>
      <c r="I117" s="523"/>
      <c r="J117" s="523"/>
      <c r="K117" s="523"/>
      <c r="L117" s="523"/>
      <c r="M117" s="523"/>
      <c r="N117" s="508"/>
      <c r="O117" s="508"/>
    </row>
    <row r="118" spans="1:15" ht="16.5" customHeight="1">
      <c r="A118" s="508"/>
      <c r="B118" s="507"/>
      <c r="C118" s="508"/>
      <c r="D118" s="508"/>
      <c r="E118" s="508"/>
      <c r="F118" s="508"/>
      <c r="G118" s="508"/>
      <c r="H118" s="508"/>
      <c r="I118" s="523"/>
      <c r="J118" s="523"/>
      <c r="K118" s="523"/>
      <c r="L118" s="523"/>
      <c r="M118" s="523"/>
      <c r="N118" s="508"/>
      <c r="O118" s="508"/>
    </row>
    <row r="119" spans="1:15" ht="16.5" customHeight="1">
      <c r="A119" s="508"/>
      <c r="B119" s="507"/>
      <c r="C119" s="508"/>
      <c r="D119" s="508"/>
      <c r="E119" s="508"/>
      <c r="F119" s="508"/>
      <c r="G119" s="508"/>
      <c r="H119" s="508"/>
      <c r="I119" s="523"/>
      <c r="J119" s="523"/>
      <c r="K119" s="523"/>
      <c r="L119" s="523"/>
      <c r="M119" s="523"/>
      <c r="N119" s="508"/>
      <c r="O119" s="508"/>
    </row>
    <row r="120" spans="1:15" ht="16.5" customHeight="1">
      <c r="A120" s="508"/>
      <c r="B120" s="507"/>
      <c r="C120" s="508"/>
      <c r="D120" s="508"/>
      <c r="E120" s="508"/>
      <c r="F120" s="508"/>
      <c r="G120" s="508"/>
      <c r="H120" s="508"/>
      <c r="I120" s="523"/>
      <c r="J120" s="523"/>
      <c r="K120" s="523"/>
      <c r="L120" s="523"/>
      <c r="M120" s="523"/>
      <c r="N120" s="508"/>
      <c r="O120" s="508"/>
    </row>
    <row r="121" spans="1:15" ht="16.5" customHeight="1">
      <c r="A121" s="508"/>
      <c r="B121" s="507"/>
      <c r="C121" s="508"/>
      <c r="D121" s="508"/>
      <c r="E121" s="508"/>
      <c r="F121" s="508"/>
      <c r="G121" s="508"/>
      <c r="H121" s="508"/>
      <c r="I121" s="523"/>
      <c r="J121" s="523"/>
      <c r="K121" s="523"/>
      <c r="L121" s="523"/>
      <c r="M121" s="523"/>
      <c r="N121" s="508"/>
      <c r="O121" s="508"/>
    </row>
    <row r="122" spans="1:15" ht="16.5" customHeight="1">
      <c r="A122" s="508"/>
      <c r="B122" s="507"/>
      <c r="C122" s="508"/>
      <c r="D122" s="508"/>
      <c r="E122" s="508"/>
      <c r="F122" s="508"/>
      <c r="G122" s="508"/>
      <c r="H122" s="508"/>
      <c r="I122" s="523"/>
      <c r="J122" s="523"/>
      <c r="K122" s="523"/>
      <c r="L122" s="523"/>
      <c r="M122" s="523"/>
      <c r="N122" s="508"/>
      <c r="O122" s="508"/>
    </row>
    <row r="123" spans="1:15" ht="16.5" customHeight="1">
      <c r="A123" s="508"/>
      <c r="B123" s="507"/>
      <c r="C123" s="508"/>
      <c r="D123" s="508"/>
      <c r="E123" s="508"/>
      <c r="F123" s="508"/>
      <c r="G123" s="508"/>
      <c r="H123" s="508"/>
      <c r="I123" s="523"/>
      <c r="J123" s="523"/>
      <c r="K123" s="523"/>
      <c r="L123" s="523"/>
      <c r="M123" s="523"/>
      <c r="N123" s="508"/>
      <c r="O123" s="508"/>
    </row>
    <row r="124" spans="1:15" ht="16.5" customHeight="1">
      <c r="A124" s="508"/>
      <c r="B124" s="507"/>
      <c r="C124" s="508"/>
      <c r="D124" s="508"/>
      <c r="E124" s="508"/>
      <c r="F124" s="508"/>
      <c r="G124" s="508"/>
      <c r="H124" s="508"/>
      <c r="I124" s="523"/>
      <c r="J124" s="523"/>
      <c r="K124" s="523"/>
      <c r="L124" s="523"/>
      <c r="M124" s="523"/>
      <c r="N124" s="508"/>
      <c r="O124" s="508"/>
    </row>
    <row r="125" spans="1:15" ht="16.5" customHeight="1">
      <c r="A125" s="508"/>
      <c r="B125" s="507"/>
      <c r="C125" s="508"/>
      <c r="D125" s="508"/>
      <c r="E125" s="508"/>
      <c r="F125" s="508"/>
      <c r="G125" s="508"/>
      <c r="H125" s="508"/>
      <c r="I125" s="523"/>
      <c r="J125" s="523"/>
      <c r="K125" s="523"/>
      <c r="L125" s="523"/>
      <c r="M125" s="523"/>
      <c r="N125" s="508"/>
      <c r="O125" s="508"/>
    </row>
    <row r="126" spans="1:15" ht="16.5" customHeight="1">
      <c r="A126" s="508"/>
      <c r="B126" s="507"/>
      <c r="C126" s="508"/>
      <c r="D126" s="508"/>
      <c r="E126" s="508"/>
      <c r="F126" s="508"/>
      <c r="G126" s="508"/>
      <c r="H126" s="508"/>
      <c r="I126" s="523"/>
      <c r="J126" s="523"/>
      <c r="K126" s="523"/>
      <c r="L126" s="523"/>
      <c r="M126" s="523"/>
      <c r="N126" s="508"/>
      <c r="O126" s="508"/>
    </row>
    <row r="127" spans="1:15" ht="16.5" customHeight="1">
      <c r="A127" s="508"/>
      <c r="B127" s="507"/>
      <c r="C127" s="508"/>
      <c r="D127" s="508"/>
      <c r="E127" s="508"/>
      <c r="F127" s="508"/>
      <c r="G127" s="508"/>
      <c r="H127" s="508"/>
      <c r="I127" s="523"/>
      <c r="J127" s="523"/>
      <c r="K127" s="523"/>
      <c r="L127" s="523"/>
      <c r="M127" s="523"/>
      <c r="N127" s="508"/>
      <c r="O127" s="508"/>
    </row>
    <row r="128" spans="1:15" ht="16.5" customHeight="1">
      <c r="A128" s="508"/>
      <c r="B128" s="507"/>
      <c r="C128" s="508"/>
      <c r="D128" s="508"/>
      <c r="E128" s="508"/>
      <c r="F128" s="508"/>
      <c r="G128" s="508"/>
      <c r="H128" s="508"/>
      <c r="I128" s="523"/>
      <c r="J128" s="523"/>
      <c r="K128" s="523"/>
      <c r="L128" s="523"/>
      <c r="M128" s="523"/>
      <c r="N128" s="508"/>
      <c r="O128" s="508"/>
    </row>
    <row r="129" spans="1:15" ht="16.5" customHeight="1">
      <c r="A129" s="508"/>
      <c r="B129" s="507"/>
      <c r="C129" s="508"/>
      <c r="D129" s="508"/>
      <c r="E129" s="508"/>
      <c r="F129" s="508"/>
      <c r="G129" s="508"/>
      <c r="H129" s="508"/>
      <c r="I129" s="523"/>
      <c r="J129" s="523"/>
      <c r="K129" s="523"/>
      <c r="L129" s="523"/>
      <c r="M129" s="523"/>
      <c r="N129" s="508"/>
      <c r="O129" s="508"/>
    </row>
    <row r="130" spans="1:15" ht="16.5" customHeight="1">
      <c r="A130" s="508"/>
      <c r="B130" s="507"/>
      <c r="C130" s="508"/>
      <c r="D130" s="508"/>
      <c r="E130" s="508"/>
      <c r="F130" s="508"/>
      <c r="G130" s="508"/>
      <c r="H130" s="508"/>
      <c r="I130" s="523"/>
      <c r="J130" s="523"/>
      <c r="K130" s="523"/>
      <c r="L130" s="523"/>
      <c r="M130" s="523"/>
      <c r="N130" s="508"/>
      <c r="O130" s="508"/>
    </row>
    <row r="131" spans="1:15" ht="16.5" customHeight="1">
      <c r="A131" s="508"/>
      <c r="B131" s="507"/>
      <c r="C131" s="508"/>
      <c r="D131" s="508"/>
      <c r="E131" s="508"/>
      <c r="F131" s="508"/>
      <c r="G131" s="508"/>
      <c r="H131" s="508"/>
      <c r="I131" s="523"/>
      <c r="J131" s="523"/>
      <c r="K131" s="523"/>
      <c r="L131" s="523"/>
      <c r="M131" s="523"/>
      <c r="N131" s="508"/>
      <c r="O131" s="508"/>
    </row>
    <row r="132" spans="1:15" ht="16.5" customHeight="1">
      <c r="A132" s="508"/>
      <c r="B132" s="507"/>
      <c r="C132" s="508"/>
      <c r="D132" s="508"/>
      <c r="E132" s="508"/>
      <c r="F132" s="508"/>
      <c r="G132" s="508"/>
      <c r="H132" s="508"/>
      <c r="I132" s="523"/>
      <c r="J132" s="523"/>
      <c r="K132" s="523"/>
      <c r="L132" s="523"/>
      <c r="M132" s="523"/>
      <c r="N132" s="508"/>
      <c r="O132" s="508"/>
    </row>
    <row r="133" spans="1:15" ht="16.5" customHeight="1">
      <c r="A133" s="508"/>
      <c r="B133" s="507"/>
      <c r="C133" s="508"/>
      <c r="D133" s="508"/>
      <c r="E133" s="508"/>
      <c r="F133" s="508"/>
      <c r="G133" s="508"/>
      <c r="H133" s="508"/>
      <c r="I133" s="523"/>
      <c r="J133" s="523"/>
      <c r="K133" s="523"/>
      <c r="L133" s="523"/>
      <c r="M133" s="523"/>
      <c r="N133" s="508"/>
      <c r="O133" s="508"/>
    </row>
    <row r="134" spans="1:15" ht="16.5" customHeight="1">
      <c r="A134" s="508"/>
      <c r="B134" s="507"/>
      <c r="C134" s="508"/>
      <c r="D134" s="508"/>
      <c r="E134" s="508"/>
      <c r="F134" s="508"/>
      <c r="G134" s="508"/>
      <c r="H134" s="508"/>
      <c r="I134" s="523"/>
      <c r="J134" s="523"/>
      <c r="K134" s="523"/>
      <c r="L134" s="523"/>
      <c r="M134" s="523"/>
      <c r="N134" s="508"/>
      <c r="O134" s="508"/>
    </row>
    <row r="135" spans="1:15" ht="16.5" customHeight="1">
      <c r="A135" s="508"/>
      <c r="B135" s="507"/>
      <c r="C135" s="508"/>
      <c r="D135" s="508"/>
      <c r="E135" s="508"/>
      <c r="F135" s="508"/>
      <c r="G135" s="508"/>
      <c r="H135" s="508"/>
      <c r="I135" s="523"/>
      <c r="J135" s="523"/>
      <c r="K135" s="523"/>
      <c r="L135" s="523"/>
      <c r="M135" s="523"/>
      <c r="N135" s="508"/>
      <c r="O135" s="508"/>
    </row>
    <row r="136" spans="1:15" ht="16.5" customHeight="1">
      <c r="A136" s="508"/>
      <c r="B136" s="507"/>
      <c r="C136" s="508"/>
      <c r="D136" s="508"/>
      <c r="E136" s="508"/>
      <c r="F136" s="508"/>
      <c r="G136" s="508"/>
      <c r="H136" s="508"/>
      <c r="I136" s="523"/>
      <c r="J136" s="523"/>
      <c r="K136" s="523"/>
      <c r="L136" s="523"/>
      <c r="M136" s="523"/>
      <c r="N136" s="508"/>
      <c r="O136" s="508"/>
    </row>
    <row r="137" spans="1:15" ht="16.5" customHeight="1">
      <c r="A137" s="508"/>
      <c r="B137" s="507"/>
      <c r="C137" s="508"/>
      <c r="D137" s="508"/>
      <c r="E137" s="508"/>
      <c r="F137" s="508"/>
      <c r="G137" s="508"/>
      <c r="H137" s="508"/>
      <c r="I137" s="523"/>
      <c r="J137" s="523"/>
      <c r="K137" s="523"/>
      <c r="L137" s="523"/>
      <c r="M137" s="523"/>
      <c r="N137" s="508"/>
      <c r="O137" s="508"/>
    </row>
    <row r="138" spans="1:15" ht="16.5" customHeight="1">
      <c r="A138" s="508"/>
      <c r="B138" s="507"/>
      <c r="C138" s="508"/>
      <c r="D138" s="508"/>
      <c r="E138" s="508"/>
      <c r="F138" s="508"/>
      <c r="G138" s="508"/>
      <c r="H138" s="508"/>
      <c r="I138" s="523"/>
      <c r="J138" s="523"/>
      <c r="K138" s="523"/>
      <c r="L138" s="523"/>
      <c r="M138" s="523"/>
      <c r="N138" s="508"/>
      <c r="O138" s="508"/>
    </row>
    <row r="139" spans="1:15" ht="16.5" customHeight="1">
      <c r="A139" s="508"/>
      <c r="B139" s="507"/>
      <c r="C139" s="508"/>
      <c r="D139" s="508"/>
      <c r="E139" s="508"/>
      <c r="F139" s="508"/>
      <c r="G139" s="508"/>
      <c r="H139" s="508"/>
      <c r="I139" s="523"/>
      <c r="J139" s="523"/>
      <c r="K139" s="523"/>
      <c r="L139" s="523"/>
      <c r="M139" s="523"/>
      <c r="N139" s="508"/>
      <c r="O139" s="508"/>
    </row>
    <row r="140" spans="1:15" ht="16.5" customHeight="1">
      <c r="A140" s="508"/>
      <c r="B140" s="507"/>
      <c r="C140" s="508"/>
      <c r="D140" s="508"/>
      <c r="E140" s="508"/>
      <c r="F140" s="508"/>
      <c r="G140" s="508"/>
      <c r="H140" s="508"/>
      <c r="I140" s="523"/>
      <c r="J140" s="523"/>
      <c r="K140" s="523"/>
      <c r="L140" s="523"/>
      <c r="M140" s="523"/>
      <c r="N140" s="508"/>
      <c r="O140" s="508"/>
    </row>
    <row r="141" spans="1:15" ht="16.5" customHeight="1">
      <c r="A141" s="508"/>
      <c r="B141" s="507"/>
      <c r="C141" s="508"/>
      <c r="D141" s="508"/>
      <c r="E141" s="508"/>
      <c r="F141" s="508"/>
      <c r="G141" s="508"/>
      <c r="H141" s="508"/>
      <c r="I141" s="523"/>
      <c r="J141" s="523"/>
      <c r="K141" s="523"/>
      <c r="L141" s="523"/>
      <c r="M141" s="523"/>
      <c r="N141" s="508"/>
      <c r="O141" s="508"/>
    </row>
  </sheetData>
  <mergeCells count="15">
    <mergeCell ref="A9:B9"/>
    <mergeCell ref="A14:B14"/>
    <mergeCell ref="C6:D6"/>
    <mergeCell ref="F6:G6"/>
    <mergeCell ref="I6:J6"/>
    <mergeCell ref="L4:M4"/>
    <mergeCell ref="L6:M6"/>
    <mergeCell ref="C5:D5"/>
    <mergeCell ref="F5:G5"/>
    <mergeCell ref="I5:J5"/>
    <mergeCell ref="L5:M5"/>
    <mergeCell ref="C4:D4"/>
    <mergeCell ref="F4:G4"/>
    <mergeCell ref="I4:J4"/>
    <mergeCell ref="H4:H5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41"/>
  <sheetViews>
    <sheetView workbookViewId="0">
      <selection activeCell="I19" sqref="I19"/>
    </sheetView>
  </sheetViews>
  <sheetFormatPr defaultColWidth="9.33203125" defaultRowHeight="15"/>
  <cols>
    <col min="1" max="1" width="1.6640625" style="175" customWidth="1"/>
    <col min="2" max="2" width="28" style="176" customWidth="1"/>
    <col min="3" max="3" width="6.33203125" style="175" bestFit="1" customWidth="1"/>
    <col min="4" max="4" width="6" style="175" customWidth="1"/>
    <col min="5" max="5" width="0.5546875" style="175" customWidth="1"/>
    <col min="6" max="6" width="7" style="175" customWidth="1"/>
    <col min="7" max="7" width="7" style="175" bestFit="1" customWidth="1"/>
    <col min="8" max="8" width="0.6640625" style="175" customWidth="1"/>
    <col min="9" max="9" width="7.6640625" style="175" customWidth="1"/>
    <col min="10" max="10" width="9.33203125" style="175" customWidth="1"/>
    <col min="11" max="11" width="0.6640625" style="175" customWidth="1"/>
    <col min="12" max="13" width="6.5546875" style="175" customWidth="1"/>
    <col min="14" max="16384" width="9.33203125" style="175"/>
  </cols>
  <sheetData>
    <row r="1" spans="1:16" s="167" customFormat="1" ht="17.100000000000001" customHeight="1">
      <c r="A1" s="951" t="s">
        <v>773</v>
      </c>
      <c r="B1" s="518"/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5"/>
      <c r="O1" s="495"/>
    </row>
    <row r="2" spans="1:16" s="167" customFormat="1" ht="11.25" customHeight="1">
      <c r="A2" s="518"/>
      <c r="B2" s="952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5"/>
      <c r="O2" s="495"/>
    </row>
    <row r="3" spans="1:16" s="167" customFormat="1" ht="13.95" customHeight="1">
      <c r="A3" s="495"/>
      <c r="B3" s="507"/>
      <c r="C3" s="508"/>
      <c r="D3" s="508"/>
      <c r="E3" s="508"/>
      <c r="F3" s="508"/>
      <c r="G3" s="509"/>
      <c r="H3" s="509"/>
      <c r="I3" s="509"/>
      <c r="J3" s="509"/>
      <c r="K3" s="509"/>
      <c r="L3" s="654"/>
      <c r="M3" s="648" t="s">
        <v>330</v>
      </c>
      <c r="N3" s="495"/>
      <c r="O3" s="495"/>
    </row>
    <row r="4" spans="1:16" s="167" customFormat="1" ht="15" customHeight="1">
      <c r="A4" s="581"/>
      <c r="B4" s="497"/>
      <c r="C4" s="1004" t="s">
        <v>56</v>
      </c>
      <c r="D4" s="1004"/>
      <c r="E4" s="650"/>
      <c r="F4" s="1004" t="s">
        <v>56</v>
      </c>
      <c r="G4" s="1004"/>
      <c r="H4" s="650"/>
      <c r="I4" s="1004" t="s">
        <v>694</v>
      </c>
      <c r="J4" s="1004"/>
      <c r="K4" s="650"/>
      <c r="L4" s="1004" t="s">
        <v>693</v>
      </c>
      <c r="M4" s="1004"/>
      <c r="N4" s="495"/>
      <c r="O4" s="495"/>
    </row>
    <row r="5" spans="1:16" s="167" customFormat="1" ht="15" customHeight="1">
      <c r="A5" s="495"/>
      <c r="B5" s="498"/>
      <c r="C5" s="1000" t="s">
        <v>59</v>
      </c>
      <c r="D5" s="1000"/>
      <c r="E5" s="651"/>
      <c r="F5" s="1000" t="s">
        <v>60</v>
      </c>
      <c r="G5" s="1000"/>
      <c r="H5" s="651"/>
      <c r="I5" s="1000" t="s">
        <v>328</v>
      </c>
      <c r="J5" s="1000"/>
      <c r="K5" s="651"/>
      <c r="L5" s="1000" t="s">
        <v>4</v>
      </c>
      <c r="M5" s="1000"/>
      <c r="N5" s="495"/>
      <c r="O5" s="495"/>
    </row>
    <row r="6" spans="1:16" s="167" customFormat="1" ht="15" customHeight="1">
      <c r="A6" s="495"/>
      <c r="B6" s="498"/>
      <c r="C6" s="998" t="s">
        <v>692</v>
      </c>
      <c r="D6" s="998"/>
      <c r="E6" s="649"/>
      <c r="F6" s="998">
        <v>2022</v>
      </c>
      <c r="G6" s="998"/>
      <c r="H6" s="649"/>
      <c r="I6" s="998" t="s">
        <v>62</v>
      </c>
      <c r="J6" s="998"/>
      <c r="K6" s="649"/>
      <c r="L6" s="998" t="s">
        <v>62</v>
      </c>
      <c r="M6" s="998"/>
      <c r="N6" s="495"/>
      <c r="O6" s="495"/>
    </row>
    <row r="7" spans="1:16" s="167" customFormat="1" ht="16.2" customHeight="1">
      <c r="A7" s="495"/>
      <c r="B7" s="498"/>
      <c r="C7" s="504" t="s">
        <v>327</v>
      </c>
      <c r="D7" s="504" t="s">
        <v>326</v>
      </c>
      <c r="E7" s="504"/>
      <c r="F7" s="505" t="s">
        <v>327</v>
      </c>
      <c r="G7" s="504" t="s">
        <v>326</v>
      </c>
      <c r="H7" s="504"/>
      <c r="I7" s="505" t="s">
        <v>327</v>
      </c>
      <c r="J7" s="504" t="s">
        <v>326</v>
      </c>
      <c r="K7" s="504"/>
      <c r="L7" s="506" t="s">
        <v>327</v>
      </c>
      <c r="M7" s="506" t="s">
        <v>326</v>
      </c>
      <c r="N7" s="495"/>
      <c r="O7" s="495"/>
    </row>
    <row r="8" spans="1:16" ht="7.95" customHeight="1">
      <c r="A8" s="518"/>
      <c r="B8" s="498"/>
      <c r="C8" s="508"/>
      <c r="D8" s="511"/>
      <c r="E8" s="511"/>
      <c r="F8" s="508"/>
      <c r="G8" s="508"/>
      <c r="H8" s="508"/>
      <c r="I8" s="508"/>
      <c r="J8" s="508"/>
      <c r="K8" s="508"/>
      <c r="L8" s="508"/>
      <c r="M8" s="508"/>
      <c r="N8" s="518"/>
      <c r="O8" s="518"/>
    </row>
    <row r="9" spans="1:16" s="180" customFormat="1" ht="17.100000000000001" customHeight="1">
      <c r="A9" s="500" t="s">
        <v>325</v>
      </c>
      <c r="B9" s="495"/>
      <c r="C9" s="512"/>
      <c r="D9" s="513">
        <v>29160</v>
      </c>
      <c r="E9" s="513"/>
      <c r="F9" s="513"/>
      <c r="G9" s="513">
        <v>360650</v>
      </c>
      <c r="H9" s="513"/>
      <c r="I9" s="514"/>
      <c r="J9" s="514">
        <v>91.856752305844267</v>
      </c>
      <c r="K9" s="514"/>
      <c r="L9" s="514"/>
      <c r="M9" s="514">
        <v>108.35453179888732</v>
      </c>
      <c r="N9" s="694"/>
      <c r="O9" s="694"/>
      <c r="P9" s="181"/>
    </row>
    <row r="10" spans="1:16" s="178" customFormat="1" ht="14.7" customHeight="1">
      <c r="A10" s="587"/>
      <c r="B10" s="501" t="s">
        <v>324</v>
      </c>
      <c r="C10" s="512"/>
      <c r="D10" s="513">
        <v>10360</v>
      </c>
      <c r="E10" s="513"/>
      <c r="F10" s="513"/>
      <c r="G10" s="513">
        <v>125789.95791999999</v>
      </c>
      <c r="H10" s="513"/>
      <c r="I10" s="514"/>
      <c r="J10" s="514">
        <v>97.765300715097098</v>
      </c>
      <c r="K10" s="514"/>
      <c r="L10" s="514"/>
      <c r="M10" s="514">
        <v>109.99243223123591</v>
      </c>
      <c r="N10" s="695"/>
      <c r="O10" s="695"/>
      <c r="P10" s="179"/>
    </row>
    <row r="11" spans="1:16" s="178" customFormat="1" ht="14.7" customHeight="1">
      <c r="A11" s="587"/>
      <c r="B11" s="501" t="s">
        <v>323</v>
      </c>
      <c r="C11" s="512"/>
      <c r="D11" s="513">
        <v>18800</v>
      </c>
      <c r="E11" s="513"/>
      <c r="F11" s="513"/>
      <c r="G11" s="513">
        <v>234860.04208000001</v>
      </c>
      <c r="H11" s="513"/>
      <c r="I11" s="514"/>
      <c r="J11" s="514">
        <v>88.896144436682093</v>
      </c>
      <c r="K11" s="514"/>
      <c r="L11" s="514"/>
      <c r="M11" s="514">
        <v>107.49718090586204</v>
      </c>
      <c r="N11" s="695"/>
      <c r="O11" s="695"/>
      <c r="P11" s="179"/>
    </row>
    <row r="12" spans="1:16" ht="14.7" customHeight="1">
      <c r="A12" s="515" t="s">
        <v>320</v>
      </c>
      <c r="B12" s="522"/>
      <c r="C12" s="512"/>
      <c r="D12" s="512"/>
      <c r="E12" s="512"/>
      <c r="F12" s="512"/>
      <c r="G12" s="512"/>
      <c r="H12" s="512"/>
      <c r="I12" s="516"/>
      <c r="J12" s="517"/>
      <c r="K12" s="517"/>
      <c r="L12" s="516"/>
      <c r="M12" s="517"/>
      <c r="N12" s="696"/>
      <c r="O12" s="518"/>
    </row>
    <row r="13" spans="1:16" ht="14.7" customHeight="1">
      <c r="A13" s="518"/>
      <c r="B13" s="584" t="s">
        <v>346</v>
      </c>
      <c r="C13" s="512"/>
      <c r="D13" s="512">
        <v>250</v>
      </c>
      <c r="E13" s="512"/>
      <c r="F13" s="512"/>
      <c r="G13" s="512">
        <v>2745.3335339999999</v>
      </c>
      <c r="H13" s="512"/>
      <c r="I13" s="516"/>
      <c r="J13" s="516">
        <v>130.30812084900222</v>
      </c>
      <c r="K13" s="516"/>
      <c r="L13" s="516"/>
      <c r="M13" s="516">
        <v>137.84432755257481</v>
      </c>
      <c r="N13" s="696"/>
      <c r="O13" s="518"/>
    </row>
    <row r="14" spans="1:16" ht="14.7" customHeight="1">
      <c r="A14" s="518"/>
      <c r="B14" s="584" t="s">
        <v>345</v>
      </c>
      <c r="C14" s="512"/>
      <c r="D14" s="512">
        <v>110</v>
      </c>
      <c r="E14" s="512"/>
      <c r="F14" s="512"/>
      <c r="G14" s="512">
        <v>1268.47298</v>
      </c>
      <c r="H14" s="512"/>
      <c r="I14" s="516"/>
      <c r="J14" s="516">
        <v>123.84528207063367</v>
      </c>
      <c r="K14" s="516"/>
      <c r="L14" s="516"/>
      <c r="M14" s="516">
        <v>107.71012366132825</v>
      </c>
      <c r="N14" s="696"/>
      <c r="O14" s="518"/>
    </row>
    <row r="15" spans="1:16" ht="14.7" customHeight="1">
      <c r="A15" s="518"/>
      <c r="B15" s="584" t="s">
        <v>318</v>
      </c>
      <c r="C15" s="512"/>
      <c r="D15" s="512">
        <v>210</v>
      </c>
      <c r="E15" s="512"/>
      <c r="F15" s="512"/>
      <c r="G15" s="512">
        <v>2088.2215610000003</v>
      </c>
      <c r="H15" s="512"/>
      <c r="I15" s="516"/>
      <c r="J15" s="516">
        <v>159.45047958604104</v>
      </c>
      <c r="K15" s="516"/>
      <c r="L15" s="516"/>
      <c r="M15" s="516">
        <v>141.06509010981034</v>
      </c>
      <c r="N15" s="696"/>
      <c r="O15" s="518"/>
    </row>
    <row r="16" spans="1:16" ht="14.7" customHeight="1">
      <c r="A16" s="518"/>
      <c r="B16" s="584" t="s">
        <v>317</v>
      </c>
      <c r="C16" s="512">
        <v>50</v>
      </c>
      <c r="D16" s="512">
        <v>63.24457268045893</v>
      </c>
      <c r="E16" s="512"/>
      <c r="F16" s="512">
        <v>1851.1479999999999</v>
      </c>
      <c r="G16" s="512">
        <v>2624.9796096804589</v>
      </c>
      <c r="H16" s="512"/>
      <c r="I16" s="516">
        <v>50.566343042071203</v>
      </c>
      <c r="J16" s="516">
        <v>44.105642672169438</v>
      </c>
      <c r="K16" s="516"/>
      <c r="L16" s="516">
        <v>63.764132219220848</v>
      </c>
      <c r="M16" s="516">
        <v>61.878357887567795</v>
      </c>
      <c r="N16" s="696"/>
      <c r="O16" s="518"/>
    </row>
    <row r="17" spans="1:15" ht="14.7" customHeight="1">
      <c r="A17" s="518"/>
      <c r="B17" s="584" t="s">
        <v>505</v>
      </c>
      <c r="C17" s="512">
        <v>1170</v>
      </c>
      <c r="D17" s="512">
        <v>391.39492520181585</v>
      </c>
      <c r="E17" s="512"/>
      <c r="F17" s="512">
        <v>9575.9660000000003</v>
      </c>
      <c r="G17" s="512">
        <v>3331.5718292018159</v>
      </c>
      <c r="H17" s="512"/>
      <c r="I17" s="516">
        <v>229.52112477121452</v>
      </c>
      <c r="J17" s="516">
        <v>241.65194845943856</v>
      </c>
      <c r="K17" s="516"/>
      <c r="L17" s="516">
        <v>95.572338217094497</v>
      </c>
      <c r="M17" s="516">
        <v>115.71657162917639</v>
      </c>
      <c r="N17" s="696"/>
      <c r="O17" s="518"/>
    </row>
    <row r="18" spans="1:15" ht="14.7" customHeight="1">
      <c r="A18" s="518"/>
      <c r="B18" s="584" t="s">
        <v>344</v>
      </c>
      <c r="C18" s="512"/>
      <c r="D18" s="512">
        <v>500</v>
      </c>
      <c r="E18" s="512"/>
      <c r="F18" s="512"/>
      <c r="G18" s="512">
        <v>5515.0215269999999</v>
      </c>
      <c r="H18" s="512"/>
      <c r="I18" s="516"/>
      <c r="J18" s="516">
        <v>116.12598088683875</v>
      </c>
      <c r="K18" s="516"/>
      <c r="L18" s="516"/>
      <c r="M18" s="516">
        <v>111.86334492448067</v>
      </c>
      <c r="N18" s="696"/>
      <c r="O18" s="518"/>
    </row>
    <row r="19" spans="1:15" ht="14.7" customHeight="1">
      <c r="A19" s="518"/>
      <c r="B19" s="584" t="s">
        <v>641</v>
      </c>
      <c r="C19" s="512">
        <v>1600</v>
      </c>
      <c r="D19" s="512">
        <v>157.62136803204322</v>
      </c>
      <c r="E19" s="512"/>
      <c r="F19" s="512">
        <v>21384.581999999999</v>
      </c>
      <c r="G19" s="512">
        <v>2671.6376150320434</v>
      </c>
      <c r="H19" s="512"/>
      <c r="I19" s="516">
        <v>73.827401686125569</v>
      </c>
      <c r="J19" s="516">
        <v>68.509342499980789</v>
      </c>
      <c r="K19" s="516"/>
      <c r="L19" s="516">
        <v>82.160082858632023</v>
      </c>
      <c r="M19" s="516">
        <v>69.733166668505604</v>
      </c>
      <c r="N19" s="696"/>
      <c r="O19" s="518"/>
    </row>
    <row r="20" spans="1:15" ht="14.7" customHeight="1">
      <c r="A20" s="518"/>
      <c r="B20" s="584" t="s">
        <v>311</v>
      </c>
      <c r="C20" s="512">
        <v>1900</v>
      </c>
      <c r="D20" s="512">
        <v>345.35255285736616</v>
      </c>
      <c r="E20" s="512"/>
      <c r="F20" s="512">
        <v>30996.633000000002</v>
      </c>
      <c r="G20" s="512">
        <v>6995.2694598573662</v>
      </c>
      <c r="H20" s="512"/>
      <c r="I20" s="516">
        <v>65.652167903691733</v>
      </c>
      <c r="J20" s="516">
        <v>63.900459598713809</v>
      </c>
      <c r="K20" s="516"/>
      <c r="L20" s="516">
        <v>85.210890309988287</v>
      </c>
      <c r="M20" s="516">
        <v>156.45971270781999</v>
      </c>
      <c r="N20" s="696"/>
      <c r="O20" s="518"/>
    </row>
    <row r="21" spans="1:15" ht="14.7" customHeight="1">
      <c r="A21" s="518"/>
      <c r="B21" s="584" t="s">
        <v>322</v>
      </c>
      <c r="C21" s="512">
        <v>1400</v>
      </c>
      <c r="D21" s="512">
        <v>994.88147778767984</v>
      </c>
      <c r="E21" s="512"/>
      <c r="F21" s="512">
        <v>10641.142</v>
      </c>
      <c r="G21" s="512">
        <v>8175.5977737876792</v>
      </c>
      <c r="H21" s="512"/>
      <c r="I21" s="516">
        <v>116.65830615472557</v>
      </c>
      <c r="J21" s="516">
        <v>145.9840215683441</v>
      </c>
      <c r="K21" s="516"/>
      <c r="L21" s="516">
        <v>105.98650948482438</v>
      </c>
      <c r="M21" s="516">
        <v>157.10358840409904</v>
      </c>
      <c r="N21" s="696"/>
      <c r="O21" s="518"/>
    </row>
    <row r="22" spans="1:15" ht="14.7" customHeight="1">
      <c r="A22" s="518"/>
      <c r="B22" s="584" t="s">
        <v>309</v>
      </c>
      <c r="C22" s="512">
        <v>1200</v>
      </c>
      <c r="D22" s="512">
        <v>1106.4316705422391</v>
      </c>
      <c r="E22" s="512"/>
      <c r="F22" s="512">
        <v>9094.89</v>
      </c>
      <c r="G22" s="512">
        <v>9229.51311954224</v>
      </c>
      <c r="H22" s="512"/>
      <c r="I22" s="516">
        <v>208.89219248022926</v>
      </c>
      <c r="J22" s="516">
        <v>272.42155096181125</v>
      </c>
      <c r="K22" s="516"/>
      <c r="L22" s="516">
        <v>130.90192010035886</v>
      </c>
      <c r="M22" s="516">
        <v>224.84988752918983</v>
      </c>
      <c r="N22" s="696"/>
      <c r="O22" s="518"/>
    </row>
    <row r="23" spans="1:15" ht="14.7" customHeight="1">
      <c r="A23" s="518"/>
      <c r="B23" s="584" t="s">
        <v>343</v>
      </c>
      <c r="C23" s="512">
        <v>300</v>
      </c>
      <c r="D23" s="512">
        <v>210.04276356830945</v>
      </c>
      <c r="E23" s="512"/>
      <c r="F23" s="512">
        <v>2087.04</v>
      </c>
      <c r="G23" s="512">
        <v>1622.2671485683095</v>
      </c>
      <c r="H23" s="512"/>
      <c r="I23" s="516">
        <v>149.80749736588484</v>
      </c>
      <c r="J23" s="516">
        <v>129.91008531178394</v>
      </c>
      <c r="K23" s="516"/>
      <c r="L23" s="516">
        <v>105.87748277177576</v>
      </c>
      <c r="M23" s="516">
        <v>118.28970211031179</v>
      </c>
      <c r="N23" s="696"/>
      <c r="O23" s="518"/>
    </row>
    <row r="24" spans="1:15" ht="14.7" customHeight="1">
      <c r="A24" s="518"/>
      <c r="B24" s="584" t="s">
        <v>308</v>
      </c>
      <c r="C24" s="512"/>
      <c r="D24" s="512">
        <v>600</v>
      </c>
      <c r="E24" s="512"/>
      <c r="F24" s="512"/>
      <c r="G24" s="512">
        <v>9137.0093830000005</v>
      </c>
      <c r="H24" s="512"/>
      <c r="I24" s="516"/>
      <c r="J24" s="516">
        <v>71.370423395687268</v>
      </c>
      <c r="K24" s="516"/>
      <c r="L24" s="516"/>
      <c r="M24" s="516">
        <v>119.50291737600176</v>
      </c>
      <c r="N24" s="696"/>
      <c r="O24" s="518"/>
    </row>
    <row r="25" spans="1:15" ht="14.7" customHeight="1">
      <c r="A25" s="518"/>
      <c r="B25" s="584" t="s">
        <v>342</v>
      </c>
      <c r="C25" s="512"/>
      <c r="D25" s="512">
        <v>700</v>
      </c>
      <c r="E25" s="512"/>
      <c r="F25" s="512"/>
      <c r="G25" s="512">
        <v>8788.2617250000003</v>
      </c>
      <c r="H25" s="512"/>
      <c r="I25" s="516"/>
      <c r="J25" s="516">
        <v>93.427478459397278</v>
      </c>
      <c r="K25" s="516"/>
      <c r="L25" s="516"/>
      <c r="M25" s="516">
        <v>113.00014851439298</v>
      </c>
      <c r="N25" s="696"/>
      <c r="O25" s="518"/>
    </row>
    <row r="26" spans="1:15" ht="14.7" customHeight="1">
      <c r="A26" s="518"/>
      <c r="B26" s="584" t="s">
        <v>341</v>
      </c>
      <c r="C26" s="512"/>
      <c r="D26" s="512">
        <v>450</v>
      </c>
      <c r="E26" s="512"/>
      <c r="F26" s="512"/>
      <c r="G26" s="512">
        <v>3488.2329249999998</v>
      </c>
      <c r="H26" s="512"/>
      <c r="I26" s="516"/>
      <c r="J26" s="516">
        <v>73.531109107807794</v>
      </c>
      <c r="K26" s="516"/>
      <c r="L26" s="516"/>
      <c r="M26" s="516">
        <v>87.657312698675028</v>
      </c>
      <c r="N26" s="696"/>
      <c r="O26" s="518"/>
    </row>
    <row r="27" spans="1:15" ht="14.7" customHeight="1">
      <c r="A27" s="518"/>
      <c r="B27" s="584" t="s">
        <v>340</v>
      </c>
      <c r="C27" s="512">
        <v>250</v>
      </c>
      <c r="D27" s="512">
        <v>114.41285205279091</v>
      </c>
      <c r="E27" s="512"/>
      <c r="F27" s="512">
        <v>3352.2950000000001</v>
      </c>
      <c r="G27" s="512">
        <v>1576.6902280527909</v>
      </c>
      <c r="H27" s="512"/>
      <c r="I27" s="516">
        <v>66.231130750849076</v>
      </c>
      <c r="J27" s="516">
        <v>69.954605693608343</v>
      </c>
      <c r="K27" s="516"/>
      <c r="L27" s="516">
        <v>73.260820536400345</v>
      </c>
      <c r="M27" s="516">
        <v>107.30613574779704</v>
      </c>
      <c r="N27" s="696"/>
      <c r="O27" s="518"/>
    </row>
    <row r="28" spans="1:15" ht="14.7" customHeight="1">
      <c r="A28" s="518"/>
      <c r="B28" s="584" t="s">
        <v>339</v>
      </c>
      <c r="C28" s="512">
        <v>500</v>
      </c>
      <c r="D28" s="512">
        <v>786.16574646289541</v>
      </c>
      <c r="E28" s="512"/>
      <c r="F28" s="512">
        <v>7156.915</v>
      </c>
      <c r="G28" s="512">
        <v>12450.270658462896</v>
      </c>
      <c r="H28" s="512"/>
      <c r="I28" s="516">
        <v>82.583202576595909</v>
      </c>
      <c r="J28" s="516">
        <v>70.356352280413248</v>
      </c>
      <c r="K28" s="516"/>
      <c r="L28" s="516">
        <v>102.87646412397645</v>
      </c>
      <c r="M28" s="516">
        <v>105.87471017676168</v>
      </c>
      <c r="N28" s="696"/>
      <c r="O28" s="518"/>
    </row>
    <row r="29" spans="1:15" ht="14.7" customHeight="1">
      <c r="A29" s="518"/>
      <c r="B29" s="584" t="s">
        <v>338</v>
      </c>
      <c r="C29" s="512"/>
      <c r="D29" s="512">
        <v>700</v>
      </c>
      <c r="E29" s="512"/>
      <c r="F29" s="512"/>
      <c r="G29" s="512">
        <v>8209.3098209999989</v>
      </c>
      <c r="H29" s="512"/>
      <c r="I29" s="516"/>
      <c r="J29" s="516">
        <v>98.920131041136841</v>
      </c>
      <c r="K29" s="516"/>
      <c r="L29" s="516"/>
      <c r="M29" s="516">
        <v>102.99603756727427</v>
      </c>
      <c r="N29" s="696"/>
      <c r="O29" s="518"/>
    </row>
    <row r="30" spans="1:15" ht="14.7" customHeight="1">
      <c r="A30" s="518"/>
      <c r="B30" s="584" t="s">
        <v>305</v>
      </c>
      <c r="C30" s="512">
        <v>210</v>
      </c>
      <c r="D30" s="512">
        <v>251.23701784782583</v>
      </c>
      <c r="E30" s="512"/>
      <c r="F30" s="512">
        <v>2230.6840000000002</v>
      </c>
      <c r="G30" s="512">
        <v>3155.4217298478261</v>
      </c>
      <c r="H30" s="512"/>
      <c r="I30" s="516">
        <v>73.434789906562969</v>
      </c>
      <c r="J30" s="516">
        <v>66.573279031910701</v>
      </c>
      <c r="K30" s="516"/>
      <c r="L30" s="516">
        <v>104.96254738923379</v>
      </c>
      <c r="M30" s="516">
        <v>106.32313590886157</v>
      </c>
      <c r="N30" s="696"/>
      <c r="O30" s="518"/>
    </row>
    <row r="31" spans="1:15" ht="14.7" customHeight="1">
      <c r="A31" s="518"/>
      <c r="B31" s="584" t="s">
        <v>303</v>
      </c>
      <c r="C31" s="512"/>
      <c r="D31" s="512">
        <v>230</v>
      </c>
      <c r="E31" s="512"/>
      <c r="F31" s="512"/>
      <c r="G31" s="512">
        <v>3052.0854599999998</v>
      </c>
      <c r="H31" s="512"/>
      <c r="I31" s="516"/>
      <c r="J31" s="516">
        <v>104.12814019798309</v>
      </c>
      <c r="K31" s="516"/>
      <c r="L31" s="516"/>
      <c r="M31" s="516">
        <v>104.13589821225891</v>
      </c>
      <c r="N31" s="696"/>
      <c r="O31" s="518"/>
    </row>
    <row r="32" spans="1:15" ht="14.7" customHeight="1">
      <c r="A32" s="518"/>
      <c r="B32" s="584" t="s">
        <v>337</v>
      </c>
      <c r="C32" s="512">
        <v>170</v>
      </c>
      <c r="D32" s="512">
        <v>169.84315933633093</v>
      </c>
      <c r="E32" s="512"/>
      <c r="F32" s="512">
        <v>2169.0740000000001</v>
      </c>
      <c r="G32" s="512">
        <v>2185.1315183363308</v>
      </c>
      <c r="H32" s="512"/>
      <c r="I32" s="516">
        <v>85.932800549969926</v>
      </c>
      <c r="J32" s="516">
        <v>90.384827764963376</v>
      </c>
      <c r="K32" s="516"/>
      <c r="L32" s="516">
        <v>96.688670872562085</v>
      </c>
      <c r="M32" s="516">
        <v>104.00038714640307</v>
      </c>
      <c r="N32" s="696"/>
      <c r="O32" s="518"/>
    </row>
    <row r="33" spans="1:16" ht="14.7" customHeight="1">
      <c r="A33" s="518"/>
      <c r="B33" s="584" t="s">
        <v>336</v>
      </c>
      <c r="C33" s="512">
        <v>110</v>
      </c>
      <c r="D33" s="512">
        <v>294.4915317449703</v>
      </c>
      <c r="E33" s="512"/>
      <c r="F33" s="512">
        <v>1444.5119999999999</v>
      </c>
      <c r="G33" s="512">
        <v>4064.0450947449704</v>
      </c>
      <c r="H33" s="512"/>
      <c r="I33" s="516">
        <v>99.408968496394166</v>
      </c>
      <c r="J33" s="516">
        <v>119.7488440945905</v>
      </c>
      <c r="K33" s="516"/>
      <c r="L33" s="516">
        <v>85.909527224975818</v>
      </c>
      <c r="M33" s="516">
        <v>125.55453313127525</v>
      </c>
      <c r="N33" s="696"/>
      <c r="O33" s="518"/>
    </row>
    <row r="34" spans="1:16" ht="14.7" customHeight="1">
      <c r="A34" s="518"/>
      <c r="B34" s="584" t="s">
        <v>335</v>
      </c>
      <c r="C34" s="512">
        <v>90</v>
      </c>
      <c r="D34" s="512">
        <v>178.90794233197695</v>
      </c>
      <c r="E34" s="512"/>
      <c r="F34" s="512">
        <v>1053.7380000000001</v>
      </c>
      <c r="G34" s="512">
        <v>2559.3882233319769</v>
      </c>
      <c r="H34" s="512"/>
      <c r="I34" s="516">
        <v>80.964375674703135</v>
      </c>
      <c r="J34" s="516">
        <v>69.353491201507339</v>
      </c>
      <c r="K34" s="516"/>
      <c r="L34" s="516">
        <v>96.474332270997309</v>
      </c>
      <c r="M34" s="516">
        <v>100.28156026315686</v>
      </c>
      <c r="N34" s="696"/>
      <c r="O34" s="518"/>
    </row>
    <row r="35" spans="1:16" ht="14.7" customHeight="1">
      <c r="A35" s="518"/>
      <c r="B35" s="584" t="s">
        <v>334</v>
      </c>
      <c r="C35" s="512"/>
      <c r="D35" s="512">
        <v>1100</v>
      </c>
      <c r="E35" s="512"/>
      <c r="F35" s="512"/>
      <c r="G35" s="512">
        <v>14766.472028</v>
      </c>
      <c r="H35" s="512"/>
      <c r="I35" s="516"/>
      <c r="J35" s="516">
        <v>80.149437197537551</v>
      </c>
      <c r="K35" s="516"/>
      <c r="L35" s="516"/>
      <c r="M35" s="516">
        <v>103.1011673245477</v>
      </c>
      <c r="N35" s="696"/>
      <c r="O35" s="518"/>
    </row>
    <row r="36" spans="1:16" ht="14.7" customHeight="1">
      <c r="A36" s="518"/>
      <c r="B36" s="584" t="s">
        <v>333</v>
      </c>
      <c r="C36" s="512"/>
      <c r="D36" s="512">
        <v>500</v>
      </c>
      <c r="E36" s="512"/>
      <c r="F36" s="512"/>
      <c r="G36" s="512">
        <v>6718.704334</v>
      </c>
      <c r="H36" s="512"/>
      <c r="I36" s="516"/>
      <c r="J36" s="516">
        <v>95.592947913987501</v>
      </c>
      <c r="K36" s="516"/>
      <c r="L36" s="516"/>
      <c r="M36" s="516">
        <v>107.29306292652974</v>
      </c>
      <c r="N36" s="696"/>
      <c r="O36" s="518"/>
    </row>
    <row r="37" spans="1:16" ht="14.7" customHeight="1">
      <c r="A37" s="518"/>
      <c r="B37" s="584" t="s">
        <v>619</v>
      </c>
      <c r="C37" s="512"/>
      <c r="D37" s="512">
        <v>140</v>
      </c>
      <c r="E37" s="512"/>
      <c r="F37" s="512"/>
      <c r="G37" s="512">
        <v>1592.319841</v>
      </c>
      <c r="H37" s="512"/>
      <c r="I37" s="516"/>
      <c r="J37" s="516">
        <v>94.454260453534687</v>
      </c>
      <c r="K37" s="516"/>
      <c r="L37" s="516"/>
      <c r="M37" s="516">
        <v>106.17184358939429</v>
      </c>
      <c r="N37" s="696"/>
      <c r="O37" s="518"/>
    </row>
    <row r="38" spans="1:16" ht="14.7" customHeight="1">
      <c r="A38" s="518"/>
      <c r="B38" s="584" t="s">
        <v>620</v>
      </c>
      <c r="C38" s="512">
        <v>240</v>
      </c>
      <c r="D38" s="512">
        <v>90.214459005064853</v>
      </c>
      <c r="E38" s="512"/>
      <c r="F38" s="512">
        <v>4198.3999999999996</v>
      </c>
      <c r="G38" s="512">
        <v>1937.8918890050647</v>
      </c>
      <c r="H38" s="512"/>
      <c r="I38" s="516">
        <v>42.344696414992136</v>
      </c>
      <c r="J38" s="516">
        <v>30.579436046758744</v>
      </c>
      <c r="K38" s="516"/>
      <c r="L38" s="516">
        <v>66.29192193519863</v>
      </c>
      <c r="M38" s="516">
        <v>69.211452471548071</v>
      </c>
      <c r="N38" s="696"/>
      <c r="O38" s="518"/>
    </row>
    <row r="39" spans="1:16" ht="14.7" customHeight="1">
      <c r="A39" s="518"/>
      <c r="B39" s="584" t="s">
        <v>332</v>
      </c>
      <c r="C39" s="512">
        <v>1100</v>
      </c>
      <c r="D39" s="512">
        <v>957.19561768066922</v>
      </c>
      <c r="E39" s="512"/>
      <c r="F39" s="512">
        <v>11831.918</v>
      </c>
      <c r="G39" s="512">
        <v>12064.904442680669</v>
      </c>
      <c r="H39" s="512"/>
      <c r="I39" s="516">
        <v>121.10056190660725</v>
      </c>
      <c r="J39" s="516">
        <v>93.357925536108709</v>
      </c>
      <c r="K39" s="516"/>
      <c r="L39" s="516">
        <v>95.609519354395317</v>
      </c>
      <c r="M39" s="516">
        <v>104.29554882438117</v>
      </c>
      <c r="N39" s="696"/>
      <c r="O39" s="518"/>
    </row>
    <row r="40" spans="1:16" ht="14.7" customHeight="1">
      <c r="A40" s="518"/>
      <c r="B40" s="584" t="s">
        <v>613</v>
      </c>
      <c r="C40" s="512"/>
      <c r="D40" s="512">
        <v>450</v>
      </c>
      <c r="E40" s="512"/>
      <c r="F40" s="512"/>
      <c r="G40" s="512">
        <v>5411.6073249999999</v>
      </c>
      <c r="H40" s="512"/>
      <c r="I40" s="516"/>
      <c r="J40" s="516">
        <v>93.350749347002164</v>
      </c>
      <c r="K40" s="516"/>
      <c r="L40" s="516"/>
      <c r="M40" s="516">
        <v>102.03144101612904</v>
      </c>
      <c r="N40" s="696"/>
      <c r="O40" s="518"/>
    </row>
    <row r="41" spans="1:16" ht="14.7" customHeight="1">
      <c r="A41" s="518"/>
      <c r="B41" s="584" t="s">
        <v>331</v>
      </c>
      <c r="C41" s="512">
        <v>170</v>
      </c>
      <c r="D41" s="512">
        <v>716.92239156315009</v>
      </c>
      <c r="E41" s="512"/>
      <c r="F41" s="512">
        <v>1956.9179999999999</v>
      </c>
      <c r="G41" s="512">
        <v>9289.8621765631506</v>
      </c>
      <c r="H41" s="512"/>
      <c r="I41" s="516">
        <v>105.57366868498681</v>
      </c>
      <c r="J41" s="516">
        <v>90.926202695363941</v>
      </c>
      <c r="K41" s="516"/>
      <c r="L41" s="516">
        <v>100.28415889735074</v>
      </c>
      <c r="M41" s="516">
        <v>107.74289366027396</v>
      </c>
      <c r="N41" s="696"/>
      <c r="O41" s="518"/>
    </row>
    <row r="42" spans="1:16" ht="14.7" customHeight="1">
      <c r="A42" s="518"/>
      <c r="B42" s="584" t="s">
        <v>642</v>
      </c>
      <c r="C42" s="512"/>
      <c r="D42" s="512">
        <v>170</v>
      </c>
      <c r="E42" s="512"/>
      <c r="F42" s="512"/>
      <c r="G42" s="512">
        <v>2030.4273370000001</v>
      </c>
      <c r="H42" s="512"/>
      <c r="I42" s="516"/>
      <c r="J42" s="516">
        <v>115.71674180699263</v>
      </c>
      <c r="K42" s="516"/>
      <c r="L42" s="516"/>
      <c r="M42" s="516">
        <v>121.40772041510171</v>
      </c>
      <c r="N42" s="696"/>
      <c r="O42" s="518"/>
    </row>
    <row r="43" spans="1:16" ht="14.7" customHeight="1">
      <c r="A43" s="518"/>
      <c r="B43" s="584" t="s">
        <v>643</v>
      </c>
      <c r="C43" s="512"/>
      <c r="D43" s="512">
        <v>6000</v>
      </c>
      <c r="E43" s="512"/>
      <c r="F43" s="512"/>
      <c r="G43" s="512">
        <v>82073.700458000007</v>
      </c>
      <c r="H43" s="512"/>
      <c r="I43" s="516"/>
      <c r="J43" s="516">
        <v>81.550148653783623</v>
      </c>
      <c r="K43" s="516"/>
      <c r="L43" s="516"/>
      <c r="M43" s="516">
        <v>108.62216285766324</v>
      </c>
      <c r="N43" s="697"/>
      <c r="O43" s="697"/>
      <c r="P43" s="177"/>
    </row>
    <row r="44" spans="1:16" ht="14.7" customHeight="1">
      <c r="A44" s="518"/>
      <c r="B44" s="584" t="s">
        <v>644</v>
      </c>
      <c r="C44" s="512"/>
      <c r="D44" s="512">
        <v>190</v>
      </c>
      <c r="E44" s="512"/>
      <c r="F44" s="512"/>
      <c r="G44" s="512">
        <v>2370.3708150000002</v>
      </c>
      <c r="H44" s="512"/>
      <c r="I44" s="516"/>
      <c r="J44" s="516">
        <v>88.325341393017638</v>
      </c>
      <c r="K44" s="516"/>
      <c r="L44" s="516"/>
      <c r="M44" s="516">
        <v>112.29405904736878</v>
      </c>
      <c r="N44" s="696"/>
      <c r="O44" s="518"/>
    </row>
    <row r="45" spans="1:16" ht="14.7" customHeight="1">
      <c r="A45" s="518"/>
      <c r="B45" s="584" t="s">
        <v>297</v>
      </c>
      <c r="C45" s="512"/>
      <c r="D45" s="512">
        <v>1500</v>
      </c>
      <c r="E45" s="512"/>
      <c r="F45" s="512"/>
      <c r="G45" s="512">
        <v>21214.323176000002</v>
      </c>
      <c r="H45" s="512"/>
      <c r="I45" s="516"/>
      <c r="J45" s="516">
        <v>66.018059041996764</v>
      </c>
      <c r="K45" s="516"/>
      <c r="L45" s="516"/>
      <c r="M45" s="516">
        <v>98.802587823386673</v>
      </c>
      <c r="N45" s="696"/>
      <c r="O45" s="518"/>
    </row>
    <row r="46" spans="1:16" ht="14.7" customHeight="1">
      <c r="A46" s="518"/>
      <c r="B46" s="584" t="s">
        <v>296</v>
      </c>
      <c r="C46" s="512"/>
      <c r="D46" s="512">
        <v>230</v>
      </c>
      <c r="E46" s="512"/>
      <c r="F46" s="512"/>
      <c r="G46" s="512">
        <v>2341.312488</v>
      </c>
      <c r="H46" s="512"/>
      <c r="I46" s="516"/>
      <c r="J46" s="516">
        <v>101.60559727034708</v>
      </c>
      <c r="K46" s="516"/>
      <c r="L46" s="516"/>
      <c r="M46" s="516">
        <v>104.94505479974904</v>
      </c>
      <c r="N46" s="518"/>
      <c r="O46" s="518"/>
    </row>
    <row r="47" spans="1:16" ht="14.7" customHeight="1">
      <c r="A47" s="518"/>
      <c r="B47" s="584" t="s">
        <v>645</v>
      </c>
      <c r="C47" s="512"/>
      <c r="D47" s="512">
        <v>3750</v>
      </c>
      <c r="E47" s="512"/>
      <c r="F47" s="512"/>
      <c r="G47" s="512">
        <v>45390.511465000003</v>
      </c>
      <c r="H47" s="512"/>
      <c r="I47" s="516"/>
      <c r="J47" s="516">
        <v>94.477172610729056</v>
      </c>
      <c r="K47" s="516"/>
      <c r="L47" s="516"/>
      <c r="M47" s="516">
        <v>98.045358256443393</v>
      </c>
      <c r="N47" s="518"/>
      <c r="O47" s="518"/>
    </row>
    <row r="48" spans="1:16" ht="14.7" customHeight="1">
      <c r="A48" s="518"/>
      <c r="B48" s="584" t="s">
        <v>295</v>
      </c>
      <c r="C48" s="512"/>
      <c r="D48" s="512">
        <v>220</v>
      </c>
      <c r="E48" s="512"/>
      <c r="F48" s="512"/>
      <c r="G48" s="512">
        <v>2449.3451829999999</v>
      </c>
      <c r="H48" s="512"/>
      <c r="I48" s="516"/>
      <c r="J48" s="516">
        <v>101.57143053096571</v>
      </c>
      <c r="K48" s="516"/>
      <c r="L48" s="516"/>
      <c r="M48" s="516">
        <v>101.49882362576123</v>
      </c>
      <c r="N48" s="518"/>
      <c r="O48" s="518"/>
    </row>
    <row r="49" spans="1:15" ht="14.7" customHeight="1">
      <c r="A49" s="518"/>
      <c r="B49" s="584" t="s">
        <v>104</v>
      </c>
      <c r="C49" s="512"/>
      <c r="D49" s="512">
        <v>1065.8986277508709</v>
      </c>
      <c r="E49" s="512"/>
      <c r="F49" s="512"/>
      <c r="G49" s="512">
        <v>9814.3706367508694</v>
      </c>
      <c r="H49" s="512"/>
      <c r="I49" s="516"/>
      <c r="J49" s="516">
        <v>123.62067238956513</v>
      </c>
      <c r="K49" s="516"/>
      <c r="L49" s="516"/>
      <c r="M49" s="516">
        <v>114.36780246443865</v>
      </c>
      <c r="N49" s="518"/>
      <c r="O49" s="518"/>
    </row>
    <row r="50" spans="1:15" ht="15.6">
      <c r="A50" s="518"/>
      <c r="B50" s="584" t="s">
        <v>747</v>
      </c>
      <c r="C50" s="512">
        <v>25000</v>
      </c>
      <c r="D50" s="512">
        <v>465.8986277508709</v>
      </c>
      <c r="E50" s="512"/>
      <c r="F50" s="512">
        <v>176590</v>
      </c>
      <c r="G50" s="512">
        <v>3870.4479567508706</v>
      </c>
      <c r="H50" s="512"/>
      <c r="I50" s="516">
        <v>165.46429280561256</v>
      </c>
      <c r="J50" s="516">
        <v>108.62353746908407</v>
      </c>
      <c r="K50" s="516"/>
      <c r="L50" s="516">
        <v>110.4522795363994</v>
      </c>
      <c r="M50" s="516">
        <v>106.03942880100557</v>
      </c>
      <c r="N50" s="518"/>
      <c r="O50" s="518"/>
    </row>
    <row r="51" spans="1:15" ht="13.95" customHeight="1">
      <c r="A51" s="518"/>
      <c r="B51" s="693" t="s">
        <v>748</v>
      </c>
      <c r="C51" s="508"/>
      <c r="D51" s="508"/>
      <c r="E51" s="508"/>
      <c r="F51" s="508"/>
      <c r="G51" s="508"/>
      <c r="H51" s="508"/>
      <c r="I51" s="508"/>
      <c r="J51" s="508"/>
      <c r="K51" s="508"/>
      <c r="L51" s="508"/>
      <c r="M51" s="508"/>
      <c r="N51" s="518"/>
      <c r="O51" s="518"/>
    </row>
    <row r="52" spans="1:15">
      <c r="A52" s="518"/>
      <c r="B52" s="507"/>
      <c r="C52" s="508"/>
      <c r="D52" s="508"/>
      <c r="E52" s="508"/>
      <c r="F52" s="508"/>
      <c r="G52" s="508"/>
      <c r="H52" s="508"/>
      <c r="I52" s="508"/>
      <c r="J52" s="508"/>
      <c r="K52" s="508"/>
      <c r="L52" s="508"/>
      <c r="M52" s="508"/>
      <c r="N52" s="518"/>
      <c r="O52" s="518"/>
    </row>
    <row r="53" spans="1:15">
      <c r="A53" s="518"/>
      <c r="B53" s="519"/>
      <c r="C53" s="520"/>
      <c r="D53" s="520"/>
      <c r="E53" s="520"/>
      <c r="F53" s="520"/>
      <c r="G53" s="520"/>
      <c r="H53" s="520"/>
      <c r="I53" s="520"/>
      <c r="J53" s="520"/>
      <c r="K53" s="520"/>
      <c r="L53" s="520"/>
      <c r="M53" s="520"/>
      <c r="N53" s="518"/>
      <c r="O53" s="518"/>
    </row>
    <row r="54" spans="1:15">
      <c r="A54" s="518"/>
      <c r="B54" s="521"/>
      <c r="C54" s="520"/>
      <c r="D54" s="520"/>
      <c r="E54" s="520"/>
      <c r="F54" s="520"/>
      <c r="G54" s="520"/>
      <c r="H54" s="520"/>
      <c r="I54" s="520"/>
      <c r="J54" s="520"/>
      <c r="K54" s="520"/>
      <c r="L54" s="520"/>
      <c r="M54" s="520"/>
      <c r="N54" s="518"/>
      <c r="O54" s="518"/>
    </row>
    <row r="55" spans="1:15">
      <c r="A55" s="518"/>
      <c r="B55" s="521"/>
      <c r="C55" s="495"/>
      <c r="D55" s="495"/>
      <c r="E55" s="495"/>
      <c r="F55" s="495"/>
      <c r="G55" s="495"/>
      <c r="H55" s="495"/>
      <c r="I55" s="495"/>
      <c r="J55" s="495"/>
      <c r="K55" s="495"/>
      <c r="L55" s="495"/>
      <c r="M55" s="495"/>
      <c r="N55" s="518"/>
      <c r="O55" s="518"/>
    </row>
    <row r="56" spans="1:15">
      <c r="A56" s="518"/>
      <c r="B56" s="522"/>
      <c r="C56" s="495"/>
      <c r="D56" s="495"/>
      <c r="E56" s="495"/>
      <c r="F56" s="495"/>
      <c r="G56" s="495"/>
      <c r="H56" s="495"/>
      <c r="I56" s="495"/>
      <c r="J56" s="495"/>
      <c r="K56" s="495"/>
      <c r="L56" s="495"/>
      <c r="M56" s="495"/>
      <c r="N56" s="518"/>
      <c r="O56" s="518"/>
    </row>
    <row r="57" spans="1:15">
      <c r="A57" s="518"/>
      <c r="B57" s="522"/>
      <c r="C57" s="495"/>
      <c r="D57" s="495"/>
      <c r="E57" s="495"/>
      <c r="F57" s="495"/>
      <c r="G57" s="495"/>
      <c r="H57" s="495"/>
      <c r="I57" s="495"/>
      <c r="J57" s="495"/>
      <c r="K57" s="495"/>
      <c r="L57" s="495"/>
      <c r="M57" s="495"/>
      <c r="N57" s="518"/>
      <c r="O57" s="518"/>
    </row>
    <row r="58" spans="1:15">
      <c r="A58" s="518"/>
      <c r="B58" s="522"/>
      <c r="C58" s="495"/>
      <c r="D58" s="495"/>
      <c r="E58" s="495"/>
      <c r="F58" s="495"/>
      <c r="G58" s="495"/>
      <c r="H58" s="495"/>
      <c r="I58" s="495"/>
      <c r="J58" s="495"/>
      <c r="K58" s="495"/>
      <c r="L58" s="495"/>
      <c r="M58" s="495"/>
      <c r="N58" s="518"/>
      <c r="O58" s="518"/>
    </row>
    <row r="59" spans="1:15">
      <c r="A59" s="518"/>
      <c r="B59" s="522"/>
      <c r="C59" s="495"/>
      <c r="D59" s="495"/>
      <c r="E59" s="495"/>
      <c r="F59" s="495"/>
      <c r="G59" s="495"/>
      <c r="H59" s="495"/>
      <c r="I59" s="495"/>
      <c r="J59" s="495"/>
      <c r="K59" s="495"/>
      <c r="L59" s="495"/>
      <c r="M59" s="495"/>
      <c r="N59" s="518"/>
      <c r="O59" s="518"/>
    </row>
    <row r="60" spans="1:15">
      <c r="A60" s="518"/>
      <c r="B60" s="522"/>
      <c r="C60" s="495"/>
      <c r="D60" s="495"/>
      <c r="E60" s="495"/>
      <c r="F60" s="495"/>
      <c r="G60" s="495"/>
      <c r="H60" s="495"/>
      <c r="I60" s="495"/>
      <c r="J60" s="495"/>
      <c r="K60" s="495"/>
      <c r="L60" s="495"/>
      <c r="M60" s="495"/>
      <c r="N60" s="518"/>
      <c r="O60" s="518"/>
    </row>
    <row r="61" spans="1:15">
      <c r="A61" s="518"/>
      <c r="B61" s="522"/>
      <c r="C61" s="495"/>
      <c r="D61" s="495"/>
      <c r="E61" s="495"/>
      <c r="F61" s="495"/>
      <c r="G61" s="495"/>
      <c r="H61" s="495"/>
      <c r="I61" s="495"/>
      <c r="J61" s="495"/>
      <c r="K61" s="495"/>
      <c r="L61" s="495"/>
      <c r="M61" s="495"/>
      <c r="N61" s="518"/>
      <c r="O61" s="518"/>
    </row>
    <row r="62" spans="1:15">
      <c r="A62" s="518"/>
      <c r="B62" s="522"/>
      <c r="C62" s="495"/>
      <c r="D62" s="495"/>
      <c r="E62" s="495"/>
      <c r="F62" s="495"/>
      <c r="G62" s="495"/>
      <c r="H62" s="495"/>
      <c r="I62" s="495"/>
      <c r="J62" s="495"/>
      <c r="K62" s="495"/>
      <c r="L62" s="495"/>
      <c r="M62" s="495"/>
      <c r="N62" s="518"/>
      <c r="O62" s="518"/>
    </row>
    <row r="63" spans="1:15">
      <c r="A63" s="518"/>
      <c r="B63" s="522"/>
      <c r="C63" s="495"/>
      <c r="D63" s="495"/>
      <c r="E63" s="495"/>
      <c r="F63" s="495"/>
      <c r="G63" s="495"/>
      <c r="H63" s="495"/>
      <c r="I63" s="495"/>
      <c r="J63" s="495"/>
      <c r="K63" s="495"/>
      <c r="L63" s="495"/>
      <c r="M63" s="495"/>
      <c r="N63" s="518"/>
      <c r="O63" s="518"/>
    </row>
    <row r="64" spans="1:15">
      <c r="A64" s="518"/>
      <c r="B64" s="522"/>
      <c r="C64" s="495"/>
      <c r="D64" s="495"/>
      <c r="E64" s="495"/>
      <c r="F64" s="495"/>
      <c r="G64" s="495"/>
      <c r="H64" s="495"/>
      <c r="I64" s="495"/>
      <c r="J64" s="495"/>
      <c r="K64" s="495"/>
      <c r="L64" s="495"/>
      <c r="M64" s="495"/>
      <c r="N64" s="518"/>
      <c r="O64" s="518"/>
    </row>
    <row r="65" spans="1:15">
      <c r="A65" s="518"/>
      <c r="B65" s="522"/>
      <c r="C65" s="495"/>
      <c r="D65" s="495"/>
      <c r="E65" s="495"/>
      <c r="F65" s="495"/>
      <c r="G65" s="495"/>
      <c r="H65" s="495"/>
      <c r="I65" s="495"/>
      <c r="J65" s="495"/>
      <c r="K65" s="495"/>
      <c r="L65" s="495"/>
      <c r="M65" s="495"/>
      <c r="N65" s="518"/>
      <c r="O65" s="518"/>
    </row>
    <row r="66" spans="1:15">
      <c r="A66" s="518"/>
      <c r="B66" s="522"/>
      <c r="C66" s="495"/>
      <c r="D66" s="495"/>
      <c r="E66" s="495"/>
      <c r="F66" s="495"/>
      <c r="G66" s="495"/>
      <c r="H66" s="495"/>
      <c r="I66" s="495"/>
      <c r="J66" s="495"/>
      <c r="K66" s="495"/>
      <c r="L66" s="495"/>
      <c r="M66" s="495"/>
      <c r="N66" s="518"/>
      <c r="O66" s="518"/>
    </row>
    <row r="67" spans="1:15">
      <c r="A67" s="518"/>
      <c r="B67" s="522"/>
      <c r="C67" s="495"/>
      <c r="D67" s="495"/>
      <c r="E67" s="495"/>
      <c r="F67" s="495"/>
      <c r="G67" s="495"/>
      <c r="H67" s="495"/>
      <c r="I67" s="495"/>
      <c r="J67" s="495"/>
      <c r="K67" s="495"/>
      <c r="L67" s="495"/>
      <c r="M67" s="495"/>
      <c r="N67" s="518"/>
      <c r="O67" s="518"/>
    </row>
    <row r="68" spans="1:15">
      <c r="A68" s="518"/>
      <c r="B68" s="522"/>
      <c r="C68" s="495"/>
      <c r="D68" s="495"/>
      <c r="E68" s="495"/>
      <c r="F68" s="495"/>
      <c r="G68" s="495"/>
      <c r="H68" s="495"/>
      <c r="I68" s="495"/>
      <c r="J68" s="495"/>
      <c r="K68" s="495"/>
      <c r="L68" s="495"/>
      <c r="M68" s="495"/>
      <c r="N68" s="518"/>
      <c r="O68" s="518"/>
    </row>
    <row r="69" spans="1:15">
      <c r="A69" s="518"/>
      <c r="B69" s="522"/>
      <c r="C69" s="495"/>
      <c r="D69" s="495"/>
      <c r="E69" s="495"/>
      <c r="F69" s="495"/>
      <c r="G69" s="495"/>
      <c r="H69" s="495"/>
      <c r="I69" s="495"/>
      <c r="J69" s="495"/>
      <c r="K69" s="495"/>
      <c r="L69" s="495"/>
      <c r="M69" s="495"/>
      <c r="N69" s="518"/>
      <c r="O69" s="518"/>
    </row>
    <row r="70" spans="1:15">
      <c r="A70" s="518"/>
      <c r="B70" s="518"/>
      <c r="C70" s="495"/>
      <c r="D70" s="495"/>
      <c r="E70" s="495"/>
      <c r="F70" s="495"/>
      <c r="G70" s="495"/>
      <c r="H70" s="495"/>
      <c r="I70" s="495"/>
      <c r="J70" s="495"/>
      <c r="K70" s="495"/>
      <c r="L70" s="495"/>
      <c r="M70" s="495"/>
      <c r="N70" s="518"/>
      <c r="O70" s="518"/>
    </row>
    <row r="71" spans="1:15">
      <c r="A71" s="518"/>
      <c r="B71" s="518"/>
      <c r="C71" s="495"/>
      <c r="D71" s="495"/>
      <c r="E71" s="495"/>
      <c r="F71" s="495"/>
      <c r="G71" s="495"/>
      <c r="H71" s="495"/>
      <c r="I71" s="495"/>
      <c r="J71" s="495"/>
      <c r="K71" s="495"/>
      <c r="L71" s="495"/>
      <c r="M71" s="495"/>
      <c r="N71" s="518"/>
      <c r="O71" s="518"/>
    </row>
    <row r="72" spans="1:15">
      <c r="A72" s="518"/>
      <c r="B72" s="518"/>
      <c r="C72" s="495"/>
      <c r="D72" s="495"/>
      <c r="E72" s="495"/>
      <c r="F72" s="495"/>
      <c r="G72" s="495"/>
      <c r="H72" s="495"/>
      <c r="I72" s="495"/>
      <c r="J72" s="495"/>
      <c r="K72" s="495"/>
      <c r="L72" s="495"/>
      <c r="M72" s="495"/>
      <c r="N72" s="518"/>
      <c r="O72" s="518"/>
    </row>
    <row r="73" spans="1:15">
      <c r="A73" s="518"/>
      <c r="B73" s="518"/>
      <c r="C73" s="495"/>
      <c r="D73" s="495"/>
      <c r="E73" s="495"/>
      <c r="F73" s="495"/>
      <c r="G73" s="495"/>
      <c r="H73" s="495"/>
      <c r="I73" s="495"/>
      <c r="J73" s="495"/>
      <c r="K73" s="495"/>
      <c r="L73" s="495"/>
      <c r="M73" s="495"/>
      <c r="N73" s="518"/>
      <c r="O73" s="518"/>
    </row>
    <row r="74" spans="1:15">
      <c r="A74" s="518"/>
      <c r="B74" s="518"/>
      <c r="C74" s="495"/>
      <c r="D74" s="495"/>
      <c r="E74" s="495"/>
      <c r="F74" s="495"/>
      <c r="G74" s="495"/>
      <c r="H74" s="495"/>
      <c r="I74" s="495"/>
      <c r="J74" s="495"/>
      <c r="K74" s="495"/>
      <c r="L74" s="495"/>
      <c r="M74" s="495"/>
      <c r="N74" s="518"/>
      <c r="O74" s="518"/>
    </row>
    <row r="75" spans="1:15">
      <c r="A75" s="518"/>
      <c r="B75" s="518"/>
      <c r="C75" s="495"/>
      <c r="D75" s="495"/>
      <c r="E75" s="495"/>
      <c r="F75" s="495"/>
      <c r="G75" s="495"/>
      <c r="H75" s="495"/>
      <c r="I75" s="495"/>
      <c r="J75" s="495"/>
      <c r="K75" s="495"/>
      <c r="L75" s="495"/>
      <c r="M75" s="495"/>
      <c r="N75" s="518"/>
      <c r="O75" s="518"/>
    </row>
    <row r="76" spans="1:15">
      <c r="A76" s="518"/>
      <c r="B76" s="518"/>
      <c r="C76" s="495"/>
      <c r="D76" s="495"/>
      <c r="E76" s="495"/>
      <c r="F76" s="495"/>
      <c r="G76" s="495"/>
      <c r="H76" s="495"/>
      <c r="I76" s="495"/>
      <c r="J76" s="495"/>
      <c r="K76" s="495"/>
      <c r="L76" s="495"/>
      <c r="M76" s="495"/>
      <c r="N76" s="518"/>
      <c r="O76" s="518"/>
    </row>
    <row r="77" spans="1:15">
      <c r="A77" s="518"/>
      <c r="B77" s="518"/>
      <c r="C77" s="518"/>
      <c r="D77" s="518"/>
      <c r="E77" s="518"/>
      <c r="F77" s="518"/>
      <c r="G77" s="518"/>
      <c r="H77" s="518"/>
      <c r="I77" s="518"/>
      <c r="J77" s="518"/>
      <c r="K77" s="518"/>
      <c r="L77" s="518"/>
      <c r="M77" s="518"/>
      <c r="N77" s="518"/>
      <c r="O77" s="518"/>
    </row>
    <row r="78" spans="1:15">
      <c r="A78" s="518"/>
      <c r="B78" s="522"/>
      <c r="C78" s="518"/>
      <c r="D78" s="518"/>
      <c r="E78" s="518"/>
      <c r="F78" s="518"/>
      <c r="G78" s="518"/>
      <c r="H78" s="518"/>
      <c r="I78" s="518"/>
      <c r="J78" s="518"/>
      <c r="K78" s="518"/>
      <c r="L78" s="518"/>
      <c r="M78" s="518"/>
      <c r="N78" s="518"/>
      <c r="O78" s="518"/>
    </row>
    <row r="79" spans="1:15">
      <c r="A79" s="518"/>
      <c r="B79" s="522"/>
      <c r="C79" s="518"/>
      <c r="D79" s="518"/>
      <c r="E79" s="518"/>
      <c r="F79" s="518"/>
      <c r="G79" s="518"/>
      <c r="H79" s="518"/>
      <c r="I79" s="518"/>
      <c r="J79" s="518"/>
      <c r="K79" s="518"/>
      <c r="L79" s="518"/>
      <c r="M79" s="518"/>
      <c r="N79" s="518"/>
      <c r="O79" s="518"/>
    </row>
    <row r="80" spans="1:15">
      <c r="A80" s="518"/>
      <c r="B80" s="522"/>
      <c r="C80" s="518"/>
      <c r="D80" s="518"/>
      <c r="E80" s="518"/>
      <c r="F80" s="518"/>
      <c r="G80" s="518"/>
      <c r="H80" s="518"/>
      <c r="I80" s="518"/>
      <c r="J80" s="518"/>
      <c r="K80" s="518"/>
      <c r="L80" s="518"/>
      <c r="M80" s="518"/>
      <c r="N80" s="518"/>
      <c r="O80" s="518"/>
    </row>
    <row r="81" spans="1:15">
      <c r="A81" s="518"/>
      <c r="B81" s="522"/>
      <c r="C81" s="518"/>
      <c r="D81" s="518"/>
      <c r="E81" s="518"/>
      <c r="F81" s="518"/>
      <c r="G81" s="518"/>
      <c r="H81" s="518"/>
      <c r="I81" s="518"/>
      <c r="J81" s="518"/>
      <c r="K81" s="518"/>
      <c r="L81" s="518"/>
      <c r="M81" s="518"/>
      <c r="N81" s="518"/>
      <c r="O81" s="518"/>
    </row>
    <row r="82" spans="1:15">
      <c r="A82" s="518"/>
      <c r="B82" s="522"/>
      <c r="C82" s="518"/>
      <c r="D82" s="518"/>
      <c r="E82" s="518"/>
      <c r="F82" s="518"/>
      <c r="G82" s="518"/>
      <c r="H82" s="518"/>
      <c r="I82" s="518"/>
      <c r="J82" s="518"/>
      <c r="K82" s="518"/>
      <c r="L82" s="518"/>
      <c r="M82" s="518"/>
      <c r="N82" s="518"/>
      <c r="O82" s="518"/>
    </row>
    <row r="83" spans="1:15">
      <c r="A83" s="518"/>
      <c r="B83" s="522"/>
      <c r="C83" s="518"/>
      <c r="D83" s="518"/>
      <c r="E83" s="518"/>
      <c r="F83" s="518"/>
      <c r="G83" s="518"/>
      <c r="H83" s="518"/>
      <c r="I83" s="518"/>
      <c r="J83" s="518"/>
      <c r="K83" s="518"/>
      <c r="L83" s="518"/>
      <c r="M83" s="518"/>
      <c r="N83" s="518"/>
      <c r="O83" s="518"/>
    </row>
    <row r="84" spans="1:15">
      <c r="A84" s="518"/>
      <c r="B84" s="522"/>
      <c r="C84" s="518"/>
      <c r="D84" s="518"/>
      <c r="E84" s="518"/>
      <c r="F84" s="518"/>
      <c r="G84" s="518"/>
      <c r="H84" s="518"/>
      <c r="I84" s="518"/>
      <c r="J84" s="518"/>
      <c r="K84" s="518"/>
      <c r="L84" s="518"/>
      <c r="M84" s="518"/>
      <c r="N84" s="518"/>
      <c r="O84" s="518"/>
    </row>
    <row r="85" spans="1:15">
      <c r="A85" s="518"/>
      <c r="B85" s="522"/>
      <c r="C85" s="518"/>
      <c r="D85" s="518"/>
      <c r="E85" s="518"/>
      <c r="F85" s="518"/>
      <c r="G85" s="518"/>
      <c r="H85" s="518"/>
      <c r="I85" s="518"/>
      <c r="J85" s="518"/>
      <c r="K85" s="518"/>
      <c r="L85" s="518"/>
      <c r="M85" s="518"/>
      <c r="N85" s="518"/>
      <c r="O85" s="518"/>
    </row>
    <row r="86" spans="1:15">
      <c r="A86" s="518"/>
      <c r="B86" s="522"/>
      <c r="C86" s="518"/>
      <c r="D86" s="518"/>
      <c r="E86" s="518"/>
      <c r="F86" s="518"/>
      <c r="G86" s="518"/>
      <c r="H86" s="518"/>
      <c r="I86" s="518"/>
      <c r="J86" s="518"/>
      <c r="K86" s="518"/>
      <c r="L86" s="518"/>
      <c r="M86" s="518"/>
      <c r="N86" s="518"/>
      <c r="O86" s="518"/>
    </row>
    <row r="87" spans="1:15">
      <c r="A87" s="518"/>
      <c r="B87" s="522"/>
      <c r="C87" s="518"/>
      <c r="D87" s="518"/>
      <c r="E87" s="518"/>
      <c r="F87" s="518"/>
      <c r="G87" s="518"/>
      <c r="H87" s="518"/>
      <c r="I87" s="518"/>
      <c r="J87" s="518"/>
      <c r="K87" s="518"/>
      <c r="L87" s="518"/>
      <c r="M87" s="518"/>
      <c r="N87" s="518"/>
      <c r="O87" s="518"/>
    </row>
    <row r="88" spans="1:15">
      <c r="A88" s="518"/>
      <c r="B88" s="522"/>
      <c r="C88" s="518"/>
      <c r="D88" s="518"/>
      <c r="E88" s="518"/>
      <c r="F88" s="518"/>
      <c r="G88" s="518"/>
      <c r="H88" s="518"/>
      <c r="I88" s="518"/>
      <c r="J88" s="518"/>
      <c r="K88" s="518"/>
      <c r="L88" s="518"/>
      <c r="M88" s="518"/>
      <c r="N88" s="518"/>
      <c r="O88" s="518"/>
    </row>
    <row r="89" spans="1:15">
      <c r="A89" s="518"/>
      <c r="B89" s="522"/>
      <c r="C89" s="518"/>
      <c r="D89" s="518"/>
      <c r="E89" s="518"/>
      <c r="F89" s="518"/>
      <c r="G89" s="518"/>
      <c r="H89" s="518"/>
      <c r="I89" s="518"/>
      <c r="J89" s="518"/>
      <c r="K89" s="518"/>
      <c r="L89" s="518"/>
      <c r="M89" s="518"/>
      <c r="N89" s="518"/>
      <c r="O89" s="518"/>
    </row>
    <row r="90" spans="1:15">
      <c r="A90" s="518"/>
      <c r="B90" s="522"/>
      <c r="C90" s="518"/>
      <c r="D90" s="518"/>
      <c r="E90" s="518"/>
      <c r="F90" s="518"/>
      <c r="G90" s="518"/>
      <c r="H90" s="518"/>
      <c r="I90" s="518"/>
      <c r="J90" s="518"/>
      <c r="K90" s="518"/>
      <c r="L90" s="518"/>
      <c r="M90" s="518"/>
      <c r="N90" s="518"/>
      <c r="O90" s="518"/>
    </row>
    <row r="91" spans="1:15">
      <c r="A91" s="518"/>
      <c r="B91" s="522"/>
      <c r="C91" s="518"/>
      <c r="D91" s="518"/>
      <c r="E91" s="518"/>
      <c r="F91" s="518"/>
      <c r="G91" s="518"/>
      <c r="H91" s="518"/>
      <c r="I91" s="518"/>
      <c r="J91" s="518"/>
      <c r="K91" s="518"/>
      <c r="L91" s="518"/>
      <c r="M91" s="518"/>
      <c r="N91" s="518"/>
      <c r="O91" s="518"/>
    </row>
    <row r="92" spans="1:15">
      <c r="A92" s="518"/>
      <c r="B92" s="522"/>
      <c r="C92" s="518"/>
      <c r="D92" s="518"/>
      <c r="E92" s="518"/>
      <c r="F92" s="518"/>
      <c r="G92" s="518"/>
      <c r="H92" s="518"/>
      <c r="I92" s="518"/>
      <c r="J92" s="518"/>
      <c r="K92" s="518"/>
      <c r="L92" s="518"/>
      <c r="M92" s="518"/>
      <c r="N92" s="518"/>
      <c r="O92" s="518"/>
    </row>
    <row r="93" spans="1:15">
      <c r="A93" s="518"/>
      <c r="B93" s="522"/>
      <c r="C93" s="518"/>
      <c r="D93" s="518"/>
      <c r="E93" s="518"/>
      <c r="F93" s="518"/>
      <c r="G93" s="518"/>
      <c r="H93" s="518"/>
      <c r="I93" s="518"/>
      <c r="J93" s="518"/>
      <c r="K93" s="518"/>
      <c r="L93" s="518"/>
      <c r="M93" s="518"/>
      <c r="N93" s="518"/>
      <c r="O93" s="518"/>
    </row>
    <row r="94" spans="1:15">
      <c r="A94" s="518"/>
      <c r="B94" s="522"/>
      <c r="C94" s="518"/>
      <c r="D94" s="518"/>
      <c r="E94" s="518"/>
      <c r="F94" s="518"/>
      <c r="G94" s="518"/>
      <c r="H94" s="518"/>
      <c r="I94" s="518"/>
      <c r="J94" s="518"/>
      <c r="K94" s="518"/>
      <c r="L94" s="518"/>
      <c r="M94" s="518"/>
      <c r="N94" s="518"/>
      <c r="O94" s="518"/>
    </row>
    <row r="95" spans="1:15">
      <c r="A95" s="518"/>
      <c r="B95" s="522"/>
      <c r="C95" s="518"/>
      <c r="D95" s="518"/>
      <c r="E95" s="518"/>
      <c r="F95" s="518"/>
      <c r="G95" s="518"/>
      <c r="H95" s="518"/>
      <c r="I95" s="518"/>
      <c r="J95" s="518"/>
      <c r="K95" s="518"/>
      <c r="L95" s="518"/>
      <c r="M95" s="518"/>
      <c r="N95" s="518"/>
      <c r="O95" s="518"/>
    </row>
    <row r="96" spans="1:15">
      <c r="A96" s="518"/>
      <c r="B96" s="522"/>
      <c r="C96" s="518"/>
      <c r="D96" s="518"/>
      <c r="E96" s="518"/>
      <c r="F96" s="518"/>
      <c r="G96" s="518"/>
      <c r="H96" s="518"/>
      <c r="I96" s="518"/>
      <c r="J96" s="518"/>
      <c r="K96" s="518"/>
      <c r="L96" s="518"/>
      <c r="M96" s="518"/>
      <c r="N96" s="518"/>
      <c r="O96" s="518"/>
    </row>
    <row r="97" spans="1:15">
      <c r="A97" s="518"/>
      <c r="B97" s="522"/>
      <c r="C97" s="518"/>
      <c r="D97" s="518"/>
      <c r="E97" s="518"/>
      <c r="F97" s="518"/>
      <c r="G97" s="518"/>
      <c r="H97" s="518"/>
      <c r="I97" s="518"/>
      <c r="J97" s="518"/>
      <c r="K97" s="518"/>
      <c r="L97" s="518"/>
      <c r="M97" s="518"/>
      <c r="N97" s="518"/>
      <c r="O97" s="518"/>
    </row>
    <row r="98" spans="1:15">
      <c r="A98" s="518"/>
      <c r="B98" s="522"/>
      <c r="C98" s="518"/>
      <c r="D98" s="518"/>
      <c r="E98" s="518"/>
      <c r="F98" s="518"/>
      <c r="G98" s="518"/>
      <c r="H98" s="518"/>
      <c r="I98" s="518"/>
      <c r="J98" s="518"/>
      <c r="K98" s="518"/>
      <c r="L98" s="518"/>
      <c r="M98" s="518"/>
      <c r="N98" s="518"/>
      <c r="O98" s="518"/>
    </row>
    <row r="99" spans="1:15">
      <c r="A99" s="518"/>
      <c r="B99" s="522"/>
      <c r="C99" s="518"/>
      <c r="D99" s="518"/>
      <c r="E99" s="518"/>
      <c r="F99" s="518"/>
      <c r="G99" s="518"/>
      <c r="H99" s="518"/>
      <c r="I99" s="518"/>
      <c r="J99" s="518"/>
      <c r="K99" s="518"/>
      <c r="L99" s="518"/>
      <c r="M99" s="518"/>
      <c r="N99" s="518"/>
      <c r="O99" s="518"/>
    </row>
    <row r="100" spans="1:15">
      <c r="A100" s="518"/>
      <c r="B100" s="522"/>
      <c r="C100" s="518"/>
      <c r="D100" s="518"/>
      <c r="E100" s="518"/>
      <c r="F100" s="518"/>
      <c r="G100" s="518"/>
      <c r="H100" s="518"/>
      <c r="I100" s="518"/>
      <c r="J100" s="518"/>
      <c r="K100" s="518"/>
      <c r="L100" s="518"/>
      <c r="M100" s="518"/>
      <c r="N100" s="518"/>
      <c r="O100" s="518"/>
    </row>
    <row r="101" spans="1:15">
      <c r="A101" s="518"/>
      <c r="B101" s="522"/>
      <c r="C101" s="518"/>
      <c r="D101" s="518"/>
      <c r="E101" s="518"/>
      <c r="F101" s="518"/>
      <c r="G101" s="518"/>
      <c r="H101" s="518"/>
      <c r="I101" s="518"/>
      <c r="J101" s="518"/>
      <c r="K101" s="518"/>
      <c r="L101" s="518"/>
      <c r="M101" s="518"/>
      <c r="N101" s="518"/>
      <c r="O101" s="518"/>
    </row>
    <row r="102" spans="1:15">
      <c r="A102" s="518"/>
      <c r="B102" s="522"/>
      <c r="C102" s="518"/>
      <c r="D102" s="518"/>
      <c r="E102" s="518"/>
      <c r="F102" s="518"/>
      <c r="G102" s="518"/>
      <c r="H102" s="518"/>
      <c r="I102" s="518"/>
      <c r="J102" s="518"/>
      <c r="K102" s="518"/>
      <c r="L102" s="518"/>
      <c r="M102" s="518"/>
      <c r="N102" s="518"/>
      <c r="O102" s="518"/>
    </row>
    <row r="103" spans="1:15">
      <c r="A103" s="518"/>
      <c r="B103" s="522"/>
      <c r="C103" s="518"/>
      <c r="D103" s="518"/>
      <c r="E103" s="518"/>
      <c r="F103" s="518"/>
      <c r="G103" s="518"/>
      <c r="H103" s="518"/>
      <c r="I103" s="518"/>
      <c r="J103" s="518"/>
      <c r="K103" s="518"/>
      <c r="L103" s="518"/>
      <c r="M103" s="518"/>
      <c r="N103" s="518"/>
      <c r="O103" s="518"/>
    </row>
    <row r="104" spans="1:15">
      <c r="A104" s="518"/>
      <c r="B104" s="522"/>
      <c r="C104" s="518"/>
      <c r="D104" s="518"/>
      <c r="E104" s="518"/>
      <c r="F104" s="518"/>
      <c r="G104" s="518"/>
      <c r="H104" s="518"/>
      <c r="I104" s="518"/>
      <c r="J104" s="518"/>
      <c r="K104" s="518"/>
      <c r="L104" s="518"/>
      <c r="M104" s="518"/>
      <c r="N104" s="518"/>
      <c r="O104" s="518"/>
    </row>
    <row r="105" spans="1:15">
      <c r="A105" s="518"/>
      <c r="B105" s="522"/>
      <c r="C105" s="518"/>
      <c r="D105" s="518"/>
      <c r="E105" s="518"/>
      <c r="F105" s="518"/>
      <c r="G105" s="518"/>
      <c r="H105" s="518"/>
      <c r="I105" s="518"/>
      <c r="J105" s="518"/>
      <c r="K105" s="518"/>
      <c r="L105" s="518"/>
      <c r="M105" s="518"/>
      <c r="N105" s="518"/>
      <c r="O105" s="518"/>
    </row>
    <row r="106" spans="1:15">
      <c r="A106" s="518"/>
      <c r="B106" s="522"/>
      <c r="C106" s="518"/>
      <c r="D106" s="518"/>
      <c r="E106" s="518"/>
      <c r="F106" s="518"/>
      <c r="G106" s="518"/>
      <c r="H106" s="518"/>
      <c r="I106" s="518"/>
      <c r="J106" s="518"/>
      <c r="K106" s="518"/>
      <c r="L106" s="518"/>
      <c r="M106" s="518"/>
      <c r="N106" s="518"/>
      <c r="O106" s="518"/>
    </row>
    <row r="107" spans="1:15">
      <c r="A107" s="518"/>
      <c r="B107" s="522"/>
      <c r="C107" s="518"/>
      <c r="D107" s="518"/>
      <c r="E107" s="518"/>
      <c r="F107" s="518"/>
      <c r="G107" s="518"/>
      <c r="H107" s="518"/>
      <c r="I107" s="518"/>
      <c r="J107" s="518"/>
      <c r="K107" s="518"/>
      <c r="L107" s="518"/>
      <c r="M107" s="518"/>
      <c r="N107" s="518"/>
      <c r="O107" s="518"/>
    </row>
    <row r="108" spans="1:15">
      <c r="A108" s="518"/>
      <c r="B108" s="522"/>
      <c r="C108" s="518"/>
      <c r="D108" s="518"/>
      <c r="E108" s="518"/>
      <c r="F108" s="518"/>
      <c r="G108" s="518"/>
      <c r="H108" s="518"/>
      <c r="I108" s="518"/>
      <c r="J108" s="518"/>
      <c r="K108" s="518"/>
      <c r="L108" s="518"/>
      <c r="M108" s="518"/>
      <c r="N108" s="518"/>
      <c r="O108" s="518"/>
    </row>
    <row r="109" spans="1:15">
      <c r="A109" s="518"/>
      <c r="B109" s="522"/>
      <c r="C109" s="518"/>
      <c r="D109" s="518"/>
      <c r="E109" s="518"/>
      <c r="F109" s="518"/>
      <c r="G109" s="518"/>
      <c r="H109" s="518"/>
      <c r="I109" s="518"/>
      <c r="J109" s="518"/>
      <c r="K109" s="518"/>
      <c r="L109" s="518"/>
      <c r="M109" s="518"/>
      <c r="N109" s="518"/>
      <c r="O109" s="518"/>
    </row>
    <row r="110" spans="1:15">
      <c r="A110" s="518"/>
      <c r="B110" s="522"/>
      <c r="C110" s="518"/>
      <c r="D110" s="518"/>
      <c r="E110" s="518"/>
      <c r="F110" s="518"/>
      <c r="G110" s="518"/>
      <c r="H110" s="518"/>
      <c r="I110" s="518"/>
      <c r="J110" s="518"/>
      <c r="K110" s="518"/>
      <c r="L110" s="518"/>
      <c r="M110" s="518"/>
      <c r="N110" s="518"/>
      <c r="O110" s="518"/>
    </row>
    <row r="111" spans="1:15">
      <c r="A111" s="518"/>
      <c r="B111" s="522"/>
      <c r="C111" s="518"/>
      <c r="D111" s="518"/>
      <c r="E111" s="518"/>
      <c r="F111" s="518"/>
      <c r="G111" s="518"/>
      <c r="H111" s="518"/>
      <c r="I111" s="518"/>
      <c r="J111" s="518"/>
      <c r="K111" s="518"/>
      <c r="L111" s="518"/>
      <c r="M111" s="518"/>
      <c r="N111" s="518"/>
      <c r="O111" s="518"/>
    </row>
    <row r="112" spans="1:15">
      <c r="A112" s="518"/>
      <c r="B112" s="522"/>
      <c r="C112" s="518"/>
      <c r="D112" s="518"/>
      <c r="E112" s="518"/>
      <c r="F112" s="518"/>
      <c r="G112" s="518"/>
      <c r="H112" s="518"/>
      <c r="I112" s="518"/>
      <c r="J112" s="518"/>
      <c r="K112" s="518"/>
      <c r="L112" s="518"/>
      <c r="M112" s="518"/>
      <c r="N112" s="518"/>
      <c r="O112" s="518"/>
    </row>
    <row r="113" spans="1:15">
      <c r="A113" s="518"/>
      <c r="B113" s="522"/>
      <c r="C113" s="518"/>
      <c r="D113" s="518"/>
      <c r="E113" s="518"/>
      <c r="F113" s="518"/>
      <c r="G113" s="518"/>
      <c r="H113" s="518"/>
      <c r="I113" s="518"/>
      <c r="J113" s="518"/>
      <c r="K113" s="518"/>
      <c r="L113" s="518"/>
      <c r="M113" s="518"/>
      <c r="N113" s="518"/>
      <c r="O113" s="518"/>
    </row>
    <row r="114" spans="1:15">
      <c r="A114" s="518"/>
      <c r="B114" s="522"/>
      <c r="C114" s="518"/>
      <c r="D114" s="518"/>
      <c r="E114" s="518"/>
      <c r="F114" s="518"/>
      <c r="G114" s="518"/>
      <c r="H114" s="518"/>
      <c r="I114" s="518"/>
      <c r="J114" s="518"/>
      <c r="K114" s="518"/>
      <c r="L114" s="518"/>
      <c r="M114" s="518"/>
      <c r="N114" s="518"/>
      <c r="O114" s="518"/>
    </row>
    <row r="115" spans="1:15">
      <c r="A115" s="518"/>
      <c r="B115" s="522"/>
      <c r="C115" s="518"/>
      <c r="D115" s="518"/>
      <c r="E115" s="518"/>
      <c r="F115" s="518"/>
      <c r="G115" s="518"/>
      <c r="H115" s="518"/>
      <c r="I115" s="518"/>
      <c r="J115" s="518"/>
      <c r="K115" s="518"/>
      <c r="L115" s="518"/>
      <c r="M115" s="518"/>
      <c r="N115" s="518"/>
      <c r="O115" s="518"/>
    </row>
    <row r="116" spans="1:15">
      <c r="A116" s="518"/>
      <c r="B116" s="522"/>
      <c r="C116" s="518"/>
      <c r="D116" s="518"/>
      <c r="E116" s="518"/>
      <c r="F116" s="518"/>
      <c r="G116" s="518"/>
      <c r="H116" s="518"/>
      <c r="I116" s="518"/>
      <c r="J116" s="518"/>
      <c r="K116" s="518"/>
      <c r="L116" s="518"/>
      <c r="M116" s="518"/>
      <c r="N116" s="518"/>
      <c r="O116" s="518"/>
    </row>
    <row r="117" spans="1:15">
      <c r="A117" s="518"/>
      <c r="B117" s="522"/>
      <c r="C117" s="518"/>
      <c r="D117" s="518"/>
      <c r="E117" s="518"/>
      <c r="F117" s="518"/>
      <c r="G117" s="518"/>
      <c r="H117" s="518"/>
      <c r="I117" s="518"/>
      <c r="J117" s="518"/>
      <c r="K117" s="518"/>
      <c r="L117" s="518"/>
      <c r="M117" s="518"/>
      <c r="N117" s="518"/>
      <c r="O117" s="518"/>
    </row>
    <row r="118" spans="1:15">
      <c r="A118" s="518"/>
      <c r="B118" s="522"/>
      <c r="C118" s="518"/>
      <c r="D118" s="518"/>
      <c r="E118" s="518"/>
      <c r="F118" s="518"/>
      <c r="G118" s="518"/>
      <c r="H118" s="518"/>
      <c r="I118" s="518"/>
      <c r="J118" s="518"/>
      <c r="K118" s="518"/>
      <c r="L118" s="518"/>
      <c r="M118" s="518"/>
      <c r="N118" s="518"/>
      <c r="O118" s="518"/>
    </row>
    <row r="119" spans="1:15">
      <c r="A119" s="518"/>
      <c r="B119" s="522"/>
      <c r="C119" s="518"/>
      <c r="D119" s="518"/>
      <c r="E119" s="518"/>
      <c r="F119" s="518"/>
      <c r="G119" s="518"/>
      <c r="H119" s="518"/>
      <c r="I119" s="518"/>
      <c r="J119" s="518"/>
      <c r="K119" s="518"/>
      <c r="L119" s="518"/>
      <c r="M119" s="518"/>
      <c r="N119" s="518"/>
      <c r="O119" s="518"/>
    </row>
    <row r="120" spans="1:15">
      <c r="A120" s="518"/>
      <c r="B120" s="522"/>
      <c r="C120" s="518"/>
      <c r="D120" s="518"/>
      <c r="E120" s="518"/>
      <c r="F120" s="518"/>
      <c r="G120" s="518"/>
      <c r="H120" s="518"/>
      <c r="I120" s="518"/>
      <c r="J120" s="518"/>
      <c r="K120" s="518"/>
      <c r="L120" s="518"/>
      <c r="M120" s="518"/>
      <c r="N120" s="518"/>
      <c r="O120" s="518"/>
    </row>
    <row r="121" spans="1:15">
      <c r="A121" s="518"/>
      <c r="B121" s="522"/>
      <c r="C121" s="518"/>
      <c r="D121" s="518"/>
      <c r="E121" s="518"/>
      <c r="F121" s="518"/>
      <c r="G121" s="518"/>
      <c r="H121" s="518"/>
      <c r="I121" s="518"/>
      <c r="J121" s="518"/>
      <c r="K121" s="518"/>
      <c r="L121" s="518"/>
      <c r="M121" s="518"/>
      <c r="N121" s="518"/>
      <c r="O121" s="518"/>
    </row>
    <row r="122" spans="1:15">
      <c r="A122" s="518"/>
      <c r="B122" s="522"/>
      <c r="C122" s="518"/>
      <c r="D122" s="518"/>
      <c r="E122" s="518"/>
      <c r="F122" s="518"/>
      <c r="G122" s="518"/>
      <c r="H122" s="518"/>
      <c r="I122" s="518"/>
      <c r="J122" s="518"/>
      <c r="K122" s="518"/>
      <c r="L122" s="518"/>
      <c r="M122" s="518"/>
      <c r="N122" s="518"/>
      <c r="O122" s="518"/>
    </row>
    <row r="123" spans="1:15">
      <c r="A123" s="518"/>
      <c r="B123" s="522"/>
      <c r="C123" s="518"/>
      <c r="D123" s="518"/>
      <c r="E123" s="518"/>
      <c r="F123" s="518"/>
      <c r="G123" s="518"/>
      <c r="H123" s="518"/>
      <c r="I123" s="518"/>
      <c r="J123" s="518"/>
      <c r="K123" s="518"/>
      <c r="L123" s="518"/>
      <c r="M123" s="518"/>
      <c r="N123" s="518"/>
      <c r="O123" s="518"/>
    </row>
    <row r="124" spans="1:15">
      <c r="A124" s="518"/>
      <c r="B124" s="522"/>
      <c r="C124" s="518"/>
      <c r="D124" s="518"/>
      <c r="E124" s="518"/>
      <c r="F124" s="518"/>
      <c r="G124" s="518"/>
      <c r="H124" s="518"/>
      <c r="I124" s="518"/>
      <c r="J124" s="518"/>
      <c r="K124" s="518"/>
      <c r="L124" s="518"/>
      <c r="M124" s="518"/>
      <c r="N124" s="518"/>
      <c r="O124" s="518"/>
    </row>
    <row r="125" spans="1:15">
      <c r="A125" s="518"/>
      <c r="B125" s="522"/>
      <c r="C125" s="518"/>
      <c r="D125" s="518"/>
      <c r="E125" s="518"/>
      <c r="F125" s="518"/>
      <c r="G125" s="518"/>
      <c r="H125" s="518"/>
      <c r="I125" s="518"/>
      <c r="J125" s="518"/>
      <c r="K125" s="518"/>
      <c r="L125" s="518"/>
      <c r="M125" s="518"/>
      <c r="N125" s="518"/>
      <c r="O125" s="518"/>
    </row>
    <row r="126" spans="1:15">
      <c r="A126" s="518"/>
      <c r="B126" s="522"/>
      <c r="C126" s="518"/>
      <c r="D126" s="518"/>
      <c r="E126" s="518"/>
      <c r="F126" s="518"/>
      <c r="G126" s="518"/>
      <c r="H126" s="518"/>
      <c r="I126" s="518"/>
      <c r="J126" s="518"/>
      <c r="K126" s="518"/>
      <c r="L126" s="518"/>
      <c r="M126" s="518"/>
      <c r="N126" s="518"/>
      <c r="O126" s="518"/>
    </row>
    <row r="127" spans="1:15">
      <c r="A127" s="518"/>
      <c r="B127" s="522"/>
      <c r="C127" s="518"/>
      <c r="D127" s="518"/>
      <c r="E127" s="518"/>
      <c r="F127" s="518"/>
      <c r="G127" s="518"/>
      <c r="H127" s="518"/>
      <c r="I127" s="518"/>
      <c r="J127" s="518"/>
      <c r="K127" s="518"/>
      <c r="L127" s="518"/>
      <c r="M127" s="518"/>
      <c r="N127" s="518"/>
      <c r="O127" s="518"/>
    </row>
    <row r="128" spans="1:15">
      <c r="A128" s="518"/>
      <c r="B128" s="522"/>
      <c r="C128" s="518"/>
      <c r="D128" s="518"/>
      <c r="E128" s="518"/>
      <c r="F128" s="518"/>
      <c r="G128" s="518"/>
      <c r="H128" s="518"/>
      <c r="I128" s="518"/>
      <c r="J128" s="518"/>
      <c r="K128" s="518"/>
      <c r="L128" s="518"/>
      <c r="M128" s="518"/>
      <c r="N128" s="518"/>
      <c r="O128" s="518"/>
    </row>
    <row r="129" spans="1:15">
      <c r="A129" s="518"/>
      <c r="B129" s="522"/>
      <c r="C129" s="518"/>
      <c r="D129" s="518"/>
      <c r="E129" s="518"/>
      <c r="F129" s="518"/>
      <c r="G129" s="518"/>
      <c r="H129" s="518"/>
      <c r="I129" s="518"/>
      <c r="J129" s="518"/>
      <c r="K129" s="518"/>
      <c r="L129" s="518"/>
      <c r="M129" s="518"/>
      <c r="N129" s="518"/>
      <c r="O129" s="518"/>
    </row>
    <row r="130" spans="1:15">
      <c r="A130" s="518"/>
      <c r="B130" s="522"/>
      <c r="C130" s="518"/>
      <c r="D130" s="518"/>
      <c r="E130" s="518"/>
      <c r="F130" s="518"/>
      <c r="G130" s="518"/>
      <c r="H130" s="518"/>
      <c r="I130" s="518"/>
      <c r="J130" s="518"/>
      <c r="K130" s="518"/>
      <c r="L130" s="518"/>
      <c r="M130" s="518"/>
      <c r="N130" s="518"/>
      <c r="O130" s="518"/>
    </row>
    <row r="131" spans="1:15">
      <c r="A131" s="518"/>
      <c r="B131" s="522"/>
      <c r="C131" s="518"/>
      <c r="D131" s="518"/>
      <c r="E131" s="518"/>
      <c r="F131" s="518"/>
      <c r="G131" s="518"/>
      <c r="H131" s="518"/>
      <c r="I131" s="518"/>
      <c r="J131" s="518"/>
      <c r="K131" s="518"/>
      <c r="L131" s="518"/>
      <c r="M131" s="518"/>
      <c r="N131" s="518"/>
      <c r="O131" s="518"/>
    </row>
    <row r="132" spans="1:15">
      <c r="A132" s="518"/>
      <c r="B132" s="522"/>
      <c r="C132" s="518"/>
      <c r="D132" s="518"/>
      <c r="E132" s="518"/>
      <c r="F132" s="518"/>
      <c r="G132" s="518"/>
      <c r="H132" s="518"/>
      <c r="I132" s="518"/>
      <c r="J132" s="518"/>
      <c r="K132" s="518"/>
      <c r="L132" s="518"/>
      <c r="M132" s="518"/>
      <c r="N132" s="518"/>
      <c r="O132" s="518"/>
    </row>
    <row r="133" spans="1:15">
      <c r="A133" s="518"/>
      <c r="B133" s="522"/>
      <c r="C133" s="518"/>
      <c r="D133" s="518"/>
      <c r="E133" s="518"/>
      <c r="F133" s="518"/>
      <c r="G133" s="518"/>
      <c r="H133" s="518"/>
      <c r="I133" s="518"/>
      <c r="J133" s="518"/>
      <c r="K133" s="518"/>
      <c r="L133" s="518"/>
      <c r="M133" s="518"/>
      <c r="N133" s="518"/>
      <c r="O133" s="518"/>
    </row>
    <row r="134" spans="1:15">
      <c r="A134" s="518"/>
      <c r="B134" s="522"/>
      <c r="C134" s="518"/>
      <c r="D134" s="518"/>
      <c r="E134" s="518"/>
      <c r="F134" s="518"/>
      <c r="G134" s="518"/>
      <c r="H134" s="518"/>
      <c r="I134" s="518"/>
      <c r="J134" s="518"/>
      <c r="K134" s="518"/>
      <c r="L134" s="518"/>
      <c r="M134" s="518"/>
      <c r="N134" s="518"/>
      <c r="O134" s="518"/>
    </row>
    <row r="135" spans="1:15">
      <c r="A135" s="518"/>
      <c r="B135" s="522"/>
      <c r="C135" s="518"/>
      <c r="D135" s="518"/>
      <c r="E135" s="518"/>
      <c r="F135" s="518"/>
      <c r="G135" s="518"/>
      <c r="H135" s="518"/>
      <c r="I135" s="518"/>
      <c r="J135" s="518"/>
      <c r="K135" s="518"/>
      <c r="L135" s="518"/>
      <c r="M135" s="518"/>
      <c r="N135" s="518"/>
      <c r="O135" s="518"/>
    </row>
    <row r="136" spans="1:15">
      <c r="A136" s="518"/>
      <c r="B136" s="522"/>
      <c r="C136" s="518"/>
      <c r="D136" s="518"/>
      <c r="E136" s="518"/>
      <c r="F136" s="518"/>
      <c r="G136" s="518"/>
      <c r="H136" s="518"/>
      <c r="I136" s="518"/>
      <c r="J136" s="518"/>
      <c r="K136" s="518"/>
      <c r="L136" s="518"/>
      <c r="M136" s="518"/>
      <c r="N136" s="518"/>
      <c r="O136" s="518"/>
    </row>
    <row r="137" spans="1:15">
      <c r="A137" s="518"/>
      <c r="B137" s="522"/>
      <c r="C137" s="518"/>
      <c r="D137" s="518"/>
      <c r="E137" s="518"/>
      <c r="F137" s="518"/>
      <c r="G137" s="518"/>
      <c r="H137" s="518"/>
      <c r="I137" s="518"/>
      <c r="J137" s="518"/>
      <c r="K137" s="518"/>
      <c r="L137" s="518"/>
      <c r="M137" s="518"/>
      <c r="N137" s="518"/>
      <c r="O137" s="518"/>
    </row>
    <row r="138" spans="1:15">
      <c r="A138" s="518"/>
      <c r="B138" s="522"/>
      <c r="C138" s="518"/>
      <c r="D138" s="518"/>
      <c r="E138" s="518"/>
      <c r="F138" s="518"/>
      <c r="G138" s="518"/>
      <c r="H138" s="518"/>
      <c r="I138" s="518"/>
      <c r="J138" s="518"/>
      <c r="K138" s="518"/>
      <c r="L138" s="518"/>
      <c r="M138" s="518"/>
      <c r="N138" s="518"/>
      <c r="O138" s="518"/>
    </row>
    <row r="139" spans="1:15">
      <c r="A139" s="518"/>
      <c r="B139" s="522"/>
      <c r="C139" s="518"/>
      <c r="D139" s="518"/>
      <c r="E139" s="518"/>
      <c r="F139" s="518"/>
      <c r="G139" s="518"/>
      <c r="H139" s="518"/>
      <c r="I139" s="518"/>
      <c r="J139" s="518"/>
      <c r="K139" s="518"/>
      <c r="L139" s="518"/>
      <c r="M139" s="518"/>
      <c r="N139" s="518"/>
      <c r="O139" s="518"/>
    </row>
    <row r="140" spans="1:15">
      <c r="A140" s="518"/>
      <c r="B140" s="522"/>
      <c r="C140" s="518"/>
      <c r="D140" s="518"/>
      <c r="E140" s="518"/>
      <c r="F140" s="518"/>
      <c r="G140" s="518"/>
      <c r="H140" s="518"/>
      <c r="I140" s="518"/>
      <c r="J140" s="518"/>
      <c r="K140" s="518"/>
      <c r="L140" s="518"/>
      <c r="M140" s="518"/>
      <c r="N140" s="518"/>
      <c r="O140" s="518"/>
    </row>
    <row r="141" spans="1:15">
      <c r="A141" s="518"/>
      <c r="B141" s="522"/>
      <c r="C141" s="518"/>
      <c r="D141" s="518"/>
      <c r="E141" s="518"/>
      <c r="F141" s="518"/>
      <c r="G141" s="518"/>
      <c r="H141" s="518"/>
      <c r="I141" s="518"/>
      <c r="J141" s="518"/>
      <c r="K141" s="518"/>
      <c r="L141" s="518"/>
      <c r="M141" s="518"/>
      <c r="N141" s="518"/>
      <c r="O141" s="518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S38"/>
  <sheetViews>
    <sheetView workbookViewId="0">
      <selection activeCell="I19" sqref="I19"/>
    </sheetView>
  </sheetViews>
  <sheetFormatPr defaultColWidth="10.33203125" defaultRowHeight="21.75" customHeight="1"/>
  <cols>
    <col min="1" max="1" width="5" style="309" customWidth="1"/>
    <col min="2" max="2" width="39" style="309" customWidth="1"/>
    <col min="3" max="3" width="14.33203125" style="309" customWidth="1"/>
    <col min="4" max="4" width="11.6640625" style="309" customWidth="1"/>
    <col min="5" max="5" width="16.6640625" style="309" customWidth="1"/>
    <col min="6" max="16384" width="10.33203125" style="309"/>
  </cols>
  <sheetData>
    <row r="1" spans="1:253" ht="21.75" customHeight="1">
      <c r="A1" s="966" t="s">
        <v>681</v>
      </c>
      <c r="B1" s="945"/>
      <c r="C1" s="333"/>
      <c r="D1" s="333"/>
      <c r="E1" s="333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  <c r="AB1" s="325"/>
      <c r="AC1" s="325"/>
      <c r="AD1" s="325"/>
      <c r="AE1" s="325"/>
      <c r="AF1" s="325"/>
      <c r="AG1" s="325"/>
      <c r="AH1" s="325"/>
      <c r="AI1" s="325"/>
      <c r="AJ1" s="325"/>
      <c r="AK1" s="325"/>
      <c r="AL1" s="325"/>
      <c r="AM1" s="325"/>
      <c r="AN1" s="325"/>
      <c r="AO1" s="325"/>
      <c r="AP1" s="325"/>
      <c r="AQ1" s="325"/>
      <c r="AR1" s="325"/>
      <c r="AS1" s="325"/>
      <c r="AT1" s="325"/>
      <c r="AU1" s="325"/>
      <c r="AV1" s="325"/>
      <c r="AW1" s="325"/>
      <c r="AX1" s="325"/>
      <c r="AY1" s="325"/>
      <c r="AZ1" s="325"/>
      <c r="BA1" s="325"/>
      <c r="BB1" s="325"/>
      <c r="BC1" s="325"/>
      <c r="BD1" s="325"/>
      <c r="BE1" s="325"/>
      <c r="BF1" s="325"/>
      <c r="BG1" s="325"/>
      <c r="BH1" s="325"/>
      <c r="BI1" s="325"/>
      <c r="BJ1" s="325"/>
      <c r="BK1" s="325"/>
      <c r="BL1" s="325"/>
      <c r="BM1" s="325"/>
      <c r="BN1" s="325"/>
      <c r="BO1" s="325"/>
      <c r="BP1" s="325"/>
      <c r="BQ1" s="325"/>
      <c r="BR1" s="325"/>
      <c r="BS1" s="325"/>
      <c r="BT1" s="325"/>
      <c r="BU1" s="325"/>
      <c r="BV1" s="325"/>
      <c r="BW1" s="325"/>
      <c r="BX1" s="325"/>
      <c r="BY1" s="325"/>
      <c r="BZ1" s="325"/>
      <c r="CA1" s="325"/>
      <c r="CB1" s="325"/>
      <c r="CC1" s="325"/>
      <c r="CD1" s="325"/>
      <c r="CE1" s="325"/>
      <c r="CF1" s="325"/>
      <c r="CG1" s="325"/>
      <c r="CH1" s="325"/>
      <c r="CI1" s="325"/>
      <c r="CJ1" s="325"/>
      <c r="CK1" s="325"/>
      <c r="CL1" s="325"/>
      <c r="CM1" s="325"/>
      <c r="CN1" s="325"/>
      <c r="CO1" s="325"/>
      <c r="CP1" s="325"/>
      <c r="CQ1" s="325"/>
      <c r="CR1" s="325"/>
      <c r="CS1" s="325"/>
      <c r="CT1" s="325"/>
      <c r="CU1" s="325"/>
      <c r="CV1" s="325"/>
      <c r="CW1" s="325"/>
      <c r="CX1" s="325"/>
      <c r="CY1" s="325"/>
      <c r="CZ1" s="325"/>
      <c r="DA1" s="325"/>
      <c r="DB1" s="325"/>
      <c r="DC1" s="325"/>
      <c r="DD1" s="325"/>
      <c r="DE1" s="325"/>
      <c r="DF1" s="325"/>
      <c r="DG1" s="325"/>
      <c r="DH1" s="325"/>
      <c r="DI1" s="325"/>
      <c r="DJ1" s="325"/>
      <c r="DK1" s="325"/>
      <c r="DL1" s="325"/>
      <c r="DM1" s="325"/>
      <c r="DN1" s="325"/>
      <c r="DO1" s="325"/>
      <c r="DP1" s="325"/>
      <c r="DQ1" s="325"/>
      <c r="DR1" s="325"/>
      <c r="DS1" s="325"/>
      <c r="DT1" s="325"/>
      <c r="DU1" s="325"/>
      <c r="DV1" s="325"/>
      <c r="DW1" s="325"/>
      <c r="DX1" s="325"/>
      <c r="DY1" s="325"/>
      <c r="DZ1" s="325"/>
      <c r="EA1" s="325"/>
      <c r="EB1" s="325"/>
      <c r="EC1" s="325"/>
      <c r="ED1" s="325"/>
      <c r="EE1" s="325"/>
      <c r="EF1" s="325"/>
      <c r="EG1" s="325"/>
      <c r="EH1" s="325"/>
      <c r="EI1" s="325"/>
      <c r="EJ1" s="325"/>
      <c r="EK1" s="325"/>
      <c r="EL1" s="325"/>
      <c r="EM1" s="325"/>
      <c r="EN1" s="325"/>
      <c r="EO1" s="325"/>
      <c r="EP1" s="325"/>
      <c r="EQ1" s="325"/>
      <c r="ER1" s="325"/>
      <c r="ES1" s="325"/>
      <c r="ET1" s="325"/>
      <c r="EU1" s="325"/>
      <c r="EV1" s="325"/>
      <c r="EW1" s="325"/>
      <c r="EX1" s="325"/>
      <c r="EY1" s="325"/>
      <c r="EZ1" s="325"/>
      <c r="FA1" s="325"/>
      <c r="FB1" s="325"/>
      <c r="FC1" s="325"/>
      <c r="FD1" s="325"/>
      <c r="FE1" s="325"/>
      <c r="FF1" s="325"/>
      <c r="FG1" s="325"/>
      <c r="FH1" s="325"/>
      <c r="FI1" s="325"/>
      <c r="FJ1" s="325"/>
      <c r="FK1" s="325"/>
      <c r="FL1" s="325"/>
      <c r="FM1" s="325"/>
      <c r="FN1" s="325"/>
      <c r="FO1" s="325"/>
      <c r="FP1" s="325"/>
      <c r="FQ1" s="325"/>
      <c r="FR1" s="325"/>
      <c r="FS1" s="325"/>
      <c r="FT1" s="325"/>
      <c r="FU1" s="325"/>
      <c r="FV1" s="325"/>
      <c r="FW1" s="325"/>
      <c r="FX1" s="325"/>
      <c r="FY1" s="325"/>
      <c r="FZ1" s="325"/>
      <c r="GA1" s="325"/>
      <c r="GB1" s="325"/>
      <c r="GC1" s="325"/>
      <c r="GD1" s="325"/>
      <c r="GE1" s="325"/>
      <c r="GF1" s="325"/>
      <c r="GG1" s="325"/>
      <c r="GH1" s="325"/>
      <c r="GI1" s="325"/>
      <c r="GJ1" s="325"/>
      <c r="GK1" s="325"/>
      <c r="GL1" s="325"/>
      <c r="GM1" s="325"/>
      <c r="GN1" s="325"/>
      <c r="GO1" s="325"/>
      <c r="GP1" s="325"/>
      <c r="GQ1" s="325"/>
      <c r="GR1" s="325"/>
      <c r="GS1" s="325"/>
      <c r="GT1" s="325"/>
      <c r="GU1" s="325"/>
      <c r="GV1" s="325"/>
      <c r="GW1" s="325"/>
      <c r="GX1" s="325"/>
      <c r="GY1" s="325"/>
      <c r="GZ1" s="325"/>
      <c r="HA1" s="325"/>
      <c r="HB1" s="325"/>
      <c r="HC1" s="325"/>
      <c r="HD1" s="325"/>
      <c r="HE1" s="325"/>
      <c r="HF1" s="325"/>
      <c r="HG1" s="325"/>
      <c r="HH1" s="325"/>
      <c r="HI1" s="325"/>
      <c r="HJ1" s="325"/>
      <c r="HK1" s="325"/>
      <c r="HL1" s="325"/>
      <c r="HM1" s="325"/>
      <c r="HN1" s="325"/>
      <c r="HO1" s="325"/>
      <c r="HP1" s="325"/>
      <c r="HQ1" s="325"/>
      <c r="HR1" s="325"/>
      <c r="HS1" s="325"/>
      <c r="HT1" s="325"/>
      <c r="HU1" s="325"/>
      <c r="HV1" s="325"/>
      <c r="HW1" s="325"/>
      <c r="HX1" s="325"/>
      <c r="HY1" s="325"/>
      <c r="HZ1" s="325"/>
      <c r="IA1" s="325"/>
      <c r="IB1" s="325"/>
      <c r="IC1" s="325"/>
      <c r="ID1" s="325"/>
      <c r="IE1" s="325"/>
      <c r="IF1" s="325"/>
      <c r="IG1" s="325"/>
      <c r="IH1" s="325"/>
      <c r="II1" s="325"/>
      <c r="IJ1" s="325"/>
      <c r="IK1" s="325"/>
      <c r="IL1" s="325"/>
      <c r="IM1" s="325"/>
      <c r="IN1" s="325"/>
      <c r="IO1" s="325"/>
      <c r="IP1" s="325"/>
      <c r="IQ1" s="325"/>
      <c r="IR1" s="325"/>
      <c r="IS1" s="325"/>
    </row>
    <row r="2" spans="1:253" ht="21.75" customHeight="1">
      <c r="A2" s="945"/>
      <c r="B2" s="945"/>
      <c r="C2" s="332"/>
      <c r="D2" s="332"/>
      <c r="E2" s="332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325"/>
      <c r="BL2" s="325"/>
      <c r="BM2" s="325"/>
      <c r="BN2" s="325"/>
      <c r="BO2" s="325"/>
      <c r="BP2" s="325"/>
      <c r="BQ2" s="325"/>
      <c r="BR2" s="325"/>
      <c r="BS2" s="325"/>
      <c r="BT2" s="325"/>
      <c r="BU2" s="325"/>
      <c r="BV2" s="325"/>
      <c r="BW2" s="325"/>
      <c r="BX2" s="325"/>
      <c r="BY2" s="325"/>
      <c r="BZ2" s="325"/>
      <c r="CA2" s="325"/>
      <c r="CB2" s="325"/>
      <c r="CC2" s="325"/>
      <c r="CD2" s="325"/>
      <c r="CE2" s="325"/>
      <c r="CF2" s="325"/>
      <c r="CG2" s="325"/>
      <c r="CH2" s="325"/>
      <c r="CI2" s="325"/>
      <c r="CJ2" s="325"/>
      <c r="CK2" s="325"/>
      <c r="CL2" s="325"/>
      <c r="CM2" s="325"/>
      <c r="CN2" s="325"/>
      <c r="CO2" s="325"/>
      <c r="CP2" s="325"/>
      <c r="CQ2" s="325"/>
      <c r="CR2" s="325"/>
      <c r="CS2" s="325"/>
      <c r="CT2" s="325"/>
      <c r="CU2" s="325"/>
      <c r="CV2" s="325"/>
      <c r="CW2" s="325"/>
      <c r="CX2" s="325"/>
      <c r="CY2" s="325"/>
      <c r="CZ2" s="325"/>
      <c r="DA2" s="325"/>
      <c r="DB2" s="325"/>
      <c r="DC2" s="325"/>
      <c r="DD2" s="325"/>
      <c r="DE2" s="325"/>
      <c r="DF2" s="325"/>
      <c r="DG2" s="325"/>
      <c r="DH2" s="325"/>
      <c r="DI2" s="325"/>
      <c r="DJ2" s="325"/>
      <c r="DK2" s="325"/>
      <c r="DL2" s="325"/>
      <c r="DM2" s="325"/>
      <c r="DN2" s="325"/>
      <c r="DO2" s="325"/>
      <c r="DP2" s="325"/>
      <c r="DQ2" s="325"/>
      <c r="DR2" s="325"/>
      <c r="DS2" s="325"/>
      <c r="DT2" s="325"/>
      <c r="DU2" s="325"/>
      <c r="DV2" s="325"/>
      <c r="DW2" s="325"/>
      <c r="DX2" s="325"/>
      <c r="DY2" s="325"/>
      <c r="DZ2" s="325"/>
      <c r="EA2" s="325"/>
      <c r="EB2" s="325"/>
      <c r="EC2" s="325"/>
      <c r="ED2" s="325"/>
      <c r="EE2" s="325"/>
      <c r="EF2" s="325"/>
      <c r="EG2" s="325"/>
      <c r="EH2" s="325"/>
      <c r="EI2" s="325"/>
      <c r="EJ2" s="325"/>
      <c r="EK2" s="325"/>
      <c r="EL2" s="325"/>
      <c r="EM2" s="325"/>
      <c r="EN2" s="325"/>
      <c r="EO2" s="325"/>
      <c r="EP2" s="325"/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5"/>
      <c r="FR2" s="325"/>
      <c r="FS2" s="325"/>
      <c r="FT2" s="325"/>
      <c r="FU2" s="325"/>
      <c r="FV2" s="325"/>
      <c r="FW2" s="325"/>
      <c r="FX2" s="325"/>
      <c r="FY2" s="325"/>
      <c r="FZ2" s="325"/>
      <c r="GA2" s="325"/>
      <c r="GB2" s="325"/>
      <c r="GC2" s="325"/>
      <c r="GD2" s="325"/>
      <c r="GE2" s="325"/>
      <c r="GF2" s="325"/>
      <c r="GG2" s="325"/>
      <c r="GH2" s="325"/>
      <c r="GI2" s="325"/>
      <c r="GJ2" s="325"/>
      <c r="GK2" s="325"/>
      <c r="GL2" s="325"/>
      <c r="GM2" s="325"/>
      <c r="GN2" s="325"/>
      <c r="GO2" s="325"/>
      <c r="GP2" s="325"/>
      <c r="GQ2" s="325"/>
      <c r="GR2" s="325"/>
      <c r="GS2" s="325"/>
      <c r="GT2" s="325"/>
      <c r="GU2" s="325"/>
      <c r="GV2" s="325"/>
      <c r="GW2" s="325"/>
      <c r="GX2" s="325"/>
      <c r="GY2" s="325"/>
      <c r="GZ2" s="325"/>
      <c r="HA2" s="325"/>
      <c r="HB2" s="325"/>
      <c r="HC2" s="325"/>
      <c r="HD2" s="325"/>
      <c r="HE2" s="325"/>
      <c r="HF2" s="325"/>
      <c r="HG2" s="325"/>
      <c r="HH2" s="325"/>
      <c r="HI2" s="325"/>
      <c r="HJ2" s="325"/>
      <c r="HK2" s="325"/>
      <c r="HL2" s="325"/>
      <c r="HM2" s="325"/>
      <c r="HN2" s="325"/>
      <c r="HO2" s="325"/>
      <c r="HP2" s="325"/>
      <c r="HQ2" s="325"/>
      <c r="HR2" s="325"/>
      <c r="HS2" s="325"/>
      <c r="HT2" s="325"/>
      <c r="HU2" s="325"/>
      <c r="HV2" s="325"/>
      <c r="HW2" s="325"/>
      <c r="HX2" s="325"/>
      <c r="HY2" s="325"/>
      <c r="HZ2" s="325"/>
      <c r="IA2" s="325"/>
      <c r="IB2" s="325"/>
      <c r="IC2" s="325"/>
      <c r="ID2" s="325"/>
      <c r="IE2" s="325"/>
      <c r="IF2" s="325"/>
      <c r="IG2" s="325"/>
      <c r="IH2" s="325"/>
      <c r="II2" s="325"/>
      <c r="IJ2" s="325"/>
      <c r="IK2" s="325"/>
      <c r="IL2" s="325"/>
      <c r="IM2" s="325"/>
      <c r="IN2" s="325"/>
      <c r="IO2" s="325"/>
      <c r="IP2" s="325"/>
      <c r="IQ2" s="325"/>
      <c r="IR2" s="325"/>
      <c r="IS2" s="325"/>
    </row>
    <row r="3" spans="1:253" ht="20.100000000000001" customHeight="1">
      <c r="A3" s="319"/>
      <c r="B3" s="319"/>
      <c r="C3" s="331"/>
      <c r="D3" s="319"/>
      <c r="E3" s="330" t="s">
        <v>584</v>
      </c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  <c r="AI3" s="325"/>
      <c r="AJ3" s="325"/>
      <c r="AK3" s="325"/>
      <c r="AL3" s="325"/>
      <c r="AM3" s="325"/>
      <c r="AN3" s="325"/>
      <c r="AO3" s="325"/>
      <c r="AP3" s="325"/>
      <c r="AQ3" s="325"/>
      <c r="AR3" s="325"/>
      <c r="AS3" s="325"/>
      <c r="AT3" s="325"/>
      <c r="AU3" s="325"/>
      <c r="AV3" s="325"/>
      <c r="AW3" s="325"/>
      <c r="AX3" s="325"/>
      <c r="AY3" s="325"/>
      <c r="AZ3" s="325"/>
      <c r="BA3" s="325"/>
      <c r="BB3" s="325"/>
      <c r="BC3" s="325"/>
      <c r="BD3" s="325"/>
      <c r="BE3" s="325"/>
      <c r="BF3" s="325"/>
      <c r="BG3" s="325"/>
      <c r="BH3" s="325"/>
      <c r="BI3" s="325"/>
      <c r="BJ3" s="325"/>
      <c r="BK3" s="325"/>
      <c r="BL3" s="325"/>
      <c r="BM3" s="325"/>
      <c r="BN3" s="325"/>
      <c r="BO3" s="325"/>
      <c r="BP3" s="325"/>
      <c r="BQ3" s="325"/>
      <c r="BR3" s="325"/>
      <c r="BS3" s="325"/>
      <c r="BT3" s="325"/>
      <c r="BU3" s="325"/>
      <c r="BV3" s="325"/>
      <c r="BW3" s="325"/>
      <c r="BX3" s="325"/>
      <c r="BY3" s="325"/>
      <c r="BZ3" s="325"/>
      <c r="CA3" s="325"/>
      <c r="CB3" s="325"/>
      <c r="CC3" s="325"/>
      <c r="CD3" s="325"/>
      <c r="CE3" s="325"/>
      <c r="CF3" s="325"/>
      <c r="CG3" s="325"/>
      <c r="CH3" s="325"/>
      <c r="CI3" s="325"/>
      <c r="CJ3" s="325"/>
      <c r="CK3" s="325"/>
      <c r="CL3" s="325"/>
      <c r="CM3" s="325"/>
      <c r="CN3" s="325"/>
      <c r="CO3" s="325"/>
      <c r="CP3" s="325"/>
      <c r="CQ3" s="325"/>
      <c r="CR3" s="325"/>
      <c r="CS3" s="325"/>
      <c r="CT3" s="325"/>
      <c r="CU3" s="325"/>
      <c r="CV3" s="325"/>
      <c r="CW3" s="325"/>
      <c r="CX3" s="325"/>
      <c r="CY3" s="325"/>
      <c r="CZ3" s="325"/>
      <c r="DA3" s="325"/>
      <c r="DB3" s="325"/>
      <c r="DC3" s="325"/>
      <c r="DD3" s="325"/>
      <c r="DE3" s="325"/>
      <c r="DF3" s="325"/>
      <c r="DG3" s="325"/>
      <c r="DH3" s="325"/>
      <c r="DI3" s="325"/>
      <c r="DJ3" s="325"/>
      <c r="DK3" s="325"/>
      <c r="DL3" s="325"/>
      <c r="DM3" s="325"/>
      <c r="DN3" s="325"/>
      <c r="DO3" s="325"/>
      <c r="DP3" s="325"/>
      <c r="DQ3" s="325"/>
      <c r="DR3" s="325"/>
      <c r="DS3" s="325"/>
      <c r="DT3" s="325"/>
      <c r="DU3" s="325"/>
      <c r="DV3" s="325"/>
      <c r="DW3" s="325"/>
      <c r="DX3" s="325"/>
      <c r="DY3" s="325"/>
      <c r="DZ3" s="325"/>
      <c r="EA3" s="325"/>
      <c r="EB3" s="325"/>
      <c r="EC3" s="325"/>
      <c r="ED3" s="325"/>
      <c r="EE3" s="325"/>
      <c r="EF3" s="325"/>
      <c r="EG3" s="325"/>
      <c r="EH3" s="325"/>
      <c r="EI3" s="325"/>
      <c r="EJ3" s="325"/>
      <c r="EK3" s="325"/>
      <c r="EL3" s="325"/>
      <c r="EM3" s="325"/>
      <c r="EN3" s="325"/>
      <c r="EO3" s="325"/>
      <c r="EP3" s="325"/>
      <c r="EQ3" s="325"/>
      <c r="ER3" s="325"/>
      <c r="ES3" s="325"/>
      <c r="ET3" s="325"/>
      <c r="EU3" s="325"/>
      <c r="EV3" s="325"/>
      <c r="EW3" s="325"/>
      <c r="EX3" s="325"/>
      <c r="EY3" s="325"/>
      <c r="EZ3" s="325"/>
      <c r="FA3" s="325"/>
      <c r="FB3" s="325"/>
      <c r="FC3" s="325"/>
      <c r="FD3" s="325"/>
      <c r="FE3" s="325"/>
      <c r="FF3" s="325"/>
      <c r="FG3" s="325"/>
      <c r="FH3" s="325"/>
      <c r="FI3" s="325"/>
      <c r="FJ3" s="325"/>
      <c r="FK3" s="325"/>
      <c r="FL3" s="325"/>
      <c r="FM3" s="325"/>
      <c r="FN3" s="325"/>
      <c r="FO3" s="325"/>
      <c r="FP3" s="325"/>
      <c r="FQ3" s="325"/>
      <c r="FR3" s="325"/>
      <c r="FS3" s="325"/>
      <c r="FT3" s="325"/>
      <c r="FU3" s="325"/>
      <c r="FV3" s="325"/>
      <c r="FW3" s="325"/>
      <c r="FX3" s="325"/>
      <c r="FY3" s="325"/>
      <c r="FZ3" s="325"/>
      <c r="GA3" s="325"/>
      <c r="GB3" s="325"/>
      <c r="GC3" s="325"/>
      <c r="GD3" s="325"/>
      <c r="GE3" s="325"/>
      <c r="GF3" s="325"/>
      <c r="GG3" s="325"/>
      <c r="GH3" s="325"/>
      <c r="GI3" s="325"/>
      <c r="GJ3" s="325"/>
      <c r="GK3" s="325"/>
      <c r="GL3" s="325"/>
      <c r="GM3" s="325"/>
      <c r="GN3" s="325"/>
      <c r="GO3" s="325"/>
      <c r="GP3" s="325"/>
      <c r="GQ3" s="325"/>
      <c r="GR3" s="325"/>
      <c r="GS3" s="325"/>
      <c r="GT3" s="325"/>
      <c r="GU3" s="325"/>
      <c r="GV3" s="325"/>
      <c r="GW3" s="325"/>
      <c r="GX3" s="325"/>
      <c r="GY3" s="325"/>
      <c r="GZ3" s="325"/>
      <c r="HA3" s="325"/>
      <c r="HB3" s="325"/>
      <c r="HC3" s="325"/>
      <c r="HD3" s="325"/>
      <c r="HE3" s="325"/>
      <c r="HF3" s="325"/>
      <c r="HG3" s="325"/>
      <c r="HH3" s="325"/>
      <c r="HI3" s="325"/>
      <c r="HJ3" s="325"/>
      <c r="HK3" s="325"/>
      <c r="HL3" s="325"/>
      <c r="HM3" s="325"/>
      <c r="HN3" s="325"/>
      <c r="HO3" s="325"/>
      <c r="HP3" s="325"/>
      <c r="HQ3" s="325"/>
      <c r="HR3" s="325"/>
      <c r="HS3" s="325"/>
      <c r="HT3" s="325"/>
      <c r="HU3" s="325"/>
      <c r="HV3" s="325"/>
    </row>
    <row r="4" spans="1:253" ht="20.100000000000001" customHeight="1">
      <c r="A4" s="329"/>
      <c r="B4" s="329"/>
      <c r="C4" s="328" t="s">
        <v>55</v>
      </c>
      <c r="D4" s="328" t="s">
        <v>55</v>
      </c>
      <c r="E4" s="328" t="s">
        <v>509</v>
      </c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  <c r="AB4" s="325"/>
      <c r="AC4" s="325"/>
      <c r="AD4" s="325"/>
      <c r="AE4" s="325"/>
      <c r="AF4" s="325"/>
      <c r="AG4" s="325"/>
      <c r="AH4" s="325"/>
      <c r="AI4" s="325"/>
      <c r="AJ4" s="325"/>
      <c r="AK4" s="325"/>
      <c r="AL4" s="325"/>
      <c r="AM4" s="325"/>
      <c r="AN4" s="325"/>
      <c r="AO4" s="325"/>
      <c r="AP4" s="325"/>
      <c r="AQ4" s="325"/>
      <c r="AR4" s="325"/>
      <c r="AS4" s="325"/>
      <c r="AT4" s="325"/>
      <c r="AU4" s="325"/>
      <c r="AV4" s="325"/>
      <c r="AW4" s="325"/>
      <c r="AX4" s="325"/>
      <c r="AY4" s="325"/>
      <c r="AZ4" s="325"/>
      <c r="BA4" s="325"/>
      <c r="BB4" s="325"/>
      <c r="BC4" s="325"/>
      <c r="BD4" s="325"/>
      <c r="BE4" s="325"/>
      <c r="BF4" s="325"/>
      <c r="BG4" s="325"/>
      <c r="BH4" s="325"/>
      <c r="BI4" s="325"/>
      <c r="BJ4" s="325"/>
      <c r="BK4" s="325"/>
      <c r="BL4" s="325"/>
      <c r="BM4" s="325"/>
      <c r="BN4" s="325"/>
      <c r="BO4" s="325"/>
      <c r="BP4" s="325"/>
      <c r="BQ4" s="325"/>
      <c r="BR4" s="325"/>
      <c r="BS4" s="325"/>
      <c r="BT4" s="325"/>
      <c r="BU4" s="325"/>
      <c r="BV4" s="325"/>
      <c r="BW4" s="325"/>
      <c r="BX4" s="325"/>
      <c r="BY4" s="325"/>
      <c r="BZ4" s="325"/>
      <c r="CA4" s="325"/>
      <c r="CB4" s="325"/>
      <c r="CC4" s="325"/>
      <c r="CD4" s="325"/>
      <c r="CE4" s="325"/>
      <c r="CF4" s="325"/>
      <c r="CG4" s="325"/>
      <c r="CH4" s="325"/>
      <c r="CI4" s="325"/>
      <c r="CJ4" s="325"/>
      <c r="CK4" s="325"/>
      <c r="CL4" s="325"/>
      <c r="CM4" s="325"/>
      <c r="CN4" s="325"/>
      <c r="CO4" s="325"/>
      <c r="CP4" s="325"/>
      <c r="CQ4" s="325"/>
      <c r="CR4" s="325"/>
      <c r="CS4" s="325"/>
      <c r="CT4" s="325"/>
      <c r="CU4" s="325"/>
      <c r="CV4" s="325"/>
      <c r="CW4" s="325"/>
      <c r="CX4" s="325"/>
      <c r="CY4" s="325"/>
      <c r="CZ4" s="325"/>
      <c r="DA4" s="325"/>
      <c r="DB4" s="325"/>
      <c r="DC4" s="325"/>
      <c r="DD4" s="325"/>
      <c r="DE4" s="325"/>
      <c r="DF4" s="325"/>
      <c r="DG4" s="325"/>
      <c r="DH4" s="325"/>
      <c r="DI4" s="325"/>
      <c r="DJ4" s="325"/>
      <c r="DK4" s="325"/>
      <c r="DL4" s="325"/>
      <c r="DM4" s="325"/>
      <c r="DN4" s="325"/>
      <c r="DO4" s="325"/>
      <c r="DP4" s="325"/>
      <c r="DQ4" s="325"/>
      <c r="DR4" s="325"/>
      <c r="DS4" s="325"/>
      <c r="DT4" s="325"/>
      <c r="DU4" s="325"/>
      <c r="DV4" s="325"/>
      <c r="DW4" s="325"/>
      <c r="DX4" s="325"/>
      <c r="DY4" s="325"/>
      <c r="DZ4" s="325"/>
      <c r="EA4" s="325"/>
      <c r="EB4" s="325"/>
      <c r="EC4" s="325"/>
      <c r="ED4" s="325"/>
      <c r="EE4" s="325"/>
      <c r="EF4" s="325"/>
      <c r="EG4" s="325"/>
      <c r="EH4" s="325"/>
      <c r="EI4" s="325"/>
      <c r="EJ4" s="325"/>
      <c r="EK4" s="325"/>
      <c r="EL4" s="325"/>
      <c r="EM4" s="325"/>
      <c r="EN4" s="325"/>
      <c r="EO4" s="325"/>
      <c r="EP4" s="325"/>
      <c r="EQ4" s="325"/>
      <c r="ER4" s="325"/>
      <c r="ES4" s="325"/>
      <c r="ET4" s="325"/>
      <c r="EU4" s="325"/>
      <c r="EV4" s="325"/>
      <c r="EW4" s="325"/>
      <c r="EX4" s="325"/>
      <c r="EY4" s="325"/>
      <c r="EZ4" s="325"/>
      <c r="FA4" s="325"/>
      <c r="FB4" s="325"/>
      <c r="FC4" s="325"/>
      <c r="FD4" s="325"/>
      <c r="FE4" s="325"/>
      <c r="FF4" s="325"/>
      <c r="FG4" s="325"/>
      <c r="FH4" s="325"/>
      <c r="FI4" s="325"/>
      <c r="FJ4" s="325"/>
      <c r="FK4" s="325"/>
      <c r="FL4" s="325"/>
      <c r="FM4" s="325"/>
      <c r="FN4" s="325"/>
      <c r="FO4" s="325"/>
      <c r="FP4" s="325"/>
      <c r="FQ4" s="325"/>
      <c r="FR4" s="325"/>
      <c r="FS4" s="325"/>
      <c r="FT4" s="325"/>
      <c r="FU4" s="325"/>
      <c r="FV4" s="325"/>
      <c r="FW4" s="325"/>
      <c r="FX4" s="325"/>
      <c r="FY4" s="325"/>
      <c r="FZ4" s="325"/>
      <c r="GA4" s="325"/>
      <c r="GB4" s="325"/>
      <c r="GC4" s="325"/>
      <c r="GD4" s="325"/>
      <c r="GE4" s="325"/>
      <c r="GF4" s="325"/>
      <c r="GG4" s="325"/>
      <c r="GH4" s="325"/>
      <c r="GI4" s="325"/>
      <c r="GJ4" s="325"/>
      <c r="GK4" s="325"/>
      <c r="GL4" s="325"/>
      <c r="GM4" s="325"/>
      <c r="GN4" s="325"/>
      <c r="GO4" s="325"/>
      <c r="GP4" s="325"/>
      <c r="GQ4" s="325"/>
      <c r="GR4" s="325"/>
      <c r="GS4" s="325"/>
      <c r="GT4" s="325"/>
      <c r="GU4" s="325"/>
      <c r="GV4" s="325"/>
      <c r="GW4" s="325"/>
      <c r="GX4" s="325"/>
      <c r="GY4" s="325"/>
      <c r="GZ4" s="325"/>
      <c r="HA4" s="325"/>
      <c r="HB4" s="325"/>
      <c r="HC4" s="325"/>
      <c r="HD4" s="325"/>
      <c r="HE4" s="325"/>
      <c r="HF4" s="325"/>
      <c r="HG4" s="325"/>
      <c r="HH4" s="325"/>
      <c r="HI4" s="325"/>
      <c r="HJ4" s="325"/>
      <c r="HK4" s="325"/>
      <c r="HL4" s="325"/>
      <c r="HM4" s="325"/>
      <c r="HN4" s="325"/>
      <c r="HO4" s="325"/>
      <c r="HP4" s="325"/>
      <c r="HQ4" s="325"/>
      <c r="HR4" s="325"/>
      <c r="HS4" s="325"/>
      <c r="HT4" s="325"/>
      <c r="HU4" s="325"/>
      <c r="HV4" s="325"/>
      <c r="HW4" s="325"/>
      <c r="HX4" s="325"/>
      <c r="HY4" s="325"/>
      <c r="HZ4" s="325"/>
      <c r="IA4" s="325"/>
      <c r="IB4" s="325"/>
      <c r="IC4" s="325"/>
      <c r="ID4" s="325"/>
      <c r="IE4" s="325"/>
      <c r="IF4" s="325"/>
      <c r="IG4" s="325"/>
      <c r="IH4" s="325"/>
      <c r="II4" s="325"/>
      <c r="IJ4" s="325"/>
      <c r="IK4" s="325"/>
      <c r="IL4" s="325"/>
      <c r="IM4" s="325"/>
      <c r="IN4" s="325"/>
      <c r="IO4" s="325"/>
      <c r="IP4" s="325"/>
      <c r="IQ4" s="325"/>
      <c r="IR4" s="325"/>
      <c r="IS4" s="325"/>
    </row>
    <row r="5" spans="1:253" ht="20.100000000000001" customHeight="1">
      <c r="A5" s="319"/>
      <c r="B5" s="319"/>
      <c r="C5" s="327" t="s">
        <v>5</v>
      </c>
      <c r="D5" s="327" t="s">
        <v>508</v>
      </c>
      <c r="E5" s="327" t="s">
        <v>328</v>
      </c>
      <c r="F5" s="325"/>
      <c r="G5" s="325"/>
      <c r="H5" s="325"/>
      <c r="I5" s="325"/>
      <c r="J5" s="325"/>
      <c r="K5" s="325"/>
      <c r="L5" s="325"/>
      <c r="M5" s="325"/>
      <c r="N5" s="325"/>
      <c r="O5" s="325"/>
      <c r="P5" s="325"/>
      <c r="Q5" s="325"/>
      <c r="R5" s="325"/>
      <c r="S5" s="325"/>
      <c r="T5" s="325"/>
      <c r="U5" s="325"/>
      <c r="V5" s="325"/>
      <c r="W5" s="325"/>
      <c r="X5" s="325"/>
      <c r="Y5" s="325"/>
      <c r="Z5" s="325"/>
      <c r="AA5" s="325"/>
      <c r="AB5" s="325"/>
      <c r="AC5" s="325"/>
      <c r="AD5" s="325"/>
      <c r="AE5" s="325"/>
      <c r="AF5" s="325"/>
      <c r="AG5" s="325"/>
      <c r="AH5" s="325"/>
      <c r="AI5" s="325"/>
      <c r="AJ5" s="325"/>
      <c r="AK5" s="325"/>
      <c r="AL5" s="325"/>
      <c r="AM5" s="325"/>
      <c r="AN5" s="325"/>
      <c r="AO5" s="325"/>
      <c r="AP5" s="325"/>
      <c r="AQ5" s="325"/>
      <c r="AR5" s="325"/>
      <c r="AS5" s="325"/>
      <c r="AT5" s="325"/>
      <c r="AU5" s="325"/>
      <c r="AV5" s="325"/>
      <c r="AW5" s="325"/>
      <c r="AX5" s="325"/>
      <c r="AY5" s="325"/>
      <c r="AZ5" s="325"/>
      <c r="BA5" s="325"/>
      <c r="BB5" s="325"/>
      <c r="BC5" s="325"/>
      <c r="BD5" s="325"/>
      <c r="BE5" s="325"/>
      <c r="BF5" s="325"/>
      <c r="BG5" s="325"/>
      <c r="BH5" s="325"/>
      <c r="BI5" s="325"/>
      <c r="BJ5" s="325"/>
      <c r="BK5" s="325"/>
      <c r="BL5" s="325"/>
      <c r="BM5" s="325"/>
      <c r="BN5" s="325"/>
      <c r="BO5" s="325"/>
      <c r="BP5" s="325"/>
      <c r="BQ5" s="325"/>
      <c r="BR5" s="325"/>
      <c r="BS5" s="325"/>
      <c r="BT5" s="325"/>
      <c r="BU5" s="325"/>
      <c r="BV5" s="325"/>
      <c r="BW5" s="325"/>
      <c r="BX5" s="325"/>
      <c r="BY5" s="325"/>
      <c r="BZ5" s="325"/>
      <c r="CA5" s="325"/>
      <c r="CB5" s="325"/>
      <c r="CC5" s="325"/>
      <c r="CD5" s="325"/>
      <c r="CE5" s="325"/>
      <c r="CF5" s="325"/>
      <c r="CG5" s="325"/>
      <c r="CH5" s="325"/>
      <c r="CI5" s="325"/>
      <c r="CJ5" s="325"/>
      <c r="CK5" s="325"/>
      <c r="CL5" s="325"/>
      <c r="CM5" s="325"/>
      <c r="CN5" s="325"/>
      <c r="CO5" s="325"/>
      <c r="CP5" s="325"/>
      <c r="CQ5" s="325"/>
      <c r="CR5" s="325"/>
      <c r="CS5" s="325"/>
      <c r="CT5" s="325"/>
      <c r="CU5" s="325"/>
      <c r="CV5" s="325"/>
      <c r="CW5" s="325"/>
      <c r="CX5" s="325"/>
      <c r="CY5" s="325"/>
      <c r="CZ5" s="325"/>
      <c r="DA5" s="325"/>
      <c r="DB5" s="325"/>
      <c r="DC5" s="325"/>
      <c r="DD5" s="325"/>
      <c r="DE5" s="325"/>
      <c r="DF5" s="325"/>
      <c r="DG5" s="325"/>
      <c r="DH5" s="325"/>
      <c r="DI5" s="325"/>
      <c r="DJ5" s="325"/>
      <c r="DK5" s="325"/>
      <c r="DL5" s="325"/>
      <c r="DM5" s="325"/>
      <c r="DN5" s="325"/>
      <c r="DO5" s="325"/>
      <c r="DP5" s="325"/>
      <c r="DQ5" s="325"/>
      <c r="DR5" s="325"/>
      <c r="DS5" s="325"/>
      <c r="DT5" s="325"/>
      <c r="DU5" s="325"/>
      <c r="DV5" s="325"/>
      <c r="DW5" s="325"/>
      <c r="DX5" s="325"/>
      <c r="DY5" s="325"/>
      <c r="DZ5" s="325"/>
      <c r="EA5" s="325"/>
      <c r="EB5" s="325"/>
      <c r="EC5" s="325"/>
      <c r="ED5" s="325"/>
      <c r="EE5" s="325"/>
      <c r="EF5" s="325"/>
      <c r="EG5" s="325"/>
      <c r="EH5" s="325"/>
      <c r="EI5" s="325"/>
      <c r="EJ5" s="325"/>
      <c r="EK5" s="325"/>
      <c r="EL5" s="325"/>
      <c r="EM5" s="325"/>
      <c r="EN5" s="325"/>
      <c r="EO5" s="325"/>
      <c r="EP5" s="325"/>
      <c r="EQ5" s="325"/>
      <c r="ER5" s="325"/>
      <c r="ES5" s="325"/>
      <c r="ET5" s="325"/>
      <c r="EU5" s="325"/>
      <c r="EV5" s="325"/>
      <c r="EW5" s="325"/>
      <c r="EX5" s="325"/>
      <c r="EY5" s="325"/>
      <c r="EZ5" s="325"/>
      <c r="FA5" s="325"/>
      <c r="FB5" s="325"/>
      <c r="FC5" s="325"/>
      <c r="FD5" s="325"/>
      <c r="FE5" s="325"/>
      <c r="FF5" s="325"/>
      <c r="FG5" s="325"/>
      <c r="FH5" s="325"/>
      <c r="FI5" s="325"/>
      <c r="FJ5" s="325"/>
      <c r="FK5" s="325"/>
      <c r="FL5" s="325"/>
      <c r="FM5" s="325"/>
      <c r="FN5" s="325"/>
      <c r="FO5" s="325"/>
      <c r="FP5" s="325"/>
      <c r="FQ5" s="325"/>
      <c r="FR5" s="325"/>
      <c r="FS5" s="325"/>
      <c r="FT5" s="325"/>
      <c r="FU5" s="325"/>
      <c r="FV5" s="325"/>
      <c r="FW5" s="325"/>
      <c r="FX5" s="325"/>
      <c r="FY5" s="325"/>
      <c r="FZ5" s="325"/>
      <c r="GA5" s="325"/>
      <c r="GB5" s="325"/>
      <c r="GC5" s="325"/>
      <c r="GD5" s="325"/>
      <c r="GE5" s="325"/>
      <c r="GF5" s="325"/>
      <c r="GG5" s="325"/>
      <c r="GH5" s="325"/>
      <c r="GI5" s="325"/>
      <c r="GJ5" s="325"/>
      <c r="GK5" s="325"/>
      <c r="GL5" s="325"/>
      <c r="GM5" s="325"/>
      <c r="GN5" s="325"/>
      <c r="GO5" s="325"/>
      <c r="GP5" s="325"/>
      <c r="GQ5" s="325"/>
      <c r="GR5" s="325"/>
      <c r="GS5" s="325"/>
      <c r="GT5" s="325"/>
      <c r="GU5" s="325"/>
      <c r="GV5" s="325"/>
      <c r="GW5" s="325"/>
      <c r="GX5" s="325"/>
      <c r="GY5" s="325"/>
      <c r="GZ5" s="325"/>
      <c r="HA5" s="325"/>
      <c r="HB5" s="325"/>
      <c r="HC5" s="325"/>
      <c r="HD5" s="325"/>
      <c r="HE5" s="325"/>
      <c r="HF5" s="325"/>
      <c r="HG5" s="325"/>
      <c r="HH5" s="325"/>
      <c r="HI5" s="325"/>
      <c r="HJ5" s="325"/>
      <c r="HK5" s="325"/>
      <c r="HL5" s="325"/>
      <c r="HM5" s="325"/>
      <c r="HN5" s="325"/>
      <c r="HO5" s="325"/>
      <c r="HP5" s="325"/>
      <c r="HQ5" s="325"/>
      <c r="HR5" s="325"/>
      <c r="HS5" s="325"/>
      <c r="HT5" s="325"/>
      <c r="HU5" s="325"/>
      <c r="HV5" s="325"/>
      <c r="HW5" s="325"/>
      <c r="HX5" s="325"/>
      <c r="HY5" s="325"/>
      <c r="HZ5" s="325"/>
      <c r="IA5" s="325"/>
      <c r="IB5" s="325"/>
      <c r="IC5" s="325"/>
      <c r="ID5" s="325"/>
      <c r="IE5" s="325"/>
      <c r="IF5" s="325"/>
      <c r="IG5" s="325"/>
      <c r="IH5" s="325"/>
      <c r="II5" s="325"/>
      <c r="IJ5" s="325"/>
      <c r="IK5" s="325"/>
      <c r="IL5" s="325"/>
      <c r="IM5" s="325"/>
      <c r="IN5" s="325"/>
      <c r="IO5" s="325"/>
      <c r="IP5" s="325"/>
      <c r="IQ5" s="325"/>
      <c r="IR5" s="325"/>
      <c r="IS5" s="325"/>
    </row>
    <row r="6" spans="1:253" ht="20.100000000000001" customHeight="1">
      <c r="A6" s="319"/>
      <c r="B6" s="319"/>
      <c r="C6" s="326" t="s">
        <v>7</v>
      </c>
      <c r="D6" s="326"/>
      <c r="E6" s="326" t="s">
        <v>62</v>
      </c>
      <c r="F6" s="325"/>
      <c r="G6" s="325"/>
      <c r="H6" s="325"/>
      <c r="I6" s="325"/>
      <c r="J6" s="325"/>
      <c r="K6" s="325"/>
      <c r="L6" s="325"/>
      <c r="M6" s="325"/>
      <c r="N6" s="325"/>
      <c r="O6" s="325"/>
      <c r="P6" s="325"/>
      <c r="Q6" s="325"/>
      <c r="R6" s="325"/>
      <c r="S6" s="325"/>
      <c r="T6" s="325"/>
      <c r="U6" s="325"/>
      <c r="V6" s="325"/>
      <c r="W6" s="325"/>
      <c r="X6" s="325"/>
      <c r="Y6" s="325"/>
      <c r="Z6" s="325"/>
      <c r="AA6" s="325"/>
      <c r="AB6" s="325"/>
      <c r="AC6" s="325"/>
      <c r="AD6" s="325"/>
      <c r="AE6" s="325"/>
      <c r="AF6" s="325"/>
      <c r="AG6" s="325"/>
      <c r="AH6" s="325"/>
      <c r="AI6" s="325"/>
      <c r="AJ6" s="325"/>
      <c r="AK6" s="325"/>
      <c r="AL6" s="325"/>
      <c r="AM6" s="325"/>
      <c r="AN6" s="325"/>
      <c r="AO6" s="325"/>
      <c r="AP6" s="325"/>
      <c r="AQ6" s="325"/>
      <c r="AR6" s="325"/>
      <c r="AS6" s="325"/>
      <c r="AT6" s="325"/>
      <c r="AU6" s="325"/>
      <c r="AV6" s="325"/>
      <c r="AW6" s="325"/>
      <c r="AX6" s="325"/>
      <c r="AY6" s="325"/>
      <c r="AZ6" s="325"/>
      <c r="BA6" s="325"/>
      <c r="BB6" s="325"/>
      <c r="BC6" s="325"/>
      <c r="BD6" s="325"/>
      <c r="BE6" s="325"/>
      <c r="BF6" s="325"/>
      <c r="BG6" s="325"/>
      <c r="BH6" s="325"/>
      <c r="BI6" s="325"/>
      <c r="BJ6" s="325"/>
      <c r="BK6" s="325"/>
      <c r="BL6" s="325"/>
      <c r="BM6" s="325"/>
      <c r="BN6" s="325"/>
      <c r="BO6" s="325"/>
      <c r="BP6" s="325"/>
      <c r="BQ6" s="325"/>
      <c r="BR6" s="325"/>
      <c r="BS6" s="325"/>
      <c r="BT6" s="325"/>
      <c r="BU6" s="325"/>
      <c r="BV6" s="325"/>
      <c r="BW6" s="325"/>
      <c r="BX6" s="325"/>
      <c r="BY6" s="325"/>
      <c r="BZ6" s="325"/>
      <c r="CA6" s="325"/>
      <c r="CB6" s="325"/>
      <c r="CC6" s="325"/>
      <c r="CD6" s="325"/>
      <c r="CE6" s="325"/>
      <c r="CF6" s="325"/>
      <c r="CG6" s="325"/>
      <c r="CH6" s="325"/>
      <c r="CI6" s="325"/>
      <c r="CJ6" s="325"/>
      <c r="CK6" s="325"/>
      <c r="CL6" s="325"/>
      <c r="CM6" s="325"/>
      <c r="CN6" s="325"/>
      <c r="CO6" s="325"/>
      <c r="CP6" s="325"/>
      <c r="CQ6" s="325"/>
      <c r="CR6" s="325"/>
      <c r="CS6" s="325"/>
      <c r="CT6" s="325"/>
      <c r="CU6" s="325"/>
      <c r="CV6" s="325"/>
      <c r="CW6" s="325"/>
      <c r="CX6" s="325"/>
      <c r="CY6" s="325"/>
      <c r="CZ6" s="325"/>
      <c r="DA6" s="325"/>
      <c r="DB6" s="325"/>
      <c r="DC6" s="325"/>
      <c r="DD6" s="325"/>
      <c r="DE6" s="325"/>
      <c r="DF6" s="325"/>
      <c r="DG6" s="325"/>
      <c r="DH6" s="325"/>
      <c r="DI6" s="325"/>
      <c r="DJ6" s="325"/>
      <c r="DK6" s="325"/>
      <c r="DL6" s="325"/>
      <c r="DM6" s="325"/>
      <c r="DN6" s="325"/>
      <c r="DO6" s="325"/>
      <c r="DP6" s="325"/>
      <c r="DQ6" s="325"/>
      <c r="DR6" s="325"/>
      <c r="DS6" s="325"/>
      <c r="DT6" s="325"/>
      <c r="DU6" s="325"/>
      <c r="DV6" s="325"/>
      <c r="DW6" s="325"/>
      <c r="DX6" s="325"/>
      <c r="DY6" s="325"/>
      <c r="DZ6" s="325"/>
      <c r="EA6" s="325"/>
      <c r="EB6" s="325"/>
      <c r="EC6" s="325"/>
      <c r="ED6" s="325"/>
      <c r="EE6" s="325"/>
      <c r="EF6" s="325"/>
      <c r="EG6" s="325"/>
      <c r="EH6" s="325"/>
      <c r="EI6" s="325"/>
      <c r="EJ6" s="325"/>
      <c r="EK6" s="325"/>
      <c r="EL6" s="325"/>
      <c r="EM6" s="325"/>
      <c r="EN6" s="325"/>
      <c r="EO6" s="325"/>
      <c r="EP6" s="325"/>
      <c r="EQ6" s="325"/>
      <c r="ER6" s="325"/>
      <c r="ES6" s="325"/>
      <c r="ET6" s="325"/>
      <c r="EU6" s="325"/>
      <c r="EV6" s="325"/>
      <c r="EW6" s="325"/>
      <c r="EX6" s="325"/>
      <c r="EY6" s="325"/>
      <c r="EZ6" s="325"/>
      <c r="FA6" s="325"/>
      <c r="FB6" s="325"/>
      <c r="FC6" s="325"/>
      <c r="FD6" s="325"/>
      <c r="FE6" s="325"/>
      <c r="FF6" s="325"/>
      <c r="FG6" s="325"/>
      <c r="FH6" s="325"/>
      <c r="FI6" s="325"/>
      <c r="FJ6" s="325"/>
      <c r="FK6" s="325"/>
      <c r="FL6" s="325"/>
      <c r="FM6" s="325"/>
      <c r="FN6" s="325"/>
      <c r="FO6" s="325"/>
      <c r="FP6" s="325"/>
      <c r="FQ6" s="325"/>
      <c r="FR6" s="325"/>
      <c r="FS6" s="325"/>
      <c r="FT6" s="325"/>
      <c r="FU6" s="325"/>
      <c r="FV6" s="325"/>
      <c r="FW6" s="325"/>
      <c r="FX6" s="325"/>
      <c r="FY6" s="325"/>
      <c r="FZ6" s="325"/>
      <c r="GA6" s="325"/>
      <c r="GB6" s="325"/>
      <c r="GC6" s="325"/>
      <c r="GD6" s="325"/>
      <c r="GE6" s="325"/>
      <c r="GF6" s="325"/>
      <c r="GG6" s="325"/>
      <c r="GH6" s="325"/>
      <c r="GI6" s="325"/>
      <c r="GJ6" s="325"/>
      <c r="GK6" s="325"/>
      <c r="GL6" s="325"/>
      <c r="GM6" s="325"/>
      <c r="GN6" s="325"/>
      <c r="GO6" s="325"/>
      <c r="GP6" s="325"/>
      <c r="GQ6" s="325"/>
      <c r="GR6" s="325"/>
      <c r="GS6" s="325"/>
      <c r="GT6" s="325"/>
      <c r="GU6" s="325"/>
      <c r="GV6" s="325"/>
      <c r="GW6" s="325"/>
      <c r="GX6" s="325"/>
      <c r="GY6" s="325"/>
      <c r="GZ6" s="325"/>
      <c r="HA6" s="325"/>
      <c r="HB6" s="325"/>
      <c r="HC6" s="325"/>
      <c r="HD6" s="325"/>
      <c r="HE6" s="325"/>
      <c r="HF6" s="325"/>
      <c r="HG6" s="325"/>
      <c r="HH6" s="325"/>
      <c r="HI6" s="325"/>
      <c r="HJ6" s="325"/>
      <c r="HK6" s="325"/>
      <c r="HL6" s="325"/>
      <c r="HM6" s="325"/>
      <c r="HN6" s="325"/>
      <c r="HO6" s="325"/>
      <c r="HP6" s="325"/>
      <c r="HQ6" s="325"/>
      <c r="HR6" s="325"/>
      <c r="HS6" s="325"/>
      <c r="HT6" s="325"/>
      <c r="HU6" s="325"/>
      <c r="HV6" s="325"/>
      <c r="HW6" s="325"/>
      <c r="HX6" s="325"/>
      <c r="HY6" s="325"/>
      <c r="HZ6" s="325"/>
      <c r="IA6" s="325"/>
      <c r="IB6" s="325"/>
      <c r="IC6" s="325"/>
      <c r="ID6" s="325"/>
      <c r="IE6" s="325"/>
      <c r="IF6" s="325"/>
      <c r="IG6" s="325"/>
      <c r="IH6" s="325"/>
      <c r="II6" s="325"/>
      <c r="IJ6" s="325"/>
      <c r="IK6" s="325"/>
      <c r="IL6" s="325"/>
      <c r="IM6" s="325"/>
      <c r="IN6" s="325"/>
      <c r="IO6" s="325"/>
      <c r="IP6" s="325"/>
      <c r="IQ6" s="325"/>
      <c r="IR6" s="325"/>
      <c r="IS6" s="325"/>
    </row>
    <row r="7" spans="1:253" ht="20.100000000000001" customHeight="1">
      <c r="A7" s="314"/>
      <c r="B7" s="314"/>
      <c r="C7" s="314"/>
      <c r="D7" s="314"/>
      <c r="E7" s="324"/>
    </row>
    <row r="8" spans="1:253" ht="20.100000000000001" customHeight="1">
      <c r="A8" s="321" t="s">
        <v>507</v>
      </c>
      <c r="B8" s="322"/>
      <c r="C8" s="317">
        <v>994.93179577369028</v>
      </c>
      <c r="D8" s="316">
        <v>1087.4554699999999</v>
      </c>
      <c r="E8" s="315">
        <v>109.29949918369633</v>
      </c>
    </row>
    <row r="9" spans="1:253" ht="20.100000000000001" customHeight="1">
      <c r="A9" s="323" t="s">
        <v>506</v>
      </c>
      <c r="B9" s="322"/>
      <c r="C9" s="313">
        <v>990.0238018970424</v>
      </c>
      <c r="D9" s="312">
        <v>1080.92347</v>
      </c>
      <c r="E9" s="311">
        <v>109.1815639107645</v>
      </c>
    </row>
    <row r="10" spans="1:253" ht="20.100000000000001" customHeight="1">
      <c r="A10" s="321" t="s">
        <v>783</v>
      </c>
      <c r="B10" s="319"/>
      <c r="C10" s="313"/>
      <c r="D10" s="312"/>
      <c r="E10" s="311"/>
    </row>
    <row r="11" spans="1:253" ht="20.100000000000001" customHeight="1">
      <c r="A11" s="319"/>
      <c r="B11" s="319" t="s">
        <v>505</v>
      </c>
      <c r="C11" s="313">
        <v>110.69646695047966</v>
      </c>
      <c r="D11" s="312">
        <v>103.95707</v>
      </c>
      <c r="E11" s="311">
        <v>93.911822900820724</v>
      </c>
    </row>
    <row r="12" spans="1:253" ht="20.100000000000001" customHeight="1">
      <c r="A12" s="319"/>
      <c r="B12" s="319" t="s">
        <v>504</v>
      </c>
      <c r="C12" s="313">
        <v>17.930588354630359</v>
      </c>
      <c r="D12" s="312">
        <v>17.051000000000002</v>
      </c>
      <c r="E12" s="311">
        <v>95.094481356473651</v>
      </c>
    </row>
    <row r="13" spans="1:253" ht="20.100000000000001" customHeight="1">
      <c r="A13" s="320"/>
      <c r="B13" s="319" t="s">
        <v>503</v>
      </c>
      <c r="C13" s="313">
        <v>3.7797793902646584</v>
      </c>
      <c r="D13" s="312">
        <v>3.6878000000000002</v>
      </c>
      <c r="E13" s="311">
        <v>97.566540774798554</v>
      </c>
    </row>
    <row r="14" spans="1:253" ht="20.100000000000001" customHeight="1">
      <c r="A14" s="320"/>
      <c r="B14" s="319" t="s">
        <v>502</v>
      </c>
      <c r="C14" s="313">
        <v>4.9371946070097401</v>
      </c>
      <c r="D14" s="312">
        <v>4.9283999999999999</v>
      </c>
      <c r="E14" s="311">
        <v>99.821870359388825</v>
      </c>
    </row>
    <row r="15" spans="1:253" ht="20.100000000000001" customHeight="1">
      <c r="A15" s="320"/>
      <c r="B15" s="319" t="s">
        <v>582</v>
      </c>
      <c r="C15" s="313">
        <v>179.69381857219926</v>
      </c>
      <c r="D15" s="312">
        <v>204.67741000000001</v>
      </c>
      <c r="E15" s="311">
        <v>113.90342284799439</v>
      </c>
    </row>
    <row r="16" spans="1:253" ht="21.75" customHeight="1">
      <c r="A16" s="314"/>
      <c r="B16" s="314"/>
      <c r="C16" s="318"/>
      <c r="D16" s="318"/>
      <c r="E16" s="318"/>
    </row>
    <row r="17" spans="1:5" ht="21.75" customHeight="1">
      <c r="A17" s="314"/>
      <c r="B17" s="314"/>
      <c r="C17" s="317"/>
      <c r="D17" s="316"/>
      <c r="E17" s="315"/>
    </row>
    <row r="18" spans="1:5" ht="21.75" customHeight="1">
      <c r="A18" s="314"/>
      <c r="B18" s="314"/>
      <c r="C18" s="313"/>
      <c r="D18" s="312"/>
      <c r="E18" s="311"/>
    </row>
    <row r="19" spans="1:5" ht="21.75" customHeight="1">
      <c r="A19" s="314"/>
      <c r="B19" s="314"/>
      <c r="C19" s="313"/>
      <c r="D19" s="312"/>
      <c r="E19" s="311"/>
    </row>
    <row r="20" spans="1:5" ht="21.75" customHeight="1">
      <c r="A20" s="314"/>
      <c r="B20" s="314"/>
      <c r="C20" s="313"/>
      <c r="D20" s="312"/>
      <c r="E20" s="311"/>
    </row>
    <row r="21" spans="1:5" ht="21.75" customHeight="1">
      <c r="A21" s="314"/>
      <c r="B21" s="314"/>
      <c r="C21" s="313"/>
      <c r="D21" s="312"/>
      <c r="E21" s="311"/>
    </row>
    <row r="22" spans="1:5" ht="21.75" customHeight="1">
      <c r="A22" s="314"/>
      <c r="B22" s="314"/>
      <c r="C22" s="313"/>
      <c r="D22" s="312"/>
      <c r="E22" s="311"/>
    </row>
    <row r="23" spans="1:5" ht="21.75" customHeight="1">
      <c r="A23" s="314"/>
      <c r="B23" s="314"/>
      <c r="C23" s="313"/>
      <c r="D23" s="312"/>
      <c r="E23" s="311"/>
    </row>
    <row r="24" spans="1:5" ht="21.75" customHeight="1">
      <c r="A24" s="314"/>
      <c r="B24" s="314"/>
      <c r="C24" s="313"/>
      <c r="D24" s="312"/>
      <c r="E24" s="311"/>
    </row>
    <row r="25" spans="1:5" ht="21.75" customHeight="1">
      <c r="B25" s="310"/>
      <c r="C25" s="310"/>
      <c r="D25" s="310"/>
      <c r="E25" s="310"/>
    </row>
    <row r="26" spans="1:5" ht="21.75" customHeight="1">
      <c r="B26" s="310"/>
      <c r="C26" s="310"/>
    </row>
    <row r="27" spans="1:5" ht="21.75" customHeight="1">
      <c r="B27" s="310"/>
      <c r="C27" s="310"/>
      <c r="E27" s="310"/>
    </row>
    <row r="28" spans="1:5" ht="21.75" customHeight="1">
      <c r="B28" s="310"/>
      <c r="C28" s="310"/>
      <c r="E28" s="310"/>
    </row>
    <row r="29" spans="1:5" ht="21.75" customHeight="1">
      <c r="B29" s="310"/>
      <c r="C29" s="310"/>
      <c r="E29" s="310"/>
    </row>
    <row r="30" spans="1:5" ht="21.75" customHeight="1">
      <c r="B30" s="310"/>
      <c r="C30" s="310"/>
      <c r="E30" s="310"/>
    </row>
    <row r="31" spans="1:5" ht="21.75" customHeight="1">
      <c r="B31" s="310"/>
      <c r="C31" s="310"/>
      <c r="E31" s="310"/>
    </row>
    <row r="32" spans="1:5" ht="21.75" customHeight="1">
      <c r="B32" s="310"/>
      <c r="C32" s="310"/>
      <c r="E32" s="310"/>
    </row>
    <row r="33" spans="2:5" ht="21.75" customHeight="1">
      <c r="B33" s="310"/>
      <c r="C33" s="310"/>
      <c r="E33" s="310"/>
    </row>
    <row r="34" spans="2:5" ht="21.75" customHeight="1">
      <c r="B34" s="310"/>
      <c r="C34" s="310"/>
      <c r="E34" s="310"/>
    </row>
    <row r="35" spans="2:5" ht="21.75" customHeight="1">
      <c r="B35" s="310"/>
      <c r="C35" s="310"/>
      <c r="E35" s="310"/>
    </row>
    <row r="36" spans="2:5" ht="21.75" customHeight="1">
      <c r="B36" s="310"/>
      <c r="C36" s="310"/>
      <c r="E36" s="310"/>
    </row>
    <row r="37" spans="2:5" ht="21.75" customHeight="1">
      <c r="B37" s="310"/>
      <c r="C37" s="310"/>
      <c r="E37" s="310"/>
    </row>
    <row r="38" spans="2:5" ht="21.75" customHeight="1">
      <c r="B38" s="310"/>
      <c r="C38" s="310"/>
      <c r="E38" s="310"/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S141"/>
  <sheetViews>
    <sheetView workbookViewId="0">
      <selection activeCell="I19" sqref="I19"/>
    </sheetView>
  </sheetViews>
  <sheetFormatPr defaultRowHeight="16.5" customHeight="1"/>
  <cols>
    <col min="1" max="1" width="2.44140625" style="170" customWidth="1"/>
    <col min="2" max="2" width="27.33203125" style="172" customWidth="1"/>
    <col min="3" max="3" width="6.33203125" style="170" customWidth="1"/>
    <col min="4" max="4" width="7.33203125" style="170" bestFit="1" customWidth="1"/>
    <col min="5" max="5" width="0.6640625" style="170" customWidth="1"/>
    <col min="6" max="6" width="6.44140625" style="170" customWidth="1"/>
    <col min="7" max="7" width="7" style="170" customWidth="1"/>
    <col min="8" max="8" width="0.5546875" style="170" customWidth="1"/>
    <col min="9" max="9" width="6.5546875" style="171" bestFit="1" customWidth="1"/>
    <col min="10" max="10" width="8" style="171" customWidth="1"/>
    <col min="11" max="11" width="0.6640625" style="171" customWidth="1"/>
    <col min="12" max="12" width="6.5546875" style="171" bestFit="1" customWidth="1"/>
    <col min="13" max="13" width="8" style="171" customWidth="1"/>
    <col min="14" max="254" width="9.33203125" style="170"/>
    <col min="255" max="255" width="2.44140625" style="170" customWidth="1"/>
    <col min="256" max="256" width="30.6640625" style="170" customWidth="1"/>
    <col min="257" max="264" width="7" style="170" customWidth="1"/>
    <col min="265" max="266" width="7.5546875" style="170" customWidth="1"/>
    <col min="267" max="268" width="8.33203125" style="170" customWidth="1"/>
    <col min="269" max="510" width="9.33203125" style="170"/>
    <col min="511" max="511" width="2.44140625" style="170" customWidth="1"/>
    <col min="512" max="512" width="30.6640625" style="170" customWidth="1"/>
    <col min="513" max="520" width="7" style="170" customWidth="1"/>
    <col min="521" max="522" width="7.5546875" style="170" customWidth="1"/>
    <col min="523" max="524" width="8.33203125" style="170" customWidth="1"/>
    <col min="525" max="766" width="9.33203125" style="170"/>
    <col min="767" max="767" width="2.44140625" style="170" customWidth="1"/>
    <col min="768" max="768" width="30.6640625" style="170" customWidth="1"/>
    <col min="769" max="776" width="7" style="170" customWidth="1"/>
    <col min="777" max="778" width="7.5546875" style="170" customWidth="1"/>
    <col min="779" max="780" width="8.33203125" style="170" customWidth="1"/>
    <col min="781" max="1022" width="9.33203125" style="170"/>
    <col min="1023" max="1023" width="2.44140625" style="170" customWidth="1"/>
    <col min="1024" max="1024" width="30.6640625" style="170" customWidth="1"/>
    <col min="1025" max="1032" width="7" style="170" customWidth="1"/>
    <col min="1033" max="1034" width="7.5546875" style="170" customWidth="1"/>
    <col min="1035" max="1036" width="8.33203125" style="170" customWidth="1"/>
    <col min="1037" max="1278" width="9.33203125" style="170"/>
    <col min="1279" max="1279" width="2.44140625" style="170" customWidth="1"/>
    <col min="1280" max="1280" width="30.6640625" style="170" customWidth="1"/>
    <col min="1281" max="1288" width="7" style="170" customWidth="1"/>
    <col min="1289" max="1290" width="7.5546875" style="170" customWidth="1"/>
    <col min="1291" max="1292" width="8.33203125" style="170" customWidth="1"/>
    <col min="1293" max="1534" width="9.33203125" style="170"/>
    <col min="1535" max="1535" width="2.44140625" style="170" customWidth="1"/>
    <col min="1536" max="1536" width="30.6640625" style="170" customWidth="1"/>
    <col min="1537" max="1544" width="7" style="170" customWidth="1"/>
    <col min="1545" max="1546" width="7.5546875" style="170" customWidth="1"/>
    <col min="1547" max="1548" width="8.33203125" style="170" customWidth="1"/>
    <col min="1549" max="1790" width="9.33203125" style="170"/>
    <col min="1791" max="1791" width="2.44140625" style="170" customWidth="1"/>
    <col min="1792" max="1792" width="30.6640625" style="170" customWidth="1"/>
    <col min="1793" max="1800" width="7" style="170" customWidth="1"/>
    <col min="1801" max="1802" width="7.5546875" style="170" customWidth="1"/>
    <col min="1803" max="1804" width="8.33203125" style="170" customWidth="1"/>
    <col min="1805" max="2046" width="9.33203125" style="170"/>
    <col min="2047" max="2047" width="2.44140625" style="170" customWidth="1"/>
    <col min="2048" max="2048" width="30.6640625" style="170" customWidth="1"/>
    <col min="2049" max="2056" width="7" style="170" customWidth="1"/>
    <col min="2057" max="2058" width="7.5546875" style="170" customWidth="1"/>
    <col min="2059" max="2060" width="8.33203125" style="170" customWidth="1"/>
    <col min="2061" max="2302" width="9.33203125" style="170"/>
    <col min="2303" max="2303" width="2.44140625" style="170" customWidth="1"/>
    <col min="2304" max="2304" width="30.6640625" style="170" customWidth="1"/>
    <col min="2305" max="2312" width="7" style="170" customWidth="1"/>
    <col min="2313" max="2314" width="7.5546875" style="170" customWidth="1"/>
    <col min="2315" max="2316" width="8.33203125" style="170" customWidth="1"/>
    <col min="2317" max="2558" width="9.33203125" style="170"/>
    <col min="2559" max="2559" width="2.44140625" style="170" customWidth="1"/>
    <col min="2560" max="2560" width="30.6640625" style="170" customWidth="1"/>
    <col min="2561" max="2568" width="7" style="170" customWidth="1"/>
    <col min="2569" max="2570" width="7.5546875" style="170" customWidth="1"/>
    <col min="2571" max="2572" width="8.33203125" style="170" customWidth="1"/>
    <col min="2573" max="2814" width="9.33203125" style="170"/>
    <col min="2815" max="2815" width="2.44140625" style="170" customWidth="1"/>
    <col min="2816" max="2816" width="30.6640625" style="170" customWidth="1"/>
    <col min="2817" max="2824" width="7" style="170" customWidth="1"/>
    <col min="2825" max="2826" width="7.5546875" style="170" customWidth="1"/>
    <col min="2827" max="2828" width="8.33203125" style="170" customWidth="1"/>
    <col min="2829" max="3070" width="9.33203125" style="170"/>
    <col min="3071" max="3071" width="2.44140625" style="170" customWidth="1"/>
    <col min="3072" max="3072" width="30.6640625" style="170" customWidth="1"/>
    <col min="3073" max="3080" width="7" style="170" customWidth="1"/>
    <col min="3081" max="3082" width="7.5546875" style="170" customWidth="1"/>
    <col min="3083" max="3084" width="8.33203125" style="170" customWidth="1"/>
    <col min="3085" max="3326" width="9.33203125" style="170"/>
    <col min="3327" max="3327" width="2.44140625" style="170" customWidth="1"/>
    <col min="3328" max="3328" width="30.6640625" style="170" customWidth="1"/>
    <col min="3329" max="3336" width="7" style="170" customWidth="1"/>
    <col min="3337" max="3338" width="7.5546875" style="170" customWidth="1"/>
    <col min="3339" max="3340" width="8.33203125" style="170" customWidth="1"/>
    <col min="3341" max="3582" width="9.33203125" style="170"/>
    <col min="3583" max="3583" width="2.44140625" style="170" customWidth="1"/>
    <col min="3584" max="3584" width="30.6640625" style="170" customWidth="1"/>
    <col min="3585" max="3592" width="7" style="170" customWidth="1"/>
    <col min="3593" max="3594" width="7.5546875" style="170" customWidth="1"/>
    <col min="3595" max="3596" width="8.33203125" style="170" customWidth="1"/>
    <col min="3597" max="3838" width="9.33203125" style="170"/>
    <col min="3839" max="3839" width="2.44140625" style="170" customWidth="1"/>
    <col min="3840" max="3840" width="30.6640625" style="170" customWidth="1"/>
    <col min="3841" max="3848" width="7" style="170" customWidth="1"/>
    <col min="3849" max="3850" width="7.5546875" style="170" customWidth="1"/>
    <col min="3851" max="3852" width="8.33203125" style="170" customWidth="1"/>
    <col min="3853" max="4094" width="9.33203125" style="170"/>
    <col min="4095" max="4095" width="2.44140625" style="170" customWidth="1"/>
    <col min="4096" max="4096" width="30.6640625" style="170" customWidth="1"/>
    <col min="4097" max="4104" width="7" style="170" customWidth="1"/>
    <col min="4105" max="4106" width="7.5546875" style="170" customWidth="1"/>
    <col min="4107" max="4108" width="8.33203125" style="170" customWidth="1"/>
    <col min="4109" max="4350" width="9.33203125" style="170"/>
    <col min="4351" max="4351" width="2.44140625" style="170" customWidth="1"/>
    <col min="4352" max="4352" width="30.6640625" style="170" customWidth="1"/>
    <col min="4353" max="4360" width="7" style="170" customWidth="1"/>
    <col min="4361" max="4362" width="7.5546875" style="170" customWidth="1"/>
    <col min="4363" max="4364" width="8.33203125" style="170" customWidth="1"/>
    <col min="4365" max="4606" width="9.33203125" style="170"/>
    <col min="4607" max="4607" width="2.44140625" style="170" customWidth="1"/>
    <col min="4608" max="4608" width="30.6640625" style="170" customWidth="1"/>
    <col min="4609" max="4616" width="7" style="170" customWidth="1"/>
    <col min="4617" max="4618" width="7.5546875" style="170" customWidth="1"/>
    <col min="4619" max="4620" width="8.33203125" style="170" customWidth="1"/>
    <col min="4621" max="4862" width="9.33203125" style="170"/>
    <col min="4863" max="4863" width="2.44140625" style="170" customWidth="1"/>
    <col min="4864" max="4864" width="30.6640625" style="170" customWidth="1"/>
    <col min="4865" max="4872" width="7" style="170" customWidth="1"/>
    <col min="4873" max="4874" width="7.5546875" style="170" customWidth="1"/>
    <col min="4875" max="4876" width="8.33203125" style="170" customWidth="1"/>
    <col min="4877" max="5118" width="9.33203125" style="170"/>
    <col min="5119" max="5119" width="2.44140625" style="170" customWidth="1"/>
    <col min="5120" max="5120" width="30.6640625" style="170" customWidth="1"/>
    <col min="5121" max="5128" width="7" style="170" customWidth="1"/>
    <col min="5129" max="5130" width="7.5546875" style="170" customWidth="1"/>
    <col min="5131" max="5132" width="8.33203125" style="170" customWidth="1"/>
    <col min="5133" max="5374" width="9.33203125" style="170"/>
    <col min="5375" max="5375" width="2.44140625" style="170" customWidth="1"/>
    <col min="5376" max="5376" width="30.6640625" style="170" customWidth="1"/>
    <col min="5377" max="5384" width="7" style="170" customWidth="1"/>
    <col min="5385" max="5386" width="7.5546875" style="170" customWidth="1"/>
    <col min="5387" max="5388" width="8.33203125" style="170" customWidth="1"/>
    <col min="5389" max="5630" width="9.33203125" style="170"/>
    <col min="5631" max="5631" width="2.44140625" style="170" customWidth="1"/>
    <col min="5632" max="5632" width="30.6640625" style="170" customWidth="1"/>
    <col min="5633" max="5640" width="7" style="170" customWidth="1"/>
    <col min="5641" max="5642" width="7.5546875" style="170" customWidth="1"/>
    <col min="5643" max="5644" width="8.33203125" style="170" customWidth="1"/>
    <col min="5645" max="5886" width="9.33203125" style="170"/>
    <col min="5887" max="5887" width="2.44140625" style="170" customWidth="1"/>
    <col min="5888" max="5888" width="30.6640625" style="170" customWidth="1"/>
    <col min="5889" max="5896" width="7" style="170" customWidth="1"/>
    <col min="5897" max="5898" width="7.5546875" style="170" customWidth="1"/>
    <col min="5899" max="5900" width="8.33203125" style="170" customWidth="1"/>
    <col min="5901" max="6142" width="9.33203125" style="170"/>
    <col min="6143" max="6143" width="2.44140625" style="170" customWidth="1"/>
    <col min="6144" max="6144" width="30.6640625" style="170" customWidth="1"/>
    <col min="6145" max="6152" width="7" style="170" customWidth="1"/>
    <col min="6153" max="6154" width="7.5546875" style="170" customWidth="1"/>
    <col min="6155" max="6156" width="8.33203125" style="170" customWidth="1"/>
    <col min="6157" max="6398" width="9.33203125" style="170"/>
    <col min="6399" max="6399" width="2.44140625" style="170" customWidth="1"/>
    <col min="6400" max="6400" width="30.6640625" style="170" customWidth="1"/>
    <col min="6401" max="6408" width="7" style="170" customWidth="1"/>
    <col min="6409" max="6410" width="7.5546875" style="170" customWidth="1"/>
    <col min="6411" max="6412" width="8.33203125" style="170" customWidth="1"/>
    <col min="6413" max="6654" width="9.33203125" style="170"/>
    <col min="6655" max="6655" width="2.44140625" style="170" customWidth="1"/>
    <col min="6656" max="6656" width="30.6640625" style="170" customWidth="1"/>
    <col min="6657" max="6664" width="7" style="170" customWidth="1"/>
    <col min="6665" max="6666" width="7.5546875" style="170" customWidth="1"/>
    <col min="6667" max="6668" width="8.33203125" style="170" customWidth="1"/>
    <col min="6669" max="6910" width="9.33203125" style="170"/>
    <col min="6911" max="6911" width="2.44140625" style="170" customWidth="1"/>
    <col min="6912" max="6912" width="30.6640625" style="170" customWidth="1"/>
    <col min="6913" max="6920" width="7" style="170" customWidth="1"/>
    <col min="6921" max="6922" width="7.5546875" style="170" customWidth="1"/>
    <col min="6923" max="6924" width="8.33203125" style="170" customWidth="1"/>
    <col min="6925" max="7166" width="9.33203125" style="170"/>
    <col min="7167" max="7167" width="2.44140625" style="170" customWidth="1"/>
    <col min="7168" max="7168" width="30.6640625" style="170" customWidth="1"/>
    <col min="7169" max="7176" width="7" style="170" customWidth="1"/>
    <col min="7177" max="7178" width="7.5546875" style="170" customWidth="1"/>
    <col min="7179" max="7180" width="8.33203125" style="170" customWidth="1"/>
    <col min="7181" max="7422" width="9.33203125" style="170"/>
    <col min="7423" max="7423" width="2.44140625" style="170" customWidth="1"/>
    <col min="7424" max="7424" width="30.6640625" style="170" customWidth="1"/>
    <col min="7425" max="7432" width="7" style="170" customWidth="1"/>
    <col min="7433" max="7434" width="7.5546875" style="170" customWidth="1"/>
    <col min="7435" max="7436" width="8.33203125" style="170" customWidth="1"/>
    <col min="7437" max="7678" width="9.33203125" style="170"/>
    <col min="7679" max="7679" width="2.44140625" style="170" customWidth="1"/>
    <col min="7680" max="7680" width="30.6640625" style="170" customWidth="1"/>
    <col min="7681" max="7688" width="7" style="170" customWidth="1"/>
    <col min="7689" max="7690" width="7.5546875" style="170" customWidth="1"/>
    <col min="7691" max="7692" width="8.33203125" style="170" customWidth="1"/>
    <col min="7693" max="7934" width="9.33203125" style="170"/>
    <col min="7935" max="7935" width="2.44140625" style="170" customWidth="1"/>
    <col min="7936" max="7936" width="30.6640625" style="170" customWidth="1"/>
    <col min="7937" max="7944" width="7" style="170" customWidth="1"/>
    <col min="7945" max="7946" width="7.5546875" style="170" customWidth="1"/>
    <col min="7947" max="7948" width="8.33203125" style="170" customWidth="1"/>
    <col min="7949" max="8190" width="9.33203125" style="170"/>
    <col min="8191" max="8191" width="2.44140625" style="170" customWidth="1"/>
    <col min="8192" max="8192" width="30.6640625" style="170" customWidth="1"/>
    <col min="8193" max="8200" width="7" style="170" customWidth="1"/>
    <col min="8201" max="8202" width="7.5546875" style="170" customWidth="1"/>
    <col min="8203" max="8204" width="8.33203125" style="170" customWidth="1"/>
    <col min="8205" max="8446" width="9.33203125" style="170"/>
    <col min="8447" max="8447" width="2.44140625" style="170" customWidth="1"/>
    <col min="8448" max="8448" width="30.6640625" style="170" customWidth="1"/>
    <col min="8449" max="8456" width="7" style="170" customWidth="1"/>
    <col min="8457" max="8458" width="7.5546875" style="170" customWidth="1"/>
    <col min="8459" max="8460" width="8.33203125" style="170" customWidth="1"/>
    <col min="8461" max="8702" width="9.33203125" style="170"/>
    <col min="8703" max="8703" width="2.44140625" style="170" customWidth="1"/>
    <col min="8704" max="8704" width="30.6640625" style="170" customWidth="1"/>
    <col min="8705" max="8712" width="7" style="170" customWidth="1"/>
    <col min="8713" max="8714" width="7.5546875" style="170" customWidth="1"/>
    <col min="8715" max="8716" width="8.33203125" style="170" customWidth="1"/>
    <col min="8717" max="8958" width="9.33203125" style="170"/>
    <col min="8959" max="8959" width="2.44140625" style="170" customWidth="1"/>
    <col min="8960" max="8960" width="30.6640625" style="170" customWidth="1"/>
    <col min="8961" max="8968" width="7" style="170" customWidth="1"/>
    <col min="8969" max="8970" width="7.5546875" style="170" customWidth="1"/>
    <col min="8971" max="8972" width="8.33203125" style="170" customWidth="1"/>
    <col min="8973" max="9214" width="9.33203125" style="170"/>
    <col min="9215" max="9215" width="2.44140625" style="170" customWidth="1"/>
    <col min="9216" max="9216" width="30.6640625" style="170" customWidth="1"/>
    <col min="9217" max="9224" width="7" style="170" customWidth="1"/>
    <col min="9225" max="9226" width="7.5546875" style="170" customWidth="1"/>
    <col min="9227" max="9228" width="8.33203125" style="170" customWidth="1"/>
    <col min="9229" max="9470" width="9.33203125" style="170"/>
    <col min="9471" max="9471" width="2.44140625" style="170" customWidth="1"/>
    <col min="9472" max="9472" width="30.6640625" style="170" customWidth="1"/>
    <col min="9473" max="9480" width="7" style="170" customWidth="1"/>
    <col min="9481" max="9482" width="7.5546875" style="170" customWidth="1"/>
    <col min="9483" max="9484" width="8.33203125" style="170" customWidth="1"/>
    <col min="9485" max="9726" width="9.33203125" style="170"/>
    <col min="9727" max="9727" width="2.44140625" style="170" customWidth="1"/>
    <col min="9728" max="9728" width="30.6640625" style="170" customWidth="1"/>
    <col min="9729" max="9736" width="7" style="170" customWidth="1"/>
    <col min="9737" max="9738" width="7.5546875" style="170" customWidth="1"/>
    <col min="9739" max="9740" width="8.33203125" style="170" customWidth="1"/>
    <col min="9741" max="9982" width="9.33203125" style="170"/>
    <col min="9983" max="9983" width="2.44140625" style="170" customWidth="1"/>
    <col min="9984" max="9984" width="30.6640625" style="170" customWidth="1"/>
    <col min="9985" max="9992" width="7" style="170" customWidth="1"/>
    <col min="9993" max="9994" width="7.5546875" style="170" customWidth="1"/>
    <col min="9995" max="9996" width="8.33203125" style="170" customWidth="1"/>
    <col min="9997" max="10238" width="9.33203125" style="170"/>
    <col min="10239" max="10239" width="2.44140625" style="170" customWidth="1"/>
    <col min="10240" max="10240" width="30.6640625" style="170" customWidth="1"/>
    <col min="10241" max="10248" width="7" style="170" customWidth="1"/>
    <col min="10249" max="10250" width="7.5546875" style="170" customWidth="1"/>
    <col min="10251" max="10252" width="8.33203125" style="170" customWidth="1"/>
    <col min="10253" max="10494" width="9.33203125" style="170"/>
    <col min="10495" max="10495" width="2.44140625" style="170" customWidth="1"/>
    <col min="10496" max="10496" width="30.6640625" style="170" customWidth="1"/>
    <col min="10497" max="10504" width="7" style="170" customWidth="1"/>
    <col min="10505" max="10506" width="7.5546875" style="170" customWidth="1"/>
    <col min="10507" max="10508" width="8.33203125" style="170" customWidth="1"/>
    <col min="10509" max="10750" width="9.33203125" style="170"/>
    <col min="10751" max="10751" width="2.44140625" style="170" customWidth="1"/>
    <col min="10752" max="10752" width="30.6640625" style="170" customWidth="1"/>
    <col min="10753" max="10760" width="7" style="170" customWidth="1"/>
    <col min="10761" max="10762" width="7.5546875" style="170" customWidth="1"/>
    <col min="10763" max="10764" width="8.33203125" style="170" customWidth="1"/>
    <col min="10765" max="11006" width="9.33203125" style="170"/>
    <col min="11007" max="11007" width="2.44140625" style="170" customWidth="1"/>
    <col min="11008" max="11008" width="30.6640625" style="170" customWidth="1"/>
    <col min="11009" max="11016" width="7" style="170" customWidth="1"/>
    <col min="11017" max="11018" width="7.5546875" style="170" customWidth="1"/>
    <col min="11019" max="11020" width="8.33203125" style="170" customWidth="1"/>
    <col min="11021" max="11262" width="9.33203125" style="170"/>
    <col min="11263" max="11263" width="2.44140625" style="170" customWidth="1"/>
    <col min="11264" max="11264" width="30.6640625" style="170" customWidth="1"/>
    <col min="11265" max="11272" width="7" style="170" customWidth="1"/>
    <col min="11273" max="11274" width="7.5546875" style="170" customWidth="1"/>
    <col min="11275" max="11276" width="8.33203125" style="170" customWidth="1"/>
    <col min="11277" max="11518" width="9.33203125" style="170"/>
    <col min="11519" max="11519" width="2.44140625" style="170" customWidth="1"/>
    <col min="11520" max="11520" width="30.6640625" style="170" customWidth="1"/>
    <col min="11521" max="11528" width="7" style="170" customWidth="1"/>
    <col min="11529" max="11530" width="7.5546875" style="170" customWidth="1"/>
    <col min="11531" max="11532" width="8.33203125" style="170" customWidth="1"/>
    <col min="11533" max="11774" width="9.33203125" style="170"/>
    <col min="11775" max="11775" width="2.44140625" style="170" customWidth="1"/>
    <col min="11776" max="11776" width="30.6640625" style="170" customWidth="1"/>
    <col min="11777" max="11784" width="7" style="170" customWidth="1"/>
    <col min="11785" max="11786" width="7.5546875" style="170" customWidth="1"/>
    <col min="11787" max="11788" width="8.33203125" style="170" customWidth="1"/>
    <col min="11789" max="12030" width="9.33203125" style="170"/>
    <col min="12031" max="12031" width="2.44140625" style="170" customWidth="1"/>
    <col min="12032" max="12032" width="30.6640625" style="170" customWidth="1"/>
    <col min="12033" max="12040" width="7" style="170" customWidth="1"/>
    <col min="12041" max="12042" width="7.5546875" style="170" customWidth="1"/>
    <col min="12043" max="12044" width="8.33203125" style="170" customWidth="1"/>
    <col min="12045" max="12286" width="9.33203125" style="170"/>
    <col min="12287" max="12287" width="2.44140625" style="170" customWidth="1"/>
    <col min="12288" max="12288" width="30.6640625" style="170" customWidth="1"/>
    <col min="12289" max="12296" width="7" style="170" customWidth="1"/>
    <col min="12297" max="12298" width="7.5546875" style="170" customWidth="1"/>
    <col min="12299" max="12300" width="8.33203125" style="170" customWidth="1"/>
    <col min="12301" max="12542" width="9.33203125" style="170"/>
    <col min="12543" max="12543" width="2.44140625" style="170" customWidth="1"/>
    <col min="12544" max="12544" width="30.6640625" style="170" customWidth="1"/>
    <col min="12545" max="12552" width="7" style="170" customWidth="1"/>
    <col min="12553" max="12554" width="7.5546875" style="170" customWidth="1"/>
    <col min="12555" max="12556" width="8.33203125" style="170" customWidth="1"/>
    <col min="12557" max="12798" width="9.33203125" style="170"/>
    <col min="12799" max="12799" width="2.44140625" style="170" customWidth="1"/>
    <col min="12800" max="12800" width="30.6640625" style="170" customWidth="1"/>
    <col min="12801" max="12808" width="7" style="170" customWidth="1"/>
    <col min="12809" max="12810" width="7.5546875" style="170" customWidth="1"/>
    <col min="12811" max="12812" width="8.33203125" style="170" customWidth="1"/>
    <col min="12813" max="13054" width="9.33203125" style="170"/>
    <col min="13055" max="13055" width="2.44140625" style="170" customWidth="1"/>
    <col min="13056" max="13056" width="30.6640625" style="170" customWidth="1"/>
    <col min="13057" max="13064" width="7" style="170" customWidth="1"/>
    <col min="13065" max="13066" width="7.5546875" style="170" customWidth="1"/>
    <col min="13067" max="13068" width="8.33203125" style="170" customWidth="1"/>
    <col min="13069" max="13310" width="9.33203125" style="170"/>
    <col min="13311" max="13311" width="2.44140625" style="170" customWidth="1"/>
    <col min="13312" max="13312" width="30.6640625" style="170" customWidth="1"/>
    <col min="13313" max="13320" width="7" style="170" customWidth="1"/>
    <col min="13321" max="13322" width="7.5546875" style="170" customWidth="1"/>
    <col min="13323" max="13324" width="8.33203125" style="170" customWidth="1"/>
    <col min="13325" max="13566" width="9.33203125" style="170"/>
    <col min="13567" max="13567" width="2.44140625" style="170" customWidth="1"/>
    <col min="13568" max="13568" width="30.6640625" style="170" customWidth="1"/>
    <col min="13569" max="13576" width="7" style="170" customWidth="1"/>
    <col min="13577" max="13578" width="7.5546875" style="170" customWidth="1"/>
    <col min="13579" max="13580" width="8.33203125" style="170" customWidth="1"/>
    <col min="13581" max="13822" width="9.33203125" style="170"/>
    <col min="13823" max="13823" width="2.44140625" style="170" customWidth="1"/>
    <col min="13824" max="13824" width="30.6640625" style="170" customWidth="1"/>
    <col min="13825" max="13832" width="7" style="170" customWidth="1"/>
    <col min="13833" max="13834" width="7.5546875" style="170" customWidth="1"/>
    <col min="13835" max="13836" width="8.33203125" style="170" customWidth="1"/>
    <col min="13837" max="14078" width="9.33203125" style="170"/>
    <col min="14079" max="14079" width="2.44140625" style="170" customWidth="1"/>
    <col min="14080" max="14080" width="30.6640625" style="170" customWidth="1"/>
    <col min="14081" max="14088" width="7" style="170" customWidth="1"/>
    <col min="14089" max="14090" width="7.5546875" style="170" customWidth="1"/>
    <col min="14091" max="14092" width="8.33203125" style="170" customWidth="1"/>
    <col min="14093" max="14334" width="9.33203125" style="170"/>
    <col min="14335" max="14335" width="2.44140625" style="170" customWidth="1"/>
    <col min="14336" max="14336" width="30.6640625" style="170" customWidth="1"/>
    <col min="14337" max="14344" width="7" style="170" customWidth="1"/>
    <col min="14345" max="14346" width="7.5546875" style="170" customWidth="1"/>
    <col min="14347" max="14348" width="8.33203125" style="170" customWidth="1"/>
    <col min="14349" max="14590" width="9.33203125" style="170"/>
    <col min="14591" max="14591" width="2.44140625" style="170" customWidth="1"/>
    <col min="14592" max="14592" width="30.6640625" style="170" customWidth="1"/>
    <col min="14593" max="14600" width="7" style="170" customWidth="1"/>
    <col min="14601" max="14602" width="7.5546875" style="170" customWidth="1"/>
    <col min="14603" max="14604" width="8.33203125" style="170" customWidth="1"/>
    <col min="14605" max="14846" width="9.33203125" style="170"/>
    <col min="14847" max="14847" width="2.44140625" style="170" customWidth="1"/>
    <col min="14848" max="14848" width="30.6640625" style="170" customWidth="1"/>
    <col min="14849" max="14856" width="7" style="170" customWidth="1"/>
    <col min="14857" max="14858" width="7.5546875" style="170" customWidth="1"/>
    <col min="14859" max="14860" width="8.33203125" style="170" customWidth="1"/>
    <col min="14861" max="15102" width="9.33203125" style="170"/>
    <col min="15103" max="15103" width="2.44140625" style="170" customWidth="1"/>
    <col min="15104" max="15104" width="30.6640625" style="170" customWidth="1"/>
    <col min="15105" max="15112" width="7" style="170" customWidth="1"/>
    <col min="15113" max="15114" width="7.5546875" style="170" customWidth="1"/>
    <col min="15115" max="15116" width="8.33203125" style="170" customWidth="1"/>
    <col min="15117" max="15358" width="9.33203125" style="170"/>
    <col min="15359" max="15359" width="2.44140625" style="170" customWidth="1"/>
    <col min="15360" max="15360" width="30.6640625" style="170" customWidth="1"/>
    <col min="15361" max="15368" width="7" style="170" customWidth="1"/>
    <col min="15369" max="15370" width="7.5546875" style="170" customWidth="1"/>
    <col min="15371" max="15372" width="8.33203125" style="170" customWidth="1"/>
    <col min="15373" max="15614" width="9.33203125" style="170"/>
    <col min="15615" max="15615" width="2.44140625" style="170" customWidth="1"/>
    <col min="15616" max="15616" width="30.6640625" style="170" customWidth="1"/>
    <col min="15617" max="15624" width="7" style="170" customWidth="1"/>
    <col min="15625" max="15626" width="7.5546875" style="170" customWidth="1"/>
    <col min="15627" max="15628" width="8.33203125" style="170" customWidth="1"/>
    <col min="15629" max="15870" width="9.33203125" style="170"/>
    <col min="15871" max="15871" width="2.44140625" style="170" customWidth="1"/>
    <col min="15872" max="15872" width="30.6640625" style="170" customWidth="1"/>
    <col min="15873" max="15880" width="7" style="170" customWidth="1"/>
    <col min="15881" max="15882" width="7.5546875" style="170" customWidth="1"/>
    <col min="15883" max="15884" width="8.33203125" style="170" customWidth="1"/>
    <col min="15885" max="16126" width="9.33203125" style="170"/>
    <col min="16127" max="16127" width="2.44140625" style="170" customWidth="1"/>
    <col min="16128" max="16128" width="30.6640625" style="170" customWidth="1"/>
    <col min="16129" max="16136" width="7" style="170" customWidth="1"/>
    <col min="16137" max="16138" width="7.5546875" style="170" customWidth="1"/>
    <col min="16139" max="16140" width="8.33203125" style="170" customWidth="1"/>
    <col min="16141" max="16384" width="9.33203125" style="170"/>
  </cols>
  <sheetData>
    <row r="1" spans="1:19" ht="18.600000000000001" customHeight="1">
      <c r="A1" s="951" t="s">
        <v>774</v>
      </c>
      <c r="B1" s="951"/>
      <c r="C1" s="675"/>
      <c r="D1" s="675"/>
      <c r="E1" s="675"/>
      <c r="F1" s="675"/>
      <c r="G1" s="675"/>
      <c r="H1" s="675"/>
      <c r="I1" s="676"/>
      <c r="J1" s="676"/>
      <c r="K1" s="676"/>
      <c r="L1" s="676"/>
      <c r="M1" s="676"/>
      <c r="N1" s="677"/>
      <c r="O1" s="677"/>
    </row>
    <row r="2" spans="1:19" ht="7.2" customHeight="1">
      <c r="A2" s="952"/>
      <c r="B2" s="952"/>
      <c r="C2" s="678"/>
      <c r="D2" s="678"/>
      <c r="E2" s="678"/>
      <c r="F2" s="678"/>
      <c r="G2" s="678"/>
      <c r="H2" s="678"/>
      <c r="I2" s="679"/>
      <c r="J2" s="679"/>
      <c r="K2" s="679"/>
      <c r="L2" s="679"/>
      <c r="M2" s="679"/>
      <c r="N2" s="680"/>
      <c r="O2" s="680"/>
    </row>
    <row r="3" spans="1:19" s="174" customFormat="1" ht="14.7" customHeight="1">
      <c r="A3" s="681"/>
      <c r="B3" s="682"/>
      <c r="C3" s="681"/>
      <c r="D3" s="681"/>
      <c r="E3" s="681"/>
      <c r="F3" s="681"/>
      <c r="G3" s="509"/>
      <c r="H3" s="509"/>
      <c r="I3" s="509"/>
      <c r="J3" s="683"/>
      <c r="K3" s="683"/>
      <c r="L3" s="683"/>
      <c r="M3" s="648" t="s">
        <v>618</v>
      </c>
      <c r="N3" s="681"/>
      <c r="O3" s="681"/>
    </row>
    <row r="4" spans="1:19" ht="13.95" customHeight="1">
      <c r="A4" s="510"/>
      <c r="B4" s="497"/>
      <c r="C4" s="997" t="s">
        <v>55</v>
      </c>
      <c r="D4" s="997"/>
      <c r="E4" s="652"/>
      <c r="F4" s="997" t="s">
        <v>56</v>
      </c>
      <c r="G4" s="997"/>
      <c r="H4" s="997"/>
      <c r="I4" s="997" t="s">
        <v>703</v>
      </c>
      <c r="J4" s="997"/>
      <c r="K4" s="684"/>
      <c r="L4" s="997" t="s">
        <v>704</v>
      </c>
      <c r="M4" s="997"/>
      <c r="N4" s="508"/>
      <c r="O4" s="508"/>
    </row>
    <row r="5" spans="1:19" ht="13.95" customHeight="1">
      <c r="A5" s="508"/>
      <c r="B5" s="498"/>
      <c r="C5" s="999" t="s">
        <v>111</v>
      </c>
      <c r="D5" s="999"/>
      <c r="E5" s="621"/>
      <c r="F5" s="999" t="s">
        <v>112</v>
      </c>
      <c r="G5" s="999"/>
      <c r="H5" s="999"/>
      <c r="I5" s="1000" t="s">
        <v>328</v>
      </c>
      <c r="J5" s="1000"/>
      <c r="K5" s="681"/>
      <c r="L5" s="1000" t="s">
        <v>328</v>
      </c>
      <c r="M5" s="1000"/>
      <c r="N5" s="508"/>
      <c r="O5" s="508"/>
    </row>
    <row r="6" spans="1:19" ht="13.95" customHeight="1">
      <c r="A6" s="508"/>
      <c r="B6" s="498"/>
      <c r="C6" s="1003" t="s">
        <v>692</v>
      </c>
      <c r="D6" s="1003"/>
      <c r="E6" s="621"/>
      <c r="F6" s="1003" t="s">
        <v>692</v>
      </c>
      <c r="G6" s="1003"/>
      <c r="H6" s="685"/>
      <c r="I6" s="998" t="s">
        <v>62</v>
      </c>
      <c r="J6" s="998"/>
      <c r="K6" s="681"/>
      <c r="L6" s="998" t="s">
        <v>62</v>
      </c>
      <c r="M6" s="998"/>
      <c r="N6" s="508"/>
      <c r="O6" s="508"/>
    </row>
    <row r="7" spans="1:19" ht="13.95" customHeight="1">
      <c r="A7" s="508"/>
      <c r="B7" s="498"/>
      <c r="C7" s="504" t="s">
        <v>327</v>
      </c>
      <c r="D7" s="504" t="s">
        <v>326</v>
      </c>
      <c r="E7" s="504"/>
      <c r="F7" s="505" t="s">
        <v>327</v>
      </c>
      <c r="G7" s="504" t="s">
        <v>326</v>
      </c>
      <c r="H7" s="504"/>
      <c r="I7" s="505" t="s">
        <v>327</v>
      </c>
      <c r="J7" s="504" t="s">
        <v>326</v>
      </c>
      <c r="K7" s="504"/>
      <c r="L7" s="506" t="s">
        <v>327</v>
      </c>
      <c r="M7" s="506" t="s">
        <v>326</v>
      </c>
      <c r="N7" s="508"/>
      <c r="O7" s="508"/>
    </row>
    <row r="8" spans="1:19" ht="4.2" customHeight="1">
      <c r="A8" s="686"/>
      <c r="B8" s="686"/>
      <c r="C8" s="686"/>
      <c r="D8" s="686"/>
      <c r="E8" s="686"/>
      <c r="F8" s="686"/>
      <c r="G8" s="686"/>
      <c r="H8" s="686"/>
      <c r="I8" s="686"/>
      <c r="J8" s="686"/>
      <c r="K8" s="686"/>
      <c r="L8" s="686"/>
      <c r="M8" s="686"/>
      <c r="N8" s="680"/>
      <c r="O8" s="680"/>
    </row>
    <row r="9" spans="1:19" s="173" customFormat="1" ht="15" customHeight="1">
      <c r="A9" s="1002" t="s">
        <v>325</v>
      </c>
      <c r="B9" s="1002"/>
      <c r="C9" s="687"/>
      <c r="D9" s="687">
        <v>90294.184337000013</v>
      </c>
      <c r="E9" s="687"/>
      <c r="F9" s="687"/>
      <c r="G9" s="687">
        <v>85066.838382999995</v>
      </c>
      <c r="H9" s="687"/>
      <c r="I9" s="688"/>
      <c r="J9" s="688">
        <v>107.62722439032837</v>
      </c>
      <c r="K9" s="688"/>
      <c r="L9" s="688"/>
      <c r="M9" s="688">
        <v>96.098334100503294</v>
      </c>
      <c r="N9" s="680"/>
      <c r="O9" s="680"/>
      <c r="P9" s="182"/>
      <c r="Q9" s="182"/>
      <c r="R9" s="182"/>
      <c r="S9" s="182"/>
    </row>
    <row r="10" spans="1:19" ht="15" customHeight="1">
      <c r="A10" s="686"/>
      <c r="B10" s="689" t="s">
        <v>705</v>
      </c>
      <c r="C10" s="687"/>
      <c r="D10" s="687">
        <v>30577</v>
      </c>
      <c r="E10" s="687"/>
      <c r="F10" s="687"/>
      <c r="G10" s="687">
        <v>29850.755527999958</v>
      </c>
      <c r="H10" s="687"/>
      <c r="I10" s="688"/>
      <c r="J10" s="688">
        <v>109.0587526220838</v>
      </c>
      <c r="K10" s="688"/>
      <c r="L10" s="688"/>
      <c r="M10" s="688">
        <v>100.43536535418198</v>
      </c>
      <c r="N10" s="680"/>
      <c r="O10" s="680"/>
      <c r="P10" s="182"/>
      <c r="Q10" s="182"/>
      <c r="R10" s="182"/>
      <c r="S10" s="182"/>
    </row>
    <row r="11" spans="1:19" ht="15" customHeight="1">
      <c r="A11" s="686"/>
      <c r="B11" s="689" t="s">
        <v>706</v>
      </c>
      <c r="C11" s="687"/>
      <c r="D11" s="687">
        <v>59716.591893999997</v>
      </c>
      <c r="E11" s="687"/>
      <c r="F11" s="687"/>
      <c r="G11" s="687">
        <v>55216.082855000037</v>
      </c>
      <c r="H11" s="687"/>
      <c r="I11" s="688"/>
      <c r="J11" s="688">
        <v>106.90866844758087</v>
      </c>
      <c r="K11" s="688"/>
      <c r="L11" s="688"/>
      <c r="M11" s="688">
        <v>93.906087681075405</v>
      </c>
      <c r="N11" s="680"/>
      <c r="O11" s="680"/>
      <c r="P11" s="182"/>
      <c r="Q11" s="182"/>
      <c r="R11" s="182"/>
      <c r="S11" s="182"/>
    </row>
    <row r="12" spans="1:19" ht="16.5" customHeight="1">
      <c r="A12" s="1002" t="s">
        <v>320</v>
      </c>
      <c r="B12" s="1002"/>
      <c r="C12" s="690"/>
      <c r="D12" s="690"/>
      <c r="E12" s="690"/>
      <c r="F12" s="690"/>
      <c r="G12" s="690"/>
      <c r="H12" s="690"/>
      <c r="I12" s="691"/>
      <c r="J12" s="691"/>
      <c r="K12" s="691"/>
      <c r="L12" s="691"/>
      <c r="M12" s="691"/>
      <c r="N12" s="680"/>
      <c r="O12" s="680"/>
      <c r="P12" s="182"/>
      <c r="Q12" s="182"/>
      <c r="R12" s="182"/>
      <c r="S12" s="182"/>
    </row>
    <row r="13" spans="1:19" ht="15" customHeight="1">
      <c r="A13" s="686"/>
      <c r="B13" s="584" t="s">
        <v>346</v>
      </c>
      <c r="C13" s="690"/>
      <c r="D13" s="690">
        <v>801.50352399999997</v>
      </c>
      <c r="E13" s="690"/>
      <c r="F13" s="690"/>
      <c r="G13" s="690">
        <v>704.47639500000002</v>
      </c>
      <c r="H13" s="690"/>
      <c r="I13" s="691"/>
      <c r="J13" s="691">
        <v>173.35692113336421</v>
      </c>
      <c r="K13" s="691"/>
      <c r="L13" s="691"/>
      <c r="M13" s="691">
        <v>140.83809479004861</v>
      </c>
      <c r="N13" s="680"/>
      <c r="O13" s="680"/>
      <c r="P13" s="182"/>
      <c r="Q13" s="182"/>
      <c r="R13" s="182"/>
      <c r="S13" s="182"/>
    </row>
    <row r="14" spans="1:19" ht="15" customHeight="1">
      <c r="A14" s="686"/>
      <c r="B14" s="584" t="s">
        <v>345</v>
      </c>
      <c r="C14" s="690"/>
      <c r="D14" s="690">
        <v>293.116893</v>
      </c>
      <c r="E14" s="690"/>
      <c r="F14" s="690"/>
      <c r="G14" s="690">
        <v>270.0819370000001</v>
      </c>
      <c r="H14" s="690"/>
      <c r="I14" s="691"/>
      <c r="J14" s="691">
        <v>106.79997107275796</v>
      </c>
      <c r="K14" s="691"/>
      <c r="L14" s="691"/>
      <c r="M14" s="691">
        <v>101.04182094641567</v>
      </c>
      <c r="N14" s="680"/>
      <c r="O14" s="680"/>
      <c r="P14" s="182"/>
      <c r="Q14" s="182"/>
      <c r="R14" s="182"/>
      <c r="S14" s="182"/>
    </row>
    <row r="15" spans="1:19" ht="15" customHeight="1">
      <c r="A15" s="686"/>
      <c r="B15" s="584" t="s">
        <v>318</v>
      </c>
      <c r="C15" s="690"/>
      <c r="D15" s="690">
        <v>575.12705799999992</v>
      </c>
      <c r="E15" s="690"/>
      <c r="F15" s="690"/>
      <c r="G15" s="690">
        <v>628.77707000000009</v>
      </c>
      <c r="H15" s="690"/>
      <c r="I15" s="691"/>
      <c r="J15" s="691">
        <v>151.80539100223857</v>
      </c>
      <c r="K15" s="691"/>
      <c r="L15" s="691"/>
      <c r="M15" s="691">
        <v>153.32090499511125</v>
      </c>
      <c r="N15" s="680"/>
      <c r="O15" s="680"/>
      <c r="P15" s="182"/>
      <c r="Q15" s="182"/>
      <c r="R15" s="182"/>
      <c r="S15" s="182"/>
    </row>
    <row r="16" spans="1:19" ht="15" customHeight="1">
      <c r="A16" s="686"/>
      <c r="B16" s="584" t="s">
        <v>317</v>
      </c>
      <c r="C16" s="690">
        <v>478.09400000000005</v>
      </c>
      <c r="D16" s="690">
        <v>646.56152300000008</v>
      </c>
      <c r="E16" s="690"/>
      <c r="F16" s="690">
        <v>221.47399999999999</v>
      </c>
      <c r="G16" s="690">
        <v>282.67369168045889</v>
      </c>
      <c r="H16" s="690"/>
      <c r="I16" s="691">
        <v>60.933345908454839</v>
      </c>
      <c r="J16" s="691">
        <v>62.016071752871063</v>
      </c>
      <c r="K16" s="691"/>
      <c r="L16" s="691">
        <v>61.59224208175624</v>
      </c>
      <c r="M16" s="691">
        <v>55.099689835789547</v>
      </c>
      <c r="N16" s="680"/>
      <c r="O16" s="680"/>
      <c r="P16" s="182"/>
      <c r="Q16" s="182"/>
      <c r="R16" s="182"/>
      <c r="S16" s="182"/>
    </row>
    <row r="17" spans="1:19" ht="15" customHeight="1">
      <c r="A17" s="686"/>
      <c r="B17" s="584" t="s">
        <v>505</v>
      </c>
      <c r="C17" s="690">
        <v>2117.8130000000001</v>
      </c>
      <c r="D17" s="690">
        <v>764.77105400000005</v>
      </c>
      <c r="E17" s="690"/>
      <c r="F17" s="690">
        <v>2909.2820000000002</v>
      </c>
      <c r="G17" s="690">
        <v>961.07829820181564</v>
      </c>
      <c r="H17" s="690"/>
      <c r="I17" s="691">
        <v>90.016585256378661</v>
      </c>
      <c r="J17" s="691">
        <v>103.09584602028895</v>
      </c>
      <c r="K17" s="691"/>
      <c r="L17" s="691">
        <v>123.5975333870046</v>
      </c>
      <c r="M17" s="691">
        <v>134.88198918005267</v>
      </c>
      <c r="N17" s="680"/>
      <c r="O17" s="680"/>
      <c r="P17" s="182"/>
      <c r="Q17" s="182"/>
      <c r="R17" s="182"/>
      <c r="S17" s="182"/>
    </row>
    <row r="18" spans="1:19" ht="15" customHeight="1">
      <c r="A18" s="686"/>
      <c r="B18" s="584" t="s">
        <v>344</v>
      </c>
      <c r="C18" s="690"/>
      <c r="D18" s="690">
        <v>1449.250567</v>
      </c>
      <c r="E18" s="690"/>
      <c r="F18" s="690"/>
      <c r="G18" s="690">
        <v>1448.8344979999995</v>
      </c>
      <c r="H18" s="690"/>
      <c r="I18" s="691"/>
      <c r="J18" s="691">
        <v>112.57940292871871</v>
      </c>
      <c r="K18" s="691"/>
      <c r="L18" s="691"/>
      <c r="M18" s="691">
        <v>122.24279695416502</v>
      </c>
      <c r="N18" s="680"/>
      <c r="O18" s="680"/>
      <c r="P18" s="182"/>
      <c r="Q18" s="182"/>
      <c r="R18" s="182"/>
      <c r="S18" s="182"/>
    </row>
    <row r="19" spans="1:19" ht="15" customHeight="1">
      <c r="A19" s="686"/>
      <c r="B19" s="584" t="s">
        <v>641</v>
      </c>
      <c r="C19" s="690">
        <v>4552.0679999999975</v>
      </c>
      <c r="D19" s="690">
        <v>527.79375599999958</v>
      </c>
      <c r="E19" s="690"/>
      <c r="F19" s="690">
        <v>4239.0900000000029</v>
      </c>
      <c r="G19" s="690">
        <v>422.99478403204375</v>
      </c>
      <c r="H19" s="690"/>
      <c r="I19" s="691">
        <v>76.647445036335398</v>
      </c>
      <c r="J19" s="691">
        <v>59.266887329697852</v>
      </c>
      <c r="K19" s="691"/>
      <c r="L19" s="691">
        <v>66.548611716168935</v>
      </c>
      <c r="M19" s="691">
        <v>60.577138031655153</v>
      </c>
      <c r="N19" s="680"/>
      <c r="O19" s="680"/>
      <c r="P19" s="182"/>
      <c r="Q19" s="182"/>
      <c r="R19" s="182"/>
      <c r="S19" s="182"/>
    </row>
    <row r="20" spans="1:19" ht="15" customHeight="1">
      <c r="A20" s="686"/>
      <c r="B20" s="584" t="s">
        <v>311</v>
      </c>
      <c r="C20" s="690">
        <v>7607.5750000000007</v>
      </c>
      <c r="D20" s="690">
        <v>1479.1929309999996</v>
      </c>
      <c r="E20" s="690"/>
      <c r="F20" s="690">
        <v>6599.8680000000013</v>
      </c>
      <c r="G20" s="690">
        <v>1196.0690728573663</v>
      </c>
      <c r="H20" s="690"/>
      <c r="I20" s="691">
        <v>79.679535888953552</v>
      </c>
      <c r="J20" s="691">
        <v>113.76349941174442</v>
      </c>
      <c r="K20" s="691"/>
      <c r="L20" s="691">
        <v>93.529155179592337</v>
      </c>
      <c r="M20" s="691">
        <v>89.356534788664902</v>
      </c>
      <c r="N20" s="680"/>
      <c r="O20" s="680"/>
      <c r="P20" s="182"/>
      <c r="Q20" s="182"/>
      <c r="R20" s="182"/>
      <c r="S20" s="182"/>
    </row>
    <row r="21" spans="1:19" ht="15" customHeight="1">
      <c r="A21" s="686"/>
      <c r="B21" s="584" t="s">
        <v>322</v>
      </c>
      <c r="C21" s="690">
        <v>3757.0860000000002</v>
      </c>
      <c r="D21" s="690">
        <v>2463.2864279999999</v>
      </c>
      <c r="E21" s="690"/>
      <c r="F21" s="690">
        <v>1989.4459999999999</v>
      </c>
      <c r="G21" s="690">
        <v>2438.9860157876788</v>
      </c>
      <c r="H21" s="690"/>
      <c r="I21" s="691">
        <v>141.87448266278378</v>
      </c>
      <c r="J21" s="691">
        <v>171.4761777285353</v>
      </c>
      <c r="K21" s="691"/>
      <c r="L21" s="691">
        <v>77.847842955567003</v>
      </c>
      <c r="M21" s="691">
        <v>164.84878335332215</v>
      </c>
      <c r="N21" s="680"/>
      <c r="O21" s="680"/>
      <c r="P21" s="182"/>
      <c r="Q21" s="182"/>
      <c r="R21" s="182"/>
      <c r="S21" s="182"/>
    </row>
    <row r="22" spans="1:19" ht="15" customHeight="1">
      <c r="A22" s="686"/>
      <c r="B22" s="584" t="s">
        <v>309</v>
      </c>
      <c r="C22" s="690">
        <v>1719.3960000000006</v>
      </c>
      <c r="D22" s="690">
        <v>1810.8095000000003</v>
      </c>
      <c r="E22" s="690"/>
      <c r="F22" s="690">
        <v>2569.780999999999</v>
      </c>
      <c r="G22" s="690">
        <v>2396.4210805422399</v>
      </c>
      <c r="H22" s="690"/>
      <c r="I22" s="691">
        <v>139.50463326196086</v>
      </c>
      <c r="J22" s="691">
        <v>241.09370983207228</v>
      </c>
      <c r="K22" s="691"/>
      <c r="L22" s="691">
        <v>157.6351606666143</v>
      </c>
      <c r="M22" s="691">
        <v>207.13332122336999</v>
      </c>
      <c r="N22" s="680"/>
      <c r="O22" s="680"/>
      <c r="P22" s="182"/>
      <c r="Q22" s="182"/>
      <c r="R22" s="182"/>
      <c r="S22" s="182"/>
    </row>
    <row r="23" spans="1:19" ht="15" customHeight="1">
      <c r="A23" s="686"/>
      <c r="B23" s="584" t="s">
        <v>343</v>
      </c>
      <c r="C23" s="690">
        <v>616.20299999999997</v>
      </c>
      <c r="D23" s="690">
        <v>447.55309200000011</v>
      </c>
      <c r="E23" s="690"/>
      <c r="F23" s="690">
        <v>672.25</v>
      </c>
      <c r="G23" s="690">
        <v>455.35742656830939</v>
      </c>
      <c r="H23" s="690"/>
      <c r="I23" s="691">
        <v>92.280217805412789</v>
      </c>
      <c r="J23" s="691">
        <v>95.575932855235038</v>
      </c>
      <c r="K23" s="691"/>
      <c r="L23" s="691">
        <v>134.96177505099337</v>
      </c>
      <c r="M23" s="691">
        <v>107.73600324489101</v>
      </c>
      <c r="N23" s="680"/>
      <c r="O23" s="680"/>
      <c r="P23" s="182"/>
      <c r="Q23" s="182"/>
      <c r="R23" s="182"/>
      <c r="S23" s="182"/>
    </row>
    <row r="24" spans="1:19" ht="15" customHeight="1">
      <c r="A24" s="686"/>
      <c r="B24" s="584" t="s">
        <v>308</v>
      </c>
      <c r="C24" s="690"/>
      <c r="D24" s="690">
        <v>2150.7658750000001</v>
      </c>
      <c r="E24" s="690"/>
      <c r="F24" s="690"/>
      <c r="G24" s="690">
        <v>1883.6278200000011</v>
      </c>
      <c r="H24" s="690"/>
      <c r="I24" s="691"/>
      <c r="J24" s="691">
        <v>120.93588898889878</v>
      </c>
      <c r="K24" s="691"/>
      <c r="L24" s="691"/>
      <c r="M24" s="691">
        <v>91.422985104346367</v>
      </c>
      <c r="N24" s="680"/>
      <c r="O24" s="680"/>
      <c r="P24" s="182"/>
      <c r="Q24" s="182"/>
      <c r="R24" s="182"/>
      <c r="S24" s="182"/>
    </row>
    <row r="25" spans="1:19" ht="15" customHeight="1">
      <c r="A25" s="686"/>
      <c r="B25" s="584" t="s">
        <v>342</v>
      </c>
      <c r="C25" s="690"/>
      <c r="D25" s="690">
        <v>2229.2408719999994</v>
      </c>
      <c r="E25" s="690"/>
      <c r="F25" s="690"/>
      <c r="G25" s="690">
        <v>2065.02972</v>
      </c>
      <c r="H25" s="690"/>
      <c r="I25" s="691"/>
      <c r="J25" s="691">
        <v>99.277511757985877</v>
      </c>
      <c r="K25" s="691"/>
      <c r="L25" s="691"/>
      <c r="M25" s="691">
        <v>103.69313408576136</v>
      </c>
      <c r="N25" s="680"/>
      <c r="O25" s="680"/>
      <c r="P25" s="182"/>
      <c r="Q25" s="182"/>
      <c r="R25" s="182"/>
      <c r="S25" s="182"/>
    </row>
    <row r="26" spans="1:19" ht="15" customHeight="1">
      <c r="A26" s="686"/>
      <c r="B26" s="584" t="s">
        <v>341</v>
      </c>
      <c r="C26" s="690"/>
      <c r="D26" s="690">
        <v>718.98461499999985</v>
      </c>
      <c r="E26" s="690"/>
      <c r="F26" s="690"/>
      <c r="G26" s="690">
        <v>1055.789084</v>
      </c>
      <c r="H26" s="690"/>
      <c r="I26" s="691"/>
      <c r="J26" s="691">
        <v>72.133442971021722</v>
      </c>
      <c r="K26" s="691"/>
      <c r="L26" s="691"/>
      <c r="M26" s="691">
        <v>69.596268813034811</v>
      </c>
      <c r="N26" s="680"/>
      <c r="O26" s="680"/>
      <c r="P26" s="182"/>
      <c r="Q26" s="182"/>
      <c r="R26" s="182"/>
      <c r="S26" s="182"/>
    </row>
    <row r="27" spans="1:19" ht="15" customHeight="1">
      <c r="A27" s="686"/>
      <c r="B27" s="584" t="s">
        <v>340</v>
      </c>
      <c r="C27" s="690">
        <v>670.13200000000006</v>
      </c>
      <c r="D27" s="690">
        <v>300.29869999999994</v>
      </c>
      <c r="E27" s="690"/>
      <c r="F27" s="690">
        <v>902.58899999999994</v>
      </c>
      <c r="G27" s="690">
        <v>429.68259305279088</v>
      </c>
      <c r="H27" s="690"/>
      <c r="I27" s="691">
        <v>60.120450473646848</v>
      </c>
      <c r="J27" s="691">
        <v>85.04650531833245</v>
      </c>
      <c r="K27" s="691"/>
      <c r="L27" s="691">
        <v>78.865445661604909</v>
      </c>
      <c r="M27" s="691">
        <v>91.546940058221765</v>
      </c>
      <c r="N27" s="680"/>
      <c r="O27" s="680"/>
      <c r="P27" s="182"/>
      <c r="Q27" s="182"/>
      <c r="R27" s="182"/>
      <c r="S27" s="182"/>
    </row>
    <row r="28" spans="1:19" ht="15" customHeight="1">
      <c r="A28" s="686"/>
      <c r="B28" s="584" t="s">
        <v>339</v>
      </c>
      <c r="C28" s="690">
        <v>1777.3539999999998</v>
      </c>
      <c r="D28" s="690">
        <v>3055.0102379999989</v>
      </c>
      <c r="E28" s="690"/>
      <c r="F28" s="690">
        <v>1695.0369999999998</v>
      </c>
      <c r="G28" s="690">
        <v>2637.355003462897</v>
      </c>
      <c r="H28" s="690"/>
      <c r="I28" s="691">
        <v>105.17372991179469</v>
      </c>
      <c r="J28" s="691">
        <v>107.26283983739484</v>
      </c>
      <c r="K28" s="691"/>
      <c r="L28" s="691">
        <v>106.1780494985624</v>
      </c>
      <c r="M28" s="691">
        <v>93.249267734776225</v>
      </c>
      <c r="N28" s="680"/>
      <c r="O28" s="680"/>
      <c r="P28" s="182"/>
      <c r="Q28" s="182"/>
      <c r="R28" s="182"/>
      <c r="S28" s="182"/>
    </row>
    <row r="29" spans="1:19" ht="15" customHeight="1">
      <c r="A29" s="686"/>
      <c r="B29" s="584" t="s">
        <v>338</v>
      </c>
      <c r="C29" s="690"/>
      <c r="D29" s="690">
        <v>2048.7673999999988</v>
      </c>
      <c r="E29" s="690"/>
      <c r="F29" s="690"/>
      <c r="G29" s="690">
        <v>1989.166426</v>
      </c>
      <c r="H29" s="690"/>
      <c r="I29" s="691"/>
      <c r="J29" s="691">
        <v>102.17461807569323</v>
      </c>
      <c r="K29" s="691"/>
      <c r="L29" s="691"/>
      <c r="M29" s="691">
        <v>98.290497837534758</v>
      </c>
      <c r="N29" s="680"/>
      <c r="O29" s="680"/>
      <c r="P29" s="182"/>
      <c r="Q29" s="182"/>
      <c r="R29" s="182"/>
      <c r="S29" s="182"/>
    </row>
    <row r="30" spans="1:19" ht="15" customHeight="1">
      <c r="A30" s="686"/>
      <c r="B30" s="584" t="s">
        <v>305</v>
      </c>
      <c r="C30" s="690">
        <v>512.15900000000011</v>
      </c>
      <c r="D30" s="690">
        <v>752.69292100000007</v>
      </c>
      <c r="E30" s="690"/>
      <c r="F30" s="690">
        <v>585.65900000000011</v>
      </c>
      <c r="G30" s="690">
        <v>715.95872784782637</v>
      </c>
      <c r="H30" s="690"/>
      <c r="I30" s="691">
        <v>93.435801072718675</v>
      </c>
      <c r="J30" s="691">
        <v>101.12983007789023</v>
      </c>
      <c r="K30" s="691"/>
      <c r="L30" s="691">
        <v>83.236073290393009</v>
      </c>
      <c r="M30" s="691">
        <v>76.377162595510725</v>
      </c>
      <c r="N30" s="680"/>
      <c r="O30" s="680"/>
      <c r="P30" s="182"/>
      <c r="Q30" s="182"/>
      <c r="R30" s="182"/>
      <c r="S30" s="182"/>
    </row>
    <row r="31" spans="1:19" ht="15" customHeight="1">
      <c r="A31" s="686"/>
      <c r="B31" s="584" t="s">
        <v>303</v>
      </c>
      <c r="C31" s="690"/>
      <c r="D31" s="690">
        <v>800.01479800000038</v>
      </c>
      <c r="E31" s="690"/>
      <c r="F31" s="690"/>
      <c r="G31" s="690">
        <v>675.51793399999929</v>
      </c>
      <c r="H31" s="690"/>
      <c r="I31" s="691"/>
      <c r="J31" s="691">
        <v>108.77659156908229</v>
      </c>
      <c r="K31" s="691"/>
      <c r="L31" s="691"/>
      <c r="M31" s="691">
        <v>103.97309353055417</v>
      </c>
      <c r="N31" s="680"/>
      <c r="O31" s="680"/>
      <c r="P31" s="182"/>
      <c r="Q31" s="182"/>
      <c r="R31" s="182"/>
      <c r="S31" s="182"/>
    </row>
    <row r="32" spans="1:19" ht="15" customHeight="1">
      <c r="A32" s="686"/>
      <c r="B32" s="584" t="s">
        <v>337</v>
      </c>
      <c r="C32" s="690">
        <v>510.53700000000003</v>
      </c>
      <c r="D32" s="690">
        <v>529.57824900000014</v>
      </c>
      <c r="E32" s="690"/>
      <c r="F32" s="690">
        <v>492.54400000000021</v>
      </c>
      <c r="G32" s="690">
        <v>491.99203433633079</v>
      </c>
      <c r="H32" s="690"/>
      <c r="I32" s="691">
        <v>103.86690537708787</v>
      </c>
      <c r="J32" s="691">
        <v>108.784541175462</v>
      </c>
      <c r="K32" s="691"/>
      <c r="L32" s="691">
        <v>96.996813668534941</v>
      </c>
      <c r="M32" s="691">
        <v>100.36761731081683</v>
      </c>
      <c r="N32" s="680"/>
      <c r="O32" s="680"/>
      <c r="P32" s="182"/>
      <c r="Q32" s="182"/>
      <c r="R32" s="182"/>
      <c r="S32" s="182"/>
    </row>
    <row r="33" spans="1:19" ht="15" customHeight="1">
      <c r="A33" s="686"/>
      <c r="B33" s="584" t="s">
        <v>336</v>
      </c>
      <c r="C33" s="690">
        <v>380.24</v>
      </c>
      <c r="D33" s="690">
        <v>1144.9266150000003</v>
      </c>
      <c r="E33" s="690"/>
      <c r="F33" s="690">
        <v>383.36799999999994</v>
      </c>
      <c r="G33" s="690">
        <v>1087.5669827449701</v>
      </c>
      <c r="H33" s="690"/>
      <c r="I33" s="691">
        <v>87.218610796353829</v>
      </c>
      <c r="J33" s="691">
        <v>131.13437355953403</v>
      </c>
      <c r="K33" s="691"/>
      <c r="L33" s="691">
        <v>105.17727169222239</v>
      </c>
      <c r="M33" s="691">
        <v>139.78399593016368</v>
      </c>
      <c r="N33" s="680"/>
      <c r="O33" s="680"/>
      <c r="P33" s="182"/>
      <c r="Q33" s="182"/>
      <c r="R33" s="182"/>
      <c r="S33" s="182"/>
    </row>
    <row r="34" spans="1:19" ht="15" customHeight="1">
      <c r="A34" s="686"/>
      <c r="B34" s="584" t="s">
        <v>335</v>
      </c>
      <c r="C34" s="690">
        <v>255.23400000000004</v>
      </c>
      <c r="D34" s="690">
        <v>631.90514299999995</v>
      </c>
      <c r="E34" s="690"/>
      <c r="F34" s="690">
        <v>246.27700000000004</v>
      </c>
      <c r="G34" s="690">
        <v>519.40143333197682</v>
      </c>
      <c r="H34" s="690"/>
      <c r="I34" s="691">
        <v>114.99876095429047</v>
      </c>
      <c r="J34" s="691">
        <v>111.51949958348185</v>
      </c>
      <c r="K34" s="691"/>
      <c r="L34" s="691">
        <v>88.320393049902279</v>
      </c>
      <c r="M34" s="691">
        <v>78.408862985524038</v>
      </c>
      <c r="N34" s="680"/>
      <c r="O34" s="680"/>
      <c r="P34" s="182"/>
      <c r="Q34" s="182"/>
      <c r="R34" s="182"/>
      <c r="S34" s="182"/>
    </row>
    <row r="35" spans="1:19" ht="15" customHeight="1">
      <c r="A35" s="686"/>
      <c r="B35" s="584" t="s">
        <v>334</v>
      </c>
      <c r="C35" s="690"/>
      <c r="D35" s="690">
        <v>3492.1084459999993</v>
      </c>
      <c r="E35" s="690"/>
      <c r="F35" s="690"/>
      <c r="G35" s="690">
        <v>3323.4651460000018</v>
      </c>
      <c r="H35" s="690"/>
      <c r="I35" s="691"/>
      <c r="J35" s="691">
        <v>108.30412788342345</v>
      </c>
      <c r="K35" s="691"/>
      <c r="L35" s="691"/>
      <c r="M35" s="691">
        <v>87.312736307561948</v>
      </c>
      <c r="N35" s="680"/>
      <c r="O35" s="680"/>
      <c r="P35" s="182"/>
      <c r="Q35" s="182"/>
      <c r="R35" s="182"/>
      <c r="S35" s="182"/>
    </row>
    <row r="36" spans="1:19" ht="15" customHeight="1">
      <c r="A36" s="686"/>
      <c r="B36" s="584" t="s">
        <v>333</v>
      </c>
      <c r="C36" s="690"/>
      <c r="D36" s="690">
        <v>1714.6095979999996</v>
      </c>
      <c r="E36" s="690"/>
      <c r="F36" s="690"/>
      <c r="G36" s="690">
        <v>1482.1378920000011</v>
      </c>
      <c r="H36" s="690"/>
      <c r="I36" s="691"/>
      <c r="J36" s="691">
        <v>121.58002729265588</v>
      </c>
      <c r="K36" s="691"/>
      <c r="L36" s="691"/>
      <c r="M36" s="691">
        <v>97.973347360471806</v>
      </c>
      <c r="N36" s="680"/>
      <c r="O36" s="680"/>
      <c r="P36" s="182"/>
      <c r="Q36" s="182"/>
      <c r="R36" s="182"/>
      <c r="S36" s="182"/>
    </row>
    <row r="37" spans="1:19" ht="15" customHeight="1">
      <c r="A37" s="686"/>
      <c r="B37" s="584" t="s">
        <v>619</v>
      </c>
      <c r="C37" s="690"/>
      <c r="D37" s="690">
        <v>442.01473999999985</v>
      </c>
      <c r="E37" s="690"/>
      <c r="F37" s="690"/>
      <c r="G37" s="690">
        <v>391.21865700000012</v>
      </c>
      <c r="H37" s="690"/>
      <c r="I37" s="691"/>
      <c r="J37" s="691">
        <v>136.22843751035637</v>
      </c>
      <c r="K37" s="691"/>
      <c r="L37" s="691"/>
      <c r="M37" s="691">
        <v>103.17536909973064</v>
      </c>
      <c r="N37" s="680"/>
      <c r="O37" s="680"/>
      <c r="P37" s="182"/>
      <c r="Q37" s="182"/>
      <c r="R37" s="182"/>
      <c r="S37" s="182"/>
    </row>
    <row r="38" spans="1:19" ht="15" customHeight="1">
      <c r="A38" s="686"/>
      <c r="B38" s="584" t="s">
        <v>620</v>
      </c>
      <c r="C38" s="690">
        <v>874.69200000000001</v>
      </c>
      <c r="D38" s="690">
        <v>349.02853000000005</v>
      </c>
      <c r="E38" s="690"/>
      <c r="F38" s="690">
        <v>788.47099999999955</v>
      </c>
      <c r="G38" s="690">
        <v>308.54867500506475</v>
      </c>
      <c r="H38" s="690"/>
      <c r="I38" s="691">
        <v>58.507747815721991</v>
      </c>
      <c r="J38" s="691">
        <v>51.832951911117334</v>
      </c>
      <c r="K38" s="691"/>
      <c r="L38" s="691">
        <v>56.562129884626202</v>
      </c>
      <c r="M38" s="691">
        <v>44.313158702575016</v>
      </c>
      <c r="N38" s="680"/>
      <c r="O38" s="680"/>
      <c r="P38" s="182"/>
      <c r="Q38" s="182"/>
      <c r="R38" s="182"/>
      <c r="S38" s="182"/>
    </row>
    <row r="39" spans="1:19" ht="15" customHeight="1">
      <c r="A39" s="686"/>
      <c r="B39" s="584" t="s">
        <v>332</v>
      </c>
      <c r="C39" s="690">
        <v>2437.6270000000004</v>
      </c>
      <c r="D39" s="690">
        <v>2592.4601010000006</v>
      </c>
      <c r="E39" s="690"/>
      <c r="F39" s="690">
        <v>2900.7179999999985</v>
      </c>
      <c r="G39" s="690">
        <v>2499.9325486806688</v>
      </c>
      <c r="H39" s="690"/>
      <c r="I39" s="691">
        <v>92.44174956284445</v>
      </c>
      <c r="J39" s="691">
        <v>89.126767409494406</v>
      </c>
      <c r="K39" s="691"/>
      <c r="L39" s="691">
        <v>110.06270503590561</v>
      </c>
      <c r="M39" s="691">
        <v>87.276907425991496</v>
      </c>
      <c r="N39" s="680"/>
      <c r="O39" s="680"/>
      <c r="P39" s="182"/>
      <c r="Q39" s="182"/>
      <c r="R39" s="182"/>
      <c r="S39" s="182"/>
    </row>
    <row r="40" spans="1:19" ht="15" customHeight="1">
      <c r="A40" s="686"/>
      <c r="B40" s="584" t="s">
        <v>613</v>
      </c>
      <c r="C40" s="690"/>
      <c r="D40" s="690">
        <v>1484.6674469999998</v>
      </c>
      <c r="E40" s="690"/>
      <c r="F40" s="690"/>
      <c r="G40" s="690">
        <v>1408.5334909999999</v>
      </c>
      <c r="H40" s="690"/>
      <c r="I40" s="691"/>
      <c r="J40" s="691">
        <v>104.66303198936073</v>
      </c>
      <c r="K40" s="691"/>
      <c r="L40" s="691"/>
      <c r="M40" s="691">
        <v>104.35717629404036</v>
      </c>
      <c r="N40" s="680"/>
      <c r="O40" s="680"/>
      <c r="P40" s="182"/>
      <c r="Q40" s="182"/>
      <c r="R40" s="182"/>
      <c r="S40" s="182"/>
    </row>
    <row r="41" spans="1:19" ht="15" customHeight="1">
      <c r="A41" s="686"/>
      <c r="B41" s="584" t="s">
        <v>331</v>
      </c>
      <c r="C41" s="690">
        <v>475.52600000000007</v>
      </c>
      <c r="D41" s="690">
        <v>2226.2174329999998</v>
      </c>
      <c r="E41" s="690"/>
      <c r="F41" s="690">
        <v>471.06399999999985</v>
      </c>
      <c r="G41" s="690">
        <v>2036.181536563151</v>
      </c>
      <c r="H41" s="690"/>
      <c r="I41" s="691">
        <v>102.85824291820241</v>
      </c>
      <c r="J41" s="691">
        <v>106.4610252715176</v>
      </c>
      <c r="K41" s="691"/>
      <c r="L41" s="691">
        <v>110.80052499611897</v>
      </c>
      <c r="M41" s="691">
        <v>97.084057402742502</v>
      </c>
      <c r="N41" s="680"/>
      <c r="O41" s="680"/>
      <c r="P41" s="182"/>
      <c r="Q41" s="182"/>
      <c r="R41" s="182"/>
      <c r="S41" s="182"/>
    </row>
    <row r="42" spans="1:19" ht="15" customHeight="1">
      <c r="A42" s="686"/>
      <c r="B42" s="584" t="s">
        <v>642</v>
      </c>
      <c r="C42" s="690"/>
      <c r="D42" s="690">
        <v>541.40717199999995</v>
      </c>
      <c r="E42" s="690"/>
      <c r="F42" s="690"/>
      <c r="G42" s="690">
        <v>504.75846300000018</v>
      </c>
      <c r="H42" s="690"/>
      <c r="I42" s="691"/>
      <c r="J42" s="691">
        <v>119.68090434167544</v>
      </c>
      <c r="K42" s="691"/>
      <c r="L42" s="691"/>
      <c r="M42" s="691">
        <v>119.91273763202929</v>
      </c>
      <c r="N42" s="680"/>
      <c r="O42" s="680"/>
      <c r="P42" s="182"/>
      <c r="Q42" s="182"/>
      <c r="R42" s="182"/>
      <c r="S42" s="182"/>
    </row>
    <row r="43" spans="1:19" ht="15" customHeight="1">
      <c r="A43" s="686"/>
      <c r="B43" s="584" t="s">
        <v>643</v>
      </c>
      <c r="C43" s="690"/>
      <c r="D43" s="690">
        <v>20963.154867999998</v>
      </c>
      <c r="E43" s="690"/>
      <c r="F43" s="690"/>
      <c r="G43" s="690">
        <v>18105.226619000012</v>
      </c>
      <c r="H43" s="690"/>
      <c r="I43" s="691"/>
      <c r="J43" s="691">
        <v>103.78794146317753</v>
      </c>
      <c r="K43" s="691"/>
      <c r="L43" s="691"/>
      <c r="M43" s="691">
        <v>83.772983446014919</v>
      </c>
      <c r="N43" s="680"/>
      <c r="O43" s="680"/>
      <c r="P43" s="182"/>
      <c r="Q43" s="182"/>
      <c r="R43" s="182"/>
      <c r="S43" s="182"/>
    </row>
    <row r="44" spans="1:19" ht="15" customHeight="1">
      <c r="A44" s="686"/>
      <c r="B44" s="584" t="s">
        <v>644</v>
      </c>
      <c r="C44" s="690"/>
      <c r="D44" s="690">
        <v>487.94790999999987</v>
      </c>
      <c r="E44" s="690"/>
      <c r="F44" s="690"/>
      <c r="G44" s="690">
        <v>529.5548100000002</v>
      </c>
      <c r="H44" s="690"/>
      <c r="I44" s="691"/>
      <c r="J44" s="691">
        <v>148.67065274721523</v>
      </c>
      <c r="K44" s="691"/>
      <c r="L44" s="691"/>
      <c r="M44" s="691">
        <v>114.48236645023628</v>
      </c>
      <c r="N44" s="680"/>
      <c r="O44" s="680"/>
      <c r="P44" s="182"/>
      <c r="Q44" s="182"/>
      <c r="R44" s="182"/>
      <c r="S44" s="182"/>
    </row>
    <row r="45" spans="1:19" ht="15" customHeight="1">
      <c r="A45" s="686"/>
      <c r="B45" s="584" t="s">
        <v>707</v>
      </c>
      <c r="C45" s="690"/>
      <c r="D45" s="690">
        <v>5510.1569679999993</v>
      </c>
      <c r="E45" s="690"/>
      <c r="F45" s="690"/>
      <c r="G45" s="690">
        <v>5425.7742270000026</v>
      </c>
      <c r="H45" s="690"/>
      <c r="I45" s="691"/>
      <c r="J45" s="691">
        <v>95.164995641990487</v>
      </c>
      <c r="K45" s="691"/>
      <c r="L45" s="691"/>
      <c r="M45" s="691">
        <v>81.913740287250249</v>
      </c>
      <c r="N45" s="680"/>
      <c r="O45" s="680"/>
      <c r="P45" s="182"/>
      <c r="Q45" s="182"/>
      <c r="R45" s="182"/>
      <c r="S45" s="182"/>
    </row>
    <row r="46" spans="1:19" s="175" customFormat="1" ht="15" customHeight="1">
      <c r="A46" s="686"/>
      <c r="B46" s="584" t="s">
        <v>296</v>
      </c>
      <c r="C46" s="690"/>
      <c r="D46" s="690">
        <v>701.29059799999993</v>
      </c>
      <c r="E46" s="690"/>
      <c r="F46" s="690"/>
      <c r="G46" s="690">
        <v>668.77139599999998</v>
      </c>
      <c r="H46" s="690"/>
      <c r="I46" s="691"/>
      <c r="J46" s="691">
        <v>128.24470315667568</v>
      </c>
      <c r="K46" s="691"/>
      <c r="L46" s="691"/>
      <c r="M46" s="691">
        <v>99.093090525279464</v>
      </c>
      <c r="N46" s="680"/>
      <c r="O46" s="680"/>
    </row>
    <row r="47" spans="1:19" ht="15" customHeight="1">
      <c r="A47" s="686"/>
      <c r="B47" s="584" t="s">
        <v>645</v>
      </c>
      <c r="C47" s="690"/>
      <c r="D47" s="690">
        <v>11998.225788</v>
      </c>
      <c r="E47" s="690"/>
      <c r="F47" s="690"/>
      <c r="G47" s="690">
        <v>10928.456121000007</v>
      </c>
      <c r="H47" s="690"/>
      <c r="I47" s="691"/>
      <c r="J47" s="691">
        <v>101.08891475740565</v>
      </c>
      <c r="K47" s="691"/>
      <c r="L47" s="691"/>
      <c r="M47" s="691">
        <v>95.177795856420715</v>
      </c>
      <c r="N47" s="680"/>
      <c r="O47" s="680"/>
    </row>
    <row r="48" spans="1:19" ht="15" customHeight="1">
      <c r="A48" s="686"/>
      <c r="B48" s="584" t="s">
        <v>295</v>
      </c>
      <c r="C48" s="690"/>
      <c r="D48" s="690">
        <v>618.44164299999989</v>
      </c>
      <c r="E48" s="690"/>
      <c r="F48" s="690"/>
      <c r="G48" s="690">
        <v>619.68145600000014</v>
      </c>
      <c r="H48" s="690"/>
      <c r="I48" s="691"/>
      <c r="J48" s="691">
        <v>97.115006830082592</v>
      </c>
      <c r="K48" s="691"/>
      <c r="L48" s="691"/>
      <c r="M48" s="691">
        <v>99.893565274745413</v>
      </c>
      <c r="N48" s="692"/>
      <c r="O48" s="680"/>
    </row>
    <row r="49" spans="1:15" ht="15" customHeight="1">
      <c r="A49" s="686"/>
      <c r="B49" s="584" t="s">
        <v>104</v>
      </c>
      <c r="C49" s="690"/>
      <c r="D49" s="690">
        <v>2566.9711400000006</v>
      </c>
      <c r="E49" s="690"/>
      <c r="F49" s="690"/>
      <c r="G49" s="690">
        <v>2900.012861750869</v>
      </c>
      <c r="H49" s="690"/>
      <c r="I49" s="691"/>
      <c r="J49" s="691">
        <v>143.00150867730741</v>
      </c>
      <c r="K49" s="691"/>
      <c r="L49" s="691"/>
      <c r="M49" s="691">
        <v>125.5055924602913</v>
      </c>
      <c r="N49" s="680"/>
      <c r="O49" s="680"/>
    </row>
    <row r="50" spans="1:15" ht="13.95" customHeight="1">
      <c r="A50" s="686"/>
      <c r="B50" s="584" t="s">
        <v>747</v>
      </c>
      <c r="C50" s="690">
        <v>50765</v>
      </c>
      <c r="D50" s="690">
        <v>1041.6791539999997</v>
      </c>
      <c r="E50" s="690"/>
      <c r="F50" s="690">
        <v>62094</v>
      </c>
      <c r="G50" s="690">
        <v>1255.9386217508709</v>
      </c>
      <c r="H50" s="690"/>
      <c r="I50" s="691">
        <v>153.23432642096049</v>
      </c>
      <c r="J50" s="691">
        <v>148.26480575832915</v>
      </c>
      <c r="K50" s="691"/>
      <c r="L50" s="691">
        <v>135.97127028269867</v>
      </c>
      <c r="M50" s="691">
        <v>113.05893465265359</v>
      </c>
      <c r="N50" s="680"/>
      <c r="O50" s="680"/>
    </row>
    <row r="51" spans="1:15" ht="12.6" customHeight="1">
      <c r="A51" s="680"/>
      <c r="B51" s="693" t="s">
        <v>748</v>
      </c>
      <c r="C51" s="680"/>
      <c r="D51" s="680"/>
      <c r="E51" s="680"/>
      <c r="F51" s="680"/>
      <c r="G51" s="680"/>
      <c r="H51" s="680"/>
      <c r="I51" s="680"/>
      <c r="J51" s="680"/>
      <c r="K51" s="680"/>
      <c r="L51" s="680"/>
      <c r="M51" s="680"/>
      <c r="N51" s="680"/>
      <c r="O51" s="680"/>
    </row>
    <row r="52" spans="1:15" ht="16.5" customHeight="1">
      <c r="A52" s="680"/>
      <c r="B52" s="680"/>
      <c r="C52" s="680"/>
      <c r="D52" s="680"/>
      <c r="E52" s="680"/>
      <c r="F52" s="680"/>
      <c r="G52" s="692"/>
      <c r="H52" s="680"/>
      <c r="I52" s="680"/>
      <c r="J52" s="680"/>
      <c r="K52" s="680"/>
      <c r="L52" s="680"/>
      <c r="M52" s="680"/>
      <c r="N52" s="680"/>
      <c r="O52" s="680"/>
    </row>
    <row r="53" spans="1:15" ht="16.5" customHeight="1">
      <c r="A53" s="680"/>
      <c r="B53" s="680"/>
      <c r="C53" s="680"/>
      <c r="D53" s="680"/>
      <c r="E53" s="680"/>
      <c r="F53" s="680"/>
      <c r="G53" s="680"/>
      <c r="H53" s="680"/>
      <c r="I53" s="680"/>
      <c r="J53" s="680"/>
      <c r="K53" s="680"/>
      <c r="L53" s="680"/>
      <c r="M53" s="680"/>
      <c r="N53" s="680"/>
      <c r="O53" s="680"/>
    </row>
    <row r="54" spans="1:15" ht="16.5" customHeight="1">
      <c r="A54" s="680"/>
      <c r="B54" s="680"/>
      <c r="C54" s="680"/>
      <c r="D54" s="680"/>
      <c r="E54" s="680"/>
      <c r="F54" s="680"/>
      <c r="G54" s="680"/>
      <c r="H54" s="680"/>
      <c r="I54" s="680"/>
      <c r="J54" s="680"/>
      <c r="K54" s="680"/>
      <c r="L54" s="680"/>
      <c r="M54" s="680"/>
      <c r="N54" s="680"/>
      <c r="O54" s="680"/>
    </row>
    <row r="55" spans="1:15" ht="16.5" customHeight="1">
      <c r="A55" s="680"/>
      <c r="B55" s="680"/>
      <c r="C55" s="680"/>
      <c r="D55" s="680"/>
      <c r="E55" s="680"/>
      <c r="F55" s="680"/>
      <c r="G55" s="680"/>
      <c r="H55" s="680"/>
      <c r="I55" s="680"/>
      <c r="J55" s="680"/>
      <c r="K55" s="680"/>
      <c r="L55" s="680"/>
      <c r="M55" s="680"/>
      <c r="N55" s="680"/>
      <c r="O55" s="680"/>
    </row>
    <row r="56" spans="1:15" ht="16.5" customHeight="1">
      <c r="A56" s="680"/>
      <c r="B56" s="680"/>
      <c r="C56" s="680"/>
      <c r="D56" s="680"/>
      <c r="E56" s="680"/>
      <c r="F56" s="680"/>
      <c r="G56" s="680"/>
      <c r="H56" s="680"/>
      <c r="I56" s="680"/>
      <c r="J56" s="680"/>
      <c r="K56" s="680"/>
      <c r="L56" s="680"/>
      <c r="M56" s="680"/>
      <c r="N56" s="680"/>
      <c r="O56" s="680"/>
    </row>
    <row r="57" spans="1:15" ht="16.5" customHeight="1">
      <c r="A57" s="680"/>
      <c r="B57" s="680"/>
      <c r="C57" s="680"/>
      <c r="D57" s="680"/>
      <c r="E57" s="680"/>
      <c r="F57" s="680"/>
      <c r="G57" s="680"/>
      <c r="H57" s="680"/>
      <c r="I57" s="680"/>
      <c r="J57" s="680"/>
      <c r="K57" s="680"/>
      <c r="L57" s="680"/>
      <c r="M57" s="680"/>
      <c r="N57" s="680"/>
      <c r="O57" s="680"/>
    </row>
    <row r="58" spans="1:15" ht="16.5" customHeight="1">
      <c r="A58" s="680"/>
      <c r="B58" s="680"/>
      <c r="C58" s="680"/>
      <c r="D58" s="680"/>
      <c r="E58" s="680"/>
      <c r="F58" s="680"/>
      <c r="G58" s="680"/>
      <c r="H58" s="680"/>
      <c r="I58" s="680"/>
      <c r="J58" s="680"/>
      <c r="K58" s="680"/>
      <c r="L58" s="680"/>
      <c r="M58" s="680"/>
      <c r="N58" s="680"/>
      <c r="O58" s="680"/>
    </row>
    <row r="59" spans="1:15" ht="16.5" customHeight="1">
      <c r="A59" s="680"/>
      <c r="B59" s="680"/>
      <c r="C59" s="680"/>
      <c r="D59" s="680"/>
      <c r="E59" s="680"/>
      <c r="F59" s="680"/>
      <c r="G59" s="680"/>
      <c r="H59" s="680"/>
      <c r="I59" s="680"/>
      <c r="J59" s="680"/>
      <c r="K59" s="680"/>
      <c r="L59" s="680"/>
      <c r="M59" s="680"/>
      <c r="N59" s="680"/>
      <c r="O59" s="680"/>
    </row>
    <row r="60" spans="1:15" ht="16.5" customHeight="1">
      <c r="A60" s="680"/>
      <c r="B60" s="680"/>
      <c r="C60" s="680"/>
      <c r="D60" s="680"/>
      <c r="E60" s="680"/>
      <c r="F60" s="680"/>
      <c r="G60" s="680"/>
      <c r="H60" s="680"/>
      <c r="I60" s="680"/>
      <c r="J60" s="680"/>
      <c r="K60" s="680"/>
      <c r="L60" s="680"/>
      <c r="M60" s="680"/>
      <c r="N60" s="680"/>
      <c r="O60" s="680"/>
    </row>
    <row r="61" spans="1:15" ht="16.5" customHeight="1">
      <c r="A61" s="680"/>
      <c r="B61" s="680"/>
      <c r="C61" s="680"/>
      <c r="D61" s="680"/>
      <c r="E61" s="680"/>
      <c r="F61" s="680"/>
      <c r="G61" s="680"/>
      <c r="H61" s="680"/>
      <c r="I61" s="680"/>
      <c r="J61" s="680"/>
      <c r="K61" s="680"/>
      <c r="L61" s="680"/>
      <c r="M61" s="680"/>
      <c r="N61" s="680"/>
      <c r="O61" s="680"/>
    </row>
    <row r="62" spans="1:15" ht="16.5" customHeight="1">
      <c r="A62" s="680"/>
      <c r="B62" s="680"/>
      <c r="C62" s="680"/>
      <c r="D62" s="680"/>
      <c r="E62" s="680"/>
      <c r="F62" s="680"/>
      <c r="G62" s="680"/>
      <c r="H62" s="680"/>
      <c r="I62" s="680"/>
      <c r="J62" s="680"/>
      <c r="K62" s="680"/>
      <c r="L62" s="680"/>
      <c r="M62" s="680"/>
      <c r="N62" s="680"/>
      <c r="O62" s="680"/>
    </row>
    <row r="63" spans="1:15" ht="16.5" customHeight="1">
      <c r="A63" s="680"/>
      <c r="B63" s="680"/>
      <c r="C63" s="680"/>
      <c r="D63" s="680"/>
      <c r="E63" s="680"/>
      <c r="F63" s="680"/>
      <c r="G63" s="680"/>
      <c r="H63" s="680"/>
      <c r="I63" s="680"/>
      <c r="J63" s="680"/>
      <c r="K63" s="680"/>
      <c r="L63" s="680"/>
      <c r="M63" s="680"/>
      <c r="N63" s="680"/>
      <c r="O63" s="680"/>
    </row>
    <row r="64" spans="1:15" ht="16.5" customHeight="1">
      <c r="A64" s="680"/>
      <c r="B64" s="680"/>
      <c r="C64" s="680"/>
      <c r="D64" s="680"/>
      <c r="E64" s="680"/>
      <c r="F64" s="680"/>
      <c r="G64" s="680"/>
      <c r="H64" s="680"/>
      <c r="I64" s="680"/>
      <c r="J64" s="680"/>
      <c r="K64" s="680"/>
      <c r="L64" s="680"/>
      <c r="M64" s="680"/>
      <c r="N64" s="680"/>
      <c r="O64" s="680"/>
    </row>
    <row r="65" spans="1:15" ht="16.5" customHeight="1">
      <c r="A65" s="680"/>
      <c r="B65" s="680"/>
      <c r="C65" s="680"/>
      <c r="D65" s="680"/>
      <c r="E65" s="680"/>
      <c r="F65" s="680"/>
      <c r="G65" s="680"/>
      <c r="H65" s="680"/>
      <c r="I65" s="680"/>
      <c r="J65" s="680"/>
      <c r="K65" s="680"/>
      <c r="L65" s="680"/>
      <c r="M65" s="680"/>
      <c r="N65" s="680"/>
      <c r="O65" s="680"/>
    </row>
    <row r="66" spans="1:15" ht="16.5" customHeight="1">
      <c r="A66" s="680"/>
      <c r="B66" s="680"/>
      <c r="C66" s="680"/>
      <c r="D66" s="680"/>
      <c r="E66" s="680"/>
      <c r="F66" s="680"/>
      <c r="G66" s="680"/>
      <c r="H66" s="680"/>
      <c r="I66" s="680"/>
      <c r="J66" s="680"/>
      <c r="K66" s="680"/>
      <c r="L66" s="680"/>
      <c r="M66" s="680"/>
      <c r="N66" s="680"/>
      <c r="O66" s="680"/>
    </row>
    <row r="67" spans="1:15" ht="16.5" customHeight="1">
      <c r="A67" s="680"/>
      <c r="B67" s="680"/>
      <c r="C67" s="680"/>
      <c r="D67" s="680"/>
      <c r="E67" s="680"/>
      <c r="F67" s="680"/>
      <c r="G67" s="680"/>
      <c r="H67" s="680"/>
      <c r="I67" s="680"/>
      <c r="J67" s="680"/>
      <c r="K67" s="680"/>
      <c r="L67" s="680"/>
      <c r="M67" s="680"/>
      <c r="N67" s="680"/>
      <c r="O67" s="680"/>
    </row>
    <row r="68" spans="1:15" ht="16.5" customHeight="1">
      <c r="A68" s="680"/>
      <c r="B68" s="680"/>
      <c r="C68" s="680"/>
      <c r="D68" s="680"/>
      <c r="E68" s="680"/>
      <c r="F68" s="680"/>
      <c r="G68" s="680"/>
      <c r="H68" s="680"/>
      <c r="I68" s="680"/>
      <c r="J68" s="680"/>
      <c r="K68" s="680"/>
      <c r="L68" s="680"/>
      <c r="M68" s="680"/>
      <c r="N68" s="680"/>
      <c r="O68" s="680"/>
    </row>
    <row r="69" spans="1:15" ht="16.5" customHeight="1">
      <c r="A69" s="680"/>
      <c r="B69" s="680"/>
      <c r="C69" s="680"/>
      <c r="D69" s="680"/>
      <c r="E69" s="680"/>
      <c r="F69" s="680"/>
      <c r="G69" s="680"/>
      <c r="H69" s="680"/>
      <c r="I69" s="680"/>
      <c r="J69" s="680"/>
      <c r="K69" s="680"/>
      <c r="L69" s="680"/>
      <c r="M69" s="680"/>
      <c r="N69" s="680"/>
      <c r="O69" s="680"/>
    </row>
    <row r="70" spans="1:15" ht="16.5" customHeight="1">
      <c r="A70" s="680"/>
      <c r="B70" s="680"/>
      <c r="C70" s="680"/>
      <c r="D70" s="680"/>
      <c r="E70" s="680"/>
      <c r="F70" s="680"/>
      <c r="G70" s="680"/>
      <c r="H70" s="680"/>
      <c r="I70" s="680"/>
      <c r="J70" s="680"/>
      <c r="K70" s="680"/>
      <c r="L70" s="680"/>
      <c r="M70" s="680"/>
      <c r="N70" s="680"/>
      <c r="O70" s="680"/>
    </row>
    <row r="71" spans="1:15" ht="16.5" customHeight="1">
      <c r="A71" s="680"/>
      <c r="B71" s="680"/>
      <c r="C71" s="680"/>
      <c r="D71" s="680"/>
      <c r="E71" s="680"/>
      <c r="F71" s="680"/>
      <c r="G71" s="680"/>
      <c r="H71" s="680"/>
      <c r="I71" s="680"/>
      <c r="J71" s="680"/>
      <c r="K71" s="680"/>
      <c r="L71" s="680"/>
      <c r="M71" s="680"/>
      <c r="N71" s="680"/>
      <c r="O71" s="680"/>
    </row>
    <row r="72" spans="1:15" ht="16.5" customHeight="1">
      <c r="A72" s="680"/>
      <c r="B72" s="680"/>
      <c r="C72" s="680"/>
      <c r="D72" s="680"/>
      <c r="E72" s="680"/>
      <c r="F72" s="680"/>
      <c r="G72" s="680"/>
      <c r="H72" s="680"/>
      <c r="I72" s="680"/>
      <c r="J72" s="680"/>
      <c r="K72" s="680"/>
      <c r="L72" s="680"/>
      <c r="M72" s="680"/>
      <c r="N72" s="680"/>
      <c r="O72" s="680"/>
    </row>
    <row r="73" spans="1:15" ht="16.5" customHeight="1">
      <c r="A73" s="680"/>
      <c r="B73" s="680"/>
      <c r="C73" s="680"/>
      <c r="D73" s="680"/>
      <c r="E73" s="680"/>
      <c r="F73" s="680"/>
      <c r="G73" s="680"/>
      <c r="H73" s="680"/>
      <c r="I73" s="680"/>
      <c r="J73" s="680"/>
      <c r="K73" s="680"/>
      <c r="L73" s="680"/>
      <c r="M73" s="680"/>
      <c r="N73" s="680"/>
      <c r="O73" s="680"/>
    </row>
    <row r="74" spans="1:15" ht="16.5" customHeight="1">
      <c r="A74" s="680"/>
      <c r="B74" s="680"/>
      <c r="C74" s="680"/>
      <c r="D74" s="680"/>
      <c r="E74" s="680"/>
      <c r="F74" s="680"/>
      <c r="G74" s="680"/>
      <c r="H74" s="680"/>
      <c r="I74" s="680"/>
      <c r="J74" s="680"/>
      <c r="K74" s="680"/>
      <c r="L74" s="680"/>
      <c r="M74" s="680"/>
      <c r="N74" s="680"/>
      <c r="O74" s="680"/>
    </row>
    <row r="75" spans="1:15" ht="16.5" customHeight="1">
      <c r="A75" s="680"/>
      <c r="B75" s="680"/>
      <c r="C75" s="680"/>
      <c r="D75" s="680"/>
      <c r="E75" s="680"/>
      <c r="F75" s="680"/>
      <c r="G75" s="680"/>
      <c r="H75" s="680"/>
      <c r="I75" s="680"/>
      <c r="J75" s="680"/>
      <c r="K75" s="680"/>
      <c r="L75" s="680"/>
      <c r="M75" s="680"/>
      <c r="N75" s="680"/>
      <c r="O75" s="680"/>
    </row>
    <row r="76" spans="1:15" ht="16.5" customHeight="1">
      <c r="A76" s="680"/>
      <c r="B76" s="680"/>
      <c r="C76" s="680"/>
      <c r="D76" s="680"/>
      <c r="E76" s="680"/>
      <c r="F76" s="680"/>
      <c r="G76" s="680"/>
      <c r="H76" s="680"/>
      <c r="I76" s="680"/>
      <c r="J76" s="680"/>
      <c r="K76" s="680"/>
      <c r="L76" s="680"/>
      <c r="M76" s="680"/>
      <c r="N76" s="680"/>
      <c r="O76" s="680"/>
    </row>
    <row r="77" spans="1:15" ht="16.5" customHeight="1">
      <c r="A77" s="680"/>
      <c r="B77" s="680"/>
      <c r="C77" s="680"/>
      <c r="D77" s="680"/>
      <c r="E77" s="680"/>
      <c r="F77" s="680"/>
      <c r="G77" s="680"/>
      <c r="H77" s="680"/>
      <c r="I77" s="680"/>
      <c r="J77" s="680"/>
      <c r="K77" s="680"/>
      <c r="L77" s="680"/>
      <c r="M77" s="680"/>
      <c r="N77" s="680"/>
      <c r="O77" s="680"/>
    </row>
    <row r="78" spans="1:15" ht="16.5" customHeight="1">
      <c r="A78" s="680"/>
      <c r="B78" s="680"/>
      <c r="C78" s="680"/>
      <c r="D78" s="680"/>
      <c r="E78" s="680"/>
      <c r="F78" s="680"/>
      <c r="G78" s="680"/>
      <c r="H78" s="680"/>
      <c r="I78" s="680"/>
      <c r="J78" s="680"/>
      <c r="K78" s="680"/>
      <c r="L78" s="680"/>
      <c r="M78" s="680"/>
      <c r="N78" s="680"/>
      <c r="O78" s="680"/>
    </row>
    <row r="79" spans="1:15" ht="16.5" customHeight="1">
      <c r="A79" s="680"/>
      <c r="B79" s="680"/>
      <c r="C79" s="680"/>
      <c r="D79" s="680"/>
      <c r="E79" s="680"/>
      <c r="F79" s="680"/>
      <c r="G79" s="680"/>
      <c r="H79" s="680"/>
      <c r="I79" s="680"/>
      <c r="J79" s="680"/>
      <c r="K79" s="680"/>
      <c r="L79" s="680"/>
      <c r="M79" s="680"/>
      <c r="N79" s="680"/>
      <c r="O79" s="680"/>
    </row>
    <row r="80" spans="1:15" ht="16.5" customHeight="1">
      <c r="A80" s="680"/>
      <c r="B80" s="680"/>
      <c r="C80" s="680"/>
      <c r="D80" s="680"/>
      <c r="E80" s="680"/>
      <c r="F80" s="680"/>
      <c r="G80" s="680"/>
      <c r="H80" s="680"/>
      <c r="I80" s="680"/>
      <c r="J80" s="680"/>
      <c r="K80" s="680"/>
      <c r="L80" s="680"/>
      <c r="M80" s="680"/>
      <c r="N80" s="680"/>
      <c r="O80" s="680"/>
    </row>
    <row r="81" spans="1:15" ht="16.5" customHeight="1">
      <c r="A81" s="680"/>
      <c r="B81" s="680"/>
      <c r="C81" s="680"/>
      <c r="D81" s="680"/>
      <c r="E81" s="680"/>
      <c r="F81" s="680"/>
      <c r="G81" s="680"/>
      <c r="H81" s="680"/>
      <c r="I81" s="680"/>
      <c r="J81" s="680"/>
      <c r="K81" s="680"/>
      <c r="L81" s="680"/>
      <c r="M81" s="680"/>
      <c r="N81" s="680"/>
      <c r="O81" s="680"/>
    </row>
    <row r="82" spans="1:15" ht="16.5" customHeight="1">
      <c r="A82" s="680"/>
      <c r="B82" s="680"/>
      <c r="C82" s="680"/>
      <c r="D82" s="680"/>
      <c r="E82" s="680"/>
      <c r="F82" s="680"/>
      <c r="G82" s="680"/>
      <c r="H82" s="680"/>
      <c r="I82" s="680"/>
      <c r="J82" s="680"/>
      <c r="K82" s="680"/>
      <c r="L82" s="680"/>
      <c r="M82" s="680"/>
      <c r="N82" s="680"/>
      <c r="O82" s="680"/>
    </row>
    <row r="83" spans="1:15" ht="16.5" customHeight="1">
      <c r="A83" s="680"/>
      <c r="B83" s="680"/>
      <c r="C83" s="680"/>
      <c r="D83" s="680"/>
      <c r="E83" s="680"/>
      <c r="F83" s="680"/>
      <c r="G83" s="680"/>
      <c r="H83" s="680"/>
      <c r="I83" s="680"/>
      <c r="J83" s="680"/>
      <c r="K83" s="680"/>
      <c r="L83" s="680"/>
      <c r="M83" s="680"/>
      <c r="N83" s="680"/>
      <c r="O83" s="680"/>
    </row>
    <row r="84" spans="1:15" ht="16.5" customHeight="1">
      <c r="A84" s="680"/>
      <c r="B84" s="680"/>
      <c r="C84" s="680"/>
      <c r="D84" s="680"/>
      <c r="E84" s="680"/>
      <c r="F84" s="680"/>
      <c r="G84" s="680"/>
      <c r="H84" s="680"/>
      <c r="I84" s="680"/>
      <c r="J84" s="680"/>
      <c r="K84" s="680"/>
      <c r="L84" s="680"/>
      <c r="M84" s="680"/>
      <c r="N84" s="680"/>
      <c r="O84" s="680"/>
    </row>
    <row r="85" spans="1:15" ht="16.5" customHeight="1">
      <c r="A85" s="680"/>
      <c r="B85" s="680"/>
      <c r="C85" s="680"/>
      <c r="D85" s="680"/>
      <c r="E85" s="680"/>
      <c r="F85" s="680"/>
      <c r="G85" s="680"/>
      <c r="H85" s="680"/>
      <c r="I85" s="680"/>
      <c r="J85" s="680"/>
      <c r="K85" s="680"/>
      <c r="L85" s="680"/>
      <c r="M85" s="680"/>
      <c r="N85" s="680"/>
      <c r="O85" s="680"/>
    </row>
    <row r="86" spans="1:15" ht="16.5" customHeight="1">
      <c r="A86" s="680"/>
      <c r="B86" s="680"/>
      <c r="C86" s="680"/>
      <c r="D86" s="680"/>
      <c r="E86" s="680"/>
      <c r="F86" s="680"/>
      <c r="G86" s="680"/>
      <c r="H86" s="680"/>
      <c r="I86" s="680"/>
      <c r="J86" s="680"/>
      <c r="K86" s="680"/>
      <c r="L86" s="680"/>
      <c r="M86" s="680"/>
      <c r="N86" s="680"/>
      <c r="O86" s="680"/>
    </row>
    <row r="87" spans="1:15" ht="16.5" customHeight="1">
      <c r="A87" s="680"/>
      <c r="B87" s="680"/>
      <c r="C87" s="680"/>
      <c r="D87" s="680"/>
      <c r="E87" s="680"/>
      <c r="F87" s="680"/>
      <c r="G87" s="680"/>
      <c r="H87" s="680"/>
      <c r="I87" s="680"/>
      <c r="J87" s="680"/>
      <c r="K87" s="680"/>
      <c r="L87" s="680"/>
      <c r="M87" s="680"/>
      <c r="N87" s="680"/>
      <c r="O87" s="680"/>
    </row>
    <row r="88" spans="1:15" ht="16.5" customHeight="1">
      <c r="A88" s="680"/>
      <c r="B88" s="680"/>
      <c r="C88" s="680"/>
      <c r="D88" s="680"/>
      <c r="E88" s="680"/>
      <c r="F88" s="680"/>
      <c r="G88" s="680"/>
      <c r="H88" s="680"/>
      <c r="I88" s="680"/>
      <c r="J88" s="680"/>
      <c r="K88" s="680"/>
      <c r="L88" s="680"/>
      <c r="M88" s="680"/>
      <c r="N88" s="680"/>
      <c r="O88" s="680"/>
    </row>
    <row r="89" spans="1:15" ht="16.5" customHeight="1">
      <c r="A89" s="680"/>
      <c r="B89" s="680"/>
      <c r="C89" s="680"/>
      <c r="D89" s="680"/>
      <c r="E89" s="680"/>
      <c r="F89" s="680"/>
      <c r="G89" s="680"/>
      <c r="H89" s="680"/>
      <c r="I89" s="680"/>
      <c r="J89" s="680"/>
      <c r="K89" s="680"/>
      <c r="L89" s="680"/>
      <c r="M89" s="680"/>
      <c r="N89" s="680"/>
      <c r="O89" s="680"/>
    </row>
    <row r="90" spans="1:15" ht="16.5" customHeight="1">
      <c r="A90" s="680"/>
      <c r="B90" s="680"/>
      <c r="C90" s="680"/>
      <c r="D90" s="680"/>
      <c r="E90" s="680"/>
      <c r="F90" s="680"/>
      <c r="G90" s="680"/>
      <c r="H90" s="680"/>
      <c r="I90" s="680"/>
      <c r="J90" s="680"/>
      <c r="K90" s="680"/>
      <c r="L90" s="680"/>
      <c r="M90" s="680"/>
      <c r="N90" s="680"/>
      <c r="O90" s="680"/>
    </row>
    <row r="91" spans="1:15" ht="16.5" customHeight="1">
      <c r="A91" s="680"/>
      <c r="B91" s="680"/>
      <c r="C91" s="680"/>
      <c r="D91" s="680"/>
      <c r="E91" s="680"/>
      <c r="F91" s="680"/>
      <c r="G91" s="680"/>
      <c r="H91" s="680"/>
      <c r="I91" s="680"/>
      <c r="J91" s="680"/>
      <c r="K91" s="680"/>
      <c r="L91" s="680"/>
      <c r="M91" s="680"/>
      <c r="N91" s="680"/>
      <c r="O91" s="680"/>
    </row>
    <row r="92" spans="1:15" ht="16.5" customHeight="1">
      <c r="A92" s="680"/>
      <c r="B92" s="680"/>
      <c r="C92" s="680"/>
      <c r="D92" s="680"/>
      <c r="E92" s="680"/>
      <c r="F92" s="680"/>
      <c r="G92" s="680"/>
      <c r="H92" s="680"/>
      <c r="I92" s="680"/>
      <c r="J92" s="680"/>
      <c r="K92" s="680"/>
      <c r="L92" s="680"/>
      <c r="M92" s="680"/>
      <c r="N92" s="680"/>
      <c r="O92" s="680"/>
    </row>
    <row r="93" spans="1:15" ht="16.5" customHeight="1">
      <c r="A93" s="680"/>
      <c r="B93" s="680"/>
      <c r="C93" s="680"/>
      <c r="D93" s="680"/>
      <c r="E93" s="680"/>
      <c r="F93" s="680"/>
      <c r="G93" s="680"/>
      <c r="H93" s="680"/>
      <c r="I93" s="680"/>
      <c r="J93" s="680"/>
      <c r="K93" s="680"/>
      <c r="L93" s="680"/>
      <c r="M93" s="680"/>
      <c r="N93" s="680"/>
      <c r="O93" s="680"/>
    </row>
    <row r="94" spans="1:15" ht="16.5" customHeight="1">
      <c r="A94" s="680"/>
      <c r="B94" s="680"/>
      <c r="C94" s="680"/>
      <c r="D94" s="680"/>
      <c r="E94" s="680"/>
      <c r="F94" s="680"/>
      <c r="G94" s="680"/>
      <c r="H94" s="680"/>
      <c r="I94" s="680"/>
      <c r="J94" s="680"/>
      <c r="K94" s="680"/>
      <c r="L94" s="680"/>
      <c r="M94" s="680"/>
      <c r="N94" s="680"/>
      <c r="O94" s="680"/>
    </row>
    <row r="95" spans="1:15" ht="16.5" customHeight="1">
      <c r="A95" s="680"/>
      <c r="B95" s="680"/>
      <c r="C95" s="680"/>
      <c r="D95" s="680"/>
      <c r="E95" s="680"/>
      <c r="F95" s="680"/>
      <c r="G95" s="680"/>
      <c r="H95" s="680"/>
      <c r="I95" s="680"/>
      <c r="J95" s="680"/>
      <c r="K95" s="680"/>
      <c r="L95" s="680"/>
      <c r="M95" s="680"/>
      <c r="N95" s="680"/>
      <c r="O95" s="680"/>
    </row>
    <row r="96" spans="1:15" ht="16.5" customHeight="1">
      <c r="A96" s="680"/>
      <c r="B96" s="680"/>
      <c r="C96" s="680"/>
      <c r="D96" s="680"/>
      <c r="E96" s="680"/>
      <c r="F96" s="680"/>
      <c r="G96" s="680"/>
      <c r="H96" s="680"/>
      <c r="I96" s="680"/>
      <c r="J96" s="680"/>
      <c r="K96" s="680"/>
      <c r="L96" s="680"/>
      <c r="M96" s="680"/>
      <c r="N96" s="680"/>
      <c r="O96" s="680"/>
    </row>
    <row r="97" spans="1:15" ht="16.5" customHeight="1">
      <c r="A97" s="680"/>
      <c r="B97" s="680"/>
      <c r="C97" s="680"/>
      <c r="D97" s="680"/>
      <c r="E97" s="680"/>
      <c r="F97" s="680"/>
      <c r="G97" s="680"/>
      <c r="H97" s="680"/>
      <c r="I97" s="680"/>
      <c r="J97" s="680"/>
      <c r="K97" s="680"/>
      <c r="L97" s="680"/>
      <c r="M97" s="680"/>
      <c r="N97" s="680"/>
      <c r="O97" s="680"/>
    </row>
    <row r="98" spans="1:15" ht="16.5" customHeight="1">
      <c r="A98" s="680"/>
      <c r="B98" s="680"/>
      <c r="C98" s="680"/>
      <c r="D98" s="680"/>
      <c r="E98" s="680"/>
      <c r="F98" s="680"/>
      <c r="G98" s="680"/>
      <c r="H98" s="680"/>
      <c r="I98" s="680"/>
      <c r="J98" s="680"/>
      <c r="K98" s="680"/>
      <c r="L98" s="680"/>
      <c r="M98" s="680"/>
      <c r="N98" s="680"/>
      <c r="O98" s="680"/>
    </row>
    <row r="99" spans="1:15" ht="16.5" customHeight="1">
      <c r="A99" s="680"/>
      <c r="B99" s="680"/>
      <c r="C99" s="680"/>
      <c r="D99" s="680"/>
      <c r="E99" s="680"/>
      <c r="F99" s="680"/>
      <c r="G99" s="680"/>
      <c r="H99" s="680"/>
      <c r="I99" s="680"/>
      <c r="J99" s="680"/>
      <c r="K99" s="680"/>
      <c r="L99" s="680"/>
      <c r="M99" s="680"/>
      <c r="N99" s="680"/>
      <c r="O99" s="680"/>
    </row>
    <row r="100" spans="1:15" ht="16.5" customHeight="1">
      <c r="A100" s="680"/>
      <c r="B100" s="680"/>
      <c r="C100" s="680"/>
      <c r="D100" s="680"/>
      <c r="E100" s="680"/>
      <c r="F100" s="680"/>
      <c r="G100" s="680"/>
      <c r="H100" s="680"/>
      <c r="I100" s="680"/>
      <c r="J100" s="680"/>
      <c r="K100" s="680"/>
      <c r="L100" s="680"/>
      <c r="M100" s="680"/>
      <c r="N100" s="680"/>
      <c r="O100" s="680"/>
    </row>
    <row r="101" spans="1:15" ht="16.5" customHeight="1">
      <c r="A101" s="680"/>
      <c r="B101" s="680"/>
      <c r="C101" s="680"/>
      <c r="D101" s="680"/>
      <c r="E101" s="680"/>
      <c r="F101" s="680"/>
      <c r="G101" s="680"/>
      <c r="H101" s="680"/>
      <c r="I101" s="680"/>
      <c r="J101" s="680"/>
      <c r="K101" s="680"/>
      <c r="L101" s="680"/>
      <c r="M101" s="680"/>
      <c r="N101" s="680"/>
      <c r="O101" s="680"/>
    </row>
    <row r="102" spans="1:15" ht="16.5" customHeight="1">
      <c r="A102" s="680"/>
      <c r="B102" s="680"/>
      <c r="C102" s="680"/>
      <c r="D102" s="680"/>
      <c r="E102" s="680"/>
      <c r="F102" s="680"/>
      <c r="G102" s="680"/>
      <c r="H102" s="680"/>
      <c r="I102" s="680"/>
      <c r="J102" s="680"/>
      <c r="K102" s="680"/>
      <c r="L102" s="680"/>
      <c r="M102" s="680"/>
      <c r="N102" s="680"/>
      <c r="O102" s="680"/>
    </row>
    <row r="103" spans="1:15" ht="16.5" customHeight="1">
      <c r="A103" s="680"/>
      <c r="B103" s="680"/>
      <c r="C103" s="680"/>
      <c r="D103" s="680"/>
      <c r="E103" s="680"/>
      <c r="F103" s="680"/>
      <c r="G103" s="680"/>
      <c r="H103" s="680"/>
      <c r="I103" s="680"/>
      <c r="J103" s="680"/>
      <c r="K103" s="680"/>
      <c r="L103" s="680"/>
      <c r="M103" s="680"/>
      <c r="N103" s="680"/>
      <c r="O103" s="680"/>
    </row>
    <row r="104" spans="1:15" ht="16.5" customHeight="1">
      <c r="A104" s="680"/>
      <c r="B104" s="680"/>
      <c r="C104" s="680"/>
      <c r="D104" s="680"/>
      <c r="E104" s="680"/>
      <c r="F104" s="680"/>
      <c r="G104" s="680"/>
      <c r="H104" s="680"/>
      <c r="I104" s="680"/>
      <c r="J104" s="680"/>
      <c r="K104" s="680"/>
      <c r="L104" s="680"/>
      <c r="M104" s="680"/>
      <c r="N104" s="680"/>
      <c r="O104" s="680"/>
    </row>
    <row r="105" spans="1:15" ht="16.5" customHeight="1">
      <c r="A105" s="680"/>
      <c r="B105" s="680"/>
      <c r="C105" s="680"/>
      <c r="D105" s="680"/>
      <c r="E105" s="680"/>
      <c r="F105" s="680"/>
      <c r="G105" s="680"/>
      <c r="H105" s="680"/>
      <c r="I105" s="680"/>
      <c r="J105" s="680"/>
      <c r="K105" s="680"/>
      <c r="L105" s="680"/>
      <c r="M105" s="680"/>
      <c r="N105" s="680"/>
      <c r="O105" s="680"/>
    </row>
    <row r="106" spans="1:15" ht="16.5" customHeight="1">
      <c r="A106" s="680"/>
      <c r="B106" s="680"/>
      <c r="C106" s="680"/>
      <c r="D106" s="680"/>
      <c r="E106" s="680"/>
      <c r="F106" s="680"/>
      <c r="G106" s="680"/>
      <c r="H106" s="680"/>
      <c r="I106" s="680"/>
      <c r="J106" s="680"/>
      <c r="K106" s="680"/>
      <c r="L106" s="680"/>
      <c r="M106" s="680"/>
      <c r="N106" s="680"/>
      <c r="O106" s="680"/>
    </row>
    <row r="107" spans="1:15" ht="16.5" customHeight="1">
      <c r="A107" s="680"/>
      <c r="B107" s="680"/>
      <c r="C107" s="680"/>
      <c r="D107" s="680"/>
      <c r="E107" s="680"/>
      <c r="F107" s="680"/>
      <c r="G107" s="680"/>
      <c r="H107" s="680"/>
      <c r="I107" s="680"/>
      <c r="J107" s="680"/>
      <c r="K107" s="680"/>
      <c r="L107" s="680"/>
      <c r="M107" s="680"/>
      <c r="N107" s="680"/>
      <c r="O107" s="680"/>
    </row>
    <row r="108" spans="1:15" ht="16.5" customHeight="1">
      <c r="A108" s="680"/>
      <c r="B108" s="680"/>
      <c r="C108" s="680"/>
      <c r="D108" s="680"/>
      <c r="E108" s="680"/>
      <c r="F108" s="680"/>
      <c r="G108" s="680"/>
      <c r="H108" s="680"/>
      <c r="I108" s="680"/>
      <c r="J108" s="680"/>
      <c r="K108" s="680"/>
      <c r="L108" s="680"/>
      <c r="M108" s="680"/>
      <c r="N108" s="680"/>
      <c r="O108" s="680"/>
    </row>
    <row r="109" spans="1:15" ht="16.5" customHeight="1">
      <c r="A109" s="680"/>
      <c r="B109" s="680"/>
      <c r="C109" s="680"/>
      <c r="D109" s="680"/>
      <c r="E109" s="680"/>
      <c r="F109" s="680"/>
      <c r="G109" s="680"/>
      <c r="H109" s="680"/>
      <c r="I109" s="680"/>
      <c r="J109" s="680"/>
      <c r="K109" s="680"/>
      <c r="L109" s="680"/>
      <c r="M109" s="680"/>
      <c r="N109" s="680"/>
      <c r="O109" s="680"/>
    </row>
    <row r="110" spans="1:15" ht="16.5" customHeight="1">
      <c r="A110" s="680"/>
      <c r="B110" s="680"/>
      <c r="C110" s="680"/>
      <c r="D110" s="680"/>
      <c r="E110" s="680"/>
      <c r="F110" s="680"/>
      <c r="G110" s="680"/>
      <c r="H110" s="680"/>
      <c r="I110" s="680"/>
      <c r="J110" s="680"/>
      <c r="K110" s="680"/>
      <c r="L110" s="680"/>
      <c r="M110" s="680"/>
      <c r="N110" s="680"/>
      <c r="O110" s="680"/>
    </row>
    <row r="111" spans="1:15" ht="16.5" customHeight="1">
      <c r="A111" s="680"/>
      <c r="B111" s="680"/>
      <c r="C111" s="680"/>
      <c r="D111" s="680"/>
      <c r="E111" s="680"/>
      <c r="F111" s="680"/>
      <c r="G111" s="680"/>
      <c r="H111" s="680"/>
      <c r="I111" s="680"/>
      <c r="J111" s="680"/>
      <c r="K111" s="680"/>
      <c r="L111" s="680"/>
      <c r="M111" s="680"/>
      <c r="N111" s="680"/>
      <c r="O111" s="680"/>
    </row>
    <row r="112" spans="1:15" ht="16.5" customHeight="1">
      <c r="A112" s="680"/>
      <c r="B112" s="680"/>
      <c r="C112" s="680"/>
      <c r="D112" s="680"/>
      <c r="E112" s="680"/>
      <c r="F112" s="680"/>
      <c r="G112" s="680"/>
      <c r="H112" s="680"/>
      <c r="I112" s="680"/>
      <c r="J112" s="680"/>
      <c r="K112" s="680"/>
      <c r="L112" s="680"/>
      <c r="M112" s="680"/>
      <c r="N112" s="680"/>
      <c r="O112" s="680"/>
    </row>
    <row r="113" spans="1:15" ht="16.5" customHeight="1">
      <c r="A113" s="680"/>
      <c r="B113" s="680"/>
      <c r="C113" s="680"/>
      <c r="D113" s="680"/>
      <c r="E113" s="680"/>
      <c r="F113" s="680"/>
      <c r="G113" s="680"/>
      <c r="H113" s="680"/>
      <c r="I113" s="680"/>
      <c r="J113" s="680"/>
      <c r="K113" s="680"/>
      <c r="L113" s="680"/>
      <c r="M113" s="680"/>
      <c r="N113" s="680"/>
      <c r="O113" s="680"/>
    </row>
    <row r="114" spans="1:15" ht="16.5" customHeight="1">
      <c r="A114" s="680"/>
      <c r="B114" s="680"/>
      <c r="C114" s="680"/>
      <c r="D114" s="680"/>
      <c r="E114" s="680"/>
      <c r="F114" s="680"/>
      <c r="G114" s="680"/>
      <c r="H114" s="680"/>
      <c r="I114" s="680"/>
      <c r="J114" s="680"/>
      <c r="K114" s="680"/>
      <c r="L114" s="680"/>
      <c r="M114" s="680"/>
      <c r="N114" s="680"/>
      <c r="O114" s="680"/>
    </row>
    <row r="115" spans="1:15" ht="16.5" customHeight="1">
      <c r="A115" s="680"/>
      <c r="B115" s="680"/>
      <c r="C115" s="680"/>
      <c r="D115" s="680"/>
      <c r="E115" s="680"/>
      <c r="F115" s="680"/>
      <c r="G115" s="680"/>
      <c r="H115" s="680"/>
      <c r="I115" s="680"/>
      <c r="J115" s="680"/>
      <c r="K115" s="680"/>
      <c r="L115" s="680"/>
      <c r="M115" s="680"/>
      <c r="N115" s="680"/>
      <c r="O115" s="680"/>
    </row>
    <row r="116" spans="1:15" ht="16.5" customHeight="1">
      <c r="A116" s="680"/>
      <c r="B116" s="680"/>
      <c r="C116" s="680"/>
      <c r="D116" s="680"/>
      <c r="E116" s="680"/>
      <c r="F116" s="680"/>
      <c r="G116" s="680"/>
      <c r="H116" s="680"/>
      <c r="I116" s="680"/>
      <c r="J116" s="680"/>
      <c r="K116" s="680"/>
      <c r="L116" s="680"/>
      <c r="M116" s="680"/>
      <c r="N116" s="680"/>
      <c r="O116" s="680"/>
    </row>
    <row r="117" spans="1:15" ht="16.5" customHeight="1">
      <c r="A117" s="680"/>
      <c r="B117" s="680"/>
      <c r="C117" s="680"/>
      <c r="D117" s="680"/>
      <c r="E117" s="680"/>
      <c r="F117" s="680"/>
      <c r="G117" s="680"/>
      <c r="H117" s="680"/>
      <c r="I117" s="680"/>
      <c r="J117" s="680"/>
      <c r="K117" s="680"/>
      <c r="L117" s="680"/>
      <c r="M117" s="680"/>
      <c r="N117" s="680"/>
      <c r="O117" s="680"/>
    </row>
    <row r="118" spans="1:15" ht="16.5" customHeight="1">
      <c r="A118" s="680"/>
      <c r="B118" s="680"/>
      <c r="C118" s="680"/>
      <c r="D118" s="680"/>
      <c r="E118" s="680"/>
      <c r="F118" s="680"/>
      <c r="G118" s="680"/>
      <c r="H118" s="680"/>
      <c r="I118" s="680"/>
      <c r="J118" s="680"/>
      <c r="K118" s="680"/>
      <c r="L118" s="680"/>
      <c r="M118" s="680"/>
      <c r="N118" s="680"/>
      <c r="O118" s="680"/>
    </row>
    <row r="119" spans="1:15" ht="16.5" customHeight="1">
      <c r="A119" s="680"/>
      <c r="B119" s="680"/>
      <c r="C119" s="680"/>
      <c r="D119" s="680"/>
      <c r="E119" s="680"/>
      <c r="F119" s="680"/>
      <c r="G119" s="680"/>
      <c r="H119" s="680"/>
      <c r="I119" s="680"/>
      <c r="J119" s="680"/>
      <c r="K119" s="680"/>
      <c r="L119" s="680"/>
      <c r="M119" s="680"/>
      <c r="N119" s="680"/>
      <c r="O119" s="680"/>
    </row>
    <row r="120" spans="1:15" ht="16.5" customHeight="1">
      <c r="A120" s="680"/>
      <c r="B120" s="680"/>
      <c r="C120" s="680"/>
      <c r="D120" s="680"/>
      <c r="E120" s="680"/>
      <c r="F120" s="680"/>
      <c r="G120" s="680"/>
      <c r="H120" s="680"/>
      <c r="I120" s="680"/>
      <c r="J120" s="680"/>
      <c r="K120" s="680"/>
      <c r="L120" s="680"/>
      <c r="M120" s="680"/>
      <c r="N120" s="680"/>
      <c r="O120" s="680"/>
    </row>
    <row r="121" spans="1:15" ht="16.5" customHeight="1">
      <c r="A121" s="680"/>
      <c r="B121" s="680"/>
      <c r="C121" s="680"/>
      <c r="D121" s="680"/>
      <c r="E121" s="680"/>
      <c r="F121" s="680"/>
      <c r="G121" s="680"/>
      <c r="H121" s="680"/>
      <c r="I121" s="680"/>
      <c r="J121" s="680"/>
      <c r="K121" s="680"/>
      <c r="L121" s="680"/>
      <c r="M121" s="680"/>
      <c r="N121" s="680"/>
      <c r="O121" s="680"/>
    </row>
    <row r="122" spans="1:15" ht="16.5" customHeight="1">
      <c r="A122" s="680"/>
      <c r="B122" s="680"/>
      <c r="C122" s="680"/>
      <c r="D122" s="680"/>
      <c r="E122" s="680"/>
      <c r="F122" s="680"/>
      <c r="G122" s="680"/>
      <c r="H122" s="680"/>
      <c r="I122" s="680"/>
      <c r="J122" s="680"/>
      <c r="K122" s="680"/>
      <c r="L122" s="680"/>
      <c r="M122" s="680"/>
      <c r="N122" s="680"/>
      <c r="O122" s="680"/>
    </row>
    <row r="123" spans="1:15" ht="16.5" customHeight="1">
      <c r="A123" s="680"/>
      <c r="B123" s="680"/>
      <c r="C123" s="680"/>
      <c r="D123" s="680"/>
      <c r="E123" s="680"/>
      <c r="F123" s="680"/>
      <c r="G123" s="680"/>
      <c r="H123" s="680"/>
      <c r="I123" s="680"/>
      <c r="J123" s="680"/>
      <c r="K123" s="680"/>
      <c r="L123" s="680"/>
      <c r="M123" s="680"/>
      <c r="N123" s="680"/>
      <c r="O123" s="680"/>
    </row>
    <row r="124" spans="1:15" ht="16.5" customHeight="1">
      <c r="A124" s="680"/>
      <c r="B124" s="680"/>
      <c r="C124" s="680"/>
      <c r="D124" s="680"/>
      <c r="E124" s="680"/>
      <c r="F124" s="680"/>
      <c r="G124" s="680"/>
      <c r="H124" s="680"/>
      <c r="I124" s="680"/>
      <c r="J124" s="680"/>
      <c r="K124" s="680"/>
      <c r="L124" s="680"/>
      <c r="M124" s="680"/>
      <c r="N124" s="680"/>
      <c r="O124" s="680"/>
    </row>
    <row r="125" spans="1:15" ht="16.5" customHeight="1">
      <c r="A125" s="680"/>
      <c r="B125" s="680"/>
      <c r="C125" s="680"/>
      <c r="D125" s="680"/>
      <c r="E125" s="680"/>
      <c r="F125" s="680"/>
      <c r="G125" s="680"/>
      <c r="H125" s="680"/>
      <c r="I125" s="680"/>
      <c r="J125" s="680"/>
      <c r="K125" s="680"/>
      <c r="L125" s="680"/>
      <c r="M125" s="680"/>
      <c r="N125" s="680"/>
      <c r="O125" s="680"/>
    </row>
    <row r="126" spans="1:15" ht="16.5" customHeight="1">
      <c r="A126" s="680"/>
      <c r="B126" s="680"/>
      <c r="C126" s="680"/>
      <c r="D126" s="680"/>
      <c r="E126" s="680"/>
      <c r="F126" s="680"/>
      <c r="G126" s="680"/>
      <c r="H126" s="680"/>
      <c r="I126" s="680"/>
      <c r="J126" s="680"/>
      <c r="K126" s="680"/>
      <c r="L126" s="680"/>
      <c r="M126" s="680"/>
      <c r="N126" s="680"/>
      <c r="O126" s="680"/>
    </row>
    <row r="127" spans="1:15" ht="16.5" customHeight="1">
      <c r="A127" s="680"/>
      <c r="B127" s="680"/>
      <c r="C127" s="680"/>
      <c r="D127" s="680"/>
      <c r="E127" s="680"/>
      <c r="F127" s="680"/>
      <c r="G127" s="680"/>
      <c r="H127" s="680"/>
      <c r="I127" s="680"/>
      <c r="J127" s="680"/>
      <c r="K127" s="680"/>
      <c r="L127" s="680"/>
      <c r="M127" s="680"/>
      <c r="N127" s="680"/>
      <c r="O127" s="680"/>
    </row>
    <row r="128" spans="1:15" ht="16.5" customHeight="1">
      <c r="A128" s="680"/>
      <c r="B128" s="680"/>
      <c r="C128" s="680"/>
      <c r="D128" s="680"/>
      <c r="E128" s="680"/>
      <c r="F128" s="680"/>
      <c r="G128" s="680"/>
      <c r="H128" s="680"/>
      <c r="I128" s="680"/>
      <c r="J128" s="680"/>
      <c r="K128" s="680"/>
      <c r="L128" s="680"/>
      <c r="M128" s="680"/>
      <c r="N128" s="680"/>
      <c r="O128" s="680"/>
    </row>
    <row r="129" spans="1:15" ht="16.5" customHeight="1">
      <c r="A129" s="680"/>
      <c r="B129" s="680"/>
      <c r="C129" s="680"/>
      <c r="D129" s="680"/>
      <c r="E129" s="680"/>
      <c r="F129" s="680"/>
      <c r="G129" s="680"/>
      <c r="H129" s="680"/>
      <c r="I129" s="680"/>
      <c r="J129" s="680"/>
      <c r="K129" s="680"/>
      <c r="L129" s="680"/>
      <c r="M129" s="680"/>
      <c r="N129" s="680"/>
      <c r="O129" s="680"/>
    </row>
    <row r="130" spans="1:15" ht="16.5" customHeight="1">
      <c r="A130" s="680"/>
      <c r="B130" s="680"/>
      <c r="C130" s="680"/>
      <c r="D130" s="680"/>
      <c r="E130" s="680"/>
      <c r="F130" s="680"/>
      <c r="G130" s="680"/>
      <c r="H130" s="680"/>
      <c r="I130" s="680"/>
      <c r="J130" s="680"/>
      <c r="K130" s="680"/>
      <c r="L130" s="680"/>
      <c r="M130" s="680"/>
      <c r="N130" s="680"/>
      <c r="O130" s="680"/>
    </row>
    <row r="131" spans="1:15" ht="16.5" customHeight="1">
      <c r="A131" s="680"/>
      <c r="B131" s="680"/>
      <c r="C131" s="680"/>
      <c r="D131" s="680"/>
      <c r="E131" s="680"/>
      <c r="F131" s="680"/>
      <c r="G131" s="680"/>
      <c r="H131" s="680"/>
      <c r="I131" s="680"/>
      <c r="J131" s="680"/>
      <c r="K131" s="680"/>
      <c r="L131" s="680"/>
      <c r="M131" s="680"/>
      <c r="N131" s="680"/>
      <c r="O131" s="680"/>
    </row>
    <row r="132" spans="1:15" ht="16.5" customHeight="1">
      <c r="A132" s="680"/>
      <c r="B132" s="680"/>
      <c r="C132" s="680"/>
      <c r="D132" s="680"/>
      <c r="E132" s="680"/>
      <c r="F132" s="680"/>
      <c r="G132" s="680"/>
      <c r="H132" s="680"/>
      <c r="I132" s="680"/>
      <c r="J132" s="680"/>
      <c r="K132" s="680"/>
      <c r="L132" s="680"/>
      <c r="M132" s="680"/>
      <c r="N132" s="680"/>
      <c r="O132" s="680"/>
    </row>
    <row r="133" spans="1:15" ht="16.5" customHeight="1">
      <c r="A133" s="680"/>
      <c r="B133" s="680"/>
      <c r="C133" s="680"/>
      <c r="D133" s="680"/>
      <c r="E133" s="680"/>
      <c r="F133" s="680"/>
      <c r="G133" s="680"/>
      <c r="H133" s="680"/>
      <c r="I133" s="680"/>
      <c r="J133" s="680"/>
      <c r="K133" s="680"/>
      <c r="L133" s="680"/>
      <c r="M133" s="680"/>
      <c r="N133" s="680"/>
      <c r="O133" s="680"/>
    </row>
    <row r="134" spans="1:15" ht="16.5" customHeight="1">
      <c r="A134" s="680"/>
      <c r="B134" s="680"/>
      <c r="C134" s="680"/>
      <c r="D134" s="680"/>
      <c r="E134" s="680"/>
      <c r="F134" s="680"/>
      <c r="G134" s="680"/>
      <c r="H134" s="680"/>
      <c r="I134" s="680"/>
      <c r="J134" s="680"/>
      <c r="K134" s="680"/>
      <c r="L134" s="680"/>
      <c r="M134" s="680"/>
      <c r="N134" s="680"/>
      <c r="O134" s="680"/>
    </row>
    <row r="135" spans="1:15" ht="16.5" customHeight="1">
      <c r="A135" s="680"/>
      <c r="B135" s="680"/>
      <c r="C135" s="680"/>
      <c r="D135" s="680"/>
      <c r="E135" s="680"/>
      <c r="F135" s="680"/>
      <c r="G135" s="680"/>
      <c r="H135" s="680"/>
      <c r="I135" s="680"/>
      <c r="J135" s="680"/>
      <c r="K135" s="680"/>
      <c r="L135" s="680"/>
      <c r="M135" s="680"/>
      <c r="N135" s="680"/>
      <c r="O135" s="680"/>
    </row>
    <row r="136" spans="1:15" ht="16.5" customHeight="1">
      <c r="A136" s="680"/>
      <c r="B136" s="680"/>
      <c r="C136" s="680"/>
      <c r="D136" s="680"/>
      <c r="E136" s="680"/>
      <c r="F136" s="680"/>
      <c r="G136" s="680"/>
      <c r="H136" s="680"/>
      <c r="I136" s="680"/>
      <c r="J136" s="680"/>
      <c r="K136" s="680"/>
      <c r="L136" s="680"/>
      <c r="M136" s="680"/>
      <c r="N136" s="680"/>
      <c r="O136" s="680"/>
    </row>
    <row r="137" spans="1:15" ht="16.5" customHeight="1">
      <c r="A137" s="680"/>
      <c r="B137" s="680"/>
      <c r="C137" s="680"/>
      <c r="D137" s="680"/>
      <c r="E137" s="680"/>
      <c r="F137" s="680"/>
      <c r="G137" s="680"/>
      <c r="H137" s="680"/>
      <c r="I137" s="680"/>
      <c r="J137" s="680"/>
      <c r="K137" s="680"/>
      <c r="L137" s="680"/>
      <c r="M137" s="680"/>
      <c r="N137" s="680"/>
      <c r="O137" s="680"/>
    </row>
    <row r="138" spans="1:15" ht="16.5" customHeight="1">
      <c r="A138" s="680"/>
      <c r="B138" s="680"/>
      <c r="C138" s="680"/>
      <c r="D138" s="680"/>
      <c r="E138" s="680"/>
      <c r="F138" s="680"/>
      <c r="G138" s="680"/>
      <c r="H138" s="680"/>
      <c r="I138" s="680"/>
      <c r="J138" s="680"/>
      <c r="K138" s="680"/>
      <c r="L138" s="680"/>
      <c r="M138" s="680"/>
      <c r="N138" s="680"/>
      <c r="O138" s="680"/>
    </row>
    <row r="139" spans="1:15" ht="16.5" customHeight="1">
      <c r="A139" s="680"/>
      <c r="B139" s="680"/>
      <c r="C139" s="680"/>
      <c r="D139" s="680"/>
      <c r="E139" s="680"/>
      <c r="F139" s="680"/>
      <c r="G139" s="680"/>
      <c r="H139" s="680"/>
      <c r="I139" s="680"/>
      <c r="J139" s="680"/>
      <c r="K139" s="680"/>
      <c r="L139" s="680"/>
      <c r="M139" s="680"/>
      <c r="N139" s="680"/>
      <c r="O139" s="680"/>
    </row>
    <row r="140" spans="1:15" ht="16.5" customHeight="1">
      <c r="A140" s="680"/>
      <c r="B140" s="680"/>
      <c r="C140" s="680"/>
      <c r="D140" s="680"/>
      <c r="E140" s="680"/>
      <c r="F140" s="680"/>
      <c r="G140" s="680"/>
      <c r="H140" s="680"/>
      <c r="I140" s="680"/>
      <c r="J140" s="680"/>
      <c r="K140" s="680"/>
      <c r="L140" s="680"/>
      <c r="M140" s="680"/>
      <c r="N140" s="680"/>
      <c r="O140" s="680"/>
    </row>
    <row r="141" spans="1:15" ht="16.5" customHeight="1">
      <c r="A141" s="680"/>
      <c r="B141" s="680"/>
      <c r="C141" s="680"/>
      <c r="D141" s="680"/>
      <c r="E141" s="680"/>
      <c r="F141" s="680"/>
      <c r="G141" s="680"/>
      <c r="H141" s="680"/>
      <c r="I141" s="680"/>
      <c r="J141" s="680"/>
      <c r="K141" s="680"/>
      <c r="L141" s="680"/>
      <c r="M141" s="680"/>
      <c r="N141" s="680"/>
      <c r="O141" s="680"/>
    </row>
  </sheetData>
  <mergeCells count="15">
    <mergeCell ref="A9:B9"/>
    <mergeCell ref="A12:B12"/>
    <mergeCell ref="C6:D6"/>
    <mergeCell ref="F6:G6"/>
    <mergeCell ref="I6:J6"/>
    <mergeCell ref="L4:M4"/>
    <mergeCell ref="L6:M6"/>
    <mergeCell ref="C5:D5"/>
    <mergeCell ref="F5:G5"/>
    <mergeCell ref="I5:J5"/>
    <mergeCell ref="L5:M5"/>
    <mergeCell ref="C4:D4"/>
    <mergeCell ref="F4:G4"/>
    <mergeCell ref="I4:J4"/>
    <mergeCell ref="H4:H5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141"/>
  <sheetViews>
    <sheetView workbookViewId="0">
      <selection activeCell="I19" sqref="I19"/>
    </sheetView>
  </sheetViews>
  <sheetFormatPr defaultColWidth="7.6640625" defaultRowHeight="15"/>
  <cols>
    <col min="1" max="1" width="34.33203125" style="88" customWidth="1"/>
    <col min="2" max="7" width="8.6640625" style="88" customWidth="1"/>
    <col min="8" max="16384" width="7.6640625" style="88"/>
  </cols>
  <sheetData>
    <row r="1" spans="1:15" ht="20.100000000000001" customHeight="1">
      <c r="A1" s="121" t="s">
        <v>775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8"/>
      <c r="O1" s="528"/>
    </row>
    <row r="2" spans="1:15" ht="20.100000000000001" customHeight="1">
      <c r="A2" s="950"/>
      <c r="B2" s="950"/>
      <c r="C2" s="120"/>
      <c r="D2" s="120"/>
      <c r="E2" s="120"/>
      <c r="F2" s="528"/>
      <c r="G2" s="528"/>
      <c r="H2" s="528"/>
      <c r="I2" s="528"/>
      <c r="J2" s="528"/>
      <c r="K2" s="528"/>
      <c r="L2" s="528"/>
      <c r="M2" s="528"/>
      <c r="N2" s="528"/>
      <c r="O2" s="528"/>
    </row>
    <row r="3" spans="1:15" ht="20.100000000000001" customHeight="1">
      <c r="A3" s="119"/>
      <c r="B3" s="119"/>
      <c r="C3" s="119"/>
      <c r="D3" s="119"/>
      <c r="E3" s="528"/>
      <c r="F3" s="118"/>
      <c r="G3" s="118" t="s">
        <v>355</v>
      </c>
      <c r="H3" s="528"/>
      <c r="I3" s="528"/>
      <c r="J3" s="528"/>
      <c r="K3" s="528"/>
      <c r="L3" s="528"/>
      <c r="M3" s="528"/>
      <c r="N3" s="528"/>
      <c r="O3" s="528"/>
    </row>
    <row r="4" spans="1:15" ht="27" customHeight="1">
      <c r="A4" s="117"/>
      <c r="B4" s="138" t="s">
        <v>55</v>
      </c>
      <c r="C4" s="138" t="s">
        <v>56</v>
      </c>
      <c r="D4" s="138" t="s">
        <v>329</v>
      </c>
      <c r="E4" s="993" t="s">
        <v>709</v>
      </c>
      <c r="F4" s="993"/>
      <c r="G4" s="662" t="s">
        <v>710</v>
      </c>
      <c r="H4" s="528"/>
      <c r="I4" s="528"/>
      <c r="J4" s="528"/>
      <c r="K4" s="528"/>
      <c r="L4" s="528"/>
      <c r="M4" s="528"/>
      <c r="N4" s="528"/>
      <c r="O4" s="528"/>
    </row>
    <row r="5" spans="1:15" ht="16.2" customHeight="1">
      <c r="A5" s="114"/>
      <c r="B5" s="29" t="s">
        <v>111</v>
      </c>
      <c r="C5" s="29" t="s">
        <v>112</v>
      </c>
      <c r="D5" s="29" t="s">
        <v>57</v>
      </c>
      <c r="E5" s="29" t="s">
        <v>113</v>
      </c>
      <c r="F5" s="29" t="s">
        <v>114</v>
      </c>
      <c r="G5" s="29" t="s">
        <v>4</v>
      </c>
      <c r="H5" s="528"/>
      <c r="I5" s="528"/>
      <c r="J5" s="528"/>
      <c r="K5" s="528"/>
      <c r="L5" s="528"/>
      <c r="M5" s="528"/>
      <c r="N5" s="528"/>
      <c r="O5" s="528"/>
    </row>
    <row r="6" spans="1:15" ht="16.2" customHeight="1">
      <c r="A6" s="114"/>
      <c r="B6" s="113" t="s">
        <v>60</v>
      </c>
      <c r="C6" s="113" t="s">
        <v>60</v>
      </c>
      <c r="D6" s="113" t="s">
        <v>60</v>
      </c>
      <c r="E6" s="113" t="s">
        <v>60</v>
      </c>
      <c r="F6" s="113" t="s">
        <v>60</v>
      </c>
      <c r="G6" s="113" t="s">
        <v>60</v>
      </c>
      <c r="H6" s="528"/>
      <c r="I6" s="528"/>
      <c r="J6" s="528"/>
      <c r="K6" s="528"/>
      <c r="L6" s="528"/>
      <c r="M6" s="528"/>
      <c r="N6" s="528"/>
      <c r="O6" s="528"/>
    </row>
    <row r="7" spans="1:15" ht="16.2" customHeight="1">
      <c r="A7" s="114"/>
      <c r="B7" s="39">
        <v>2022</v>
      </c>
      <c r="C7" s="39">
        <v>2022</v>
      </c>
      <c r="D7" s="39">
        <v>2022</v>
      </c>
      <c r="E7" s="39">
        <v>2022</v>
      </c>
      <c r="F7" s="39">
        <v>2022</v>
      </c>
      <c r="G7" s="39" t="s">
        <v>682</v>
      </c>
      <c r="H7" s="528"/>
      <c r="I7" s="528"/>
      <c r="J7" s="528"/>
      <c r="K7" s="528"/>
      <c r="L7" s="528"/>
      <c r="M7" s="528"/>
      <c r="N7" s="528"/>
      <c r="O7" s="528"/>
    </row>
    <row r="8" spans="1:15" ht="16.2" customHeight="1">
      <c r="A8" s="114"/>
      <c r="B8" s="136"/>
      <c r="C8" s="136"/>
      <c r="D8" s="136"/>
      <c r="E8" s="135"/>
      <c r="F8" s="135"/>
      <c r="G8" s="663"/>
      <c r="H8" s="663"/>
      <c r="I8" s="663"/>
      <c r="J8" s="528"/>
      <c r="K8" s="528"/>
      <c r="L8" s="528"/>
      <c r="M8" s="528"/>
      <c r="N8" s="528"/>
      <c r="O8" s="528"/>
    </row>
    <row r="9" spans="1:15" ht="20.100000000000001" customHeight="1">
      <c r="A9" s="112" t="s">
        <v>354</v>
      </c>
      <c r="B9" s="664">
        <v>3859</v>
      </c>
      <c r="C9" s="664">
        <v>4630</v>
      </c>
      <c r="D9" s="664">
        <v>12900</v>
      </c>
      <c r="E9" s="665">
        <v>281.88458728999268</v>
      </c>
      <c r="F9" s="665">
        <v>304.20499342969777</v>
      </c>
      <c r="G9" s="665">
        <v>245.1539338654504</v>
      </c>
      <c r="H9" s="663"/>
      <c r="I9" s="663"/>
      <c r="J9" s="528"/>
      <c r="K9" s="528"/>
      <c r="L9" s="528"/>
      <c r="M9" s="528"/>
      <c r="N9" s="528"/>
      <c r="O9" s="528"/>
    </row>
    <row r="10" spans="1:15" ht="20.100000000000001" customHeight="1">
      <c r="A10" s="132" t="s">
        <v>352</v>
      </c>
      <c r="B10" s="642">
        <v>1700</v>
      </c>
      <c r="C10" s="641">
        <v>1800</v>
      </c>
      <c r="D10" s="641">
        <v>5600</v>
      </c>
      <c r="E10" s="666">
        <v>276.42276422764229</v>
      </c>
      <c r="F10" s="666">
        <v>253.8787023977433</v>
      </c>
      <c r="G10" s="666">
        <v>265.40284360189571</v>
      </c>
      <c r="H10" s="663"/>
      <c r="I10" s="663"/>
      <c r="J10" s="528"/>
      <c r="K10" s="528"/>
      <c r="L10" s="528"/>
      <c r="M10" s="528"/>
      <c r="N10" s="528"/>
      <c r="O10" s="528"/>
    </row>
    <row r="11" spans="1:15" ht="20.100000000000001" customHeight="1">
      <c r="A11" s="132" t="s">
        <v>351</v>
      </c>
      <c r="B11" s="642">
        <v>56</v>
      </c>
      <c r="C11" s="641">
        <v>63</v>
      </c>
      <c r="D11" s="641">
        <v>223</v>
      </c>
      <c r="E11" s="666">
        <v>105.66037735849056</v>
      </c>
      <c r="F11" s="666">
        <v>101.61290322580645</v>
      </c>
      <c r="G11" s="666">
        <v>104.69483568075117</v>
      </c>
      <c r="H11" s="663"/>
      <c r="I11" s="663"/>
      <c r="J11" s="528"/>
      <c r="K11" s="528"/>
      <c r="L11" s="528"/>
      <c r="M11" s="528"/>
      <c r="N11" s="528"/>
      <c r="O11" s="528"/>
    </row>
    <row r="12" spans="1:15" ht="20.100000000000001" customHeight="1">
      <c r="A12" s="132" t="s">
        <v>350</v>
      </c>
      <c r="B12" s="642">
        <v>1290</v>
      </c>
      <c r="C12" s="641">
        <v>1900</v>
      </c>
      <c r="D12" s="641">
        <v>3841</v>
      </c>
      <c r="E12" s="666">
        <v>5160</v>
      </c>
      <c r="F12" s="666">
        <v>4523.8095238095239</v>
      </c>
      <c r="G12" s="666">
        <v>2577.8523489932886</v>
      </c>
      <c r="H12" s="663"/>
      <c r="I12" s="663"/>
      <c r="J12" s="528"/>
      <c r="K12" s="528"/>
      <c r="L12" s="528"/>
      <c r="M12" s="528"/>
      <c r="N12" s="528"/>
      <c r="O12" s="528"/>
    </row>
    <row r="13" spans="1:15" ht="20.100000000000001" customHeight="1">
      <c r="A13" s="132" t="s">
        <v>349</v>
      </c>
      <c r="B13" s="642">
        <v>44</v>
      </c>
      <c r="C13" s="641">
        <v>46</v>
      </c>
      <c r="D13" s="641">
        <v>178</v>
      </c>
      <c r="E13" s="666">
        <v>110.00000000000001</v>
      </c>
      <c r="F13" s="666">
        <v>112.19512195121952</v>
      </c>
      <c r="G13" s="666">
        <v>107.22891566265061</v>
      </c>
      <c r="H13" s="663"/>
      <c r="I13" s="663"/>
      <c r="J13" s="528"/>
      <c r="K13" s="528"/>
      <c r="L13" s="528"/>
      <c r="M13" s="528"/>
      <c r="N13" s="528"/>
      <c r="O13" s="528"/>
    </row>
    <row r="14" spans="1:15" ht="20.100000000000001" customHeight="1">
      <c r="A14" s="132" t="s">
        <v>348</v>
      </c>
      <c r="B14" s="642">
        <v>22</v>
      </c>
      <c r="C14" s="641">
        <v>23</v>
      </c>
      <c r="D14" s="641">
        <v>78</v>
      </c>
      <c r="E14" s="666">
        <v>110.00000000000001</v>
      </c>
      <c r="F14" s="666">
        <v>109.52380952380953</v>
      </c>
      <c r="G14" s="666">
        <v>113.04347826086956</v>
      </c>
      <c r="H14" s="663"/>
      <c r="I14" s="663"/>
      <c r="J14" s="528"/>
      <c r="K14" s="528"/>
      <c r="L14" s="528"/>
      <c r="M14" s="528"/>
      <c r="N14" s="528"/>
      <c r="O14" s="528"/>
    </row>
    <row r="15" spans="1:15" ht="20.100000000000001" customHeight="1">
      <c r="A15" s="132" t="s">
        <v>347</v>
      </c>
      <c r="B15" s="642">
        <v>47</v>
      </c>
      <c r="C15" s="641">
        <v>48</v>
      </c>
      <c r="D15" s="641">
        <v>180</v>
      </c>
      <c r="E15" s="666">
        <v>102.17391304347827</v>
      </c>
      <c r="F15" s="666">
        <v>102.12765957446808</v>
      </c>
      <c r="G15" s="666">
        <v>102.85714285714285</v>
      </c>
      <c r="H15" s="663"/>
      <c r="I15" s="663"/>
      <c r="J15" s="528"/>
      <c r="K15" s="528"/>
      <c r="L15" s="528"/>
      <c r="M15" s="528"/>
      <c r="N15" s="528"/>
      <c r="O15" s="528"/>
    </row>
    <row r="16" spans="1:15" ht="20.100000000000001" customHeight="1">
      <c r="A16" s="132" t="s">
        <v>289</v>
      </c>
      <c r="B16" s="642">
        <v>700</v>
      </c>
      <c r="C16" s="642">
        <v>750</v>
      </c>
      <c r="D16" s="642">
        <v>2800</v>
      </c>
      <c r="E16" s="666">
        <v>122.80701754385966</v>
      </c>
      <c r="F16" s="666">
        <v>125</v>
      </c>
      <c r="G16" s="666">
        <v>117.64705882352942</v>
      </c>
      <c r="H16" s="663"/>
      <c r="I16" s="663"/>
      <c r="J16" s="528"/>
      <c r="K16" s="528"/>
      <c r="L16" s="528"/>
      <c r="M16" s="528"/>
      <c r="N16" s="528"/>
      <c r="O16" s="528"/>
    </row>
    <row r="17" spans="1:15" ht="20.100000000000001" customHeight="1">
      <c r="A17" s="667" t="s">
        <v>695</v>
      </c>
      <c r="B17" s="668">
        <v>6870</v>
      </c>
      <c r="C17" s="668">
        <v>6123</v>
      </c>
      <c r="D17" s="669">
        <v>25524</v>
      </c>
      <c r="E17" s="613">
        <v>135.90504451038578</v>
      </c>
      <c r="F17" s="670">
        <v>110.6832971800434</v>
      </c>
      <c r="G17" s="670">
        <v>123.6</v>
      </c>
      <c r="H17" s="668"/>
      <c r="I17" s="668"/>
      <c r="J17" s="668"/>
      <c r="K17" s="668"/>
      <c r="L17" s="668"/>
      <c r="M17" s="668"/>
      <c r="N17" s="668"/>
      <c r="O17" s="668"/>
    </row>
    <row r="18" spans="1:15" ht="20.100000000000001" customHeight="1">
      <c r="A18" s="671" t="s">
        <v>350</v>
      </c>
      <c r="B18" s="672">
        <v>2220</v>
      </c>
      <c r="C18" s="672">
        <v>1620</v>
      </c>
      <c r="D18" s="672">
        <v>6540</v>
      </c>
      <c r="E18" s="616">
        <v>255.17241379310346</v>
      </c>
      <c r="F18" s="673">
        <v>140.86956521739131</v>
      </c>
      <c r="G18" s="673">
        <v>170.75718015665797</v>
      </c>
      <c r="H18" s="119"/>
      <c r="I18" s="119"/>
      <c r="J18" s="119"/>
      <c r="K18" s="119"/>
      <c r="L18" s="119"/>
      <c r="M18" s="119"/>
      <c r="N18" s="119"/>
      <c r="O18" s="119"/>
    </row>
    <row r="19" spans="1:15" s="183" customFormat="1" ht="20.100000000000001" customHeight="1">
      <c r="A19" s="671" t="s">
        <v>696</v>
      </c>
      <c r="B19" s="672">
        <v>3100</v>
      </c>
      <c r="C19" s="672">
        <v>2910</v>
      </c>
      <c r="D19" s="672">
        <v>12420</v>
      </c>
      <c r="E19" s="616">
        <v>116.10486891385767</v>
      </c>
      <c r="F19" s="673">
        <v>104.48833034111311</v>
      </c>
      <c r="G19" s="673">
        <v>118.28571428571428</v>
      </c>
      <c r="H19" s="119"/>
      <c r="I19" s="119"/>
      <c r="J19" s="119"/>
      <c r="K19" s="119"/>
      <c r="L19" s="119"/>
      <c r="M19" s="119"/>
      <c r="N19" s="119"/>
      <c r="O19" s="119"/>
    </row>
    <row r="20" spans="1:15" ht="20.100000000000001" customHeight="1">
      <c r="A20" s="674" t="s">
        <v>697</v>
      </c>
      <c r="B20" s="672">
        <v>2087</v>
      </c>
      <c r="C20" s="672">
        <v>1961</v>
      </c>
      <c r="D20" s="672">
        <v>8331</v>
      </c>
      <c r="E20" s="616">
        <v>107.6328004125838</v>
      </c>
      <c r="F20" s="673">
        <v>95.425790754257918</v>
      </c>
      <c r="G20" s="673">
        <v>108.4765625</v>
      </c>
      <c r="H20" s="119"/>
      <c r="I20" s="119"/>
      <c r="J20" s="119"/>
      <c r="K20" s="119"/>
      <c r="L20" s="119"/>
      <c r="M20" s="119"/>
      <c r="N20" s="119"/>
      <c r="O20" s="119"/>
    </row>
    <row r="21" spans="1:15" ht="20.100000000000001" customHeight="1">
      <c r="A21" s="671" t="s">
        <v>698</v>
      </c>
      <c r="B21" s="119">
        <v>55</v>
      </c>
      <c r="C21" s="119">
        <v>56</v>
      </c>
      <c r="D21" s="672">
        <v>221</v>
      </c>
      <c r="E21" s="616">
        <v>98.214285714285708</v>
      </c>
      <c r="F21" s="673">
        <v>93.333333333333329</v>
      </c>
      <c r="G21" s="673">
        <v>101.37614678899082</v>
      </c>
      <c r="H21" s="119"/>
      <c r="I21" s="119"/>
      <c r="J21" s="119"/>
      <c r="K21" s="119"/>
      <c r="L21" s="119"/>
      <c r="M21" s="119"/>
      <c r="N21" s="119"/>
      <c r="O21" s="119"/>
    </row>
    <row r="22" spans="1:15" ht="20.100000000000001" customHeight="1">
      <c r="A22" s="671" t="s">
        <v>349</v>
      </c>
      <c r="B22" s="119">
        <v>74</v>
      </c>
      <c r="C22" s="119">
        <v>75</v>
      </c>
      <c r="D22" s="672">
        <v>292</v>
      </c>
      <c r="E22" s="616">
        <v>107.24637681159422</v>
      </c>
      <c r="F22" s="673">
        <v>104.16666666666667</v>
      </c>
      <c r="G22" s="673">
        <v>106.18181818181817</v>
      </c>
      <c r="H22" s="119"/>
      <c r="I22" s="119"/>
      <c r="J22" s="119"/>
      <c r="K22" s="119"/>
      <c r="L22" s="119"/>
      <c r="M22" s="119"/>
      <c r="N22" s="119"/>
      <c r="O22" s="119"/>
    </row>
    <row r="23" spans="1:15" ht="20.100000000000001" customHeight="1">
      <c r="A23" s="671" t="s">
        <v>699</v>
      </c>
      <c r="B23" s="119">
        <v>170</v>
      </c>
      <c r="C23" s="119">
        <v>160</v>
      </c>
      <c r="D23" s="672">
        <v>679</v>
      </c>
      <c r="E23" s="616">
        <v>103.03030303030305</v>
      </c>
      <c r="F23" s="673">
        <v>94.11764705882355</v>
      </c>
      <c r="G23" s="673">
        <v>105.7632398753894</v>
      </c>
      <c r="H23" s="119"/>
      <c r="I23" s="119"/>
      <c r="J23" s="119"/>
      <c r="K23" s="119"/>
      <c r="L23" s="119"/>
      <c r="M23" s="119"/>
      <c r="N23" s="119"/>
      <c r="O23" s="119"/>
    </row>
    <row r="24" spans="1:15" ht="20.100000000000001" customHeight="1">
      <c r="A24" s="674" t="s">
        <v>700</v>
      </c>
      <c r="B24" s="119">
        <v>157</v>
      </c>
      <c r="C24" s="119">
        <v>148</v>
      </c>
      <c r="D24" s="672">
        <v>628</v>
      </c>
      <c r="E24" s="616">
        <v>107.53424657534248</v>
      </c>
      <c r="F24" s="673">
        <v>95.483870967741936</v>
      </c>
      <c r="G24" s="673">
        <v>108.4628670120898</v>
      </c>
      <c r="H24" s="119"/>
      <c r="I24" s="119"/>
      <c r="J24" s="119"/>
      <c r="K24" s="119"/>
      <c r="L24" s="119"/>
      <c r="M24" s="119"/>
      <c r="N24" s="119"/>
      <c r="O24" s="119"/>
    </row>
    <row r="25" spans="1:15" ht="20.100000000000001" customHeight="1">
      <c r="A25" s="671" t="s">
        <v>701</v>
      </c>
      <c r="B25" s="119">
        <v>51</v>
      </c>
      <c r="C25" s="119">
        <v>52</v>
      </c>
      <c r="D25" s="672">
        <v>202</v>
      </c>
      <c r="E25" s="616">
        <v>106.25</v>
      </c>
      <c r="F25" s="673">
        <v>104</v>
      </c>
      <c r="G25" s="673">
        <v>105.20833333333333</v>
      </c>
      <c r="H25" s="119"/>
      <c r="I25" s="119"/>
      <c r="J25" s="119"/>
      <c r="K25" s="119"/>
      <c r="L25" s="119"/>
      <c r="M25" s="119"/>
      <c r="N25" s="119"/>
      <c r="O25" s="119"/>
    </row>
    <row r="26" spans="1:15" ht="20.100000000000001" customHeight="1">
      <c r="A26" s="671" t="s">
        <v>702</v>
      </c>
      <c r="B26" s="119">
        <v>1200</v>
      </c>
      <c r="C26" s="119">
        <v>1250</v>
      </c>
      <c r="D26" s="672">
        <v>5170</v>
      </c>
      <c r="E26" s="616">
        <v>101.95412064570944</v>
      </c>
      <c r="F26" s="673">
        <v>100.40160642570282</v>
      </c>
      <c r="G26" s="673">
        <v>103.4</v>
      </c>
      <c r="H26" s="119"/>
      <c r="I26" s="119"/>
      <c r="J26" s="119"/>
      <c r="K26" s="119"/>
      <c r="L26" s="119"/>
      <c r="M26" s="119"/>
      <c r="N26" s="119"/>
      <c r="O26" s="119"/>
    </row>
    <row r="27" spans="1:15" ht="20.100000000000001" customHeight="1">
      <c r="A27" s="132"/>
      <c r="B27" s="528"/>
      <c r="C27" s="528"/>
      <c r="D27" s="528"/>
      <c r="E27" s="528"/>
      <c r="F27" s="528"/>
      <c r="G27" s="528"/>
      <c r="H27" s="663"/>
      <c r="I27" s="663"/>
      <c r="J27" s="528"/>
      <c r="K27" s="528"/>
      <c r="L27" s="528"/>
      <c r="M27" s="528"/>
      <c r="N27" s="528"/>
      <c r="O27" s="528"/>
    </row>
    <row r="28" spans="1:15" ht="20.100000000000001" customHeight="1">
      <c r="A28" s="132"/>
      <c r="B28" s="528"/>
      <c r="C28" s="528"/>
      <c r="D28" s="528"/>
      <c r="E28" s="528"/>
      <c r="F28" s="528"/>
      <c r="G28" s="528"/>
      <c r="H28" s="528"/>
      <c r="I28" s="528"/>
      <c r="J28" s="528"/>
      <c r="K28" s="528"/>
      <c r="L28" s="528"/>
      <c r="M28" s="528"/>
      <c r="N28" s="528"/>
      <c r="O28" s="528"/>
    </row>
    <row r="29" spans="1:15" ht="20.100000000000001" customHeight="1">
      <c r="A29" s="132"/>
      <c r="B29" s="528"/>
      <c r="C29" s="528"/>
      <c r="D29" s="528"/>
      <c r="E29" s="528"/>
      <c r="F29" s="528"/>
      <c r="G29" s="528"/>
      <c r="H29" s="528"/>
      <c r="I29" s="528"/>
      <c r="J29" s="528"/>
      <c r="K29" s="528"/>
      <c r="L29" s="528"/>
      <c r="M29" s="528"/>
      <c r="N29" s="528"/>
      <c r="O29" s="528"/>
    </row>
    <row r="30" spans="1:15" ht="20.100000000000001" customHeight="1">
      <c r="A30" s="132"/>
      <c r="B30" s="124"/>
      <c r="C30" s="124"/>
      <c r="D30" s="124"/>
      <c r="E30" s="123"/>
      <c r="F30" s="123"/>
      <c r="G30" s="528"/>
      <c r="H30" s="528"/>
      <c r="I30" s="528"/>
      <c r="J30" s="528"/>
      <c r="K30" s="528"/>
      <c r="L30" s="528"/>
      <c r="M30" s="528"/>
      <c r="N30" s="528"/>
      <c r="O30" s="528"/>
    </row>
    <row r="31" spans="1:15" ht="20.100000000000001" customHeight="1">
      <c r="A31" s="132"/>
      <c r="B31" s="124"/>
      <c r="C31" s="124"/>
      <c r="D31" s="124"/>
      <c r="E31" s="123"/>
      <c r="F31" s="123"/>
      <c r="G31" s="528"/>
      <c r="H31" s="528"/>
      <c r="I31" s="528"/>
      <c r="J31" s="528"/>
      <c r="K31" s="528"/>
      <c r="L31" s="528"/>
      <c r="M31" s="528"/>
      <c r="N31" s="528"/>
      <c r="O31" s="528"/>
    </row>
    <row r="32" spans="1:15" ht="20.100000000000001" customHeight="1">
      <c r="A32" s="132"/>
      <c r="B32" s="528"/>
      <c r="C32" s="528"/>
      <c r="D32" s="528"/>
      <c r="E32" s="528"/>
      <c r="F32" s="528"/>
      <c r="G32" s="528"/>
      <c r="H32" s="528"/>
      <c r="I32" s="528"/>
      <c r="J32" s="528"/>
      <c r="K32" s="528"/>
      <c r="L32" s="528"/>
      <c r="M32" s="528"/>
      <c r="N32" s="528"/>
      <c r="O32" s="528"/>
    </row>
    <row r="33" spans="1:15" ht="20.100000000000001" customHeight="1">
      <c r="A33" s="132"/>
      <c r="B33" s="124"/>
      <c r="C33" s="124"/>
      <c r="D33" s="124"/>
      <c r="E33" s="123"/>
      <c r="F33" s="123"/>
      <c r="G33" s="528"/>
      <c r="H33" s="528"/>
      <c r="I33" s="528"/>
      <c r="J33" s="528"/>
      <c r="K33" s="528"/>
      <c r="L33" s="528"/>
      <c r="M33" s="528"/>
      <c r="N33" s="528"/>
      <c r="O33" s="528"/>
    </row>
    <row r="34" spans="1:15" ht="20.100000000000001" customHeight="1">
      <c r="A34" s="132"/>
      <c r="B34" s="528"/>
      <c r="C34" s="528"/>
      <c r="D34" s="528"/>
      <c r="E34" s="528"/>
      <c r="F34" s="528"/>
      <c r="G34" s="528"/>
      <c r="H34" s="528"/>
      <c r="I34" s="528"/>
      <c r="J34" s="528"/>
      <c r="K34" s="528"/>
      <c r="L34" s="528"/>
      <c r="M34" s="528"/>
      <c r="N34" s="528"/>
      <c r="O34" s="528"/>
    </row>
    <row r="35" spans="1:15" ht="20.100000000000001" customHeight="1">
      <c r="A35" s="132"/>
      <c r="B35" s="124"/>
      <c r="C35" s="124"/>
      <c r="D35" s="124"/>
      <c r="E35" s="123"/>
      <c r="F35" s="123"/>
      <c r="G35" s="528"/>
      <c r="H35" s="528"/>
      <c r="I35" s="528"/>
      <c r="J35" s="528"/>
      <c r="K35" s="528"/>
      <c r="L35" s="528"/>
      <c r="M35" s="528"/>
      <c r="N35" s="528"/>
      <c r="O35" s="528"/>
    </row>
    <row r="36" spans="1:15" ht="20.100000000000001" customHeight="1">
      <c r="A36" s="132"/>
      <c r="B36" s="528"/>
      <c r="C36" s="528"/>
      <c r="D36" s="528"/>
      <c r="E36" s="528"/>
      <c r="F36" s="528"/>
      <c r="G36" s="528"/>
      <c r="H36" s="528"/>
      <c r="I36" s="528"/>
      <c r="J36" s="528"/>
      <c r="K36" s="528"/>
      <c r="L36" s="528"/>
      <c r="M36" s="528"/>
      <c r="N36" s="528"/>
      <c r="O36" s="528"/>
    </row>
    <row r="37" spans="1:15" ht="20.100000000000001" customHeight="1">
      <c r="A37" s="132"/>
      <c r="B37" s="528"/>
      <c r="C37" s="528"/>
      <c r="D37" s="528"/>
      <c r="E37" s="528"/>
      <c r="F37" s="528"/>
      <c r="G37" s="528"/>
      <c r="H37" s="528"/>
      <c r="I37" s="528"/>
      <c r="J37" s="528"/>
      <c r="K37" s="528"/>
      <c r="L37" s="528"/>
      <c r="M37" s="528"/>
      <c r="N37" s="528"/>
      <c r="O37" s="528"/>
    </row>
    <row r="38" spans="1:15" ht="20.100000000000001" customHeight="1">
      <c r="A38" s="132"/>
      <c r="B38" s="528"/>
      <c r="C38" s="528"/>
      <c r="D38" s="528"/>
      <c r="E38" s="528"/>
      <c r="F38" s="528"/>
      <c r="G38" s="528"/>
      <c r="H38" s="528"/>
      <c r="I38" s="528"/>
      <c r="J38" s="528"/>
      <c r="K38" s="528"/>
      <c r="L38" s="528"/>
      <c r="M38" s="528"/>
      <c r="N38" s="528"/>
      <c r="O38" s="528"/>
    </row>
    <row r="39" spans="1:15" ht="20.100000000000001" customHeight="1">
      <c r="A39" s="132"/>
      <c r="B39" s="528"/>
      <c r="C39" s="528"/>
      <c r="D39" s="528"/>
      <c r="E39" s="528"/>
      <c r="F39" s="528"/>
      <c r="G39" s="528"/>
      <c r="H39" s="528"/>
      <c r="I39" s="528"/>
      <c r="J39" s="528"/>
      <c r="K39" s="528"/>
      <c r="L39" s="528"/>
      <c r="M39" s="528"/>
      <c r="N39" s="528"/>
      <c r="O39" s="528"/>
    </row>
    <row r="40" spans="1:15" ht="20.100000000000001" customHeight="1">
      <c r="A40" s="132"/>
      <c r="B40" s="528"/>
      <c r="C40" s="528"/>
      <c r="D40" s="528"/>
      <c r="E40" s="528"/>
      <c r="F40" s="528"/>
      <c r="G40" s="528"/>
      <c r="H40" s="528"/>
      <c r="I40" s="528"/>
      <c r="J40" s="528"/>
      <c r="K40" s="528"/>
      <c r="L40" s="528"/>
      <c r="M40" s="528"/>
      <c r="N40" s="528"/>
      <c r="O40" s="528"/>
    </row>
    <row r="41" spans="1:15" ht="20.100000000000001" customHeight="1">
      <c r="A41" s="132"/>
      <c r="B41" s="528"/>
      <c r="C41" s="528"/>
      <c r="D41" s="528"/>
      <c r="E41" s="528"/>
      <c r="F41" s="528"/>
      <c r="G41" s="528"/>
      <c r="H41" s="528"/>
      <c r="I41" s="528"/>
      <c r="J41" s="528"/>
      <c r="K41" s="528"/>
      <c r="L41" s="528"/>
      <c r="M41" s="528"/>
      <c r="N41" s="528"/>
      <c r="O41" s="528"/>
    </row>
    <row r="42" spans="1:15" ht="20.100000000000001" customHeight="1">
      <c r="A42" s="132"/>
      <c r="B42" s="528"/>
      <c r="C42" s="528"/>
      <c r="D42" s="528"/>
      <c r="E42" s="528"/>
      <c r="F42" s="528"/>
      <c r="G42" s="528"/>
      <c r="H42" s="528"/>
      <c r="I42" s="528"/>
      <c r="J42" s="528"/>
      <c r="K42" s="528"/>
      <c r="L42" s="528"/>
      <c r="M42" s="528"/>
      <c r="N42" s="528"/>
      <c r="O42" s="528"/>
    </row>
    <row r="43" spans="1:15" ht="20.100000000000001" customHeight="1">
      <c r="A43" s="132"/>
      <c r="B43" s="528"/>
      <c r="C43" s="528"/>
      <c r="D43" s="528"/>
      <c r="E43" s="528"/>
      <c r="F43" s="528"/>
      <c r="G43" s="528"/>
      <c r="H43" s="528"/>
      <c r="I43" s="528"/>
      <c r="J43" s="528"/>
      <c r="K43" s="528"/>
      <c r="L43" s="528"/>
      <c r="M43" s="528"/>
      <c r="N43" s="528"/>
      <c r="O43" s="528"/>
    </row>
    <row r="44" spans="1:15" ht="20.100000000000001" customHeight="1">
      <c r="A44" s="132"/>
      <c r="B44" s="528"/>
      <c r="C44" s="528"/>
      <c r="D44" s="528"/>
      <c r="E44" s="528"/>
      <c r="F44" s="528"/>
      <c r="G44" s="528"/>
      <c r="H44" s="528"/>
      <c r="I44" s="528"/>
      <c r="J44" s="528"/>
      <c r="K44" s="528"/>
      <c r="L44" s="528"/>
      <c r="M44" s="528"/>
      <c r="N44" s="528"/>
      <c r="O44" s="528"/>
    </row>
    <row r="45" spans="1:15" ht="20.100000000000001" customHeight="1">
      <c r="A45" s="132"/>
      <c r="B45" s="528"/>
      <c r="C45" s="528"/>
      <c r="D45" s="528"/>
      <c r="E45" s="528"/>
      <c r="F45" s="528"/>
      <c r="G45" s="528"/>
      <c r="H45" s="528"/>
      <c r="I45" s="528"/>
      <c r="J45" s="528"/>
      <c r="K45" s="528"/>
      <c r="L45" s="528"/>
      <c r="M45" s="528"/>
      <c r="N45" s="528"/>
      <c r="O45" s="528"/>
    </row>
    <row r="46" spans="1:15" ht="20.100000000000001" customHeight="1">
      <c r="A46" s="132"/>
      <c r="B46" s="528"/>
      <c r="C46" s="528"/>
      <c r="D46" s="528"/>
      <c r="E46" s="528"/>
      <c r="F46" s="528"/>
      <c r="G46" s="528"/>
      <c r="H46" s="528"/>
      <c r="I46" s="528"/>
      <c r="J46" s="528"/>
      <c r="K46" s="528"/>
      <c r="L46" s="528"/>
      <c r="M46" s="528"/>
      <c r="N46" s="528"/>
      <c r="O46" s="528"/>
    </row>
    <row r="47" spans="1:15" ht="20.100000000000001" customHeight="1">
      <c r="A47" s="132"/>
      <c r="B47" s="528"/>
      <c r="C47" s="528"/>
      <c r="D47" s="528"/>
      <c r="E47" s="528"/>
      <c r="F47" s="528"/>
      <c r="G47" s="528"/>
      <c r="H47" s="528"/>
      <c r="I47" s="528"/>
      <c r="J47" s="528"/>
      <c r="K47" s="528"/>
      <c r="L47" s="528"/>
      <c r="M47" s="528"/>
      <c r="N47" s="528"/>
      <c r="O47" s="528"/>
    </row>
    <row r="48" spans="1:15" ht="20.100000000000001" customHeight="1">
      <c r="A48" s="132"/>
      <c r="B48" s="528"/>
      <c r="C48" s="528"/>
      <c r="D48" s="528"/>
      <c r="E48" s="528"/>
      <c r="F48" s="528"/>
      <c r="G48" s="528"/>
      <c r="H48" s="528"/>
      <c r="I48" s="528"/>
      <c r="J48" s="528"/>
      <c r="K48" s="528"/>
      <c r="L48" s="528"/>
      <c r="M48" s="528"/>
      <c r="N48" s="528"/>
      <c r="O48" s="528"/>
    </row>
    <row r="49" spans="1:15" ht="16.2" customHeight="1">
      <c r="A49" s="132"/>
      <c r="B49" s="528"/>
      <c r="C49" s="528"/>
      <c r="D49" s="528"/>
      <c r="E49" s="528"/>
      <c r="F49" s="528"/>
      <c r="G49" s="528"/>
      <c r="H49" s="528"/>
      <c r="I49" s="528"/>
      <c r="J49" s="528"/>
      <c r="K49" s="528"/>
      <c r="L49" s="528"/>
      <c r="M49" s="528"/>
      <c r="N49" s="528"/>
      <c r="O49" s="528"/>
    </row>
    <row r="50" spans="1:15" ht="16.2" customHeight="1">
      <c r="A50" s="132"/>
      <c r="B50" s="528"/>
      <c r="C50" s="528"/>
      <c r="D50" s="528"/>
      <c r="E50" s="528"/>
      <c r="F50" s="528"/>
      <c r="G50" s="528"/>
      <c r="H50" s="528"/>
      <c r="I50" s="528"/>
      <c r="J50" s="528"/>
      <c r="K50" s="528"/>
      <c r="L50" s="528"/>
      <c r="M50" s="528"/>
      <c r="N50" s="528"/>
      <c r="O50" s="528"/>
    </row>
    <row r="51" spans="1:15" ht="16.2" customHeight="1">
      <c r="A51" s="132"/>
      <c r="B51" s="528"/>
      <c r="C51" s="528"/>
      <c r="D51" s="528"/>
      <c r="E51" s="528"/>
      <c r="F51" s="528"/>
      <c r="G51" s="528"/>
      <c r="H51" s="528"/>
      <c r="I51" s="528"/>
      <c r="J51" s="528"/>
      <c r="K51" s="528"/>
      <c r="L51" s="528"/>
      <c r="M51" s="528"/>
      <c r="N51" s="528"/>
      <c r="O51" s="528"/>
    </row>
    <row r="52" spans="1:15" ht="16.2" customHeight="1">
      <c r="A52" s="132"/>
      <c r="B52" s="528"/>
      <c r="C52" s="528"/>
      <c r="D52" s="528"/>
      <c r="E52" s="528"/>
      <c r="F52" s="528"/>
      <c r="G52" s="528"/>
      <c r="H52" s="528"/>
      <c r="I52" s="528"/>
      <c r="J52" s="528"/>
      <c r="K52" s="528"/>
      <c r="L52" s="528"/>
      <c r="M52" s="528"/>
      <c r="N52" s="528"/>
      <c r="O52" s="528"/>
    </row>
    <row r="53" spans="1:15" ht="16.2" customHeight="1">
      <c r="A53" s="132"/>
      <c r="B53" s="528"/>
      <c r="C53" s="528"/>
      <c r="D53" s="528"/>
      <c r="E53" s="528"/>
      <c r="F53" s="528"/>
      <c r="G53" s="528"/>
      <c r="H53" s="528"/>
      <c r="I53" s="528"/>
      <c r="J53" s="528"/>
      <c r="K53" s="528"/>
      <c r="L53" s="528"/>
      <c r="M53" s="528"/>
      <c r="N53" s="528"/>
      <c r="O53" s="528"/>
    </row>
    <row r="54" spans="1:15" ht="16.2" customHeight="1">
      <c r="A54" s="132"/>
      <c r="B54" s="528"/>
      <c r="C54" s="528"/>
      <c r="D54" s="528"/>
      <c r="E54" s="528"/>
      <c r="F54" s="528"/>
      <c r="G54" s="528"/>
      <c r="H54" s="528"/>
      <c r="I54" s="528"/>
      <c r="J54" s="528"/>
      <c r="K54" s="528"/>
      <c r="L54" s="528"/>
      <c r="M54" s="528"/>
      <c r="N54" s="528"/>
      <c r="O54" s="528"/>
    </row>
    <row r="55" spans="1:15" ht="16.2" customHeight="1">
      <c r="A55" s="132"/>
      <c r="B55" s="528"/>
      <c r="C55" s="528"/>
      <c r="D55" s="528"/>
      <c r="E55" s="528"/>
      <c r="F55" s="528"/>
      <c r="G55" s="528"/>
      <c r="H55" s="528"/>
      <c r="I55" s="528"/>
      <c r="J55" s="528"/>
      <c r="K55" s="528"/>
      <c r="L55" s="528"/>
      <c r="M55" s="528"/>
      <c r="N55" s="528"/>
      <c r="O55" s="528"/>
    </row>
    <row r="56" spans="1:15" ht="16.2" customHeight="1">
      <c r="A56" s="132"/>
      <c r="B56" s="528"/>
      <c r="C56" s="528"/>
      <c r="D56" s="528"/>
      <c r="E56" s="528"/>
      <c r="F56" s="528"/>
      <c r="G56" s="528"/>
      <c r="H56" s="528"/>
      <c r="I56" s="528"/>
      <c r="J56" s="528"/>
      <c r="K56" s="528"/>
      <c r="L56" s="528"/>
      <c r="M56" s="528"/>
      <c r="N56" s="528"/>
      <c r="O56" s="528"/>
    </row>
    <row r="57" spans="1:15" ht="16.2" customHeight="1">
      <c r="A57" s="132"/>
      <c r="B57" s="528"/>
      <c r="C57" s="528"/>
      <c r="D57" s="528"/>
      <c r="E57" s="528"/>
      <c r="F57" s="528"/>
      <c r="G57" s="528"/>
      <c r="H57" s="528"/>
      <c r="I57" s="528"/>
      <c r="J57" s="528"/>
      <c r="K57" s="528"/>
      <c r="L57" s="528"/>
      <c r="M57" s="528"/>
      <c r="N57" s="528"/>
      <c r="O57" s="528"/>
    </row>
    <row r="58" spans="1:15" ht="16.2" customHeight="1">
      <c r="A58" s="132"/>
      <c r="B58" s="528"/>
      <c r="C58" s="528"/>
      <c r="D58" s="528"/>
      <c r="E58" s="528"/>
      <c r="F58" s="528"/>
      <c r="G58" s="528"/>
      <c r="H58" s="528"/>
      <c r="I58" s="528"/>
      <c r="J58" s="528"/>
      <c r="K58" s="528"/>
      <c r="L58" s="528"/>
      <c r="M58" s="528"/>
      <c r="N58" s="528"/>
      <c r="O58" s="528"/>
    </row>
    <row r="59" spans="1:15" ht="16.2" customHeight="1">
      <c r="A59" s="132"/>
      <c r="B59" s="528"/>
      <c r="C59" s="528"/>
      <c r="D59" s="528"/>
      <c r="E59" s="528"/>
      <c r="F59" s="528"/>
      <c r="G59" s="528"/>
      <c r="H59" s="528"/>
      <c r="I59" s="528"/>
      <c r="J59" s="528"/>
      <c r="K59" s="528"/>
      <c r="L59" s="528"/>
      <c r="M59" s="528"/>
      <c r="N59" s="528"/>
      <c r="O59" s="528"/>
    </row>
    <row r="60" spans="1:15" ht="16.2" customHeight="1">
      <c r="A60" s="132"/>
      <c r="B60" s="528"/>
      <c r="C60" s="528"/>
      <c r="D60" s="528"/>
      <c r="E60" s="528"/>
      <c r="F60" s="528"/>
      <c r="G60" s="528"/>
      <c r="H60" s="528"/>
      <c r="I60" s="528"/>
      <c r="J60" s="528"/>
      <c r="K60" s="528"/>
      <c r="L60" s="528"/>
      <c r="M60" s="528"/>
      <c r="N60" s="528"/>
      <c r="O60" s="528"/>
    </row>
    <row r="61" spans="1:15" ht="16.2" customHeight="1">
      <c r="A61" s="132"/>
      <c r="B61" s="528"/>
      <c r="C61" s="528"/>
      <c r="D61" s="528"/>
      <c r="E61" s="528"/>
      <c r="F61" s="528"/>
      <c r="G61" s="528"/>
      <c r="H61" s="528"/>
      <c r="I61" s="528"/>
      <c r="J61" s="528"/>
      <c r="K61" s="528"/>
      <c r="L61" s="528"/>
      <c r="M61" s="528"/>
      <c r="N61" s="528"/>
      <c r="O61" s="528"/>
    </row>
    <row r="62" spans="1:15" ht="16.2" customHeight="1">
      <c r="A62" s="132"/>
      <c r="B62" s="528"/>
      <c r="C62" s="528"/>
      <c r="D62" s="528"/>
      <c r="E62" s="528"/>
      <c r="F62" s="528"/>
      <c r="G62" s="528"/>
      <c r="H62" s="528"/>
      <c r="I62" s="528"/>
      <c r="J62" s="528"/>
      <c r="K62" s="528"/>
      <c r="L62" s="528"/>
      <c r="M62" s="528"/>
      <c r="N62" s="528"/>
      <c r="O62" s="528"/>
    </row>
    <row r="63" spans="1:15" ht="16.2" customHeight="1">
      <c r="A63" s="132"/>
      <c r="B63" s="528"/>
      <c r="C63" s="528"/>
      <c r="D63" s="528"/>
      <c r="E63" s="528"/>
      <c r="F63" s="528"/>
      <c r="G63" s="528"/>
      <c r="H63" s="528"/>
      <c r="I63" s="528"/>
      <c r="J63" s="528"/>
      <c r="K63" s="528"/>
      <c r="L63" s="528"/>
      <c r="M63" s="528"/>
      <c r="N63" s="528"/>
      <c r="O63" s="528"/>
    </row>
    <row r="64" spans="1:15" ht="16.2" customHeight="1">
      <c r="A64" s="132"/>
      <c r="B64" s="528"/>
      <c r="C64" s="528"/>
      <c r="D64" s="528"/>
      <c r="E64" s="528"/>
      <c r="F64" s="528"/>
      <c r="G64" s="528"/>
      <c r="H64" s="528"/>
      <c r="I64" s="528"/>
      <c r="J64" s="528"/>
      <c r="K64" s="528"/>
      <c r="L64" s="528"/>
      <c r="M64" s="528"/>
      <c r="N64" s="528"/>
      <c r="O64" s="528"/>
    </row>
    <row r="65" spans="1:15" ht="16.2" customHeight="1">
      <c r="A65" s="132"/>
      <c r="B65" s="528"/>
      <c r="C65" s="528"/>
      <c r="D65" s="528"/>
      <c r="E65" s="528"/>
      <c r="F65" s="528"/>
      <c r="G65" s="528"/>
      <c r="H65" s="528"/>
      <c r="I65" s="528"/>
      <c r="J65" s="528"/>
      <c r="K65" s="528"/>
      <c r="L65" s="528"/>
      <c r="M65" s="528"/>
      <c r="N65" s="528"/>
      <c r="O65" s="528"/>
    </row>
    <row r="66" spans="1:15" ht="16.2" customHeight="1">
      <c r="A66" s="132"/>
      <c r="B66" s="528"/>
      <c r="C66" s="528"/>
      <c r="D66" s="528"/>
      <c r="E66" s="528"/>
      <c r="F66" s="528"/>
      <c r="G66" s="528"/>
      <c r="H66" s="528"/>
      <c r="I66" s="528"/>
      <c r="J66" s="528"/>
      <c r="K66" s="528"/>
      <c r="L66" s="528"/>
      <c r="M66" s="528"/>
      <c r="N66" s="528"/>
      <c r="O66" s="528"/>
    </row>
    <row r="67" spans="1:15" ht="16.2" customHeight="1">
      <c r="A67" s="132"/>
      <c r="B67" s="528"/>
      <c r="C67" s="528"/>
      <c r="D67" s="528"/>
      <c r="E67" s="528"/>
      <c r="F67" s="528"/>
      <c r="G67" s="528"/>
      <c r="H67" s="528"/>
      <c r="I67" s="528"/>
      <c r="J67" s="528"/>
      <c r="K67" s="528"/>
      <c r="L67" s="528"/>
      <c r="M67" s="528"/>
      <c r="N67" s="528"/>
      <c r="O67" s="528"/>
    </row>
    <row r="68" spans="1:15" ht="16.2" customHeight="1">
      <c r="A68" s="132"/>
      <c r="B68" s="114"/>
      <c r="C68" s="114"/>
      <c r="D68" s="114"/>
      <c r="E68" s="114"/>
      <c r="F68" s="528"/>
      <c r="G68" s="528"/>
      <c r="H68" s="528"/>
      <c r="I68" s="528"/>
      <c r="J68" s="528"/>
      <c r="K68" s="528"/>
      <c r="L68" s="528"/>
      <c r="M68" s="528"/>
      <c r="N68" s="528"/>
      <c r="O68" s="528"/>
    </row>
    <row r="69" spans="1:15" ht="16.2" customHeight="1">
      <c r="A69" s="132"/>
      <c r="B69" s="114"/>
      <c r="C69" s="114"/>
      <c r="D69" s="114"/>
      <c r="E69" s="114"/>
      <c r="F69" s="528"/>
      <c r="G69" s="528"/>
      <c r="H69" s="528"/>
      <c r="I69" s="528"/>
      <c r="J69" s="528"/>
      <c r="K69" s="528"/>
      <c r="L69" s="528"/>
      <c r="M69" s="528"/>
      <c r="N69" s="528"/>
      <c r="O69" s="528"/>
    </row>
    <row r="70" spans="1:15" ht="16.2" customHeight="1">
      <c r="A70" s="132"/>
      <c r="B70" s="114"/>
      <c r="C70" s="114"/>
      <c r="D70" s="114"/>
      <c r="E70" s="114"/>
      <c r="F70" s="528"/>
      <c r="G70" s="528"/>
      <c r="H70" s="528"/>
      <c r="I70" s="528"/>
      <c r="J70" s="528"/>
      <c r="K70" s="528"/>
      <c r="L70" s="528"/>
      <c r="M70" s="528"/>
      <c r="N70" s="528"/>
      <c r="O70" s="528"/>
    </row>
    <row r="71" spans="1:15">
      <c r="A71" s="132"/>
      <c r="B71" s="114"/>
      <c r="C71" s="114"/>
      <c r="D71" s="114"/>
      <c r="E71" s="114"/>
      <c r="F71" s="528"/>
      <c r="G71" s="528"/>
      <c r="H71" s="528"/>
      <c r="I71" s="528"/>
      <c r="J71" s="528"/>
      <c r="K71" s="528"/>
      <c r="L71" s="528"/>
      <c r="M71" s="528"/>
      <c r="N71" s="528"/>
      <c r="O71" s="528"/>
    </row>
    <row r="72" spans="1:15">
      <c r="A72" s="114"/>
      <c r="B72" s="114"/>
      <c r="C72" s="114"/>
      <c r="D72" s="114"/>
      <c r="E72" s="114"/>
      <c r="F72" s="528"/>
      <c r="G72" s="528"/>
      <c r="H72" s="528"/>
      <c r="I72" s="528"/>
      <c r="J72" s="528"/>
      <c r="K72" s="528"/>
      <c r="L72" s="528"/>
      <c r="M72" s="528"/>
      <c r="N72" s="528"/>
      <c r="O72" s="528"/>
    </row>
    <row r="73" spans="1:15">
      <c r="A73" s="114"/>
      <c r="B73" s="114"/>
      <c r="C73" s="114"/>
      <c r="D73" s="114"/>
      <c r="E73" s="114"/>
      <c r="F73" s="528"/>
      <c r="G73" s="528"/>
      <c r="H73" s="528"/>
      <c r="I73" s="528"/>
      <c r="J73" s="528"/>
      <c r="K73" s="528"/>
      <c r="L73" s="528"/>
      <c r="M73" s="528"/>
      <c r="N73" s="528"/>
      <c r="O73" s="528"/>
    </row>
    <row r="74" spans="1:15">
      <c r="A74" s="114"/>
      <c r="B74" s="114"/>
      <c r="C74" s="114"/>
      <c r="D74" s="114"/>
      <c r="E74" s="114"/>
      <c r="F74" s="528"/>
      <c r="G74" s="528"/>
      <c r="H74" s="528"/>
      <c r="I74" s="528"/>
      <c r="J74" s="528"/>
      <c r="K74" s="528"/>
      <c r="L74" s="528"/>
      <c r="M74" s="528"/>
      <c r="N74" s="528"/>
      <c r="O74" s="528"/>
    </row>
    <row r="75" spans="1:15">
      <c r="A75" s="114"/>
      <c r="B75" s="528"/>
      <c r="C75" s="528"/>
      <c r="D75" s="528"/>
      <c r="E75" s="528"/>
      <c r="F75" s="528"/>
      <c r="G75" s="528"/>
      <c r="H75" s="528"/>
      <c r="I75" s="528"/>
      <c r="J75" s="528"/>
      <c r="K75" s="528"/>
      <c r="L75" s="528"/>
      <c r="M75" s="528"/>
      <c r="N75" s="528"/>
      <c r="O75" s="528"/>
    </row>
    <row r="76" spans="1:15">
      <c r="A76" s="114"/>
      <c r="B76" s="528"/>
      <c r="C76" s="528"/>
      <c r="D76" s="528"/>
      <c r="E76" s="528"/>
      <c r="F76" s="528"/>
      <c r="G76" s="528"/>
      <c r="H76" s="528"/>
      <c r="I76" s="528"/>
      <c r="J76" s="528"/>
      <c r="K76" s="528"/>
      <c r="L76" s="528"/>
      <c r="M76" s="528"/>
      <c r="N76" s="528"/>
      <c r="O76" s="528"/>
    </row>
    <row r="77" spans="1:15">
      <c r="A77" s="114"/>
      <c r="B77" s="528"/>
      <c r="C77" s="528"/>
      <c r="D77" s="528"/>
      <c r="E77" s="528"/>
      <c r="F77" s="528"/>
      <c r="G77" s="528"/>
      <c r="H77" s="528"/>
      <c r="I77" s="528"/>
      <c r="J77" s="528"/>
      <c r="K77" s="528"/>
      <c r="L77" s="528"/>
      <c r="M77" s="528"/>
      <c r="N77" s="528"/>
      <c r="O77" s="528"/>
    </row>
    <row r="78" spans="1:15">
      <c r="A78" s="528"/>
      <c r="B78" s="528"/>
      <c r="C78" s="528"/>
      <c r="D78" s="528"/>
      <c r="E78" s="528"/>
      <c r="F78" s="528"/>
      <c r="G78" s="528"/>
      <c r="H78" s="528"/>
      <c r="I78" s="528"/>
      <c r="J78" s="528"/>
      <c r="K78" s="528"/>
      <c r="L78" s="528"/>
      <c r="M78" s="528"/>
      <c r="N78" s="528"/>
      <c r="O78" s="528"/>
    </row>
    <row r="79" spans="1:15">
      <c r="A79" s="528"/>
      <c r="B79" s="528"/>
      <c r="C79" s="528"/>
      <c r="D79" s="528"/>
      <c r="E79" s="528"/>
      <c r="F79" s="528"/>
      <c r="G79" s="528"/>
      <c r="H79" s="528"/>
      <c r="I79" s="528"/>
      <c r="J79" s="528"/>
      <c r="K79" s="528"/>
      <c r="L79" s="528"/>
      <c r="M79" s="528"/>
      <c r="N79" s="528"/>
      <c r="O79" s="528"/>
    </row>
    <row r="80" spans="1:15">
      <c r="A80" s="528"/>
      <c r="B80" s="528"/>
      <c r="C80" s="528"/>
      <c r="D80" s="528"/>
      <c r="E80" s="528"/>
      <c r="F80" s="528"/>
      <c r="G80" s="528"/>
      <c r="H80" s="528"/>
      <c r="I80" s="528"/>
      <c r="J80" s="528"/>
      <c r="K80" s="528"/>
      <c r="L80" s="528"/>
      <c r="M80" s="528"/>
      <c r="N80" s="528"/>
      <c r="O80" s="528"/>
    </row>
    <row r="81" spans="1:15">
      <c r="A81" s="528"/>
      <c r="B81" s="528"/>
      <c r="C81" s="528"/>
      <c r="D81" s="528"/>
      <c r="E81" s="528"/>
      <c r="F81" s="528"/>
      <c r="G81" s="528"/>
      <c r="H81" s="528"/>
      <c r="I81" s="528"/>
      <c r="J81" s="528"/>
      <c r="K81" s="528"/>
      <c r="L81" s="528"/>
      <c r="M81" s="528"/>
      <c r="N81" s="528"/>
      <c r="O81" s="528"/>
    </row>
    <row r="82" spans="1:15">
      <c r="A82" s="528"/>
      <c r="B82" s="528"/>
      <c r="C82" s="528"/>
      <c r="D82" s="528"/>
      <c r="E82" s="528"/>
      <c r="F82" s="528"/>
      <c r="G82" s="528"/>
      <c r="H82" s="528"/>
      <c r="I82" s="528"/>
      <c r="J82" s="528"/>
      <c r="K82" s="528"/>
      <c r="L82" s="528"/>
      <c r="M82" s="528"/>
      <c r="N82" s="528"/>
      <c r="O82" s="528"/>
    </row>
    <row r="83" spans="1:15">
      <c r="A83" s="528"/>
      <c r="B83" s="528"/>
      <c r="C83" s="528"/>
      <c r="D83" s="528"/>
      <c r="E83" s="528"/>
      <c r="F83" s="528"/>
      <c r="G83" s="528"/>
      <c r="H83" s="528"/>
      <c r="I83" s="528"/>
      <c r="J83" s="528"/>
      <c r="K83" s="528"/>
      <c r="L83" s="528"/>
      <c r="M83" s="528"/>
      <c r="N83" s="528"/>
      <c r="O83" s="528"/>
    </row>
    <row r="84" spans="1:15">
      <c r="A84" s="528"/>
      <c r="B84" s="528"/>
      <c r="C84" s="528"/>
      <c r="D84" s="528"/>
      <c r="E84" s="528"/>
      <c r="F84" s="528"/>
      <c r="G84" s="528"/>
      <c r="H84" s="528"/>
      <c r="I84" s="528"/>
      <c r="J84" s="528"/>
      <c r="K84" s="528"/>
      <c r="L84" s="528"/>
      <c r="M84" s="528"/>
      <c r="N84" s="528"/>
      <c r="O84" s="528"/>
    </row>
    <row r="85" spans="1:15">
      <c r="A85" s="528"/>
      <c r="B85" s="528"/>
      <c r="C85" s="528"/>
      <c r="D85" s="528"/>
      <c r="E85" s="528"/>
      <c r="F85" s="528"/>
      <c r="G85" s="528"/>
      <c r="H85" s="528"/>
      <c r="I85" s="528"/>
      <c r="J85" s="528"/>
      <c r="K85" s="528"/>
      <c r="L85" s="528"/>
      <c r="M85" s="528"/>
      <c r="N85" s="528"/>
      <c r="O85" s="528"/>
    </row>
    <row r="86" spans="1:15">
      <c r="A86" s="528"/>
      <c r="B86" s="528"/>
      <c r="C86" s="528"/>
      <c r="D86" s="528"/>
      <c r="E86" s="528"/>
      <c r="F86" s="528"/>
      <c r="G86" s="528"/>
      <c r="H86" s="528"/>
      <c r="I86" s="528"/>
      <c r="J86" s="528"/>
      <c r="K86" s="528"/>
      <c r="L86" s="528"/>
      <c r="M86" s="528"/>
      <c r="N86" s="528"/>
      <c r="O86" s="528"/>
    </row>
    <row r="87" spans="1:15">
      <c r="A87" s="528"/>
      <c r="B87" s="528"/>
      <c r="C87" s="528"/>
      <c r="D87" s="528"/>
      <c r="E87" s="528"/>
      <c r="F87" s="528"/>
      <c r="G87" s="528"/>
      <c r="H87" s="528"/>
      <c r="I87" s="528"/>
      <c r="J87" s="528"/>
      <c r="K87" s="528"/>
      <c r="L87" s="528"/>
      <c r="M87" s="528"/>
      <c r="N87" s="528"/>
      <c r="O87" s="528"/>
    </row>
    <row r="88" spans="1:15">
      <c r="A88" s="528"/>
      <c r="B88" s="528"/>
      <c r="C88" s="528"/>
      <c r="D88" s="528"/>
      <c r="E88" s="528"/>
      <c r="F88" s="528"/>
      <c r="G88" s="528"/>
      <c r="H88" s="528"/>
      <c r="I88" s="528"/>
      <c r="J88" s="528"/>
      <c r="K88" s="528"/>
      <c r="L88" s="528"/>
      <c r="M88" s="528"/>
      <c r="N88" s="528"/>
      <c r="O88" s="528"/>
    </row>
    <row r="89" spans="1:15">
      <c r="A89" s="528"/>
      <c r="B89" s="528"/>
      <c r="C89" s="528"/>
      <c r="D89" s="528"/>
      <c r="E89" s="528"/>
      <c r="F89" s="528"/>
      <c r="G89" s="528"/>
      <c r="H89" s="528"/>
      <c r="I89" s="528"/>
      <c r="J89" s="528"/>
      <c r="K89" s="528"/>
      <c r="L89" s="528"/>
      <c r="M89" s="528"/>
      <c r="N89" s="528"/>
      <c r="O89" s="528"/>
    </row>
    <row r="90" spans="1:15">
      <c r="A90" s="528"/>
      <c r="B90" s="528"/>
      <c r="C90" s="528"/>
      <c r="D90" s="528"/>
      <c r="E90" s="528"/>
      <c r="F90" s="528"/>
      <c r="G90" s="528"/>
      <c r="H90" s="528"/>
      <c r="I90" s="528"/>
      <c r="J90" s="528"/>
      <c r="K90" s="528"/>
      <c r="L90" s="528"/>
      <c r="M90" s="528"/>
      <c r="N90" s="528"/>
      <c r="O90" s="528"/>
    </row>
    <row r="91" spans="1:15">
      <c r="A91" s="528"/>
      <c r="B91" s="528"/>
      <c r="C91" s="528"/>
      <c r="D91" s="528"/>
      <c r="E91" s="528"/>
      <c r="F91" s="528"/>
      <c r="G91" s="528"/>
      <c r="H91" s="528"/>
      <c r="I91" s="528"/>
      <c r="J91" s="528"/>
      <c r="K91" s="528"/>
      <c r="L91" s="528"/>
      <c r="M91" s="528"/>
      <c r="N91" s="528"/>
      <c r="O91" s="528"/>
    </row>
    <row r="92" spans="1:15">
      <c r="A92" s="528"/>
      <c r="B92" s="528"/>
      <c r="C92" s="528"/>
      <c r="D92" s="528"/>
      <c r="E92" s="528"/>
      <c r="F92" s="528"/>
      <c r="G92" s="528"/>
      <c r="H92" s="528"/>
      <c r="I92" s="528"/>
      <c r="J92" s="528"/>
      <c r="K92" s="528"/>
      <c r="L92" s="528"/>
      <c r="M92" s="528"/>
      <c r="N92" s="528"/>
      <c r="O92" s="528"/>
    </row>
    <row r="93" spans="1:15">
      <c r="A93" s="528"/>
      <c r="B93" s="528"/>
      <c r="C93" s="528"/>
      <c r="D93" s="528"/>
      <c r="E93" s="528"/>
      <c r="F93" s="528"/>
      <c r="G93" s="528"/>
      <c r="H93" s="528"/>
      <c r="I93" s="528"/>
      <c r="J93" s="528"/>
      <c r="K93" s="528"/>
      <c r="L93" s="528"/>
      <c r="M93" s="528"/>
      <c r="N93" s="528"/>
      <c r="O93" s="528"/>
    </row>
    <row r="94" spans="1:15">
      <c r="A94" s="528"/>
      <c r="B94" s="528"/>
      <c r="C94" s="528"/>
      <c r="D94" s="528"/>
      <c r="E94" s="528"/>
      <c r="F94" s="528"/>
      <c r="G94" s="528"/>
      <c r="H94" s="528"/>
      <c r="I94" s="528"/>
      <c r="J94" s="528"/>
      <c r="K94" s="528"/>
      <c r="L94" s="528"/>
      <c r="M94" s="528"/>
      <c r="N94" s="528"/>
      <c r="O94" s="528"/>
    </row>
    <row r="95" spans="1:15">
      <c r="A95" s="528"/>
      <c r="B95" s="528"/>
      <c r="C95" s="528"/>
      <c r="D95" s="528"/>
      <c r="E95" s="528"/>
      <c r="F95" s="528"/>
      <c r="G95" s="528"/>
      <c r="H95" s="528"/>
      <c r="I95" s="528"/>
      <c r="J95" s="528"/>
      <c r="K95" s="528"/>
      <c r="L95" s="528"/>
      <c r="M95" s="528"/>
      <c r="N95" s="528"/>
      <c r="O95" s="528"/>
    </row>
    <row r="96" spans="1:15">
      <c r="A96" s="528"/>
      <c r="B96" s="528"/>
      <c r="C96" s="528"/>
      <c r="D96" s="528"/>
      <c r="E96" s="528"/>
      <c r="F96" s="528"/>
      <c r="G96" s="528"/>
      <c r="H96" s="528"/>
      <c r="I96" s="528"/>
      <c r="J96" s="528"/>
      <c r="K96" s="528"/>
      <c r="L96" s="528"/>
      <c r="M96" s="528"/>
      <c r="N96" s="528"/>
      <c r="O96" s="528"/>
    </row>
    <row r="97" spans="1:15">
      <c r="A97" s="528"/>
      <c r="B97" s="528"/>
      <c r="C97" s="528"/>
      <c r="D97" s="528"/>
      <c r="E97" s="528"/>
      <c r="F97" s="528"/>
      <c r="G97" s="528"/>
      <c r="H97" s="528"/>
      <c r="I97" s="528"/>
      <c r="J97" s="528"/>
      <c r="K97" s="528"/>
      <c r="L97" s="528"/>
      <c r="M97" s="528"/>
      <c r="N97" s="528"/>
      <c r="O97" s="528"/>
    </row>
    <row r="98" spans="1:15">
      <c r="A98" s="528"/>
      <c r="B98" s="528"/>
      <c r="C98" s="528"/>
      <c r="D98" s="528"/>
      <c r="E98" s="528"/>
      <c r="F98" s="528"/>
      <c r="G98" s="528"/>
      <c r="H98" s="528"/>
      <c r="I98" s="528"/>
      <c r="J98" s="528"/>
      <c r="K98" s="528"/>
      <c r="L98" s="528"/>
      <c r="M98" s="528"/>
      <c r="N98" s="528"/>
      <c r="O98" s="528"/>
    </row>
    <row r="99" spans="1:15">
      <c r="A99" s="528"/>
      <c r="B99" s="528"/>
      <c r="C99" s="528"/>
      <c r="D99" s="528"/>
      <c r="E99" s="528"/>
      <c r="F99" s="528"/>
      <c r="G99" s="528"/>
      <c r="H99" s="528"/>
      <c r="I99" s="528"/>
      <c r="J99" s="528"/>
      <c r="K99" s="528"/>
      <c r="L99" s="528"/>
      <c r="M99" s="528"/>
      <c r="N99" s="528"/>
      <c r="O99" s="528"/>
    </row>
    <row r="100" spans="1:15">
      <c r="A100" s="528"/>
      <c r="B100" s="528"/>
      <c r="C100" s="528"/>
      <c r="D100" s="528"/>
      <c r="E100" s="528"/>
      <c r="F100" s="528"/>
      <c r="G100" s="528"/>
      <c r="H100" s="528"/>
      <c r="I100" s="528"/>
      <c r="J100" s="528"/>
      <c r="K100" s="528"/>
      <c r="L100" s="528"/>
      <c r="M100" s="528"/>
      <c r="N100" s="528"/>
      <c r="O100" s="528"/>
    </row>
    <row r="101" spans="1:15">
      <c r="A101" s="528"/>
      <c r="B101" s="528"/>
      <c r="C101" s="528"/>
      <c r="D101" s="528"/>
      <c r="E101" s="528"/>
      <c r="F101" s="528"/>
      <c r="G101" s="528"/>
      <c r="H101" s="528"/>
      <c r="I101" s="528"/>
      <c r="J101" s="528"/>
      <c r="K101" s="528"/>
      <c r="L101" s="528"/>
      <c r="M101" s="528"/>
      <c r="N101" s="528"/>
      <c r="O101" s="528"/>
    </row>
    <row r="102" spans="1:15">
      <c r="A102" s="528"/>
      <c r="B102" s="528"/>
      <c r="C102" s="528"/>
      <c r="D102" s="528"/>
      <c r="E102" s="528"/>
      <c r="F102" s="528"/>
      <c r="G102" s="528"/>
      <c r="H102" s="528"/>
      <c r="I102" s="528"/>
      <c r="J102" s="528"/>
      <c r="K102" s="528"/>
      <c r="L102" s="528"/>
      <c r="M102" s="528"/>
      <c r="N102" s="528"/>
      <c r="O102" s="528"/>
    </row>
    <row r="103" spans="1:15">
      <c r="A103" s="528"/>
      <c r="B103" s="528"/>
      <c r="C103" s="528"/>
      <c r="D103" s="528"/>
      <c r="E103" s="528"/>
      <c r="F103" s="528"/>
      <c r="G103" s="528"/>
      <c r="H103" s="528"/>
      <c r="I103" s="528"/>
      <c r="J103" s="528"/>
      <c r="K103" s="528"/>
      <c r="L103" s="528"/>
      <c r="M103" s="528"/>
      <c r="N103" s="528"/>
      <c r="O103" s="528"/>
    </row>
    <row r="104" spans="1:15">
      <c r="A104" s="528"/>
      <c r="B104" s="528"/>
      <c r="C104" s="528"/>
      <c r="D104" s="528"/>
      <c r="E104" s="528"/>
      <c r="F104" s="528"/>
      <c r="G104" s="528"/>
      <c r="H104" s="528"/>
      <c r="I104" s="528"/>
      <c r="J104" s="528"/>
      <c r="K104" s="528"/>
      <c r="L104" s="528"/>
      <c r="M104" s="528"/>
      <c r="N104" s="528"/>
      <c r="O104" s="528"/>
    </row>
    <row r="105" spans="1:15">
      <c r="A105" s="528"/>
      <c r="B105" s="528"/>
      <c r="C105" s="528"/>
      <c r="D105" s="528"/>
      <c r="E105" s="528"/>
      <c r="F105" s="528"/>
      <c r="G105" s="528"/>
      <c r="H105" s="528"/>
      <c r="I105" s="528"/>
      <c r="J105" s="528"/>
      <c r="K105" s="528"/>
      <c r="L105" s="528"/>
      <c r="M105" s="528"/>
      <c r="N105" s="528"/>
      <c r="O105" s="528"/>
    </row>
    <row r="106" spans="1:15">
      <c r="A106" s="528"/>
      <c r="B106" s="528"/>
      <c r="C106" s="528"/>
      <c r="D106" s="528"/>
      <c r="E106" s="528"/>
      <c r="F106" s="528"/>
      <c r="G106" s="528"/>
      <c r="H106" s="528"/>
      <c r="I106" s="528"/>
      <c r="J106" s="528"/>
      <c r="K106" s="528"/>
      <c r="L106" s="528"/>
      <c r="M106" s="528"/>
      <c r="N106" s="528"/>
      <c r="O106" s="528"/>
    </row>
    <row r="107" spans="1:15">
      <c r="A107" s="528"/>
      <c r="B107" s="528"/>
      <c r="C107" s="528"/>
      <c r="D107" s="528"/>
      <c r="E107" s="528"/>
      <c r="F107" s="528"/>
      <c r="G107" s="528"/>
      <c r="H107" s="528"/>
      <c r="I107" s="528"/>
      <c r="J107" s="528"/>
      <c r="K107" s="528"/>
      <c r="L107" s="528"/>
      <c r="M107" s="528"/>
      <c r="N107" s="528"/>
      <c r="O107" s="528"/>
    </row>
    <row r="108" spans="1:15">
      <c r="A108" s="528"/>
      <c r="B108" s="528"/>
      <c r="C108" s="528"/>
      <c r="D108" s="528"/>
      <c r="E108" s="528"/>
      <c r="F108" s="528"/>
      <c r="G108" s="528"/>
      <c r="H108" s="528"/>
      <c r="I108" s="528"/>
      <c r="J108" s="528"/>
      <c r="K108" s="528"/>
      <c r="L108" s="528"/>
      <c r="M108" s="528"/>
      <c r="N108" s="528"/>
      <c r="O108" s="528"/>
    </row>
    <row r="109" spans="1:15">
      <c r="A109" s="528"/>
      <c r="B109" s="528"/>
      <c r="C109" s="528"/>
      <c r="D109" s="528"/>
      <c r="E109" s="528"/>
      <c r="F109" s="528"/>
      <c r="G109" s="528"/>
      <c r="H109" s="528"/>
      <c r="I109" s="528"/>
      <c r="J109" s="528"/>
      <c r="K109" s="528"/>
      <c r="L109" s="528"/>
      <c r="M109" s="528"/>
      <c r="N109" s="528"/>
      <c r="O109" s="528"/>
    </row>
    <row r="110" spans="1:15">
      <c r="A110" s="528"/>
      <c r="B110" s="528"/>
      <c r="C110" s="528"/>
      <c r="D110" s="528"/>
      <c r="E110" s="528"/>
      <c r="F110" s="528"/>
      <c r="G110" s="528"/>
      <c r="H110" s="528"/>
      <c r="I110" s="528"/>
      <c r="J110" s="528"/>
      <c r="K110" s="528"/>
      <c r="L110" s="528"/>
      <c r="M110" s="528"/>
      <c r="N110" s="528"/>
      <c r="O110" s="528"/>
    </row>
    <row r="111" spans="1:15">
      <c r="A111" s="528"/>
      <c r="B111" s="528"/>
      <c r="C111" s="528"/>
      <c r="D111" s="528"/>
      <c r="E111" s="528"/>
      <c r="F111" s="528"/>
      <c r="G111" s="528"/>
      <c r="H111" s="528"/>
      <c r="I111" s="528"/>
      <c r="J111" s="528"/>
      <c r="K111" s="528"/>
      <c r="L111" s="528"/>
      <c r="M111" s="528"/>
      <c r="N111" s="528"/>
      <c r="O111" s="528"/>
    </row>
    <row r="112" spans="1:15">
      <c r="A112" s="528"/>
      <c r="B112" s="528"/>
      <c r="C112" s="528"/>
      <c r="D112" s="528"/>
      <c r="E112" s="528"/>
      <c r="F112" s="528"/>
      <c r="G112" s="528"/>
      <c r="H112" s="528"/>
      <c r="I112" s="528"/>
      <c r="J112" s="528"/>
      <c r="K112" s="528"/>
      <c r="L112" s="528"/>
      <c r="M112" s="528"/>
      <c r="N112" s="528"/>
      <c r="O112" s="528"/>
    </row>
    <row r="113" spans="1:15">
      <c r="A113" s="528"/>
      <c r="B113" s="528"/>
      <c r="C113" s="528"/>
      <c r="D113" s="528"/>
      <c r="E113" s="528"/>
      <c r="F113" s="528"/>
      <c r="G113" s="528"/>
      <c r="H113" s="528"/>
      <c r="I113" s="528"/>
      <c r="J113" s="528"/>
      <c r="K113" s="528"/>
      <c r="L113" s="528"/>
      <c r="M113" s="528"/>
      <c r="N113" s="528"/>
      <c r="O113" s="528"/>
    </row>
    <row r="114" spans="1:15">
      <c r="A114" s="528"/>
      <c r="B114" s="528"/>
      <c r="C114" s="528"/>
      <c r="D114" s="528"/>
      <c r="E114" s="528"/>
      <c r="F114" s="528"/>
      <c r="G114" s="528"/>
      <c r="H114" s="528"/>
      <c r="I114" s="528"/>
      <c r="J114" s="528"/>
      <c r="K114" s="528"/>
      <c r="L114" s="528"/>
      <c r="M114" s="528"/>
      <c r="N114" s="528"/>
      <c r="O114" s="528"/>
    </row>
    <row r="115" spans="1:15">
      <c r="A115" s="528"/>
      <c r="B115" s="528"/>
      <c r="C115" s="528"/>
      <c r="D115" s="528"/>
      <c r="E115" s="528"/>
      <c r="F115" s="528"/>
      <c r="G115" s="528"/>
      <c r="H115" s="528"/>
      <c r="I115" s="528"/>
      <c r="J115" s="528"/>
      <c r="K115" s="528"/>
      <c r="L115" s="528"/>
      <c r="M115" s="528"/>
      <c r="N115" s="528"/>
      <c r="O115" s="528"/>
    </row>
    <row r="116" spans="1:15">
      <c r="A116" s="528"/>
      <c r="B116" s="528"/>
      <c r="C116" s="528"/>
      <c r="D116" s="528"/>
      <c r="E116" s="528"/>
      <c r="F116" s="528"/>
      <c r="G116" s="528"/>
      <c r="H116" s="528"/>
      <c r="I116" s="528"/>
      <c r="J116" s="528"/>
      <c r="K116" s="528"/>
      <c r="L116" s="528"/>
      <c r="M116" s="528"/>
      <c r="N116" s="528"/>
      <c r="O116" s="528"/>
    </row>
    <row r="117" spans="1:15">
      <c r="A117" s="528"/>
      <c r="B117" s="528"/>
      <c r="C117" s="528"/>
      <c r="D117" s="528"/>
      <c r="E117" s="528"/>
      <c r="F117" s="528"/>
      <c r="G117" s="528"/>
      <c r="H117" s="528"/>
      <c r="I117" s="528"/>
      <c r="J117" s="528"/>
      <c r="K117" s="528"/>
      <c r="L117" s="528"/>
      <c r="M117" s="528"/>
      <c r="N117" s="528"/>
      <c r="O117" s="528"/>
    </row>
    <row r="118" spans="1:15">
      <c r="A118" s="528"/>
      <c r="B118" s="528"/>
      <c r="C118" s="528"/>
      <c r="D118" s="528"/>
      <c r="E118" s="528"/>
      <c r="F118" s="528"/>
      <c r="G118" s="528"/>
      <c r="H118" s="528"/>
      <c r="I118" s="528"/>
      <c r="J118" s="528"/>
      <c r="K118" s="528"/>
      <c r="L118" s="528"/>
      <c r="M118" s="528"/>
      <c r="N118" s="528"/>
      <c r="O118" s="528"/>
    </row>
    <row r="119" spans="1:15">
      <c r="A119" s="528"/>
      <c r="B119" s="528"/>
      <c r="C119" s="528"/>
      <c r="D119" s="528"/>
      <c r="E119" s="528"/>
      <c r="F119" s="528"/>
      <c r="G119" s="528"/>
      <c r="H119" s="528"/>
      <c r="I119" s="528"/>
      <c r="J119" s="528"/>
      <c r="K119" s="528"/>
      <c r="L119" s="528"/>
      <c r="M119" s="528"/>
      <c r="N119" s="528"/>
      <c r="O119" s="528"/>
    </row>
    <row r="120" spans="1:15">
      <c r="A120" s="528"/>
      <c r="B120" s="528"/>
      <c r="C120" s="528"/>
      <c r="D120" s="528"/>
      <c r="E120" s="528"/>
      <c r="F120" s="528"/>
      <c r="G120" s="528"/>
      <c r="H120" s="528"/>
      <c r="I120" s="528"/>
      <c r="J120" s="528"/>
      <c r="K120" s="528"/>
      <c r="L120" s="528"/>
      <c r="M120" s="528"/>
      <c r="N120" s="528"/>
      <c r="O120" s="528"/>
    </row>
    <row r="121" spans="1:15">
      <c r="A121" s="528"/>
      <c r="B121" s="528"/>
      <c r="C121" s="528"/>
      <c r="D121" s="528"/>
      <c r="E121" s="528"/>
      <c r="F121" s="528"/>
      <c r="G121" s="528"/>
      <c r="H121" s="528"/>
      <c r="I121" s="528"/>
      <c r="J121" s="528"/>
      <c r="K121" s="528"/>
      <c r="L121" s="528"/>
      <c r="M121" s="528"/>
      <c r="N121" s="528"/>
      <c r="O121" s="528"/>
    </row>
    <row r="122" spans="1:15">
      <c r="A122" s="528"/>
      <c r="B122" s="528"/>
      <c r="C122" s="528"/>
      <c r="D122" s="528"/>
      <c r="E122" s="528"/>
      <c r="F122" s="528"/>
      <c r="G122" s="528"/>
      <c r="H122" s="528"/>
      <c r="I122" s="528"/>
      <c r="J122" s="528"/>
      <c r="K122" s="528"/>
      <c r="L122" s="528"/>
      <c r="M122" s="528"/>
      <c r="N122" s="528"/>
      <c r="O122" s="528"/>
    </row>
    <row r="123" spans="1:15">
      <c r="A123" s="528"/>
      <c r="B123" s="528"/>
      <c r="C123" s="528"/>
      <c r="D123" s="528"/>
      <c r="E123" s="528"/>
      <c r="F123" s="528"/>
      <c r="G123" s="528"/>
      <c r="H123" s="528"/>
      <c r="I123" s="528"/>
      <c r="J123" s="528"/>
      <c r="K123" s="528"/>
      <c r="L123" s="528"/>
      <c r="M123" s="528"/>
      <c r="N123" s="528"/>
      <c r="O123" s="528"/>
    </row>
    <row r="124" spans="1:15">
      <c r="A124" s="528"/>
      <c r="B124" s="528"/>
      <c r="C124" s="528"/>
      <c r="D124" s="528"/>
      <c r="E124" s="528"/>
      <c r="F124" s="528"/>
      <c r="G124" s="528"/>
      <c r="H124" s="528"/>
      <c r="I124" s="528"/>
      <c r="J124" s="528"/>
      <c r="K124" s="528"/>
      <c r="L124" s="528"/>
      <c r="M124" s="528"/>
      <c r="N124" s="528"/>
      <c r="O124" s="528"/>
    </row>
    <row r="125" spans="1:15">
      <c r="A125" s="528"/>
      <c r="B125" s="528"/>
      <c r="C125" s="528"/>
      <c r="D125" s="528"/>
      <c r="E125" s="528"/>
      <c r="F125" s="528"/>
      <c r="G125" s="528"/>
      <c r="H125" s="528"/>
      <c r="I125" s="528"/>
      <c r="J125" s="528"/>
      <c r="K125" s="528"/>
      <c r="L125" s="528"/>
      <c r="M125" s="528"/>
      <c r="N125" s="528"/>
      <c r="O125" s="528"/>
    </row>
    <row r="126" spans="1:15">
      <c r="A126" s="528"/>
      <c r="B126" s="528"/>
      <c r="C126" s="528"/>
      <c r="D126" s="528"/>
      <c r="E126" s="528"/>
      <c r="F126" s="528"/>
      <c r="G126" s="528"/>
      <c r="H126" s="528"/>
      <c r="I126" s="528"/>
      <c r="J126" s="528"/>
      <c r="K126" s="528"/>
      <c r="L126" s="528"/>
      <c r="M126" s="528"/>
      <c r="N126" s="528"/>
      <c r="O126" s="528"/>
    </row>
    <row r="127" spans="1:15">
      <c r="A127" s="528"/>
      <c r="B127" s="528"/>
      <c r="C127" s="528"/>
      <c r="D127" s="528"/>
      <c r="E127" s="528"/>
      <c r="F127" s="528"/>
      <c r="G127" s="528"/>
      <c r="H127" s="528"/>
      <c r="I127" s="528"/>
      <c r="J127" s="528"/>
      <c r="K127" s="528"/>
      <c r="L127" s="528"/>
      <c r="M127" s="528"/>
      <c r="N127" s="528"/>
      <c r="O127" s="528"/>
    </row>
    <row r="128" spans="1:15">
      <c r="A128" s="528"/>
      <c r="B128" s="528"/>
      <c r="C128" s="528"/>
      <c r="D128" s="528"/>
      <c r="E128" s="528"/>
      <c r="F128" s="528"/>
      <c r="G128" s="528"/>
      <c r="H128" s="528"/>
      <c r="I128" s="528"/>
      <c r="J128" s="528"/>
      <c r="K128" s="528"/>
      <c r="L128" s="528"/>
      <c r="M128" s="528"/>
      <c r="N128" s="528"/>
      <c r="O128" s="528"/>
    </row>
    <row r="129" spans="1:15">
      <c r="A129" s="528"/>
      <c r="B129" s="528"/>
      <c r="C129" s="528"/>
      <c r="D129" s="528"/>
      <c r="E129" s="528"/>
      <c r="F129" s="528"/>
      <c r="G129" s="528"/>
      <c r="H129" s="528"/>
      <c r="I129" s="528"/>
      <c r="J129" s="528"/>
      <c r="K129" s="528"/>
      <c r="L129" s="528"/>
      <c r="M129" s="528"/>
      <c r="N129" s="528"/>
      <c r="O129" s="528"/>
    </row>
    <row r="130" spans="1:15">
      <c r="A130" s="528"/>
      <c r="B130" s="528"/>
      <c r="C130" s="528"/>
      <c r="D130" s="528"/>
      <c r="E130" s="528"/>
      <c r="F130" s="528"/>
      <c r="G130" s="528"/>
      <c r="H130" s="528"/>
      <c r="I130" s="528"/>
      <c r="J130" s="528"/>
      <c r="K130" s="528"/>
      <c r="L130" s="528"/>
      <c r="M130" s="528"/>
      <c r="N130" s="528"/>
      <c r="O130" s="528"/>
    </row>
    <row r="131" spans="1:15">
      <c r="A131" s="528"/>
      <c r="B131" s="528"/>
      <c r="C131" s="528"/>
      <c r="D131" s="528"/>
      <c r="E131" s="528"/>
      <c r="F131" s="528"/>
      <c r="G131" s="528"/>
      <c r="H131" s="528"/>
      <c r="I131" s="528"/>
      <c r="J131" s="528"/>
      <c r="K131" s="528"/>
      <c r="L131" s="528"/>
      <c r="M131" s="528"/>
      <c r="N131" s="528"/>
      <c r="O131" s="528"/>
    </row>
    <row r="132" spans="1:15">
      <c r="A132" s="528"/>
      <c r="B132" s="528"/>
      <c r="C132" s="528"/>
      <c r="D132" s="528"/>
      <c r="E132" s="528"/>
      <c r="F132" s="528"/>
      <c r="G132" s="528"/>
      <c r="H132" s="528"/>
      <c r="I132" s="528"/>
      <c r="J132" s="528"/>
      <c r="K132" s="528"/>
      <c r="L132" s="528"/>
      <c r="M132" s="528"/>
      <c r="N132" s="528"/>
      <c r="O132" s="528"/>
    </row>
    <row r="133" spans="1:15">
      <c r="A133" s="528"/>
      <c r="B133" s="528"/>
      <c r="C133" s="528"/>
      <c r="D133" s="528"/>
      <c r="E133" s="528"/>
      <c r="F133" s="528"/>
      <c r="G133" s="528"/>
      <c r="H133" s="528"/>
      <c r="I133" s="528"/>
      <c r="J133" s="528"/>
      <c r="K133" s="528"/>
      <c r="L133" s="528"/>
      <c r="M133" s="528"/>
      <c r="N133" s="528"/>
      <c r="O133" s="528"/>
    </row>
    <row r="134" spans="1:15">
      <c r="A134" s="528"/>
      <c r="B134" s="528"/>
      <c r="C134" s="528"/>
      <c r="D134" s="528"/>
      <c r="E134" s="528"/>
      <c r="F134" s="528"/>
      <c r="G134" s="528"/>
      <c r="H134" s="528"/>
      <c r="I134" s="528"/>
      <c r="J134" s="528"/>
      <c r="K134" s="528"/>
      <c r="L134" s="528"/>
      <c r="M134" s="528"/>
      <c r="N134" s="528"/>
      <c r="O134" s="528"/>
    </row>
    <row r="135" spans="1:15">
      <c r="A135" s="528"/>
      <c r="B135" s="528"/>
      <c r="C135" s="528"/>
      <c r="D135" s="528"/>
      <c r="E135" s="528"/>
      <c r="F135" s="528"/>
      <c r="G135" s="528"/>
      <c r="H135" s="528"/>
      <c r="I135" s="528"/>
      <c r="J135" s="528"/>
      <c r="K135" s="528"/>
      <c r="L135" s="528"/>
      <c r="M135" s="528"/>
      <c r="N135" s="528"/>
      <c r="O135" s="528"/>
    </row>
    <row r="136" spans="1:15">
      <c r="A136" s="528"/>
      <c r="B136" s="528"/>
      <c r="C136" s="528"/>
      <c r="D136" s="528"/>
      <c r="E136" s="528"/>
      <c r="F136" s="528"/>
      <c r="G136" s="528"/>
      <c r="H136" s="528"/>
      <c r="I136" s="528"/>
      <c r="J136" s="528"/>
      <c r="K136" s="528"/>
      <c r="L136" s="528"/>
      <c r="M136" s="528"/>
      <c r="N136" s="528"/>
      <c r="O136" s="528"/>
    </row>
    <row r="137" spans="1:15">
      <c r="A137" s="528"/>
      <c r="B137" s="528"/>
      <c r="C137" s="528"/>
      <c r="D137" s="528"/>
      <c r="E137" s="528"/>
      <c r="F137" s="528"/>
      <c r="G137" s="528"/>
      <c r="H137" s="528"/>
      <c r="I137" s="528"/>
      <c r="J137" s="528"/>
      <c r="K137" s="528"/>
      <c r="L137" s="528"/>
      <c r="M137" s="528"/>
      <c r="N137" s="528"/>
      <c r="O137" s="528"/>
    </row>
    <row r="138" spans="1:15">
      <c r="A138" s="528"/>
      <c r="B138" s="528"/>
      <c r="C138" s="528"/>
      <c r="D138" s="528"/>
      <c r="E138" s="528"/>
      <c r="F138" s="528"/>
      <c r="G138" s="528"/>
      <c r="H138" s="528"/>
      <c r="I138" s="528"/>
      <c r="J138" s="528"/>
      <c r="K138" s="528"/>
      <c r="L138" s="528"/>
      <c r="M138" s="528"/>
      <c r="N138" s="528"/>
      <c r="O138" s="528"/>
    </row>
    <row r="139" spans="1:15">
      <c r="A139" s="528"/>
      <c r="B139" s="528"/>
      <c r="C139" s="528"/>
      <c r="D139" s="528"/>
      <c r="E139" s="528"/>
      <c r="F139" s="528"/>
      <c r="G139" s="528"/>
      <c r="H139" s="528"/>
      <c r="I139" s="528"/>
      <c r="J139" s="528"/>
      <c r="K139" s="528"/>
      <c r="L139" s="528"/>
      <c r="M139" s="528"/>
      <c r="N139" s="528"/>
      <c r="O139" s="528"/>
    </row>
    <row r="140" spans="1:15">
      <c r="A140" s="528"/>
      <c r="B140" s="528"/>
      <c r="C140" s="528"/>
      <c r="D140" s="528"/>
      <c r="E140" s="528"/>
      <c r="F140" s="528"/>
      <c r="G140" s="528"/>
      <c r="H140" s="528"/>
      <c r="I140" s="528"/>
      <c r="J140" s="528"/>
      <c r="K140" s="528"/>
      <c r="L140" s="528"/>
      <c r="M140" s="528"/>
      <c r="N140" s="528"/>
      <c r="O140" s="528"/>
    </row>
    <row r="141" spans="1:15">
      <c r="A141" s="528"/>
      <c r="B141" s="528"/>
      <c r="C141" s="528"/>
      <c r="D141" s="528"/>
      <c r="E141" s="528"/>
      <c r="F141" s="528"/>
      <c r="G141" s="528"/>
      <c r="H141" s="528"/>
      <c r="I141" s="528"/>
      <c r="J141" s="528"/>
      <c r="K141" s="528"/>
      <c r="L141" s="528"/>
      <c r="M141" s="528"/>
      <c r="N141" s="528"/>
      <c r="O141" s="528"/>
    </row>
  </sheetData>
  <mergeCells count="1">
    <mergeCell ref="E4:F4"/>
  </mergeCells>
  <pageMargins left="0.74803149606299213" right="0.59055118110236227" top="0.74803149606299213" bottom="0.51181102362204722" header="0.43307086614173229" footer="0.31496062992125984"/>
  <pageSetup paperSize="9" firstPageNumber="70" orientation="portrait" r:id="rId1"/>
  <headerFooter alignWithMargins="0">
    <oddHeader>&amp;C&amp;"Times New Roman,Regular"&amp;13&amp;P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44"/>
  <sheetViews>
    <sheetView workbookViewId="0">
      <selection activeCell="I19" sqref="I19"/>
    </sheetView>
  </sheetViews>
  <sheetFormatPr defaultColWidth="9.33203125" defaultRowHeight="13.2"/>
  <cols>
    <col min="1" max="1" width="10.5546875" style="393" customWidth="1"/>
    <col min="2" max="2" width="21.44140625" style="393" customWidth="1"/>
    <col min="3" max="3" width="9.6640625" style="393" customWidth="1"/>
    <col min="4" max="4" width="9.5546875" style="393" customWidth="1"/>
    <col min="5" max="5" width="9.33203125" style="393" customWidth="1"/>
    <col min="6" max="6" width="15" style="393" customWidth="1"/>
    <col min="7" max="7" width="10.6640625" style="393" customWidth="1"/>
    <col min="8" max="16384" width="9.33203125" style="393"/>
  </cols>
  <sheetData>
    <row r="1" spans="1:7" ht="20.100000000000001" customHeight="1">
      <c r="A1" s="406" t="s">
        <v>594</v>
      </c>
      <c r="B1" s="737"/>
      <c r="C1" s="405"/>
      <c r="D1" s="405"/>
      <c r="E1" s="405"/>
    </row>
    <row r="2" spans="1:7" ht="20.100000000000001" customHeight="1">
      <c r="A2" s="406" t="s">
        <v>739</v>
      </c>
      <c r="B2" s="737"/>
      <c r="C2" s="405"/>
      <c r="D2" s="405"/>
      <c r="E2" s="405"/>
    </row>
    <row r="3" spans="1:7" ht="20.100000000000001" customHeight="1">
      <c r="A3" s="281"/>
      <c r="B3" s="281"/>
      <c r="C3" s="281"/>
      <c r="D3" s="281"/>
      <c r="E3" s="404"/>
      <c r="F3" s="404"/>
      <c r="G3" s="285"/>
    </row>
    <row r="4" spans="1:7" ht="20.100000000000001" customHeight="1">
      <c r="A4" s="281"/>
      <c r="B4" s="281"/>
      <c r="C4" s="281"/>
      <c r="D4" s="281"/>
      <c r="E4" s="404"/>
      <c r="F4" s="404"/>
      <c r="G4" s="266" t="s">
        <v>0</v>
      </c>
    </row>
    <row r="5" spans="1:7" ht="16.2" customHeight="1">
      <c r="A5" s="284"/>
      <c r="B5" s="284"/>
      <c r="C5" s="1005" t="s">
        <v>740</v>
      </c>
      <c r="D5" s="1005"/>
      <c r="E5" s="1005"/>
      <c r="F5" s="165" t="s">
        <v>581</v>
      </c>
      <c r="G5" s="403" t="s">
        <v>693</v>
      </c>
    </row>
    <row r="6" spans="1:7" ht="16.2" customHeight="1">
      <c r="A6" s="281"/>
      <c r="B6" s="281"/>
      <c r="C6" s="264" t="s">
        <v>580</v>
      </c>
      <c r="D6" s="264" t="s">
        <v>2</v>
      </c>
      <c r="E6" s="264" t="s">
        <v>1</v>
      </c>
      <c r="F6" s="164" t="s">
        <v>692</v>
      </c>
      <c r="G6" s="402" t="s">
        <v>579</v>
      </c>
    </row>
    <row r="7" spans="1:7" ht="16.2" customHeight="1">
      <c r="A7" s="281"/>
      <c r="B7" s="281"/>
      <c r="C7" s="401" t="s">
        <v>637</v>
      </c>
      <c r="D7" s="264" t="s">
        <v>60</v>
      </c>
      <c r="E7" s="264" t="s">
        <v>60</v>
      </c>
      <c r="F7" s="164" t="s">
        <v>328</v>
      </c>
      <c r="G7" s="164" t="s">
        <v>640</v>
      </c>
    </row>
    <row r="8" spans="1:7" ht="16.2" customHeight="1">
      <c r="A8" s="281"/>
      <c r="B8" s="281"/>
      <c r="C8" s="400"/>
      <c r="D8" s="263">
        <v>2021</v>
      </c>
      <c r="E8" s="263">
        <v>2022</v>
      </c>
      <c r="F8" s="163" t="s">
        <v>7</v>
      </c>
      <c r="G8" s="163"/>
    </row>
    <row r="9" spans="1:7" ht="20.100000000000001" customHeight="1">
      <c r="A9" s="399"/>
      <c r="B9" s="399"/>
      <c r="C9" s="399"/>
      <c r="D9" s="399"/>
      <c r="F9" s="621"/>
      <c r="G9" s="621"/>
    </row>
    <row r="10" spans="1:7" ht="20.100000000000001" customHeight="1">
      <c r="A10" s="279" t="s">
        <v>578</v>
      </c>
      <c r="B10" s="285"/>
      <c r="C10" s="394">
        <v>109.85487088353717</v>
      </c>
      <c r="D10" s="394">
        <v>104.54885810815178</v>
      </c>
      <c r="E10" s="394">
        <v>99.987499999999997</v>
      </c>
      <c r="F10" s="628">
        <v>104.40795342571985</v>
      </c>
      <c r="G10" s="394">
        <v>103.14952852437395</v>
      </c>
    </row>
    <row r="11" spans="1:7" ht="20.100000000000001" customHeight="1">
      <c r="A11" s="622"/>
      <c r="B11" s="622"/>
      <c r="C11" s="623"/>
      <c r="D11" s="623"/>
      <c r="E11" s="623"/>
      <c r="F11" s="629"/>
      <c r="G11" s="398"/>
    </row>
    <row r="12" spans="1:7" ht="20.100000000000001" customHeight="1">
      <c r="A12" s="397" t="s">
        <v>577</v>
      </c>
      <c r="B12" s="397"/>
      <c r="C12" s="398">
        <v>114.65206686562041</v>
      </c>
      <c r="D12" s="398">
        <v>105.21106057654983</v>
      </c>
      <c r="E12" s="398">
        <v>100.1498</v>
      </c>
      <c r="F12" s="630">
        <v>105.19170584512059</v>
      </c>
      <c r="G12" s="282">
        <v>102.55252913194047</v>
      </c>
    </row>
    <row r="13" spans="1:7" ht="20.100000000000001" customHeight="1">
      <c r="A13" s="624" t="s">
        <v>680</v>
      </c>
      <c r="B13" s="397" t="s">
        <v>576</v>
      </c>
      <c r="C13" s="398">
        <v>112.75793368393995</v>
      </c>
      <c r="D13" s="398">
        <v>102.90993088190122</v>
      </c>
      <c r="E13" s="398">
        <v>100.4838</v>
      </c>
      <c r="F13" s="630">
        <v>102.70038892891436</v>
      </c>
      <c r="G13" s="282">
        <v>102.43639800177682</v>
      </c>
    </row>
    <row r="14" spans="1:7" ht="20.100000000000001" customHeight="1">
      <c r="A14" s="397"/>
      <c r="B14" s="397" t="s">
        <v>575</v>
      </c>
      <c r="C14" s="398">
        <v>113.92739841656332</v>
      </c>
      <c r="D14" s="398">
        <v>105.01261417372089</v>
      </c>
      <c r="E14" s="398">
        <v>100.0459</v>
      </c>
      <c r="F14" s="630">
        <v>105.04859362925899</v>
      </c>
      <c r="G14" s="282">
        <v>101.62170530184869</v>
      </c>
    </row>
    <row r="15" spans="1:7" ht="20.100000000000001" customHeight="1">
      <c r="A15" s="397"/>
      <c r="B15" s="397" t="s">
        <v>574</v>
      </c>
      <c r="C15" s="398">
        <v>117.29402757681419</v>
      </c>
      <c r="D15" s="398">
        <v>106.70443133016636</v>
      </c>
      <c r="E15" s="398">
        <v>100.2646</v>
      </c>
      <c r="F15" s="630">
        <v>106.63048880753826</v>
      </c>
      <c r="G15" s="282">
        <v>104.9411167947644</v>
      </c>
    </row>
    <row r="16" spans="1:7" ht="20.100000000000001" customHeight="1">
      <c r="A16" s="397" t="s">
        <v>573</v>
      </c>
      <c r="B16" s="397"/>
      <c r="C16" s="398">
        <v>108.61548297397059</v>
      </c>
      <c r="D16" s="398">
        <v>103.78756974112653</v>
      </c>
      <c r="E16" s="398">
        <v>100.44499999999999</v>
      </c>
      <c r="F16" s="630">
        <v>103.64253327749742</v>
      </c>
      <c r="G16" s="282">
        <v>103.15091733319088</v>
      </c>
    </row>
    <row r="17" spans="1:10" ht="20.100000000000001" customHeight="1">
      <c r="A17" s="397" t="s">
        <v>572</v>
      </c>
      <c r="B17" s="397"/>
      <c r="C17" s="398">
        <v>105.36477172444276</v>
      </c>
      <c r="D17" s="398">
        <v>102.42721729563465</v>
      </c>
      <c r="E17" s="398">
        <v>100.4085</v>
      </c>
      <c r="F17" s="630">
        <v>102.30993900881845</v>
      </c>
      <c r="G17" s="282">
        <v>101.62763634559603</v>
      </c>
    </row>
    <row r="18" spans="1:10" ht="20.100000000000001" customHeight="1">
      <c r="A18" s="397" t="s">
        <v>571</v>
      </c>
      <c r="B18" s="397"/>
      <c r="C18" s="398">
        <v>110.8560135436765</v>
      </c>
      <c r="D18" s="398">
        <v>107.14018665574557</v>
      </c>
      <c r="E18" s="398">
        <v>100.6631</v>
      </c>
      <c r="F18" s="630">
        <v>106.17211278247611</v>
      </c>
      <c r="G18" s="282">
        <v>103.10975967005756</v>
      </c>
    </row>
    <row r="19" spans="1:10" ht="20.100000000000001" customHeight="1">
      <c r="A19" s="397" t="s">
        <v>570</v>
      </c>
      <c r="B19" s="397"/>
      <c r="C19" s="398">
        <v>105.56828117662528</v>
      </c>
      <c r="D19" s="398">
        <v>102.66375636614318</v>
      </c>
      <c r="E19" s="398">
        <v>100.2235</v>
      </c>
      <c r="F19" s="630">
        <v>102.62513596966365</v>
      </c>
      <c r="G19" s="282">
        <v>102.03285524008241</v>
      </c>
      <c r="H19" s="278"/>
      <c r="J19" s="278"/>
    </row>
    <row r="20" spans="1:10" ht="20.100000000000001" customHeight="1">
      <c r="A20" s="397" t="s">
        <v>569</v>
      </c>
      <c r="B20" s="397"/>
      <c r="C20" s="398">
        <v>103.11140605715126</v>
      </c>
      <c r="D20" s="398">
        <v>100.59056621478182</v>
      </c>
      <c r="E20" s="398">
        <v>100.0791</v>
      </c>
      <c r="F20" s="630">
        <v>100.54553475399297</v>
      </c>
      <c r="G20" s="282">
        <v>100.40488040279857</v>
      </c>
    </row>
    <row r="21" spans="1:10" ht="20.100000000000001" customHeight="1">
      <c r="A21" s="624" t="s">
        <v>680</v>
      </c>
      <c r="B21" s="397" t="s">
        <v>568</v>
      </c>
      <c r="C21" s="398">
        <v>102.48435869799876</v>
      </c>
      <c r="D21" s="398">
        <v>100.04720897977238</v>
      </c>
      <c r="E21" s="398">
        <v>100.0001</v>
      </c>
      <c r="F21" s="630">
        <v>100.05324515089836</v>
      </c>
      <c r="G21" s="282">
        <v>100.03991491714326</v>
      </c>
    </row>
    <row r="22" spans="1:10" ht="20.100000000000001" customHeight="1">
      <c r="A22" s="397" t="s">
        <v>567</v>
      </c>
      <c r="B22" s="397"/>
      <c r="C22" s="398">
        <v>105.94993955713466</v>
      </c>
      <c r="D22" s="398">
        <v>99.84213324334246</v>
      </c>
      <c r="E22" s="398">
        <v>97.221500000000006</v>
      </c>
      <c r="F22" s="630">
        <v>100.86137377252362</v>
      </c>
      <c r="G22" s="282">
        <v>111.27296706238575</v>
      </c>
    </row>
    <row r="23" spans="1:10" ht="20.100000000000001" customHeight="1">
      <c r="A23" s="397" t="s">
        <v>566</v>
      </c>
      <c r="B23" s="397"/>
      <c r="C23" s="398">
        <v>97.732187595500307</v>
      </c>
      <c r="D23" s="398">
        <v>99.752927896507487</v>
      </c>
      <c r="E23" s="398">
        <v>99.956800000000001</v>
      </c>
      <c r="F23" s="630">
        <v>99.789915179506622</v>
      </c>
      <c r="G23" s="282">
        <v>99.629694188574234</v>
      </c>
    </row>
    <row r="24" spans="1:10" ht="20.100000000000001" customHeight="1">
      <c r="A24" s="397" t="s">
        <v>565</v>
      </c>
      <c r="B24" s="397"/>
      <c r="C24" s="398">
        <v>115.19118201044834</v>
      </c>
      <c r="D24" s="398">
        <v>111.80126149354201</v>
      </c>
      <c r="E24" s="398">
        <v>100.32250000000001</v>
      </c>
      <c r="F24" s="630">
        <v>111.1333222745798</v>
      </c>
      <c r="G24" s="282">
        <v>101.67883372081113</v>
      </c>
      <c r="H24" s="396"/>
    </row>
    <row r="25" spans="1:10" ht="20.100000000000001" customHeight="1">
      <c r="A25" s="624" t="s">
        <v>680</v>
      </c>
      <c r="B25" s="397" t="s">
        <v>564</v>
      </c>
      <c r="C25" s="398">
        <v>115.90662786676144</v>
      </c>
      <c r="D25" s="398">
        <v>112.85866031494298</v>
      </c>
      <c r="E25" s="398">
        <v>100.34569999999999</v>
      </c>
      <c r="F25" s="630">
        <v>112.09292512962804</v>
      </c>
      <c r="G25" s="282">
        <v>101.44459118567579</v>
      </c>
    </row>
    <row r="26" spans="1:10" ht="20.100000000000001" customHeight="1">
      <c r="A26" s="397" t="s">
        <v>563</v>
      </c>
      <c r="B26" s="397"/>
      <c r="C26" s="398">
        <v>103.69044439265119</v>
      </c>
      <c r="D26" s="398">
        <v>105.02373867489491</v>
      </c>
      <c r="E26" s="398">
        <v>100.087</v>
      </c>
      <c r="F26" s="630">
        <v>104.95057880206575</v>
      </c>
      <c r="G26" s="282">
        <v>103.10266517798455</v>
      </c>
    </row>
    <row r="27" spans="1:10" ht="20.100000000000001" customHeight="1">
      <c r="A27" s="397" t="s">
        <v>562</v>
      </c>
      <c r="B27" s="397"/>
      <c r="C27" s="398">
        <v>108.73931966872514</v>
      </c>
      <c r="D27" s="398">
        <v>103.16789980273286</v>
      </c>
      <c r="E27" s="398">
        <v>100.2312</v>
      </c>
      <c r="F27" s="630">
        <v>103.11662579615188</v>
      </c>
      <c r="G27" s="282">
        <v>102.36174820434184</v>
      </c>
    </row>
    <row r="28" spans="1:10" ht="20.100000000000001" customHeight="1">
      <c r="A28" s="397"/>
      <c r="B28" s="397"/>
      <c r="C28" s="623"/>
      <c r="D28" s="623"/>
      <c r="E28" s="623"/>
      <c r="F28" s="623"/>
      <c r="G28" s="398"/>
    </row>
    <row r="29" spans="1:10" ht="20.100000000000001" customHeight="1">
      <c r="A29" s="279" t="s">
        <v>561</v>
      </c>
      <c r="B29" s="395"/>
      <c r="C29" s="394">
        <v>145.7369356914117</v>
      </c>
      <c r="D29" s="394">
        <v>104.16373907345135</v>
      </c>
      <c r="E29" s="394">
        <v>100.4522</v>
      </c>
      <c r="F29" s="394">
        <v>104.30399955918733</v>
      </c>
      <c r="G29" s="394">
        <v>105.73870182949882</v>
      </c>
    </row>
    <row r="30" spans="1:10" ht="20.100000000000001" customHeight="1">
      <c r="A30" s="279" t="s">
        <v>560</v>
      </c>
      <c r="B30" s="395"/>
      <c r="C30" s="394">
        <v>104.00788571167446</v>
      </c>
      <c r="D30" s="394">
        <v>105.00116298535549</v>
      </c>
      <c r="E30" s="394">
        <v>97.399900000000002</v>
      </c>
      <c r="F30" s="394">
        <v>106.36163458483769</v>
      </c>
      <c r="G30" s="394">
        <v>102.08964527898493</v>
      </c>
    </row>
    <row r="31" spans="1:10" ht="20.100000000000001" customHeight="1">
      <c r="A31" s="279" t="s">
        <v>559</v>
      </c>
      <c r="B31" s="395"/>
      <c r="C31" s="394"/>
      <c r="D31" s="394">
        <v>4.99</v>
      </c>
      <c r="E31" s="625">
        <v>0.33</v>
      </c>
      <c r="F31" s="625"/>
      <c r="G31" s="394">
        <v>2.59</v>
      </c>
    </row>
    <row r="32" spans="1:10" ht="20.100000000000001" customHeight="1"/>
    <row r="41" spans="3:7" ht="13.8">
      <c r="C41" s="626"/>
      <c r="D41" s="626"/>
      <c r="E41" s="842"/>
      <c r="F41" s="842"/>
      <c r="G41" s="842"/>
    </row>
    <row r="42" spans="3:7" ht="13.8">
      <c r="C42" s="842"/>
      <c r="D42" s="842"/>
      <c r="E42" s="842"/>
      <c r="F42" s="842"/>
      <c r="G42" s="842"/>
    </row>
    <row r="43" spans="3:7" ht="13.8">
      <c r="C43" s="843"/>
      <c r="D43" s="627"/>
      <c r="E43" s="843"/>
      <c r="F43" s="843"/>
      <c r="G43" s="842"/>
    </row>
    <row r="44" spans="3:7" ht="13.8">
      <c r="C44" s="843"/>
      <c r="D44" s="627"/>
      <c r="E44" s="843"/>
      <c r="F44" s="843"/>
    </row>
  </sheetData>
  <mergeCells count="1">
    <mergeCell ref="C5:E5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154"/>
  <sheetViews>
    <sheetView workbookViewId="0">
      <selection activeCell="I19" sqref="I19"/>
    </sheetView>
  </sheetViews>
  <sheetFormatPr defaultColWidth="9.33203125" defaultRowHeight="13.2"/>
  <cols>
    <col min="1" max="1" width="47.6640625" style="151" customWidth="1"/>
    <col min="2" max="4" width="12.6640625" style="151" customWidth="1"/>
    <col min="5" max="16384" width="9.33203125" style="151"/>
  </cols>
  <sheetData>
    <row r="1" spans="1:11" s="265" customFormat="1" ht="20.100000000000001" customHeight="1">
      <c r="A1" s="233" t="s">
        <v>776</v>
      </c>
      <c r="B1" s="719"/>
      <c r="G1" s="719"/>
      <c r="H1" s="719"/>
    </row>
    <row r="2" spans="1:11" s="265" customFormat="1" ht="20.100000000000001" customHeight="1">
      <c r="A2" s="720"/>
      <c r="B2" s="720"/>
      <c r="C2" s="721"/>
      <c r="G2" s="719"/>
      <c r="H2" s="719"/>
    </row>
    <row r="3" spans="1:11" s="265" customFormat="1" ht="20.100000000000001" customHeight="1">
      <c r="A3" s="722"/>
      <c r="B3" s="723"/>
      <c r="D3" s="266" t="s">
        <v>0</v>
      </c>
    </row>
    <row r="4" spans="1:11" s="265" customFormat="1" ht="20.100000000000001" customHeight="1">
      <c r="A4" s="724"/>
      <c r="B4" s="1006" t="s">
        <v>720</v>
      </c>
      <c r="C4" s="1006"/>
      <c r="D4" s="588" t="s">
        <v>693</v>
      </c>
    </row>
    <row r="5" spans="1:11" s="262" customFormat="1" ht="20.100000000000001" customHeight="1">
      <c r="A5" s="725"/>
      <c r="B5" s="589" t="s">
        <v>114</v>
      </c>
      <c r="C5" s="589" t="s">
        <v>113</v>
      </c>
      <c r="D5" s="590" t="s">
        <v>646</v>
      </c>
    </row>
    <row r="6" spans="1:11" s="262" customFormat="1" ht="20.100000000000001" customHeight="1">
      <c r="A6" s="725"/>
      <c r="B6" s="591" t="s">
        <v>640</v>
      </c>
      <c r="C6" s="591" t="s">
        <v>692</v>
      </c>
      <c r="D6" s="592" t="s">
        <v>640</v>
      </c>
    </row>
    <row r="7" spans="1:11" ht="18" customHeight="1">
      <c r="A7" s="631"/>
      <c r="B7" s="631"/>
      <c r="C7" s="631"/>
      <c r="D7" s="631"/>
      <c r="E7" s="631"/>
      <c r="F7" s="631"/>
      <c r="G7" s="631"/>
      <c r="H7" s="631"/>
      <c r="I7" s="631"/>
      <c r="J7" s="594"/>
      <c r="K7" s="594"/>
    </row>
    <row r="8" spans="1:11" ht="18" customHeight="1">
      <c r="A8" s="726" t="s">
        <v>273</v>
      </c>
      <c r="B8" s="727">
        <v>106.45156563082227</v>
      </c>
      <c r="C8" s="727">
        <v>100.74499220568541</v>
      </c>
      <c r="D8" s="728">
        <v>103.89344963951032</v>
      </c>
      <c r="E8" s="631"/>
      <c r="F8" s="631"/>
      <c r="G8" s="631"/>
      <c r="H8" s="632"/>
      <c r="I8" s="632"/>
      <c r="J8" s="594"/>
      <c r="K8" s="594"/>
    </row>
    <row r="9" spans="1:11" ht="18" customHeight="1">
      <c r="A9" s="729" t="s">
        <v>647</v>
      </c>
      <c r="B9" s="730">
        <v>105.08694755486705</v>
      </c>
      <c r="C9" s="730">
        <v>100.76047333903615</v>
      </c>
      <c r="D9" s="731">
        <v>102.44459402129478</v>
      </c>
      <c r="E9" s="631"/>
      <c r="F9" s="631"/>
      <c r="G9" s="631"/>
      <c r="H9" s="632"/>
      <c r="I9" s="632"/>
      <c r="J9" s="594"/>
      <c r="K9" s="594"/>
    </row>
    <row r="10" spans="1:11" ht="18" customHeight="1">
      <c r="A10" s="729" t="s">
        <v>648</v>
      </c>
      <c r="B10" s="730">
        <v>106.31752458610812</v>
      </c>
      <c r="C10" s="730">
        <v>100.62788154764866</v>
      </c>
      <c r="D10" s="731">
        <v>103.97650039131486</v>
      </c>
      <c r="E10" s="631"/>
      <c r="F10" s="631"/>
      <c r="G10" s="631"/>
      <c r="H10" s="632"/>
      <c r="I10" s="632"/>
      <c r="J10" s="594"/>
      <c r="K10" s="594"/>
    </row>
    <row r="11" spans="1:11" ht="18" customHeight="1">
      <c r="A11" s="729" t="s">
        <v>649</v>
      </c>
      <c r="B11" s="730">
        <v>110.70195686221321</v>
      </c>
      <c r="C11" s="730">
        <v>100.7172533523609</v>
      </c>
      <c r="D11" s="731">
        <v>108.43035479734012</v>
      </c>
      <c r="E11" s="631"/>
      <c r="F11" s="631"/>
      <c r="G11" s="631"/>
      <c r="H11" s="632"/>
      <c r="I11" s="632"/>
      <c r="J11" s="594"/>
      <c r="K11" s="594"/>
    </row>
    <row r="12" spans="1:11" ht="18" customHeight="1">
      <c r="A12" s="726" t="s">
        <v>721</v>
      </c>
      <c r="B12" s="727">
        <v>102.84151117735702</v>
      </c>
      <c r="C12" s="727">
        <v>98.991424813818711</v>
      </c>
      <c r="D12" s="728">
        <v>104.23757504684743</v>
      </c>
      <c r="E12" s="631"/>
      <c r="F12" s="631"/>
      <c r="G12" s="631"/>
      <c r="H12" s="632"/>
      <c r="I12" s="632"/>
      <c r="J12" s="594"/>
      <c r="K12" s="594"/>
    </row>
    <row r="13" spans="1:11" ht="18" customHeight="1">
      <c r="A13" s="729" t="s">
        <v>10</v>
      </c>
      <c r="B13" s="730">
        <v>106.63800784714448</v>
      </c>
      <c r="C13" s="730">
        <v>89.61332386667182</v>
      </c>
      <c r="D13" s="731">
        <v>118.89816195732912</v>
      </c>
      <c r="E13" s="631"/>
      <c r="F13" s="631"/>
      <c r="G13" s="631"/>
      <c r="H13" s="632"/>
      <c r="I13" s="632"/>
      <c r="J13" s="594"/>
      <c r="K13" s="594"/>
    </row>
    <row r="14" spans="1:11" ht="18" customHeight="1">
      <c r="A14" s="729" t="s">
        <v>16</v>
      </c>
      <c r="B14" s="730">
        <v>102.63838063178237</v>
      </c>
      <c r="C14" s="730">
        <v>99.632686773588219</v>
      </c>
      <c r="D14" s="731">
        <v>103.69160985512778</v>
      </c>
      <c r="E14" s="631"/>
      <c r="F14" s="631"/>
      <c r="G14" s="631"/>
      <c r="H14" s="632"/>
      <c r="I14" s="632"/>
      <c r="J14" s="594"/>
      <c r="K14" s="594"/>
    </row>
    <row r="15" spans="1:11" ht="30" customHeight="1">
      <c r="A15" s="732" t="s">
        <v>608</v>
      </c>
      <c r="B15" s="730">
        <v>107.3742110796436</v>
      </c>
      <c r="C15" s="730">
        <v>99.800601583003584</v>
      </c>
      <c r="D15" s="731">
        <v>105.53804878158266</v>
      </c>
      <c r="E15" s="631"/>
      <c r="F15" s="631"/>
      <c r="G15" s="631"/>
      <c r="H15" s="632"/>
      <c r="I15" s="632"/>
      <c r="J15" s="594"/>
      <c r="K15" s="594"/>
    </row>
    <row r="16" spans="1:11" ht="30" customHeight="1">
      <c r="A16" s="732" t="s">
        <v>722</v>
      </c>
      <c r="B16" s="730">
        <v>102.2093311006643</v>
      </c>
      <c r="C16" s="730">
        <v>100.21216611693207</v>
      </c>
      <c r="D16" s="731">
        <v>101.90673049228909</v>
      </c>
      <c r="E16" s="733"/>
      <c r="F16" s="733"/>
      <c r="G16" s="631"/>
      <c r="H16" s="632"/>
      <c r="I16" s="632"/>
      <c r="J16" s="594"/>
      <c r="K16" s="594"/>
    </row>
    <row r="17" spans="1:11" ht="18" customHeight="1">
      <c r="A17" s="726" t="s">
        <v>269</v>
      </c>
      <c r="B17" s="727">
        <v>104.73970887820563</v>
      </c>
      <c r="C17" s="727">
        <v>101.2441</v>
      </c>
      <c r="D17" s="728">
        <v>103.69029067302021</v>
      </c>
      <c r="E17" s="734"/>
      <c r="F17" s="734"/>
      <c r="G17" s="631"/>
      <c r="H17" s="632"/>
      <c r="I17" s="632"/>
      <c r="J17" s="594"/>
      <c r="K17" s="594"/>
    </row>
    <row r="18" spans="1:11" ht="18" customHeight="1">
      <c r="A18" s="735" t="s">
        <v>230</v>
      </c>
      <c r="B18" s="736"/>
      <c r="C18" s="736"/>
      <c r="D18" s="731"/>
      <c r="E18" s="734"/>
      <c r="F18" s="734"/>
      <c r="G18" s="631"/>
      <c r="H18" s="632"/>
      <c r="I18" s="632"/>
      <c r="J18" s="594"/>
      <c r="K18" s="594"/>
    </row>
    <row r="19" spans="1:11" ht="18" customHeight="1">
      <c r="A19" s="729" t="s">
        <v>267</v>
      </c>
      <c r="B19" s="730">
        <v>109.40992215313064</v>
      </c>
      <c r="C19" s="730">
        <v>99.047200000000004</v>
      </c>
      <c r="D19" s="731">
        <v>108.35826465296306</v>
      </c>
      <c r="E19" s="734"/>
      <c r="F19" s="734"/>
      <c r="G19" s="631"/>
      <c r="H19" s="632"/>
      <c r="I19" s="632"/>
      <c r="J19" s="594"/>
      <c r="K19" s="594"/>
    </row>
    <row r="20" spans="1:11" ht="18" customHeight="1">
      <c r="A20" s="729" t="s">
        <v>266</v>
      </c>
      <c r="B20" s="730">
        <v>106.89493751338841</v>
      </c>
      <c r="C20" s="730">
        <v>101.1802</v>
      </c>
      <c r="D20" s="731">
        <v>105.51566638367629</v>
      </c>
      <c r="E20" s="734"/>
      <c r="F20" s="734"/>
      <c r="G20" s="631"/>
      <c r="H20" s="632"/>
      <c r="I20" s="632"/>
      <c r="J20" s="594"/>
      <c r="K20" s="594"/>
    </row>
    <row r="21" spans="1:11" ht="18" customHeight="1">
      <c r="A21" s="729" t="s">
        <v>265</v>
      </c>
      <c r="B21" s="730">
        <v>102.66795311225989</v>
      </c>
      <c r="C21" s="730">
        <v>102.29179999999999</v>
      </c>
      <c r="D21" s="731">
        <v>101.06667588073626</v>
      </c>
      <c r="E21" s="734"/>
      <c r="F21" s="734"/>
      <c r="G21" s="631"/>
      <c r="H21" s="632"/>
      <c r="I21" s="632"/>
      <c r="J21" s="594"/>
      <c r="K21" s="594"/>
    </row>
    <row r="22" spans="1:11" ht="18" customHeight="1">
      <c r="A22" s="729" t="s">
        <v>261</v>
      </c>
      <c r="B22" s="730">
        <v>109.32866137186284</v>
      </c>
      <c r="C22" s="730">
        <v>106.79519999999999</v>
      </c>
      <c r="D22" s="731">
        <v>103.29716595253383</v>
      </c>
      <c r="E22" s="734"/>
      <c r="F22" s="734"/>
      <c r="G22" s="631"/>
      <c r="H22" s="632"/>
      <c r="I22" s="632"/>
      <c r="J22" s="594"/>
      <c r="K22" s="594"/>
    </row>
    <row r="23" spans="1:11" ht="18" customHeight="1">
      <c r="A23" s="729" t="s">
        <v>260</v>
      </c>
      <c r="B23" s="730">
        <v>100.40640326133679</v>
      </c>
      <c r="C23" s="730">
        <v>100.0213</v>
      </c>
      <c r="D23" s="731">
        <v>100.69434882436671</v>
      </c>
      <c r="E23" s="734"/>
      <c r="F23" s="734"/>
      <c r="G23" s="631"/>
      <c r="H23" s="632"/>
      <c r="I23" s="632"/>
      <c r="J23" s="594"/>
      <c r="K23" s="594"/>
    </row>
    <row r="24" spans="1:11" ht="18" customHeight="1">
      <c r="A24" s="729" t="s">
        <v>259</v>
      </c>
      <c r="B24" s="730">
        <v>101.02256335866275</v>
      </c>
      <c r="C24" s="730">
        <v>100.5829</v>
      </c>
      <c r="D24" s="731">
        <v>100.56731090024654</v>
      </c>
      <c r="E24" s="631"/>
      <c r="F24" s="631"/>
      <c r="G24" s="631"/>
      <c r="H24" s="632"/>
      <c r="I24" s="632"/>
      <c r="J24" s="594"/>
      <c r="K24" s="594"/>
    </row>
    <row r="25" spans="1:11" ht="18" customHeight="1">
      <c r="A25" s="631"/>
      <c r="B25" s="631"/>
      <c r="C25" s="631"/>
      <c r="D25" s="631"/>
      <c r="E25" s="631"/>
      <c r="F25" s="631"/>
      <c r="G25" s="631"/>
      <c r="H25" s="631"/>
      <c r="I25" s="631"/>
      <c r="J25" s="594"/>
      <c r="K25" s="594"/>
    </row>
    <row r="26" spans="1:11">
      <c r="A26" s="631"/>
      <c r="B26" s="631"/>
      <c r="C26" s="631"/>
      <c r="D26" s="631"/>
      <c r="E26" s="631"/>
      <c r="F26" s="631"/>
      <c r="G26" s="631"/>
      <c r="H26" s="631"/>
      <c r="I26" s="631"/>
      <c r="J26" s="594"/>
      <c r="K26" s="594"/>
    </row>
    <row r="27" spans="1:11">
      <c r="A27" s="631"/>
      <c r="B27" s="631"/>
      <c r="C27" s="631"/>
      <c r="D27" s="631"/>
      <c r="E27" s="631"/>
      <c r="F27" s="631"/>
      <c r="G27" s="631"/>
      <c r="H27" s="631"/>
      <c r="I27" s="631"/>
      <c r="J27" s="594"/>
      <c r="K27" s="594"/>
    </row>
    <row r="28" spans="1:11">
      <c r="A28" s="631"/>
      <c r="B28" s="631"/>
      <c r="C28" s="631"/>
      <c r="D28" s="631"/>
      <c r="E28" s="631"/>
      <c r="F28" s="631"/>
      <c r="G28" s="631"/>
      <c r="H28" s="631"/>
      <c r="I28" s="631"/>
      <c r="J28" s="594"/>
      <c r="K28" s="594"/>
    </row>
    <row r="29" spans="1:11">
      <c r="A29" s="631"/>
      <c r="B29" s="631"/>
      <c r="C29" s="631"/>
      <c r="D29" s="631"/>
      <c r="E29" s="631"/>
      <c r="F29" s="631"/>
      <c r="G29" s="631"/>
      <c r="H29" s="631"/>
      <c r="I29" s="631"/>
      <c r="J29" s="594"/>
      <c r="K29" s="594"/>
    </row>
    <row r="30" spans="1:11">
      <c r="A30" s="631"/>
      <c r="B30" s="631"/>
      <c r="C30" s="631"/>
      <c r="D30" s="631"/>
      <c r="E30" s="631"/>
      <c r="F30" s="631"/>
      <c r="G30" s="631"/>
      <c r="H30" s="631"/>
      <c r="I30" s="631"/>
      <c r="J30" s="594"/>
      <c r="K30" s="594"/>
    </row>
    <row r="31" spans="1:11">
      <c r="A31" s="631"/>
      <c r="B31" s="631"/>
      <c r="C31" s="631"/>
      <c r="D31" s="631"/>
      <c r="E31" s="631"/>
      <c r="F31" s="631"/>
      <c r="G31" s="631"/>
      <c r="H31" s="631"/>
      <c r="I31" s="631"/>
      <c r="J31" s="594"/>
      <c r="K31" s="594"/>
    </row>
    <row r="32" spans="1:11">
      <c r="A32" s="631"/>
      <c r="B32" s="631"/>
      <c r="C32" s="631"/>
      <c r="D32" s="631"/>
      <c r="E32" s="631"/>
      <c r="F32" s="631"/>
      <c r="G32" s="631"/>
      <c r="H32" s="631"/>
      <c r="I32" s="631"/>
      <c r="J32" s="594"/>
      <c r="K32" s="594"/>
    </row>
    <row r="33" spans="1:11">
      <c r="A33" s="631"/>
      <c r="B33" s="631"/>
      <c r="C33" s="631"/>
      <c r="D33" s="631"/>
      <c r="E33" s="631"/>
      <c r="F33" s="631"/>
      <c r="G33" s="631"/>
      <c r="H33" s="631"/>
      <c r="I33" s="631"/>
      <c r="J33" s="594"/>
      <c r="K33" s="594"/>
    </row>
    <row r="34" spans="1:11">
      <c r="A34" s="631"/>
      <c r="B34" s="631"/>
      <c r="C34" s="631"/>
      <c r="D34" s="631"/>
      <c r="E34" s="631"/>
      <c r="F34" s="631"/>
      <c r="G34" s="631"/>
      <c r="H34" s="631"/>
      <c r="I34" s="631"/>
      <c r="J34" s="594"/>
      <c r="K34" s="594"/>
    </row>
    <row r="35" spans="1:11">
      <c r="A35" s="631"/>
      <c r="B35" s="631"/>
      <c r="C35" s="631"/>
      <c r="D35" s="631"/>
      <c r="E35" s="631"/>
      <c r="F35" s="631"/>
      <c r="G35" s="631"/>
      <c r="H35" s="631"/>
      <c r="I35" s="631"/>
      <c r="J35" s="594"/>
      <c r="K35" s="594"/>
    </row>
    <row r="36" spans="1:11">
      <c r="A36" s="631"/>
      <c r="B36" s="631"/>
      <c r="C36" s="631"/>
      <c r="D36" s="631"/>
      <c r="E36" s="631"/>
      <c r="F36" s="631"/>
      <c r="G36" s="631"/>
      <c r="H36" s="631"/>
      <c r="I36" s="631"/>
      <c r="J36" s="594"/>
      <c r="K36" s="594"/>
    </row>
    <row r="37" spans="1:11">
      <c r="A37" s="631"/>
      <c r="B37" s="631"/>
      <c r="C37" s="631"/>
      <c r="D37" s="631"/>
      <c r="E37" s="631"/>
      <c r="F37" s="631"/>
      <c r="G37" s="631"/>
      <c r="H37" s="631"/>
      <c r="I37" s="631"/>
      <c r="J37" s="594"/>
      <c r="K37" s="594"/>
    </row>
    <row r="38" spans="1:11">
      <c r="A38" s="631"/>
      <c r="B38" s="631"/>
      <c r="C38" s="631"/>
      <c r="D38" s="631"/>
      <c r="E38" s="631"/>
      <c r="F38" s="631"/>
      <c r="G38" s="631"/>
      <c r="H38" s="631"/>
      <c r="I38" s="631"/>
      <c r="J38" s="594"/>
      <c r="K38" s="594"/>
    </row>
    <row r="39" spans="1:11">
      <c r="A39" s="631"/>
      <c r="B39" s="631"/>
      <c r="C39" s="631"/>
      <c r="D39" s="631"/>
      <c r="E39" s="631"/>
      <c r="F39" s="631"/>
      <c r="G39" s="631"/>
      <c r="H39" s="631"/>
      <c r="I39" s="631"/>
      <c r="J39" s="594"/>
      <c r="K39" s="594"/>
    </row>
    <row r="40" spans="1:11">
      <c r="A40" s="631"/>
      <c r="B40" s="631"/>
      <c r="C40" s="631"/>
      <c r="D40" s="631"/>
      <c r="E40" s="631"/>
      <c r="F40" s="631"/>
      <c r="G40" s="631"/>
      <c r="H40" s="631"/>
      <c r="I40" s="631"/>
      <c r="J40" s="594"/>
      <c r="K40" s="594"/>
    </row>
    <row r="41" spans="1:11">
      <c r="A41" s="631"/>
      <c r="B41" s="631"/>
      <c r="C41" s="631"/>
      <c r="D41" s="631"/>
      <c r="E41" s="631"/>
      <c r="F41" s="631"/>
      <c r="G41" s="631"/>
      <c r="H41" s="631"/>
      <c r="I41" s="631"/>
      <c r="J41" s="594"/>
      <c r="K41" s="594"/>
    </row>
    <row r="42" spans="1:11">
      <c r="A42" s="631"/>
      <c r="B42" s="631"/>
      <c r="C42" s="631"/>
      <c r="D42" s="631"/>
      <c r="E42" s="631"/>
      <c r="F42" s="631"/>
      <c r="G42" s="631"/>
      <c r="H42" s="631"/>
      <c r="I42" s="631"/>
      <c r="J42" s="594"/>
      <c r="K42" s="594"/>
    </row>
    <row r="43" spans="1:11">
      <c r="A43" s="631"/>
      <c r="B43" s="631"/>
      <c r="C43" s="631"/>
      <c r="D43" s="631"/>
      <c r="E43" s="631"/>
      <c r="F43" s="631"/>
      <c r="G43" s="631"/>
      <c r="H43" s="631"/>
      <c r="I43" s="631"/>
      <c r="J43" s="594"/>
      <c r="K43" s="594"/>
    </row>
    <row r="44" spans="1:11">
      <c r="A44" s="631"/>
      <c r="B44" s="631"/>
      <c r="C44" s="631"/>
      <c r="D44" s="631"/>
      <c r="E44" s="631"/>
      <c r="F44" s="631"/>
      <c r="G44" s="631"/>
      <c r="H44" s="631"/>
      <c r="I44" s="631"/>
      <c r="J44" s="594"/>
      <c r="K44" s="594"/>
    </row>
    <row r="45" spans="1:11">
      <c r="A45" s="631"/>
      <c r="B45" s="631"/>
      <c r="C45" s="631"/>
      <c r="D45" s="631"/>
      <c r="E45" s="631"/>
      <c r="F45" s="631"/>
      <c r="G45" s="631"/>
      <c r="H45" s="631"/>
      <c r="I45" s="631"/>
      <c r="J45" s="594"/>
      <c r="K45" s="594"/>
    </row>
    <row r="46" spans="1:11">
      <c r="A46" s="631"/>
      <c r="B46" s="631"/>
      <c r="C46" s="631"/>
      <c r="D46" s="631"/>
      <c r="E46" s="631"/>
      <c r="F46" s="631"/>
      <c r="G46" s="631"/>
      <c r="H46" s="631"/>
      <c r="I46" s="631"/>
      <c r="J46" s="594"/>
      <c r="K46" s="594"/>
    </row>
    <row r="47" spans="1:11">
      <c r="A47" s="631"/>
      <c r="B47" s="631"/>
      <c r="C47" s="631"/>
      <c r="D47" s="631"/>
      <c r="E47" s="631"/>
      <c r="F47" s="631"/>
      <c r="G47" s="631"/>
      <c r="H47" s="631"/>
      <c r="I47" s="631"/>
      <c r="J47" s="594"/>
      <c r="K47" s="594"/>
    </row>
    <row r="48" spans="1:11">
      <c r="A48" s="631"/>
      <c r="B48" s="631"/>
      <c r="C48" s="631"/>
      <c r="D48" s="631"/>
      <c r="E48" s="631"/>
      <c r="F48" s="631"/>
      <c r="G48" s="631"/>
      <c r="H48" s="631"/>
      <c r="I48" s="631"/>
      <c r="J48" s="594"/>
      <c r="K48" s="594"/>
    </row>
    <row r="49" spans="1:11">
      <c r="A49" s="631"/>
      <c r="B49" s="631"/>
      <c r="C49" s="631"/>
      <c r="D49" s="631"/>
      <c r="E49" s="631"/>
      <c r="F49" s="631"/>
      <c r="G49" s="631"/>
      <c r="H49" s="631"/>
      <c r="I49" s="631"/>
      <c r="J49" s="594"/>
      <c r="K49" s="594"/>
    </row>
    <row r="50" spans="1:11">
      <c r="A50" s="631"/>
      <c r="B50" s="631"/>
      <c r="C50" s="631"/>
      <c r="D50" s="631"/>
      <c r="E50" s="631"/>
      <c r="F50" s="631"/>
      <c r="G50" s="631"/>
      <c r="H50" s="631"/>
      <c r="I50" s="631"/>
      <c r="J50" s="594"/>
      <c r="K50" s="594"/>
    </row>
    <row r="51" spans="1:11">
      <c r="A51" s="631"/>
      <c r="B51" s="631"/>
      <c r="C51" s="631"/>
      <c r="D51" s="631"/>
      <c r="E51" s="631"/>
      <c r="F51" s="631"/>
      <c r="G51" s="631"/>
      <c r="H51" s="631"/>
      <c r="I51" s="631"/>
      <c r="J51" s="594"/>
      <c r="K51" s="594"/>
    </row>
    <row r="52" spans="1:11">
      <c r="A52" s="631"/>
      <c r="B52" s="631"/>
      <c r="C52" s="631"/>
      <c r="D52" s="631"/>
      <c r="E52" s="631"/>
      <c r="F52" s="631"/>
      <c r="G52" s="631"/>
      <c r="H52" s="631"/>
      <c r="I52" s="631"/>
      <c r="J52" s="594"/>
      <c r="K52" s="594"/>
    </row>
    <row r="53" spans="1:11">
      <c r="A53" s="631"/>
      <c r="B53" s="631"/>
      <c r="C53" s="631"/>
      <c r="D53" s="631"/>
      <c r="E53" s="631"/>
      <c r="F53" s="631"/>
      <c r="G53" s="631"/>
      <c r="H53" s="631"/>
      <c r="I53" s="631"/>
      <c r="J53" s="594"/>
      <c r="K53" s="594"/>
    </row>
    <row r="54" spans="1:11">
      <c r="A54" s="631"/>
      <c r="B54" s="631"/>
      <c r="C54" s="631"/>
      <c r="D54" s="631"/>
      <c r="E54" s="631"/>
      <c r="F54" s="631"/>
      <c r="G54" s="631"/>
      <c r="H54" s="631"/>
      <c r="I54" s="631"/>
      <c r="J54" s="594"/>
      <c r="K54" s="594"/>
    </row>
    <row r="55" spans="1:11">
      <c r="A55" s="631"/>
      <c r="B55" s="631"/>
      <c r="C55" s="631"/>
      <c r="D55" s="631"/>
      <c r="E55" s="631"/>
      <c r="F55" s="631"/>
      <c r="G55" s="631"/>
      <c r="H55" s="631"/>
      <c r="I55" s="631"/>
      <c r="J55" s="594"/>
      <c r="K55" s="594"/>
    </row>
    <row r="56" spans="1:11">
      <c r="A56" s="631"/>
      <c r="B56" s="631"/>
      <c r="C56" s="631"/>
      <c r="D56" s="631"/>
      <c r="E56" s="631"/>
      <c r="F56" s="631"/>
      <c r="G56" s="631"/>
      <c r="H56" s="631"/>
      <c r="I56" s="631"/>
      <c r="J56" s="594"/>
      <c r="K56" s="594"/>
    </row>
    <row r="57" spans="1:11">
      <c r="A57" s="631"/>
      <c r="B57" s="631"/>
      <c r="C57" s="631"/>
      <c r="D57" s="631"/>
      <c r="E57" s="631"/>
      <c r="F57" s="631"/>
      <c r="G57" s="631"/>
      <c r="H57" s="631"/>
      <c r="I57" s="631"/>
      <c r="J57" s="594"/>
      <c r="K57" s="594"/>
    </row>
    <row r="58" spans="1:11">
      <c r="A58" s="631"/>
      <c r="B58" s="631"/>
      <c r="C58" s="631"/>
      <c r="D58" s="631"/>
      <c r="E58" s="631"/>
      <c r="F58" s="631"/>
      <c r="G58" s="631"/>
      <c r="H58" s="631"/>
      <c r="I58" s="631"/>
      <c r="J58" s="594"/>
      <c r="K58" s="594"/>
    </row>
    <row r="59" spans="1:11">
      <c r="A59" s="631"/>
      <c r="B59" s="631"/>
      <c r="C59" s="631"/>
      <c r="D59" s="631"/>
      <c r="E59" s="631"/>
      <c r="F59" s="631"/>
      <c r="G59" s="631"/>
      <c r="H59" s="631"/>
      <c r="I59" s="631"/>
      <c r="J59" s="594"/>
      <c r="K59" s="594"/>
    </row>
    <row r="60" spans="1:11">
      <c r="A60" s="631"/>
      <c r="B60" s="631"/>
      <c r="C60" s="631"/>
      <c r="D60" s="631"/>
      <c r="E60" s="631"/>
      <c r="F60" s="631"/>
      <c r="G60" s="631"/>
      <c r="H60" s="631"/>
      <c r="I60" s="631"/>
      <c r="J60" s="594"/>
      <c r="K60" s="594"/>
    </row>
    <row r="61" spans="1:11">
      <c r="A61" s="631"/>
      <c r="B61" s="631"/>
      <c r="C61" s="631"/>
      <c r="D61" s="631"/>
      <c r="E61" s="631"/>
      <c r="F61" s="631"/>
      <c r="G61" s="631"/>
      <c r="H61" s="631"/>
      <c r="I61" s="631"/>
      <c r="J61" s="594"/>
      <c r="K61" s="594"/>
    </row>
    <row r="62" spans="1:11">
      <c r="A62" s="631"/>
      <c r="B62" s="631"/>
      <c r="C62" s="631"/>
      <c r="D62" s="631"/>
      <c r="E62" s="631"/>
      <c r="F62" s="631"/>
      <c r="G62" s="631"/>
      <c r="H62" s="631"/>
      <c r="I62" s="631"/>
      <c r="J62" s="594"/>
      <c r="K62" s="594"/>
    </row>
    <row r="63" spans="1:11">
      <c r="A63" s="631"/>
      <c r="B63" s="631"/>
      <c r="C63" s="631"/>
      <c r="D63" s="631"/>
      <c r="E63" s="631"/>
      <c r="F63" s="631"/>
      <c r="G63" s="631"/>
      <c r="H63" s="631"/>
      <c r="I63" s="631"/>
      <c r="J63" s="594"/>
      <c r="K63" s="594"/>
    </row>
    <row r="64" spans="1:11">
      <c r="A64" s="631"/>
      <c r="B64" s="631"/>
      <c r="C64" s="631"/>
      <c r="D64" s="631"/>
      <c r="E64" s="631"/>
      <c r="F64" s="631"/>
      <c r="G64" s="631"/>
      <c r="H64" s="631"/>
      <c r="I64" s="631"/>
      <c r="J64" s="594"/>
      <c r="K64" s="594"/>
    </row>
    <row r="65" spans="1:11">
      <c r="A65" s="631"/>
      <c r="B65" s="631"/>
      <c r="C65" s="631"/>
      <c r="D65" s="631"/>
      <c r="E65" s="631"/>
      <c r="F65" s="631"/>
      <c r="G65" s="631"/>
      <c r="H65" s="631"/>
      <c r="I65" s="631"/>
      <c r="J65" s="594"/>
      <c r="K65" s="594"/>
    </row>
    <row r="66" spans="1:11">
      <c r="A66" s="631"/>
      <c r="B66" s="631"/>
      <c r="C66" s="631"/>
      <c r="D66" s="631"/>
      <c r="E66" s="631"/>
      <c r="F66" s="631"/>
      <c r="G66" s="631"/>
      <c r="H66" s="631"/>
      <c r="I66" s="631"/>
      <c r="J66" s="594"/>
      <c r="K66" s="594"/>
    </row>
    <row r="67" spans="1:11">
      <c r="A67" s="631"/>
      <c r="B67" s="631"/>
      <c r="C67" s="631"/>
      <c r="D67" s="631"/>
      <c r="E67" s="631"/>
      <c r="F67" s="631"/>
      <c r="G67" s="631"/>
      <c r="H67" s="631"/>
      <c r="I67" s="631"/>
      <c r="J67" s="594"/>
      <c r="K67" s="594"/>
    </row>
    <row r="68" spans="1:11">
      <c r="A68" s="631"/>
      <c r="B68" s="631"/>
      <c r="C68" s="631"/>
      <c r="D68" s="631"/>
      <c r="E68" s="631"/>
      <c r="F68" s="631"/>
      <c r="G68" s="631"/>
      <c r="H68" s="631"/>
      <c r="I68" s="631"/>
      <c r="J68" s="594"/>
      <c r="K68" s="594"/>
    </row>
    <row r="69" spans="1:11">
      <c r="A69" s="631"/>
      <c r="B69" s="631"/>
      <c r="C69" s="631"/>
      <c r="D69" s="631"/>
      <c r="E69" s="631"/>
      <c r="F69" s="631"/>
      <c r="G69" s="631"/>
      <c r="H69" s="631"/>
      <c r="I69" s="631"/>
      <c r="J69" s="594"/>
      <c r="K69" s="594"/>
    </row>
    <row r="70" spans="1:11">
      <c r="A70" s="631"/>
      <c r="B70" s="631"/>
      <c r="C70" s="631"/>
      <c r="D70" s="631"/>
      <c r="E70" s="631"/>
      <c r="F70" s="631"/>
      <c r="G70" s="631"/>
      <c r="H70" s="631"/>
      <c r="I70" s="631"/>
      <c r="J70" s="594"/>
      <c r="K70" s="594"/>
    </row>
    <row r="71" spans="1:11">
      <c r="A71" s="631"/>
      <c r="B71" s="631"/>
      <c r="C71" s="631"/>
      <c r="D71" s="631"/>
      <c r="E71" s="631"/>
      <c r="F71" s="631"/>
      <c r="G71" s="631"/>
      <c r="H71" s="631"/>
      <c r="I71" s="631"/>
      <c r="J71" s="594"/>
      <c r="K71" s="594"/>
    </row>
    <row r="72" spans="1:11">
      <c r="A72" s="631"/>
      <c r="B72" s="631"/>
      <c r="C72" s="631"/>
      <c r="D72" s="631"/>
      <c r="E72" s="631"/>
      <c r="F72" s="631"/>
      <c r="G72" s="631"/>
      <c r="H72" s="631"/>
      <c r="I72" s="631"/>
      <c r="J72" s="594"/>
      <c r="K72" s="594"/>
    </row>
    <row r="73" spans="1:11">
      <c r="A73" s="631"/>
      <c r="B73" s="631"/>
      <c r="C73" s="631"/>
      <c r="D73" s="631"/>
      <c r="E73" s="631"/>
      <c r="F73" s="631"/>
      <c r="G73" s="631"/>
      <c r="H73" s="631"/>
      <c r="I73" s="631"/>
      <c r="J73" s="594"/>
      <c r="K73" s="594"/>
    </row>
    <row r="74" spans="1:11">
      <c r="A74" s="631"/>
      <c r="B74" s="631"/>
      <c r="C74" s="631"/>
      <c r="D74" s="631"/>
      <c r="E74" s="631"/>
      <c r="F74" s="631"/>
      <c r="G74" s="631"/>
      <c r="H74" s="631"/>
      <c r="I74" s="631"/>
      <c r="J74" s="594"/>
      <c r="K74" s="594"/>
    </row>
    <row r="75" spans="1:11">
      <c r="A75" s="631"/>
      <c r="B75" s="631"/>
      <c r="C75" s="631"/>
      <c r="D75" s="631"/>
      <c r="E75" s="631"/>
      <c r="F75" s="631"/>
      <c r="G75" s="631"/>
      <c r="H75" s="631"/>
      <c r="I75" s="631"/>
      <c r="J75" s="594"/>
      <c r="K75" s="594"/>
    </row>
    <row r="76" spans="1:11">
      <c r="A76" s="631"/>
      <c r="B76" s="631"/>
      <c r="C76" s="631"/>
      <c r="D76" s="631"/>
      <c r="E76" s="631"/>
      <c r="F76" s="631"/>
      <c r="G76" s="631"/>
      <c r="H76" s="631"/>
      <c r="I76" s="631"/>
      <c r="J76" s="594"/>
      <c r="K76" s="594"/>
    </row>
    <row r="77" spans="1:11">
      <c r="A77" s="631"/>
      <c r="B77" s="631"/>
      <c r="C77" s="631"/>
      <c r="D77" s="631"/>
      <c r="E77" s="631"/>
      <c r="F77" s="631"/>
      <c r="G77" s="631"/>
      <c r="H77" s="631"/>
      <c r="I77" s="631"/>
      <c r="J77" s="594"/>
      <c r="K77" s="594"/>
    </row>
    <row r="78" spans="1:11">
      <c r="A78" s="631"/>
      <c r="B78" s="631"/>
      <c r="C78" s="631"/>
      <c r="D78" s="631"/>
      <c r="E78" s="631"/>
      <c r="F78" s="631"/>
      <c r="G78" s="631"/>
      <c r="H78" s="631"/>
      <c r="I78" s="631"/>
      <c r="J78" s="594"/>
      <c r="K78" s="594"/>
    </row>
    <row r="79" spans="1:11">
      <c r="A79" s="631"/>
      <c r="B79" s="631"/>
      <c r="C79" s="631"/>
      <c r="D79" s="631"/>
      <c r="E79" s="631"/>
      <c r="F79" s="631"/>
      <c r="G79" s="631"/>
      <c r="H79" s="631"/>
      <c r="I79" s="631"/>
      <c r="J79" s="594"/>
      <c r="K79" s="594"/>
    </row>
    <row r="80" spans="1:11">
      <c r="A80" s="631"/>
      <c r="B80" s="631"/>
      <c r="C80" s="631"/>
      <c r="D80" s="631"/>
      <c r="E80" s="631"/>
      <c r="F80" s="631"/>
      <c r="G80" s="631"/>
      <c r="H80" s="631"/>
      <c r="I80" s="631"/>
      <c r="J80" s="594"/>
      <c r="K80" s="594"/>
    </row>
    <row r="81" spans="1:11">
      <c r="A81" s="631"/>
      <c r="B81" s="631"/>
      <c r="C81" s="631"/>
      <c r="D81" s="631"/>
      <c r="E81" s="631"/>
      <c r="F81" s="631"/>
      <c r="G81" s="631"/>
      <c r="H81" s="631"/>
      <c r="I81" s="631"/>
      <c r="J81" s="594"/>
      <c r="K81" s="594"/>
    </row>
    <row r="82" spans="1:11">
      <c r="A82" s="631"/>
      <c r="B82" s="631"/>
      <c r="C82" s="631"/>
      <c r="D82" s="631"/>
      <c r="E82" s="631"/>
      <c r="F82" s="631"/>
      <c r="G82" s="631"/>
      <c r="H82" s="631"/>
      <c r="I82" s="631"/>
      <c r="J82" s="594"/>
      <c r="K82" s="594"/>
    </row>
    <row r="83" spans="1:11">
      <c r="A83" s="631"/>
      <c r="B83" s="631"/>
      <c r="C83" s="631"/>
      <c r="D83" s="631"/>
      <c r="E83" s="631"/>
      <c r="F83" s="631"/>
      <c r="G83" s="631"/>
      <c r="H83" s="631"/>
      <c r="I83" s="631"/>
      <c r="J83" s="594"/>
      <c r="K83" s="594"/>
    </row>
    <row r="84" spans="1:11">
      <c r="A84" s="631"/>
      <c r="B84" s="631"/>
      <c r="C84" s="631"/>
      <c r="D84" s="631"/>
      <c r="E84" s="631"/>
      <c r="F84" s="631"/>
      <c r="G84" s="631"/>
      <c r="H84" s="631"/>
      <c r="I84" s="631"/>
      <c r="J84" s="594"/>
      <c r="K84" s="594"/>
    </row>
    <row r="85" spans="1:11">
      <c r="A85" s="631"/>
      <c r="B85" s="631"/>
      <c r="C85" s="631"/>
      <c r="D85" s="631"/>
      <c r="E85" s="631"/>
      <c r="F85" s="631"/>
      <c r="G85" s="631"/>
      <c r="H85" s="631"/>
      <c r="I85" s="631"/>
      <c r="J85" s="594"/>
      <c r="K85" s="594"/>
    </row>
    <row r="86" spans="1:11">
      <c r="A86" s="631"/>
      <c r="B86" s="631"/>
      <c r="C86" s="631"/>
      <c r="D86" s="631"/>
      <c r="E86" s="631"/>
      <c r="F86" s="631"/>
      <c r="G86" s="631"/>
      <c r="H86" s="631"/>
      <c r="I86" s="631"/>
      <c r="J86" s="594"/>
      <c r="K86" s="594"/>
    </row>
    <row r="87" spans="1:11">
      <c r="A87" s="631"/>
      <c r="B87" s="631"/>
      <c r="C87" s="631"/>
      <c r="D87" s="631"/>
      <c r="E87" s="631"/>
      <c r="F87" s="631"/>
      <c r="G87" s="631"/>
      <c r="H87" s="631"/>
      <c r="I87" s="631"/>
      <c r="J87" s="594"/>
      <c r="K87" s="594"/>
    </row>
    <row r="88" spans="1:11">
      <c r="A88" s="631"/>
      <c r="B88" s="631"/>
      <c r="C88" s="631"/>
      <c r="D88" s="631"/>
      <c r="E88" s="631"/>
      <c r="F88" s="631"/>
      <c r="G88" s="631"/>
      <c r="H88" s="631"/>
      <c r="I88" s="631"/>
      <c r="J88" s="594"/>
      <c r="K88" s="594"/>
    </row>
    <row r="89" spans="1:11">
      <c r="A89" s="631"/>
      <c r="B89" s="631"/>
      <c r="C89" s="631"/>
      <c r="D89" s="631"/>
      <c r="E89" s="631"/>
      <c r="F89" s="631"/>
      <c r="G89" s="631"/>
      <c r="H89" s="631"/>
      <c r="I89" s="631"/>
      <c r="J89" s="594"/>
      <c r="K89" s="594"/>
    </row>
    <row r="90" spans="1:11">
      <c r="A90" s="631"/>
      <c r="B90" s="631"/>
      <c r="C90" s="631"/>
      <c r="D90" s="631"/>
      <c r="E90" s="631"/>
      <c r="F90" s="631"/>
      <c r="G90" s="631"/>
      <c r="H90" s="631"/>
      <c r="I90" s="631"/>
      <c r="J90" s="594"/>
      <c r="K90" s="594"/>
    </row>
    <row r="91" spans="1:11">
      <c r="A91" s="631"/>
      <c r="B91" s="631"/>
      <c r="C91" s="631"/>
      <c r="D91" s="631"/>
      <c r="E91" s="631"/>
      <c r="F91" s="631"/>
      <c r="G91" s="631"/>
      <c r="H91" s="631"/>
      <c r="I91" s="631"/>
      <c r="J91" s="594"/>
      <c r="K91" s="594"/>
    </row>
    <row r="92" spans="1:11">
      <c r="A92" s="631"/>
      <c r="B92" s="631"/>
      <c r="C92" s="631"/>
      <c r="D92" s="631"/>
      <c r="E92" s="631"/>
      <c r="F92" s="631"/>
      <c r="G92" s="631"/>
      <c r="H92" s="631"/>
      <c r="I92" s="631"/>
      <c r="J92" s="594"/>
      <c r="K92" s="594"/>
    </row>
    <row r="93" spans="1:11">
      <c r="A93" s="631"/>
      <c r="B93" s="631"/>
      <c r="C93" s="631"/>
      <c r="D93" s="631"/>
      <c r="E93" s="631"/>
      <c r="F93" s="631"/>
      <c r="G93" s="631"/>
      <c r="H93" s="631"/>
      <c r="I93" s="631"/>
      <c r="J93" s="594"/>
      <c r="K93" s="594"/>
    </row>
    <row r="94" spans="1:11">
      <c r="A94" s="631"/>
      <c r="B94" s="631"/>
      <c r="C94" s="631"/>
      <c r="D94" s="631"/>
      <c r="E94" s="631"/>
      <c r="F94" s="631"/>
      <c r="G94" s="631"/>
      <c r="H94" s="631"/>
      <c r="I94" s="631"/>
      <c r="J94" s="594"/>
      <c r="K94" s="594"/>
    </row>
    <row r="95" spans="1:11">
      <c r="A95" s="631"/>
      <c r="B95" s="631"/>
      <c r="C95" s="631"/>
      <c r="D95" s="631"/>
      <c r="E95" s="631"/>
      <c r="F95" s="631"/>
      <c r="G95" s="631"/>
      <c r="H95" s="631"/>
      <c r="I95" s="631"/>
      <c r="J95" s="594"/>
      <c r="K95" s="594"/>
    </row>
    <row r="96" spans="1:11">
      <c r="A96" s="631"/>
      <c r="B96" s="631"/>
      <c r="C96" s="631"/>
      <c r="D96" s="631"/>
      <c r="E96" s="631"/>
      <c r="F96" s="631"/>
      <c r="G96" s="631"/>
      <c r="H96" s="631"/>
      <c r="I96" s="631"/>
      <c r="J96" s="594"/>
      <c r="K96" s="594"/>
    </row>
    <row r="97" spans="1:11">
      <c r="A97" s="631"/>
      <c r="B97" s="631"/>
      <c r="C97" s="631"/>
      <c r="D97" s="631"/>
      <c r="E97" s="631"/>
      <c r="F97" s="631"/>
      <c r="G97" s="631"/>
      <c r="H97" s="631"/>
      <c r="I97" s="631"/>
      <c r="J97" s="594"/>
      <c r="K97" s="594"/>
    </row>
    <row r="98" spans="1:11">
      <c r="A98" s="631"/>
      <c r="B98" s="631"/>
      <c r="C98" s="631"/>
      <c r="D98" s="631"/>
      <c r="E98" s="631"/>
      <c r="F98" s="631"/>
      <c r="G98" s="631"/>
      <c r="H98" s="631"/>
      <c r="I98" s="631"/>
      <c r="J98" s="594"/>
      <c r="K98" s="594"/>
    </row>
    <row r="99" spans="1:11">
      <c r="A99" s="631"/>
      <c r="B99" s="631"/>
      <c r="C99" s="631"/>
      <c r="D99" s="631"/>
      <c r="E99" s="631"/>
      <c r="F99" s="631"/>
      <c r="G99" s="631"/>
      <c r="H99" s="631"/>
      <c r="I99" s="631"/>
      <c r="J99" s="594"/>
      <c r="K99" s="594"/>
    </row>
    <row r="100" spans="1:11">
      <c r="A100" s="631"/>
      <c r="B100" s="631"/>
      <c r="C100" s="631"/>
      <c r="D100" s="631"/>
      <c r="E100" s="631"/>
      <c r="F100" s="631"/>
      <c r="G100" s="631"/>
      <c r="H100" s="631"/>
      <c r="I100" s="631"/>
      <c r="J100" s="594"/>
      <c r="K100" s="594"/>
    </row>
    <row r="101" spans="1:11">
      <c r="A101" s="631"/>
      <c r="B101" s="631"/>
      <c r="C101" s="631"/>
      <c r="D101" s="631"/>
      <c r="E101" s="631"/>
      <c r="F101" s="631"/>
      <c r="G101" s="631"/>
      <c r="H101" s="631"/>
      <c r="I101" s="631"/>
      <c r="J101" s="594"/>
      <c r="K101" s="594"/>
    </row>
    <row r="102" spans="1:11">
      <c r="A102" s="631"/>
      <c r="B102" s="631"/>
      <c r="C102" s="631"/>
      <c r="D102" s="631"/>
      <c r="E102" s="631"/>
      <c r="F102" s="631"/>
      <c r="G102" s="631"/>
      <c r="H102" s="631"/>
      <c r="I102" s="631"/>
      <c r="J102" s="594"/>
      <c r="K102" s="594"/>
    </row>
    <row r="103" spans="1:11">
      <c r="A103" s="631"/>
      <c r="B103" s="631"/>
      <c r="C103" s="631"/>
      <c r="D103" s="631"/>
      <c r="E103" s="631"/>
      <c r="F103" s="631"/>
      <c r="G103" s="631"/>
      <c r="H103" s="631"/>
      <c r="I103" s="631"/>
      <c r="J103" s="594"/>
      <c r="K103" s="594"/>
    </row>
    <row r="104" spans="1:11">
      <c r="A104" s="631"/>
      <c r="B104" s="631"/>
      <c r="C104" s="631"/>
      <c r="D104" s="631"/>
      <c r="E104" s="631"/>
      <c r="F104" s="631"/>
      <c r="G104" s="631"/>
      <c r="H104" s="631"/>
      <c r="I104" s="631"/>
      <c r="J104" s="594"/>
      <c r="K104" s="594"/>
    </row>
    <row r="105" spans="1:11">
      <c r="A105" s="631"/>
      <c r="B105" s="631"/>
      <c r="C105" s="631"/>
      <c r="D105" s="631"/>
      <c r="E105" s="631"/>
      <c r="F105" s="631"/>
      <c r="G105" s="631"/>
      <c r="H105" s="631"/>
      <c r="I105" s="631"/>
      <c r="J105" s="594"/>
      <c r="K105" s="594"/>
    </row>
    <row r="106" spans="1:11">
      <c r="A106" s="631"/>
      <c r="B106" s="631"/>
      <c r="C106" s="631"/>
      <c r="D106" s="631"/>
      <c r="E106" s="631"/>
      <c r="F106" s="631"/>
      <c r="G106" s="631"/>
      <c r="H106" s="631"/>
      <c r="I106" s="631"/>
      <c r="J106" s="594"/>
      <c r="K106" s="594"/>
    </row>
    <row r="107" spans="1:11">
      <c r="A107" s="631"/>
      <c r="B107" s="631"/>
      <c r="C107" s="631"/>
      <c r="D107" s="631"/>
      <c r="E107" s="631"/>
      <c r="F107" s="631"/>
      <c r="G107" s="631"/>
      <c r="H107" s="631"/>
      <c r="I107" s="631"/>
      <c r="J107" s="594"/>
      <c r="K107" s="594"/>
    </row>
    <row r="108" spans="1:11">
      <c r="A108" s="631"/>
      <c r="B108" s="631"/>
      <c r="C108" s="631"/>
      <c r="D108" s="631"/>
      <c r="E108" s="631"/>
      <c r="F108" s="631"/>
      <c r="G108" s="631"/>
      <c r="H108" s="631"/>
      <c r="I108" s="631"/>
      <c r="J108" s="594"/>
      <c r="K108" s="594"/>
    </row>
    <row r="109" spans="1:11">
      <c r="A109" s="631"/>
      <c r="B109" s="631"/>
      <c r="C109" s="631"/>
      <c r="D109" s="631"/>
      <c r="E109" s="631"/>
      <c r="F109" s="631"/>
      <c r="G109" s="631"/>
      <c r="H109" s="631"/>
      <c r="I109" s="631"/>
      <c r="J109" s="594"/>
      <c r="K109" s="594"/>
    </row>
    <row r="110" spans="1:11">
      <c r="A110" s="631"/>
      <c r="B110" s="631"/>
      <c r="C110" s="631"/>
      <c r="D110" s="631"/>
      <c r="E110" s="631"/>
      <c r="F110" s="631"/>
      <c r="G110" s="631"/>
      <c r="H110" s="631"/>
      <c r="I110" s="631"/>
      <c r="J110" s="594"/>
      <c r="K110" s="594"/>
    </row>
    <row r="111" spans="1:11">
      <c r="A111" s="631"/>
      <c r="B111" s="631"/>
      <c r="C111" s="631"/>
      <c r="D111" s="631"/>
      <c r="E111" s="631"/>
      <c r="F111" s="631"/>
      <c r="G111" s="631"/>
      <c r="H111" s="631"/>
      <c r="I111" s="631"/>
      <c r="J111" s="594"/>
      <c r="K111" s="594"/>
    </row>
    <row r="112" spans="1:11">
      <c r="A112" s="631"/>
      <c r="B112" s="631"/>
      <c r="C112" s="631"/>
      <c r="D112" s="631"/>
      <c r="E112" s="631"/>
      <c r="F112" s="631"/>
      <c r="G112" s="631"/>
      <c r="H112" s="631"/>
      <c r="I112" s="631"/>
      <c r="J112" s="594"/>
      <c r="K112" s="594"/>
    </row>
    <row r="113" spans="1:11">
      <c r="A113" s="631"/>
      <c r="B113" s="631"/>
      <c r="C113" s="631"/>
      <c r="D113" s="631"/>
      <c r="E113" s="631"/>
      <c r="F113" s="631"/>
      <c r="G113" s="631"/>
      <c r="H113" s="631"/>
      <c r="I113" s="631"/>
      <c r="J113" s="594"/>
      <c r="K113" s="594"/>
    </row>
    <row r="114" spans="1:11">
      <c r="A114" s="631"/>
      <c r="B114" s="631"/>
      <c r="C114" s="631"/>
      <c r="D114" s="631"/>
      <c r="E114" s="631"/>
      <c r="F114" s="631"/>
      <c r="G114" s="631"/>
      <c r="H114" s="631"/>
      <c r="I114" s="631"/>
      <c r="J114" s="594"/>
      <c r="K114" s="594"/>
    </row>
    <row r="115" spans="1:11">
      <c r="A115" s="631"/>
      <c r="B115" s="631"/>
      <c r="C115" s="631"/>
      <c r="D115" s="631"/>
      <c r="E115" s="631"/>
      <c r="F115" s="631"/>
      <c r="G115" s="631"/>
      <c r="H115" s="631"/>
      <c r="I115" s="631"/>
      <c r="J115" s="594"/>
      <c r="K115" s="594"/>
    </row>
    <row r="116" spans="1:11">
      <c r="A116" s="631"/>
      <c r="B116" s="631"/>
      <c r="C116" s="631"/>
      <c r="D116" s="631"/>
      <c r="E116" s="631"/>
      <c r="F116" s="631"/>
      <c r="G116" s="631"/>
      <c r="H116" s="631"/>
      <c r="I116" s="631"/>
      <c r="J116" s="594"/>
      <c r="K116" s="594"/>
    </row>
    <row r="117" spans="1:11">
      <c r="A117" s="631"/>
      <c r="B117" s="631"/>
      <c r="C117" s="631"/>
      <c r="D117" s="631"/>
      <c r="E117" s="631"/>
      <c r="F117" s="631"/>
      <c r="G117" s="631"/>
      <c r="H117" s="631"/>
      <c r="I117" s="631"/>
      <c r="J117" s="594"/>
      <c r="K117" s="594"/>
    </row>
    <row r="118" spans="1:11">
      <c r="A118" s="631"/>
      <c r="B118" s="631"/>
      <c r="C118" s="631"/>
      <c r="D118" s="631"/>
      <c r="E118" s="631"/>
      <c r="F118" s="631"/>
      <c r="G118" s="631"/>
      <c r="H118" s="631"/>
      <c r="I118" s="631"/>
      <c r="J118" s="594"/>
      <c r="K118" s="594"/>
    </row>
    <row r="119" spans="1:11">
      <c r="A119" s="631"/>
      <c r="B119" s="631"/>
      <c r="C119" s="631"/>
      <c r="D119" s="631"/>
      <c r="E119" s="631"/>
      <c r="F119" s="631"/>
      <c r="G119" s="631"/>
      <c r="H119" s="631"/>
      <c r="I119" s="631"/>
      <c r="J119" s="594"/>
      <c r="K119" s="594"/>
    </row>
    <row r="120" spans="1:11">
      <c r="A120" s="631"/>
      <c r="B120" s="631"/>
      <c r="C120" s="631"/>
      <c r="D120" s="631"/>
      <c r="E120" s="631"/>
      <c r="F120" s="631"/>
      <c r="G120" s="631"/>
      <c r="H120" s="631"/>
      <c r="I120" s="631"/>
      <c r="J120" s="594"/>
      <c r="K120" s="594"/>
    </row>
    <row r="121" spans="1:11">
      <c r="A121" s="631"/>
      <c r="B121" s="631"/>
      <c r="C121" s="631"/>
      <c r="D121" s="631"/>
      <c r="E121" s="631"/>
      <c r="F121" s="631"/>
      <c r="G121" s="631"/>
      <c r="H121" s="631"/>
      <c r="I121" s="631"/>
      <c r="J121" s="594"/>
      <c r="K121" s="594"/>
    </row>
    <row r="122" spans="1:11">
      <c r="A122" s="631"/>
      <c r="B122" s="631"/>
      <c r="C122" s="631"/>
      <c r="D122" s="631"/>
      <c r="E122" s="631"/>
      <c r="F122" s="631"/>
      <c r="G122" s="631"/>
      <c r="H122" s="631"/>
      <c r="I122" s="631"/>
      <c r="J122" s="594"/>
      <c r="K122" s="594"/>
    </row>
    <row r="123" spans="1:11">
      <c r="A123" s="631"/>
      <c r="B123" s="631"/>
      <c r="C123" s="631"/>
      <c r="D123" s="631"/>
      <c r="E123" s="631"/>
      <c r="F123" s="631"/>
      <c r="G123" s="631"/>
      <c r="H123" s="631"/>
      <c r="I123" s="631"/>
      <c r="J123" s="594"/>
      <c r="K123" s="594"/>
    </row>
    <row r="124" spans="1:11">
      <c r="A124" s="631"/>
      <c r="B124" s="631"/>
      <c r="C124" s="631"/>
      <c r="D124" s="631"/>
      <c r="E124" s="631"/>
      <c r="F124" s="631"/>
      <c r="G124" s="631"/>
      <c r="H124" s="631"/>
      <c r="I124" s="631"/>
      <c r="J124" s="594"/>
      <c r="K124" s="594"/>
    </row>
    <row r="125" spans="1:11">
      <c r="A125" s="631"/>
      <c r="B125" s="631"/>
      <c r="C125" s="631"/>
      <c r="D125" s="631"/>
      <c r="E125" s="631"/>
      <c r="F125" s="631"/>
      <c r="G125" s="631"/>
      <c r="H125" s="631"/>
      <c r="I125" s="631"/>
      <c r="J125" s="594"/>
      <c r="K125" s="594"/>
    </row>
    <row r="126" spans="1:11">
      <c r="A126" s="631"/>
      <c r="B126" s="631"/>
      <c r="C126" s="631"/>
      <c r="D126" s="631"/>
      <c r="E126" s="631"/>
      <c r="F126" s="631"/>
      <c r="G126" s="631"/>
      <c r="H126" s="631"/>
      <c r="I126" s="631"/>
      <c r="J126" s="594"/>
      <c r="K126" s="594"/>
    </row>
    <row r="127" spans="1:11">
      <c r="A127" s="631"/>
      <c r="B127" s="631"/>
      <c r="C127" s="631"/>
      <c r="D127" s="631"/>
      <c r="E127" s="631"/>
      <c r="F127" s="631"/>
      <c r="G127" s="631"/>
      <c r="H127" s="631"/>
      <c r="I127" s="631"/>
      <c r="J127" s="594"/>
      <c r="K127" s="594"/>
    </row>
    <row r="128" spans="1:11">
      <c r="A128" s="631"/>
      <c r="B128" s="631"/>
      <c r="C128" s="631"/>
      <c r="D128" s="631"/>
      <c r="E128" s="631"/>
      <c r="F128" s="631"/>
      <c r="G128" s="631"/>
      <c r="H128" s="631"/>
      <c r="I128" s="631"/>
      <c r="J128" s="594"/>
      <c r="K128" s="594"/>
    </row>
    <row r="129" spans="1:11">
      <c r="A129" s="631"/>
      <c r="B129" s="631"/>
      <c r="C129" s="631"/>
      <c r="D129" s="631"/>
      <c r="E129" s="631"/>
      <c r="F129" s="631"/>
      <c r="G129" s="631"/>
      <c r="H129" s="631"/>
      <c r="I129" s="631"/>
      <c r="J129" s="594"/>
      <c r="K129" s="594"/>
    </row>
    <row r="130" spans="1:11">
      <c r="A130" s="631"/>
      <c r="B130" s="631"/>
      <c r="C130" s="631"/>
      <c r="D130" s="631"/>
      <c r="E130" s="631"/>
      <c r="F130" s="631"/>
      <c r="G130" s="631"/>
      <c r="H130" s="631"/>
      <c r="I130" s="631"/>
      <c r="J130" s="594"/>
      <c r="K130" s="594"/>
    </row>
    <row r="131" spans="1:11">
      <c r="A131" s="631"/>
      <c r="B131" s="631"/>
      <c r="C131" s="631"/>
      <c r="D131" s="631"/>
      <c r="E131" s="631"/>
      <c r="F131" s="631"/>
      <c r="G131" s="631"/>
      <c r="H131" s="631"/>
      <c r="I131" s="631"/>
      <c r="J131" s="594"/>
      <c r="K131" s="594"/>
    </row>
    <row r="132" spans="1:11">
      <c r="A132" s="631"/>
      <c r="B132" s="631"/>
      <c r="C132" s="631"/>
      <c r="D132" s="631"/>
      <c r="E132" s="631"/>
      <c r="F132" s="631"/>
      <c r="G132" s="631"/>
      <c r="H132" s="631"/>
      <c r="I132" s="631"/>
      <c r="J132" s="594"/>
      <c r="K132" s="594"/>
    </row>
    <row r="133" spans="1:11">
      <c r="A133" s="631"/>
      <c r="B133" s="631"/>
      <c r="C133" s="631"/>
      <c r="D133" s="631"/>
      <c r="E133" s="631"/>
      <c r="F133" s="631"/>
      <c r="G133" s="631"/>
      <c r="H133" s="631"/>
      <c r="I133" s="631"/>
      <c r="J133" s="594"/>
      <c r="K133" s="594"/>
    </row>
    <row r="134" spans="1:11">
      <c r="A134" s="631"/>
      <c r="B134" s="631"/>
      <c r="C134" s="631"/>
      <c r="D134" s="631"/>
      <c r="E134" s="631"/>
      <c r="F134" s="631"/>
      <c r="G134" s="631"/>
      <c r="H134" s="631"/>
      <c r="I134" s="631"/>
      <c r="J134" s="594"/>
      <c r="K134" s="594"/>
    </row>
    <row r="135" spans="1:11">
      <c r="A135" s="631"/>
      <c r="B135" s="631"/>
      <c r="C135" s="631"/>
      <c r="D135" s="631"/>
      <c r="E135" s="631"/>
      <c r="F135" s="631"/>
      <c r="G135" s="631"/>
      <c r="H135" s="631"/>
      <c r="I135" s="631"/>
      <c r="J135" s="594"/>
      <c r="K135" s="594"/>
    </row>
    <row r="136" spans="1:11">
      <c r="A136" s="631"/>
      <c r="B136" s="631"/>
      <c r="C136" s="631"/>
      <c r="D136" s="631"/>
      <c r="E136" s="631"/>
      <c r="F136" s="631"/>
      <c r="G136" s="631"/>
      <c r="H136" s="631"/>
      <c r="I136" s="631"/>
      <c r="J136" s="594"/>
      <c r="K136" s="594"/>
    </row>
    <row r="137" spans="1:11">
      <c r="A137" s="631"/>
      <c r="B137" s="631"/>
      <c r="C137" s="631"/>
      <c r="D137" s="631"/>
      <c r="E137" s="631"/>
      <c r="F137" s="631"/>
      <c r="G137" s="631"/>
      <c r="H137" s="631"/>
      <c r="I137" s="631"/>
      <c r="J137" s="594"/>
      <c r="K137" s="594"/>
    </row>
    <row r="138" spans="1:11">
      <c r="A138" s="631"/>
      <c r="B138" s="631"/>
      <c r="C138" s="631"/>
      <c r="D138" s="631"/>
      <c r="E138" s="631"/>
      <c r="F138" s="631"/>
      <c r="G138" s="631"/>
      <c r="H138" s="631"/>
      <c r="I138" s="631"/>
      <c r="J138" s="594"/>
      <c r="K138" s="594"/>
    </row>
    <row r="139" spans="1:11">
      <c r="A139" s="631"/>
      <c r="B139" s="631"/>
      <c r="C139" s="631"/>
      <c r="D139" s="631"/>
      <c r="E139" s="631"/>
      <c r="F139" s="631"/>
      <c r="G139" s="631"/>
      <c r="H139" s="631"/>
      <c r="I139" s="631"/>
      <c r="J139" s="594"/>
      <c r="K139" s="594"/>
    </row>
    <row r="140" spans="1:11">
      <c r="A140" s="631"/>
      <c r="B140" s="631"/>
      <c r="C140" s="631"/>
      <c r="D140" s="631"/>
      <c r="E140" s="631"/>
      <c r="F140" s="631"/>
      <c r="G140" s="631"/>
      <c r="H140" s="631"/>
      <c r="I140" s="631"/>
      <c r="J140" s="594"/>
      <c r="K140" s="594"/>
    </row>
    <row r="141" spans="1:11">
      <c r="A141" s="631"/>
      <c r="B141" s="631"/>
      <c r="C141" s="631"/>
      <c r="D141" s="631"/>
      <c r="E141" s="631"/>
      <c r="F141" s="631"/>
      <c r="G141" s="631"/>
      <c r="H141" s="631"/>
      <c r="I141" s="631"/>
      <c r="J141" s="594"/>
      <c r="K141" s="594"/>
    </row>
    <row r="142" spans="1:11">
      <c r="A142" s="631"/>
      <c r="B142" s="631"/>
      <c r="C142" s="631"/>
      <c r="D142" s="631"/>
      <c r="E142" s="631"/>
      <c r="F142" s="631"/>
      <c r="G142" s="631"/>
      <c r="H142" s="631"/>
      <c r="I142" s="631"/>
      <c r="J142" s="594"/>
      <c r="K142" s="594"/>
    </row>
    <row r="143" spans="1:11">
      <c r="A143" s="631"/>
      <c r="B143" s="631"/>
      <c r="C143" s="631"/>
      <c r="D143" s="631"/>
      <c r="E143" s="631"/>
      <c r="F143" s="631"/>
      <c r="G143" s="631"/>
      <c r="H143" s="631"/>
      <c r="I143" s="631"/>
      <c r="J143" s="594"/>
      <c r="K143" s="594"/>
    </row>
    <row r="144" spans="1:11">
      <c r="A144" s="631"/>
      <c r="B144" s="631"/>
      <c r="C144" s="631"/>
      <c r="D144" s="631"/>
      <c r="E144" s="631"/>
      <c r="F144" s="631"/>
      <c r="G144" s="631"/>
      <c r="H144" s="631"/>
      <c r="I144" s="631"/>
      <c r="J144" s="594"/>
      <c r="K144" s="594"/>
    </row>
    <row r="145" spans="1:11">
      <c r="A145" s="594"/>
      <c r="B145" s="594"/>
      <c r="C145" s="594"/>
      <c r="D145" s="594"/>
      <c r="E145" s="594"/>
      <c r="F145" s="594"/>
      <c r="G145" s="594"/>
      <c r="H145" s="594"/>
      <c r="I145" s="594"/>
      <c r="J145" s="594"/>
      <c r="K145" s="594"/>
    </row>
    <row r="146" spans="1:11">
      <c r="A146" s="594"/>
      <c r="B146" s="594"/>
      <c r="C146" s="594"/>
      <c r="D146" s="594"/>
      <c r="E146" s="594"/>
      <c r="F146" s="594"/>
      <c r="G146" s="594"/>
      <c r="H146" s="594"/>
      <c r="I146" s="594"/>
      <c r="J146" s="594"/>
      <c r="K146" s="594"/>
    </row>
    <row r="147" spans="1:11">
      <c r="A147" s="594"/>
      <c r="B147" s="594"/>
      <c r="C147" s="594"/>
      <c r="D147" s="594"/>
      <c r="E147" s="594"/>
      <c r="F147" s="594"/>
      <c r="G147" s="594"/>
      <c r="H147" s="594"/>
      <c r="I147" s="594"/>
      <c r="J147" s="594"/>
      <c r="K147" s="594"/>
    </row>
    <row r="148" spans="1:11">
      <c r="A148" s="594"/>
      <c r="B148" s="594"/>
      <c r="C148" s="594"/>
      <c r="D148" s="594"/>
      <c r="E148" s="594"/>
      <c r="F148" s="594"/>
      <c r="G148" s="594"/>
      <c r="H148" s="594"/>
      <c r="I148" s="594"/>
      <c r="J148" s="594"/>
      <c r="K148" s="594"/>
    </row>
    <row r="149" spans="1:11">
      <c r="A149" s="594"/>
      <c r="B149" s="594"/>
      <c r="C149" s="594"/>
      <c r="D149" s="594"/>
      <c r="E149" s="594"/>
      <c r="F149" s="594"/>
      <c r="G149" s="594"/>
      <c r="H149" s="594"/>
      <c r="I149" s="594"/>
      <c r="J149" s="594"/>
      <c r="K149" s="594"/>
    </row>
    <row r="150" spans="1:11">
      <c r="A150" s="594"/>
      <c r="B150" s="594"/>
      <c r="C150" s="594"/>
      <c r="D150" s="594"/>
      <c r="E150" s="594"/>
      <c r="F150" s="594"/>
      <c r="G150" s="594"/>
      <c r="H150" s="594"/>
      <c r="I150" s="594"/>
      <c r="J150" s="594"/>
      <c r="K150" s="594"/>
    </row>
    <row r="151" spans="1:11">
      <c r="A151" s="594"/>
      <c r="B151" s="594"/>
      <c r="C151" s="594"/>
      <c r="D151" s="594"/>
      <c r="E151" s="594"/>
      <c r="F151" s="594"/>
      <c r="G151" s="594"/>
      <c r="H151" s="594"/>
      <c r="I151" s="594"/>
      <c r="J151" s="594"/>
      <c r="K151" s="594"/>
    </row>
    <row r="152" spans="1:11">
      <c r="A152" s="594"/>
      <c r="B152" s="594"/>
      <c r="C152" s="594"/>
      <c r="D152" s="594"/>
      <c r="E152" s="594"/>
      <c r="F152" s="594"/>
      <c r="G152" s="594"/>
      <c r="H152" s="594"/>
      <c r="I152" s="594"/>
      <c r="J152" s="594"/>
      <c r="K152" s="594"/>
    </row>
    <row r="153" spans="1:11">
      <c r="A153" s="594"/>
      <c r="B153" s="594"/>
      <c r="C153" s="594"/>
      <c r="D153" s="594"/>
      <c r="E153" s="594"/>
      <c r="F153" s="594"/>
      <c r="G153" s="594"/>
      <c r="H153" s="594"/>
      <c r="I153" s="594"/>
      <c r="J153" s="594"/>
      <c r="K153" s="594"/>
    </row>
    <row r="154" spans="1:11">
      <c r="A154" s="594"/>
      <c r="B154" s="594"/>
      <c r="C154" s="594"/>
      <c r="D154" s="594"/>
      <c r="E154" s="594"/>
      <c r="F154" s="594"/>
      <c r="G154" s="594"/>
      <c r="H154" s="594"/>
      <c r="I154" s="594"/>
      <c r="J154" s="594"/>
      <c r="K154" s="594"/>
    </row>
  </sheetData>
  <mergeCells count="1">
    <mergeCell ref="B4:C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742"/>
  <sheetViews>
    <sheetView workbookViewId="0">
      <selection activeCell="I19" sqref="I19"/>
    </sheetView>
  </sheetViews>
  <sheetFormatPr defaultColWidth="9.33203125" defaultRowHeight="25.2" customHeight="1"/>
  <cols>
    <col min="1" max="1" width="55.5546875" style="267" customWidth="1"/>
    <col min="2" max="2" width="10.6640625" style="269" customWidth="1"/>
    <col min="3" max="3" width="10.6640625" style="268" customWidth="1"/>
    <col min="4" max="4" width="10.6640625" style="267" customWidth="1"/>
    <col min="5" max="16384" width="9.33203125" style="267"/>
  </cols>
  <sheetData>
    <row r="1" spans="1:9" ht="20.100000000000001" customHeight="1">
      <c r="A1" s="233" t="s">
        <v>777</v>
      </c>
      <c r="B1" s="755"/>
      <c r="C1" s="267"/>
      <c r="F1" s="265"/>
      <c r="G1" s="755"/>
      <c r="H1" s="755"/>
    </row>
    <row r="2" spans="1:9" ht="20.100000000000001" customHeight="1">
      <c r="A2" s="757"/>
      <c r="B2" s="757"/>
      <c r="C2" s="758"/>
      <c r="F2" s="265"/>
      <c r="G2" s="755"/>
      <c r="H2" s="755"/>
    </row>
    <row r="3" spans="1:9" ht="20.100000000000001" customHeight="1">
      <c r="A3" s="759"/>
      <c r="B3" s="760"/>
      <c r="D3" s="738" t="s">
        <v>0</v>
      </c>
      <c r="F3" s="265"/>
    </row>
    <row r="4" spans="1:9" ht="20.100000000000001" customHeight="1">
      <c r="A4" s="724"/>
      <c r="B4" s="1006" t="s">
        <v>720</v>
      </c>
      <c r="C4" s="1006"/>
      <c r="D4" s="588" t="s">
        <v>693</v>
      </c>
      <c r="F4" s="265"/>
    </row>
    <row r="5" spans="1:9" ht="20.100000000000001" customHeight="1">
      <c r="A5" s="725"/>
      <c r="B5" s="589" t="s">
        <v>114</v>
      </c>
      <c r="C5" s="589" t="s">
        <v>113</v>
      </c>
      <c r="D5" s="590" t="s">
        <v>646</v>
      </c>
      <c r="F5" s="262"/>
    </row>
    <row r="6" spans="1:9" ht="20.100000000000001" customHeight="1">
      <c r="A6" s="725"/>
      <c r="B6" s="591" t="s">
        <v>640</v>
      </c>
      <c r="C6" s="591" t="s">
        <v>692</v>
      </c>
      <c r="D6" s="592" t="s">
        <v>640</v>
      </c>
      <c r="F6" s="262"/>
    </row>
    <row r="7" spans="1:9" ht="20.100000000000001" customHeight="1">
      <c r="A7" s="725"/>
      <c r="B7" s="589"/>
      <c r="C7" s="589"/>
      <c r="F7" s="631"/>
    </row>
    <row r="8" spans="1:9" s="270" customFormat="1" ht="20.100000000000001" customHeight="1">
      <c r="A8" s="771" t="s">
        <v>467</v>
      </c>
      <c r="B8" s="772">
        <v>109.40992215313064</v>
      </c>
      <c r="C8" s="772">
        <v>99.047200000000004</v>
      </c>
      <c r="D8" s="773">
        <v>108.35826465296306</v>
      </c>
      <c r="F8" s="631"/>
      <c r="H8" s="774"/>
      <c r="I8" s="775"/>
    </row>
    <row r="9" spans="1:9" ht="20.100000000000001" customHeight="1">
      <c r="A9" s="761" t="s">
        <v>478</v>
      </c>
      <c r="B9" s="772">
        <v>108.37685342860077</v>
      </c>
      <c r="C9" s="772">
        <v>99.2851</v>
      </c>
      <c r="D9" s="773">
        <v>107.60140748935632</v>
      </c>
      <c r="F9" s="631"/>
      <c r="H9" s="774"/>
      <c r="I9" s="775"/>
    </row>
    <row r="10" spans="1:9" ht="20.100000000000001" customHeight="1">
      <c r="A10" s="729" t="s">
        <v>477</v>
      </c>
      <c r="B10" s="776">
        <v>112.63909272561416</v>
      </c>
      <c r="C10" s="776">
        <v>100.84220000000001</v>
      </c>
      <c r="D10" s="778">
        <v>109.16462741864144</v>
      </c>
      <c r="F10" s="631"/>
      <c r="H10" s="774"/>
      <c r="I10" s="775"/>
    </row>
    <row r="11" spans="1:9" ht="20.100000000000001" customHeight="1">
      <c r="A11" s="729" t="s">
        <v>476</v>
      </c>
      <c r="B11" s="776">
        <v>108.06603942106825</v>
      </c>
      <c r="C11" s="776">
        <v>99.228920998009272</v>
      </c>
      <c r="D11" s="778">
        <v>107.44109702575318</v>
      </c>
      <c r="F11" s="631"/>
      <c r="H11" s="774"/>
      <c r="I11" s="775"/>
    </row>
    <row r="12" spans="1:9" ht="20.100000000000001" customHeight="1">
      <c r="A12" s="761" t="s">
        <v>475</v>
      </c>
      <c r="B12" s="772">
        <v>105.43376656797892</v>
      </c>
      <c r="C12" s="772">
        <v>100.79689999999999</v>
      </c>
      <c r="D12" s="773">
        <v>109.24338525611778</v>
      </c>
      <c r="F12" s="631"/>
      <c r="H12" s="774"/>
      <c r="I12" s="775"/>
    </row>
    <row r="13" spans="1:9" ht="20.100000000000001" customHeight="1">
      <c r="A13" s="729" t="s">
        <v>474</v>
      </c>
      <c r="B13" s="776">
        <v>104.79070755888193</v>
      </c>
      <c r="C13" s="776">
        <v>101.3058</v>
      </c>
      <c r="D13" s="778">
        <v>109.45806767621909</v>
      </c>
      <c r="F13" s="631"/>
      <c r="H13" s="774"/>
      <c r="I13" s="775"/>
    </row>
    <row r="14" spans="1:9" ht="20.100000000000001" customHeight="1">
      <c r="A14" s="729" t="s">
        <v>473</v>
      </c>
      <c r="B14" s="776">
        <v>107.58307762923324</v>
      </c>
      <c r="C14" s="776">
        <v>99.886600000000001</v>
      </c>
      <c r="D14" s="778">
        <v>106.09816505538052</v>
      </c>
      <c r="F14" s="631"/>
      <c r="H14" s="774"/>
      <c r="I14" s="775"/>
    </row>
    <row r="15" spans="1:9" ht="20.100000000000001" customHeight="1">
      <c r="A15" s="726" t="s">
        <v>472</v>
      </c>
      <c r="B15" s="772">
        <v>146.14382088442744</v>
      </c>
      <c r="C15" s="772">
        <v>96.569000000000003</v>
      </c>
      <c r="D15" s="773">
        <v>135.84277246838704</v>
      </c>
      <c r="F15" s="631"/>
      <c r="G15" s="782"/>
      <c r="H15" s="774"/>
      <c r="I15" s="775"/>
    </row>
    <row r="16" spans="1:9" ht="30" customHeight="1">
      <c r="A16" s="783" t="s">
        <v>726</v>
      </c>
      <c r="B16" s="772">
        <v>100.74833372605585</v>
      </c>
      <c r="C16" s="772">
        <v>99.700100000000006</v>
      </c>
      <c r="D16" s="773">
        <v>100.82091103845316</v>
      </c>
      <c r="F16" s="733"/>
      <c r="G16" s="784"/>
      <c r="H16" s="774"/>
      <c r="I16" s="775"/>
    </row>
    <row r="17" spans="1:9" ht="20.100000000000001" customHeight="1">
      <c r="A17" s="785" t="s">
        <v>471</v>
      </c>
      <c r="B17" s="776"/>
      <c r="C17" s="776"/>
      <c r="D17" s="778"/>
      <c r="F17" s="734"/>
      <c r="H17" s="774"/>
      <c r="I17" s="775"/>
    </row>
    <row r="18" spans="1:9" ht="20.100000000000001" customHeight="1">
      <c r="A18" s="729" t="s">
        <v>470</v>
      </c>
      <c r="B18" s="776">
        <v>100.74672301912466</v>
      </c>
      <c r="C18" s="776">
        <v>99.653000000000006</v>
      </c>
      <c r="D18" s="778">
        <v>100.83183977393266</v>
      </c>
      <c r="F18" s="734"/>
      <c r="H18" s="774"/>
      <c r="I18" s="775"/>
    </row>
    <row r="19" spans="1:9" ht="20.100000000000001" customHeight="1">
      <c r="A19" s="729" t="s">
        <v>469</v>
      </c>
      <c r="B19" s="776">
        <v>102.49043415592118</v>
      </c>
      <c r="C19" s="776">
        <v>100.8253</v>
      </c>
      <c r="D19" s="778">
        <v>101.74367970851978</v>
      </c>
      <c r="F19" s="734"/>
      <c r="H19" s="774"/>
      <c r="I19" s="775"/>
    </row>
    <row r="20" spans="1:9" ht="20.100000000000001" customHeight="1">
      <c r="A20" s="786" t="s">
        <v>468</v>
      </c>
      <c r="B20" s="772">
        <v>102.66079494339766</v>
      </c>
      <c r="C20" s="772">
        <v>100</v>
      </c>
      <c r="D20" s="773">
        <v>101.79134075779696</v>
      </c>
      <c r="F20" s="734"/>
      <c r="H20" s="774"/>
      <c r="I20" s="775"/>
    </row>
    <row r="21" spans="1:9" ht="20.100000000000001" customHeight="1">
      <c r="A21" s="777"/>
      <c r="B21" s="776"/>
      <c r="C21" s="776"/>
      <c r="F21" s="734"/>
    </row>
    <row r="22" spans="1:9" ht="20.100000000000001" customHeight="1">
      <c r="A22" s="777"/>
      <c r="B22" s="776"/>
      <c r="C22" s="776"/>
      <c r="F22" s="734"/>
    </row>
    <row r="23" spans="1:9" ht="20.100000000000001" customHeight="1">
      <c r="A23" s="777"/>
      <c r="B23" s="776"/>
      <c r="C23" s="776"/>
      <c r="F23" s="734"/>
    </row>
    <row r="24" spans="1:9" ht="20.100000000000001" customHeight="1">
      <c r="A24" s="777"/>
      <c r="B24" s="776"/>
      <c r="C24" s="776"/>
      <c r="F24" s="631"/>
    </row>
    <row r="25" spans="1:9" ht="20.100000000000001" customHeight="1">
      <c r="A25" s="777"/>
      <c r="B25" s="776"/>
      <c r="C25" s="776"/>
      <c r="F25" s="631"/>
    </row>
    <row r="26" spans="1:9" ht="20.100000000000001" customHeight="1">
      <c r="A26" s="779"/>
      <c r="B26" s="780"/>
      <c r="C26" s="780"/>
      <c r="F26" s="631"/>
    </row>
    <row r="27" spans="1:9" ht="20.100000000000001" customHeight="1">
      <c r="A27" s="779"/>
      <c r="B27" s="780"/>
      <c r="C27" s="780"/>
      <c r="F27" s="631"/>
    </row>
    <row r="28" spans="1:9" ht="20.100000000000001" customHeight="1">
      <c r="A28" s="779"/>
      <c r="B28" s="780"/>
      <c r="C28" s="780"/>
      <c r="F28" s="631"/>
    </row>
    <row r="29" spans="1:9" ht="20.100000000000001" customHeight="1">
      <c r="A29" s="779"/>
      <c r="B29" s="780"/>
      <c r="C29" s="780"/>
      <c r="F29" s="631"/>
    </row>
    <row r="30" spans="1:9" ht="20.100000000000001" customHeight="1">
      <c r="A30" s="779"/>
      <c r="B30" s="780"/>
      <c r="C30" s="780"/>
      <c r="F30" s="631"/>
    </row>
    <row r="31" spans="1:9" ht="20.100000000000001" customHeight="1">
      <c r="A31" s="781"/>
      <c r="B31" s="268"/>
      <c r="F31" s="631"/>
    </row>
    <row r="32" spans="1:9" ht="20.100000000000001" customHeight="1">
      <c r="A32" s="781"/>
      <c r="B32" s="268"/>
      <c r="F32" s="631"/>
    </row>
    <row r="33" spans="1:6" ht="20.100000000000001" customHeight="1">
      <c r="A33" s="781"/>
      <c r="B33" s="268"/>
      <c r="F33" s="631"/>
    </row>
    <row r="34" spans="1:6" ht="20.100000000000001" customHeight="1">
      <c r="A34" s="781"/>
      <c r="B34" s="268"/>
      <c r="F34" s="631"/>
    </row>
    <row r="35" spans="1:6" ht="20.100000000000001" customHeight="1">
      <c r="A35" s="781"/>
      <c r="B35" s="268"/>
      <c r="F35" s="631"/>
    </row>
    <row r="36" spans="1:6" ht="20.100000000000001" customHeight="1">
      <c r="A36" s="781"/>
      <c r="B36" s="268"/>
      <c r="F36" s="631"/>
    </row>
    <row r="37" spans="1:6" ht="20.100000000000001" customHeight="1">
      <c r="A37" s="781"/>
      <c r="B37" s="268"/>
      <c r="F37" s="631"/>
    </row>
    <row r="38" spans="1:6" ht="20.100000000000001" customHeight="1">
      <c r="A38" s="781"/>
      <c r="B38" s="268"/>
      <c r="F38" s="631"/>
    </row>
    <row r="39" spans="1:6" ht="20.100000000000001" customHeight="1">
      <c r="A39" s="781"/>
      <c r="B39" s="268"/>
      <c r="F39" s="631"/>
    </row>
    <row r="40" spans="1:6" ht="20.100000000000001" customHeight="1">
      <c r="A40" s="781"/>
      <c r="B40" s="268"/>
      <c r="F40" s="631"/>
    </row>
    <row r="41" spans="1:6" ht="20.100000000000001" customHeight="1">
      <c r="A41" s="781"/>
      <c r="B41" s="268"/>
      <c r="F41" s="631"/>
    </row>
    <row r="42" spans="1:6" ht="20.100000000000001" customHeight="1">
      <c r="A42" s="781"/>
      <c r="B42" s="268"/>
      <c r="F42" s="631"/>
    </row>
    <row r="43" spans="1:6" ht="20.100000000000001" customHeight="1">
      <c r="A43" s="781"/>
      <c r="B43" s="631"/>
      <c r="C43" s="631"/>
      <c r="F43" s="631"/>
    </row>
    <row r="44" spans="1:6" ht="20.100000000000001" customHeight="1">
      <c r="A44" s="781"/>
      <c r="B44" s="631"/>
      <c r="C44" s="631"/>
      <c r="F44" s="631"/>
    </row>
    <row r="45" spans="1:6" ht="20.100000000000001" customHeight="1">
      <c r="A45" s="781"/>
      <c r="B45" s="631"/>
      <c r="C45" s="631"/>
      <c r="F45" s="631"/>
    </row>
    <row r="46" spans="1:6" ht="20.100000000000001" customHeight="1">
      <c r="A46" s="781"/>
      <c r="B46" s="631"/>
      <c r="C46" s="631"/>
      <c r="F46" s="631"/>
    </row>
    <row r="47" spans="1:6" ht="20.100000000000001" customHeight="1">
      <c r="A47" s="781"/>
      <c r="B47" s="631"/>
      <c r="C47" s="631"/>
      <c r="F47" s="631"/>
    </row>
    <row r="48" spans="1:6" ht="20.100000000000001" customHeight="1">
      <c r="A48" s="781"/>
      <c r="B48" s="631"/>
      <c r="C48" s="631"/>
      <c r="F48" s="631"/>
    </row>
    <row r="49" spans="1:6" ht="20.100000000000001" customHeight="1">
      <c r="A49" s="631"/>
      <c r="B49" s="631"/>
      <c r="C49" s="631"/>
      <c r="D49" s="631"/>
      <c r="E49" s="631"/>
      <c r="F49" s="631"/>
    </row>
    <row r="50" spans="1:6" ht="20.100000000000001" customHeight="1">
      <c r="A50" s="631"/>
      <c r="B50" s="631"/>
      <c r="C50" s="631"/>
      <c r="D50" s="631"/>
      <c r="E50" s="631"/>
      <c r="F50" s="631"/>
    </row>
    <row r="51" spans="1:6" ht="20.100000000000001" customHeight="1">
      <c r="A51" s="631"/>
      <c r="B51" s="631"/>
      <c r="C51" s="631"/>
      <c r="D51" s="631"/>
      <c r="E51" s="631"/>
      <c r="F51" s="631"/>
    </row>
    <row r="52" spans="1:6" ht="20.100000000000001" customHeight="1">
      <c r="A52" s="631"/>
      <c r="B52" s="631"/>
      <c r="C52" s="631"/>
      <c r="D52" s="631"/>
      <c r="E52" s="631"/>
      <c r="F52" s="631"/>
    </row>
    <row r="53" spans="1:6" ht="20.100000000000001" customHeight="1">
      <c r="A53" s="631"/>
      <c r="B53" s="631"/>
      <c r="C53" s="631"/>
      <c r="D53" s="631"/>
      <c r="E53" s="631"/>
      <c r="F53" s="631"/>
    </row>
    <row r="54" spans="1:6" ht="20.100000000000001" customHeight="1">
      <c r="A54" s="631"/>
      <c r="B54" s="631"/>
      <c r="C54" s="631"/>
      <c r="D54" s="631"/>
      <c r="E54" s="631"/>
      <c r="F54" s="631"/>
    </row>
    <row r="55" spans="1:6" ht="20.100000000000001" customHeight="1">
      <c r="A55" s="631"/>
      <c r="B55" s="631"/>
      <c r="C55" s="631"/>
      <c r="D55" s="631"/>
      <c r="E55" s="631"/>
      <c r="F55" s="631"/>
    </row>
    <row r="56" spans="1:6" ht="20.100000000000001" customHeight="1">
      <c r="A56" s="631"/>
      <c r="B56" s="631"/>
      <c r="C56" s="631"/>
      <c r="D56" s="631"/>
      <c r="E56" s="631"/>
      <c r="F56" s="631"/>
    </row>
    <row r="57" spans="1:6" ht="20.100000000000001" customHeight="1">
      <c r="A57" s="631"/>
      <c r="B57" s="631"/>
      <c r="C57" s="631"/>
      <c r="D57" s="631"/>
      <c r="E57" s="631"/>
      <c r="F57" s="631"/>
    </row>
    <row r="58" spans="1:6" ht="20.100000000000001" customHeight="1">
      <c r="A58" s="631"/>
      <c r="B58" s="631"/>
      <c r="C58" s="631"/>
      <c r="D58" s="631"/>
      <c r="E58" s="631"/>
      <c r="F58" s="631"/>
    </row>
    <row r="59" spans="1:6" ht="25.2" customHeight="1">
      <c r="A59" s="631"/>
      <c r="B59" s="631"/>
      <c r="C59" s="631"/>
      <c r="D59" s="631"/>
      <c r="E59" s="631"/>
      <c r="F59" s="631"/>
    </row>
    <row r="60" spans="1:6" ht="25.2" customHeight="1">
      <c r="A60" s="631"/>
      <c r="B60" s="631"/>
      <c r="C60" s="631"/>
      <c r="D60" s="631"/>
      <c r="E60" s="631"/>
      <c r="F60" s="631"/>
    </row>
    <row r="61" spans="1:6" ht="25.2" customHeight="1">
      <c r="A61" s="631"/>
      <c r="B61" s="631"/>
      <c r="C61" s="631"/>
      <c r="D61" s="631"/>
      <c r="E61" s="631"/>
      <c r="F61" s="631"/>
    </row>
    <row r="62" spans="1:6" ht="25.2" customHeight="1">
      <c r="A62" s="631"/>
      <c r="B62" s="631"/>
      <c r="C62" s="631"/>
      <c r="D62" s="631"/>
      <c r="E62" s="631"/>
      <c r="F62" s="631"/>
    </row>
    <row r="63" spans="1:6" ht="25.2" customHeight="1">
      <c r="A63" s="631"/>
      <c r="B63" s="631"/>
      <c r="C63" s="631"/>
      <c r="D63" s="631"/>
      <c r="E63" s="631"/>
      <c r="F63" s="631"/>
    </row>
    <row r="64" spans="1:6" ht="25.2" customHeight="1">
      <c r="A64" s="631"/>
      <c r="B64" s="631"/>
      <c r="C64" s="631"/>
      <c r="D64" s="631"/>
      <c r="E64" s="631"/>
      <c r="F64" s="631"/>
    </row>
    <row r="65" spans="1:6" ht="25.2" customHeight="1">
      <c r="A65" s="631"/>
      <c r="B65" s="631"/>
      <c r="C65" s="631"/>
      <c r="D65" s="631"/>
      <c r="E65" s="631"/>
      <c r="F65" s="631"/>
    </row>
    <row r="66" spans="1:6" ht="25.2" customHeight="1">
      <c r="A66" s="631"/>
      <c r="B66" s="631"/>
      <c r="C66" s="631"/>
      <c r="D66" s="631"/>
      <c r="E66" s="631"/>
      <c r="F66" s="631"/>
    </row>
    <row r="67" spans="1:6" ht="25.2" customHeight="1">
      <c r="A67" s="631"/>
      <c r="B67" s="631"/>
      <c r="C67" s="631"/>
      <c r="D67" s="631"/>
      <c r="E67" s="631"/>
      <c r="F67" s="631"/>
    </row>
    <row r="68" spans="1:6" ht="25.2" customHeight="1">
      <c r="A68" s="631"/>
      <c r="B68" s="631"/>
      <c r="C68" s="631"/>
      <c r="D68" s="631"/>
      <c r="E68" s="631"/>
      <c r="F68" s="631"/>
    </row>
    <row r="69" spans="1:6" ht="25.2" customHeight="1">
      <c r="A69" s="631"/>
      <c r="B69" s="631"/>
      <c r="C69" s="631"/>
      <c r="D69" s="631"/>
      <c r="E69" s="631"/>
      <c r="F69" s="631"/>
    </row>
    <row r="70" spans="1:6" ht="25.2" customHeight="1">
      <c r="A70" s="631"/>
      <c r="B70" s="631"/>
      <c r="C70" s="631"/>
      <c r="D70" s="631"/>
      <c r="E70" s="631"/>
      <c r="F70" s="631"/>
    </row>
    <row r="71" spans="1:6" ht="25.2" customHeight="1">
      <c r="A71" s="631"/>
      <c r="B71" s="631"/>
      <c r="C71" s="631"/>
      <c r="D71" s="631"/>
      <c r="E71" s="631"/>
      <c r="F71" s="631"/>
    </row>
    <row r="72" spans="1:6" ht="25.2" customHeight="1">
      <c r="A72" s="631"/>
      <c r="B72" s="631"/>
      <c r="C72" s="631"/>
      <c r="D72" s="631"/>
      <c r="E72" s="631"/>
      <c r="F72" s="631"/>
    </row>
    <row r="73" spans="1:6" ht="25.2" customHeight="1">
      <c r="A73" s="631"/>
      <c r="B73" s="631"/>
      <c r="C73" s="631"/>
      <c r="D73" s="631"/>
      <c r="E73" s="631"/>
      <c r="F73" s="631"/>
    </row>
    <row r="74" spans="1:6" ht="25.2" customHeight="1">
      <c r="A74" s="631"/>
      <c r="B74" s="631"/>
      <c r="C74" s="631"/>
      <c r="D74" s="631"/>
      <c r="E74" s="631"/>
      <c r="F74" s="631"/>
    </row>
    <row r="75" spans="1:6" ht="25.2" customHeight="1">
      <c r="A75" s="631"/>
      <c r="B75" s="631"/>
      <c r="C75" s="631"/>
      <c r="D75" s="631"/>
      <c r="E75" s="631"/>
      <c r="F75" s="631"/>
    </row>
    <row r="76" spans="1:6" ht="25.2" customHeight="1">
      <c r="A76" s="631"/>
      <c r="B76" s="631"/>
      <c r="C76" s="631"/>
      <c r="D76" s="631"/>
      <c r="E76" s="631"/>
      <c r="F76" s="631"/>
    </row>
    <row r="77" spans="1:6" ht="25.2" customHeight="1">
      <c r="A77" s="631"/>
      <c r="B77" s="631"/>
      <c r="C77" s="631"/>
      <c r="D77" s="631"/>
      <c r="E77" s="631"/>
      <c r="F77" s="631"/>
    </row>
    <row r="78" spans="1:6" ht="25.2" customHeight="1">
      <c r="A78" s="631"/>
      <c r="B78" s="631"/>
      <c r="C78" s="631"/>
      <c r="D78" s="631"/>
      <c r="E78" s="631"/>
      <c r="F78" s="631"/>
    </row>
    <row r="79" spans="1:6" ht="25.2" customHeight="1">
      <c r="A79" s="631"/>
      <c r="B79" s="631"/>
      <c r="C79" s="631"/>
      <c r="D79" s="631"/>
      <c r="E79" s="631"/>
      <c r="F79" s="631"/>
    </row>
    <row r="80" spans="1:6" ht="25.2" customHeight="1">
      <c r="A80" s="631"/>
      <c r="B80" s="631"/>
      <c r="C80" s="631"/>
      <c r="D80" s="631"/>
      <c r="E80" s="631"/>
      <c r="F80" s="631"/>
    </row>
    <row r="81" spans="1:6" ht="25.2" customHeight="1">
      <c r="A81" s="631"/>
      <c r="B81" s="631"/>
      <c r="C81" s="631"/>
      <c r="D81" s="631"/>
      <c r="E81" s="631"/>
      <c r="F81" s="631"/>
    </row>
    <row r="82" spans="1:6" ht="25.2" customHeight="1">
      <c r="A82" s="631"/>
      <c r="B82" s="631"/>
      <c r="C82" s="631"/>
      <c r="D82" s="631"/>
      <c r="E82" s="631"/>
      <c r="F82" s="631"/>
    </row>
    <row r="83" spans="1:6" ht="25.2" customHeight="1">
      <c r="A83" s="631"/>
      <c r="B83" s="631"/>
      <c r="C83" s="631"/>
      <c r="D83" s="631"/>
      <c r="E83" s="631"/>
      <c r="F83" s="631"/>
    </row>
    <row r="84" spans="1:6" ht="25.2" customHeight="1">
      <c r="A84" s="631"/>
      <c r="B84" s="631"/>
      <c r="C84" s="631"/>
      <c r="D84" s="631"/>
      <c r="E84" s="631"/>
      <c r="F84" s="631"/>
    </row>
    <row r="85" spans="1:6" ht="25.2" customHeight="1">
      <c r="A85" s="631"/>
      <c r="B85" s="631"/>
      <c r="C85" s="631"/>
      <c r="D85" s="631"/>
      <c r="E85" s="631"/>
      <c r="F85" s="631"/>
    </row>
    <row r="86" spans="1:6" ht="25.2" customHeight="1">
      <c r="A86" s="631"/>
      <c r="B86" s="631"/>
      <c r="C86" s="631"/>
      <c r="D86" s="631"/>
      <c r="E86" s="631"/>
      <c r="F86" s="631"/>
    </row>
    <row r="87" spans="1:6" ht="25.2" customHeight="1">
      <c r="A87" s="631"/>
      <c r="B87" s="631"/>
      <c r="C87" s="631"/>
      <c r="D87" s="631"/>
      <c r="E87" s="631"/>
      <c r="F87" s="631"/>
    </row>
    <row r="88" spans="1:6" ht="25.2" customHeight="1">
      <c r="A88" s="631"/>
      <c r="B88" s="631"/>
      <c r="C88" s="631"/>
      <c r="D88" s="631"/>
      <c r="E88" s="631"/>
      <c r="F88" s="631"/>
    </row>
    <row r="89" spans="1:6" ht="25.2" customHeight="1">
      <c r="A89" s="631"/>
      <c r="B89" s="631"/>
      <c r="C89" s="631"/>
      <c r="D89" s="631"/>
      <c r="E89" s="631"/>
      <c r="F89" s="631"/>
    </row>
    <row r="90" spans="1:6" ht="25.2" customHeight="1">
      <c r="A90" s="631"/>
      <c r="B90" s="631"/>
      <c r="C90" s="631"/>
      <c r="D90" s="631"/>
      <c r="E90" s="631"/>
      <c r="F90" s="631"/>
    </row>
    <row r="91" spans="1:6" ht="25.2" customHeight="1">
      <c r="A91" s="631"/>
      <c r="B91" s="631"/>
      <c r="C91" s="631"/>
      <c r="D91" s="631"/>
      <c r="E91" s="631"/>
      <c r="F91" s="631"/>
    </row>
    <row r="92" spans="1:6" ht="25.2" customHeight="1">
      <c r="A92" s="631"/>
      <c r="B92" s="631"/>
      <c r="C92" s="631"/>
      <c r="D92" s="631"/>
      <c r="E92" s="631"/>
      <c r="F92" s="631"/>
    </row>
    <row r="93" spans="1:6" ht="25.2" customHeight="1">
      <c r="A93" s="631"/>
      <c r="B93" s="631"/>
      <c r="C93" s="631"/>
      <c r="D93" s="631"/>
      <c r="E93" s="631"/>
      <c r="F93" s="631"/>
    </row>
    <row r="94" spans="1:6" ht="25.2" customHeight="1">
      <c r="A94" s="631"/>
      <c r="B94" s="631"/>
      <c r="C94" s="631"/>
      <c r="D94" s="631"/>
      <c r="E94" s="631"/>
      <c r="F94" s="631"/>
    </row>
    <row r="95" spans="1:6" ht="25.2" customHeight="1">
      <c r="A95" s="631"/>
      <c r="B95" s="631"/>
      <c r="C95" s="631"/>
      <c r="D95" s="631"/>
      <c r="E95" s="631"/>
      <c r="F95" s="631"/>
    </row>
    <row r="96" spans="1:6" ht="25.2" customHeight="1">
      <c r="A96" s="631"/>
      <c r="B96" s="631"/>
      <c r="C96" s="631"/>
      <c r="D96" s="631"/>
      <c r="E96" s="631"/>
      <c r="F96" s="631"/>
    </row>
    <row r="97" spans="1:6" ht="25.2" customHeight="1">
      <c r="A97" s="631"/>
      <c r="B97" s="631"/>
      <c r="C97" s="631"/>
      <c r="D97" s="631"/>
      <c r="E97" s="631"/>
      <c r="F97" s="631"/>
    </row>
    <row r="98" spans="1:6" ht="25.2" customHeight="1">
      <c r="A98" s="631"/>
      <c r="B98" s="631"/>
      <c r="C98" s="631"/>
      <c r="D98" s="631"/>
      <c r="E98" s="631"/>
      <c r="F98" s="631"/>
    </row>
    <row r="99" spans="1:6" ht="25.2" customHeight="1">
      <c r="A99" s="631"/>
      <c r="B99" s="631"/>
      <c r="C99" s="631"/>
      <c r="D99" s="631"/>
      <c r="E99" s="631"/>
      <c r="F99" s="631"/>
    </row>
    <row r="100" spans="1:6" ht="25.2" customHeight="1">
      <c r="A100" s="631"/>
      <c r="B100" s="631"/>
      <c r="C100" s="631"/>
      <c r="D100" s="631"/>
      <c r="E100" s="631"/>
      <c r="F100" s="631"/>
    </row>
    <row r="101" spans="1:6" ht="25.2" customHeight="1">
      <c r="A101" s="631"/>
      <c r="B101" s="631"/>
      <c r="C101" s="631"/>
      <c r="D101" s="631"/>
      <c r="E101" s="631"/>
      <c r="F101" s="631"/>
    </row>
    <row r="102" spans="1:6" ht="25.2" customHeight="1">
      <c r="A102" s="631"/>
      <c r="B102" s="631"/>
      <c r="C102" s="631"/>
      <c r="D102" s="631"/>
      <c r="E102" s="631"/>
      <c r="F102" s="631"/>
    </row>
    <row r="103" spans="1:6" ht="25.2" customHeight="1">
      <c r="A103" s="631"/>
      <c r="B103" s="631"/>
      <c r="C103" s="631"/>
      <c r="D103" s="631"/>
      <c r="E103" s="631"/>
      <c r="F103" s="631"/>
    </row>
    <row r="104" spans="1:6" ht="25.2" customHeight="1">
      <c r="A104" s="631"/>
      <c r="B104" s="631"/>
      <c r="C104" s="631"/>
      <c r="D104" s="631"/>
      <c r="E104" s="631"/>
      <c r="F104" s="631"/>
    </row>
    <row r="105" spans="1:6" ht="25.2" customHeight="1">
      <c r="A105" s="631"/>
      <c r="B105" s="631"/>
      <c r="C105" s="631"/>
      <c r="D105" s="631"/>
      <c r="E105" s="631"/>
      <c r="F105" s="631"/>
    </row>
    <row r="106" spans="1:6" ht="25.2" customHeight="1">
      <c r="A106" s="631"/>
      <c r="B106" s="631"/>
      <c r="C106" s="631"/>
      <c r="D106" s="631"/>
      <c r="E106" s="631"/>
      <c r="F106" s="631"/>
    </row>
    <row r="107" spans="1:6" ht="25.2" customHeight="1">
      <c r="A107" s="631"/>
      <c r="B107" s="631"/>
      <c r="C107" s="631"/>
      <c r="D107" s="631"/>
      <c r="E107" s="631"/>
      <c r="F107" s="631"/>
    </row>
    <row r="108" spans="1:6" ht="25.2" customHeight="1">
      <c r="A108" s="631"/>
      <c r="B108" s="631"/>
      <c r="C108" s="631"/>
      <c r="D108" s="631"/>
      <c r="E108" s="631"/>
      <c r="F108" s="631"/>
    </row>
    <row r="109" spans="1:6" ht="25.2" customHeight="1">
      <c r="A109" s="631"/>
      <c r="B109" s="631"/>
      <c r="C109" s="631"/>
      <c r="D109" s="631"/>
      <c r="E109" s="631"/>
      <c r="F109" s="631"/>
    </row>
    <row r="110" spans="1:6" ht="25.2" customHeight="1">
      <c r="A110" s="631"/>
      <c r="B110" s="631"/>
      <c r="C110" s="631"/>
      <c r="D110" s="631"/>
      <c r="E110" s="631"/>
      <c r="F110" s="631"/>
    </row>
    <row r="111" spans="1:6" ht="25.2" customHeight="1">
      <c r="A111" s="631"/>
      <c r="B111" s="631"/>
      <c r="C111" s="631"/>
      <c r="D111" s="631"/>
      <c r="E111" s="631"/>
      <c r="F111" s="631"/>
    </row>
    <row r="112" spans="1:6" ht="25.2" customHeight="1">
      <c r="A112" s="631"/>
      <c r="B112" s="631"/>
      <c r="C112" s="631"/>
      <c r="D112" s="631"/>
      <c r="E112" s="631"/>
      <c r="F112" s="631"/>
    </row>
    <row r="113" spans="2:3" ht="25.2" customHeight="1">
      <c r="B113" s="631"/>
      <c r="C113" s="631"/>
    </row>
    <row r="114" spans="2:3" ht="25.2" customHeight="1">
      <c r="B114" s="631"/>
      <c r="C114" s="631"/>
    </row>
    <row r="115" spans="2:3" ht="25.2" customHeight="1">
      <c r="B115" s="631"/>
      <c r="C115" s="631"/>
    </row>
    <row r="116" spans="2:3" ht="25.2" customHeight="1">
      <c r="B116" s="631"/>
      <c r="C116" s="631"/>
    </row>
    <row r="117" spans="2:3" ht="25.2" customHeight="1">
      <c r="B117" s="631"/>
      <c r="C117" s="631"/>
    </row>
    <row r="118" spans="2:3" ht="25.2" customHeight="1">
      <c r="B118" s="631"/>
      <c r="C118" s="631"/>
    </row>
    <row r="119" spans="2:3" ht="25.2" customHeight="1">
      <c r="B119" s="631"/>
      <c r="C119" s="631"/>
    </row>
    <row r="120" spans="2:3" ht="25.2" customHeight="1">
      <c r="B120" s="631"/>
      <c r="C120" s="631"/>
    </row>
    <row r="121" spans="2:3" ht="25.2" customHeight="1">
      <c r="B121" s="631"/>
      <c r="C121" s="631"/>
    </row>
    <row r="122" spans="2:3" ht="25.2" customHeight="1">
      <c r="B122" s="631"/>
      <c r="C122" s="631"/>
    </row>
    <row r="123" spans="2:3" ht="25.2" customHeight="1">
      <c r="B123" s="631"/>
      <c r="C123" s="631"/>
    </row>
    <row r="124" spans="2:3" ht="25.2" customHeight="1">
      <c r="B124" s="631"/>
      <c r="C124" s="631"/>
    </row>
    <row r="125" spans="2:3" ht="25.2" customHeight="1">
      <c r="B125" s="631"/>
      <c r="C125" s="631"/>
    </row>
    <row r="126" spans="2:3" ht="25.2" customHeight="1">
      <c r="B126" s="631"/>
      <c r="C126" s="631"/>
    </row>
    <row r="127" spans="2:3" ht="25.2" customHeight="1">
      <c r="B127" s="631"/>
      <c r="C127" s="631"/>
    </row>
    <row r="128" spans="2:3" ht="25.2" customHeight="1">
      <c r="B128" s="631"/>
      <c r="C128" s="631"/>
    </row>
    <row r="129" spans="2:3" ht="25.2" customHeight="1">
      <c r="B129" s="631"/>
      <c r="C129" s="631"/>
    </row>
    <row r="130" spans="2:3" ht="25.2" customHeight="1">
      <c r="B130" s="631"/>
      <c r="C130" s="631"/>
    </row>
    <row r="131" spans="2:3" ht="25.2" customHeight="1">
      <c r="B131" s="631"/>
      <c r="C131" s="631"/>
    </row>
    <row r="132" spans="2:3" ht="25.2" customHeight="1">
      <c r="B132" s="631"/>
      <c r="C132" s="631"/>
    </row>
    <row r="133" spans="2:3" ht="25.2" customHeight="1">
      <c r="B133" s="631"/>
      <c r="C133" s="631"/>
    </row>
    <row r="134" spans="2:3" ht="25.2" customHeight="1">
      <c r="B134" s="631"/>
      <c r="C134" s="631"/>
    </row>
    <row r="135" spans="2:3" ht="25.2" customHeight="1">
      <c r="B135" s="631"/>
      <c r="C135" s="631"/>
    </row>
    <row r="136" spans="2:3" ht="25.2" customHeight="1">
      <c r="B136" s="631"/>
      <c r="C136" s="631"/>
    </row>
    <row r="137" spans="2:3" ht="25.2" customHeight="1">
      <c r="B137" s="631"/>
      <c r="C137" s="631"/>
    </row>
    <row r="138" spans="2:3" ht="25.2" customHeight="1">
      <c r="B138" s="631"/>
      <c r="C138" s="631"/>
    </row>
    <row r="139" spans="2:3" ht="25.2" customHeight="1">
      <c r="B139" s="631"/>
      <c r="C139" s="631"/>
    </row>
    <row r="140" spans="2:3" ht="25.2" customHeight="1">
      <c r="B140" s="631"/>
      <c r="C140" s="631"/>
    </row>
    <row r="141" spans="2:3" ht="25.2" customHeight="1">
      <c r="B141" s="631"/>
      <c r="C141" s="631"/>
    </row>
    <row r="142" spans="2:3" ht="25.2" customHeight="1">
      <c r="B142" s="631"/>
      <c r="C142" s="631"/>
    </row>
    <row r="143" spans="2:3" ht="25.2" customHeight="1">
      <c r="B143" s="631"/>
      <c r="C143" s="631"/>
    </row>
    <row r="144" spans="2:3" ht="25.2" customHeight="1">
      <c r="B144" s="631"/>
      <c r="C144" s="631"/>
    </row>
    <row r="145" spans="2:2" ht="25.2" customHeight="1">
      <c r="B145" s="268"/>
    </row>
    <row r="146" spans="2:2" ht="25.2" customHeight="1">
      <c r="B146" s="268"/>
    </row>
    <row r="147" spans="2:2" ht="25.2" customHeight="1">
      <c r="B147" s="268"/>
    </row>
    <row r="148" spans="2:2" ht="25.2" customHeight="1">
      <c r="B148" s="268"/>
    </row>
    <row r="149" spans="2:2" ht="25.2" customHeight="1">
      <c r="B149" s="268"/>
    </row>
    <row r="150" spans="2:2" ht="25.2" customHeight="1">
      <c r="B150" s="268"/>
    </row>
    <row r="151" spans="2:2" ht="25.2" customHeight="1">
      <c r="B151" s="268"/>
    </row>
    <row r="152" spans="2:2" ht="25.2" customHeight="1">
      <c r="B152" s="268"/>
    </row>
    <row r="153" spans="2:2" ht="25.2" customHeight="1">
      <c r="B153" s="268"/>
    </row>
    <row r="154" spans="2:2" ht="25.2" customHeight="1">
      <c r="B154" s="268"/>
    </row>
    <row r="155" spans="2:2" ht="25.2" customHeight="1">
      <c r="B155" s="268"/>
    </row>
    <row r="156" spans="2:2" ht="25.2" customHeight="1">
      <c r="B156" s="268"/>
    </row>
    <row r="157" spans="2:2" ht="25.2" customHeight="1">
      <c r="B157" s="268"/>
    </row>
    <row r="158" spans="2:2" ht="25.2" customHeight="1">
      <c r="B158" s="268"/>
    </row>
    <row r="159" spans="2:2" ht="25.2" customHeight="1">
      <c r="B159" s="268"/>
    </row>
    <row r="160" spans="2:2" ht="25.2" customHeight="1">
      <c r="B160" s="268"/>
    </row>
    <row r="161" spans="2:2" ht="25.2" customHeight="1">
      <c r="B161" s="268"/>
    </row>
    <row r="162" spans="2:2" ht="25.2" customHeight="1">
      <c r="B162" s="268"/>
    </row>
    <row r="163" spans="2:2" ht="25.2" customHeight="1">
      <c r="B163" s="268"/>
    </row>
    <row r="164" spans="2:2" ht="25.2" customHeight="1">
      <c r="B164" s="268"/>
    </row>
    <row r="165" spans="2:2" ht="25.2" customHeight="1">
      <c r="B165" s="268"/>
    </row>
    <row r="166" spans="2:2" ht="25.2" customHeight="1">
      <c r="B166" s="268"/>
    </row>
    <row r="167" spans="2:2" ht="25.2" customHeight="1">
      <c r="B167" s="268"/>
    </row>
    <row r="168" spans="2:2" ht="25.2" customHeight="1">
      <c r="B168" s="268"/>
    </row>
    <row r="169" spans="2:2" ht="25.2" customHeight="1">
      <c r="B169" s="268"/>
    </row>
    <row r="170" spans="2:2" ht="25.2" customHeight="1">
      <c r="B170" s="268"/>
    </row>
    <row r="171" spans="2:2" ht="25.2" customHeight="1">
      <c r="B171" s="268"/>
    </row>
    <row r="172" spans="2:2" ht="25.2" customHeight="1">
      <c r="B172" s="268"/>
    </row>
    <row r="173" spans="2:2" ht="25.2" customHeight="1">
      <c r="B173" s="268"/>
    </row>
    <row r="174" spans="2:2" ht="25.2" customHeight="1">
      <c r="B174" s="268"/>
    </row>
    <row r="175" spans="2:2" ht="25.2" customHeight="1">
      <c r="B175" s="268"/>
    </row>
    <row r="176" spans="2:2" ht="25.2" customHeight="1">
      <c r="B176" s="268"/>
    </row>
    <row r="177" spans="2:2" ht="25.2" customHeight="1">
      <c r="B177" s="268"/>
    </row>
    <row r="178" spans="2:2" ht="25.2" customHeight="1">
      <c r="B178" s="268"/>
    </row>
    <row r="179" spans="2:2" ht="25.2" customHeight="1">
      <c r="B179" s="268"/>
    </row>
    <row r="180" spans="2:2" ht="25.2" customHeight="1">
      <c r="B180" s="268"/>
    </row>
    <row r="181" spans="2:2" ht="25.2" customHeight="1">
      <c r="B181" s="268"/>
    </row>
    <row r="182" spans="2:2" ht="25.2" customHeight="1">
      <c r="B182" s="268"/>
    </row>
    <row r="183" spans="2:2" ht="25.2" customHeight="1">
      <c r="B183" s="268"/>
    </row>
    <row r="184" spans="2:2" ht="25.2" customHeight="1">
      <c r="B184" s="268"/>
    </row>
    <row r="185" spans="2:2" ht="25.2" customHeight="1">
      <c r="B185" s="268"/>
    </row>
    <row r="186" spans="2:2" ht="25.2" customHeight="1">
      <c r="B186" s="268"/>
    </row>
    <row r="187" spans="2:2" ht="25.2" customHeight="1">
      <c r="B187" s="268"/>
    </row>
    <row r="188" spans="2:2" ht="25.2" customHeight="1">
      <c r="B188" s="268"/>
    </row>
    <row r="189" spans="2:2" ht="25.2" customHeight="1">
      <c r="B189" s="268"/>
    </row>
    <row r="190" spans="2:2" ht="25.2" customHeight="1">
      <c r="B190" s="268"/>
    </row>
    <row r="191" spans="2:2" ht="25.2" customHeight="1">
      <c r="B191" s="268"/>
    </row>
    <row r="192" spans="2:2" ht="25.2" customHeight="1">
      <c r="B192" s="268"/>
    </row>
    <row r="193" spans="2:2" ht="25.2" customHeight="1">
      <c r="B193" s="268"/>
    </row>
    <row r="194" spans="2:2" ht="25.2" customHeight="1">
      <c r="B194" s="268"/>
    </row>
    <row r="195" spans="2:2" ht="25.2" customHeight="1">
      <c r="B195" s="268"/>
    </row>
    <row r="196" spans="2:2" ht="25.2" customHeight="1">
      <c r="B196" s="268"/>
    </row>
    <row r="197" spans="2:2" ht="25.2" customHeight="1">
      <c r="B197" s="268"/>
    </row>
    <row r="198" spans="2:2" ht="25.2" customHeight="1">
      <c r="B198" s="268"/>
    </row>
    <row r="199" spans="2:2" ht="25.2" customHeight="1">
      <c r="B199" s="268"/>
    </row>
    <row r="200" spans="2:2" ht="25.2" customHeight="1">
      <c r="B200" s="268"/>
    </row>
    <row r="201" spans="2:2" ht="25.2" customHeight="1">
      <c r="B201" s="268"/>
    </row>
    <row r="202" spans="2:2" ht="25.2" customHeight="1">
      <c r="B202" s="268"/>
    </row>
    <row r="203" spans="2:2" ht="25.2" customHeight="1">
      <c r="B203" s="268"/>
    </row>
    <row r="204" spans="2:2" ht="25.2" customHeight="1">
      <c r="B204" s="268"/>
    </row>
    <row r="205" spans="2:2" ht="25.2" customHeight="1">
      <c r="B205" s="268"/>
    </row>
    <row r="206" spans="2:2" ht="25.2" customHeight="1">
      <c r="B206" s="268"/>
    </row>
    <row r="207" spans="2:2" ht="25.2" customHeight="1">
      <c r="B207" s="268"/>
    </row>
    <row r="208" spans="2:2" ht="25.2" customHeight="1">
      <c r="B208" s="268"/>
    </row>
    <row r="209" spans="2:2" ht="25.2" customHeight="1">
      <c r="B209" s="268"/>
    </row>
    <row r="210" spans="2:2" ht="25.2" customHeight="1">
      <c r="B210" s="268"/>
    </row>
    <row r="211" spans="2:2" ht="25.2" customHeight="1">
      <c r="B211" s="268"/>
    </row>
    <row r="212" spans="2:2" ht="25.2" customHeight="1">
      <c r="B212" s="268"/>
    </row>
    <row r="213" spans="2:2" ht="25.2" customHeight="1">
      <c r="B213" s="268"/>
    </row>
    <row r="214" spans="2:2" ht="25.2" customHeight="1">
      <c r="B214" s="268"/>
    </row>
    <row r="215" spans="2:2" ht="25.2" customHeight="1">
      <c r="B215" s="268"/>
    </row>
    <row r="216" spans="2:2" ht="25.2" customHeight="1">
      <c r="B216" s="268"/>
    </row>
    <row r="217" spans="2:2" ht="25.2" customHeight="1">
      <c r="B217" s="268"/>
    </row>
    <row r="218" spans="2:2" ht="25.2" customHeight="1">
      <c r="B218" s="268"/>
    </row>
    <row r="219" spans="2:2" ht="25.2" customHeight="1">
      <c r="B219" s="268"/>
    </row>
    <row r="220" spans="2:2" ht="25.2" customHeight="1">
      <c r="B220" s="268"/>
    </row>
    <row r="221" spans="2:2" ht="25.2" customHeight="1">
      <c r="B221" s="268"/>
    </row>
    <row r="222" spans="2:2" ht="25.2" customHeight="1">
      <c r="B222" s="268"/>
    </row>
    <row r="223" spans="2:2" ht="25.2" customHeight="1">
      <c r="B223" s="268"/>
    </row>
    <row r="224" spans="2:2" ht="25.2" customHeight="1">
      <c r="B224" s="268"/>
    </row>
    <row r="225" spans="2:2" ht="25.2" customHeight="1">
      <c r="B225" s="268"/>
    </row>
    <row r="226" spans="2:2" ht="25.2" customHeight="1">
      <c r="B226" s="268"/>
    </row>
    <row r="227" spans="2:2" ht="25.2" customHeight="1">
      <c r="B227" s="268"/>
    </row>
    <row r="228" spans="2:2" ht="25.2" customHeight="1">
      <c r="B228" s="268"/>
    </row>
    <row r="229" spans="2:2" ht="25.2" customHeight="1">
      <c r="B229" s="268"/>
    </row>
    <row r="230" spans="2:2" ht="25.2" customHeight="1">
      <c r="B230" s="268"/>
    </row>
    <row r="231" spans="2:2" ht="25.2" customHeight="1">
      <c r="B231" s="268"/>
    </row>
    <row r="232" spans="2:2" ht="25.2" customHeight="1">
      <c r="B232" s="268"/>
    </row>
    <row r="233" spans="2:2" ht="25.2" customHeight="1">
      <c r="B233" s="268"/>
    </row>
    <row r="234" spans="2:2" ht="25.2" customHeight="1">
      <c r="B234" s="268"/>
    </row>
    <row r="235" spans="2:2" ht="25.2" customHeight="1">
      <c r="B235" s="268"/>
    </row>
    <row r="236" spans="2:2" ht="25.2" customHeight="1">
      <c r="B236" s="268"/>
    </row>
    <row r="237" spans="2:2" ht="25.2" customHeight="1">
      <c r="B237" s="268"/>
    </row>
    <row r="238" spans="2:2" ht="25.2" customHeight="1">
      <c r="B238" s="268"/>
    </row>
    <row r="239" spans="2:2" ht="25.2" customHeight="1">
      <c r="B239" s="268"/>
    </row>
    <row r="240" spans="2:2" ht="25.2" customHeight="1">
      <c r="B240" s="268"/>
    </row>
    <row r="241" spans="2:2" ht="25.2" customHeight="1">
      <c r="B241" s="268"/>
    </row>
    <row r="242" spans="2:2" ht="25.2" customHeight="1">
      <c r="B242" s="268"/>
    </row>
    <row r="243" spans="2:2" ht="25.2" customHeight="1">
      <c r="B243" s="268"/>
    </row>
    <row r="244" spans="2:2" ht="25.2" customHeight="1">
      <c r="B244" s="268"/>
    </row>
    <row r="245" spans="2:2" ht="25.2" customHeight="1">
      <c r="B245" s="268"/>
    </row>
    <row r="246" spans="2:2" ht="25.2" customHeight="1">
      <c r="B246" s="268"/>
    </row>
    <row r="247" spans="2:2" ht="25.2" customHeight="1">
      <c r="B247" s="268"/>
    </row>
    <row r="248" spans="2:2" ht="25.2" customHeight="1">
      <c r="B248" s="268"/>
    </row>
    <row r="249" spans="2:2" ht="25.2" customHeight="1">
      <c r="B249" s="268"/>
    </row>
    <row r="250" spans="2:2" ht="25.2" customHeight="1">
      <c r="B250" s="268"/>
    </row>
    <row r="251" spans="2:2" ht="25.2" customHeight="1">
      <c r="B251" s="268"/>
    </row>
    <row r="252" spans="2:2" ht="25.2" customHeight="1">
      <c r="B252" s="268"/>
    </row>
    <row r="253" spans="2:2" ht="25.2" customHeight="1">
      <c r="B253" s="268"/>
    </row>
    <row r="254" spans="2:2" ht="25.2" customHeight="1">
      <c r="B254" s="268"/>
    </row>
    <row r="255" spans="2:2" ht="25.2" customHeight="1">
      <c r="B255" s="268"/>
    </row>
    <row r="256" spans="2:2" ht="25.2" customHeight="1">
      <c r="B256" s="268"/>
    </row>
    <row r="257" spans="2:2" ht="25.2" customHeight="1">
      <c r="B257" s="268"/>
    </row>
    <row r="258" spans="2:2" ht="25.2" customHeight="1">
      <c r="B258" s="268"/>
    </row>
    <row r="259" spans="2:2" ht="25.2" customHeight="1">
      <c r="B259" s="268"/>
    </row>
    <row r="260" spans="2:2" ht="25.2" customHeight="1">
      <c r="B260" s="268"/>
    </row>
    <row r="261" spans="2:2" ht="25.2" customHeight="1">
      <c r="B261" s="268"/>
    </row>
    <row r="262" spans="2:2" ht="25.2" customHeight="1">
      <c r="B262" s="268"/>
    </row>
    <row r="263" spans="2:2" ht="25.2" customHeight="1">
      <c r="B263" s="268"/>
    </row>
    <row r="264" spans="2:2" ht="25.2" customHeight="1">
      <c r="B264" s="268"/>
    </row>
    <row r="265" spans="2:2" ht="25.2" customHeight="1">
      <c r="B265" s="268"/>
    </row>
    <row r="266" spans="2:2" ht="25.2" customHeight="1">
      <c r="B266" s="268"/>
    </row>
    <row r="267" spans="2:2" ht="25.2" customHeight="1">
      <c r="B267" s="268"/>
    </row>
    <row r="268" spans="2:2" ht="25.2" customHeight="1">
      <c r="B268" s="268"/>
    </row>
    <row r="269" spans="2:2" ht="25.2" customHeight="1">
      <c r="B269" s="268"/>
    </row>
    <row r="270" spans="2:2" ht="25.2" customHeight="1">
      <c r="B270" s="268"/>
    </row>
    <row r="271" spans="2:2" ht="25.2" customHeight="1">
      <c r="B271" s="268"/>
    </row>
    <row r="272" spans="2:2" ht="25.2" customHeight="1">
      <c r="B272" s="268"/>
    </row>
    <row r="273" spans="2:2" ht="25.2" customHeight="1">
      <c r="B273" s="268"/>
    </row>
    <row r="274" spans="2:2" ht="25.2" customHeight="1">
      <c r="B274" s="268"/>
    </row>
    <row r="275" spans="2:2" ht="25.2" customHeight="1">
      <c r="B275" s="268"/>
    </row>
    <row r="276" spans="2:2" ht="25.2" customHeight="1">
      <c r="B276" s="268"/>
    </row>
    <row r="277" spans="2:2" ht="25.2" customHeight="1">
      <c r="B277" s="268"/>
    </row>
    <row r="278" spans="2:2" ht="25.2" customHeight="1">
      <c r="B278" s="268"/>
    </row>
    <row r="279" spans="2:2" ht="25.2" customHeight="1">
      <c r="B279" s="268"/>
    </row>
    <row r="280" spans="2:2" ht="25.2" customHeight="1">
      <c r="B280" s="268"/>
    </row>
    <row r="281" spans="2:2" ht="25.2" customHeight="1">
      <c r="B281" s="268"/>
    </row>
    <row r="282" spans="2:2" ht="25.2" customHeight="1">
      <c r="B282" s="268"/>
    </row>
    <row r="283" spans="2:2" ht="25.2" customHeight="1">
      <c r="B283" s="268"/>
    </row>
    <row r="284" spans="2:2" ht="25.2" customHeight="1">
      <c r="B284" s="268"/>
    </row>
    <row r="285" spans="2:2" ht="25.2" customHeight="1">
      <c r="B285" s="268"/>
    </row>
    <row r="286" spans="2:2" ht="25.2" customHeight="1">
      <c r="B286" s="268"/>
    </row>
    <row r="287" spans="2:2" ht="25.2" customHeight="1">
      <c r="B287" s="268"/>
    </row>
    <row r="288" spans="2:2" ht="25.2" customHeight="1">
      <c r="B288" s="268"/>
    </row>
    <row r="289" spans="2:2" ht="25.2" customHeight="1">
      <c r="B289" s="268"/>
    </row>
    <row r="290" spans="2:2" ht="25.2" customHeight="1">
      <c r="B290" s="268"/>
    </row>
    <row r="291" spans="2:2" ht="25.2" customHeight="1">
      <c r="B291" s="268"/>
    </row>
    <row r="292" spans="2:2" ht="25.2" customHeight="1">
      <c r="B292" s="268"/>
    </row>
    <row r="293" spans="2:2" ht="25.2" customHeight="1">
      <c r="B293" s="268"/>
    </row>
    <row r="294" spans="2:2" ht="25.2" customHeight="1">
      <c r="B294" s="268"/>
    </row>
    <row r="295" spans="2:2" ht="25.2" customHeight="1">
      <c r="B295" s="268"/>
    </row>
    <row r="296" spans="2:2" ht="25.2" customHeight="1">
      <c r="B296" s="268"/>
    </row>
    <row r="297" spans="2:2" ht="25.2" customHeight="1">
      <c r="B297" s="268"/>
    </row>
    <row r="298" spans="2:2" ht="25.2" customHeight="1">
      <c r="B298" s="268"/>
    </row>
    <row r="299" spans="2:2" ht="25.2" customHeight="1">
      <c r="B299" s="268"/>
    </row>
    <row r="300" spans="2:2" ht="25.2" customHeight="1">
      <c r="B300" s="268"/>
    </row>
    <row r="301" spans="2:2" ht="25.2" customHeight="1">
      <c r="B301" s="268"/>
    </row>
    <row r="302" spans="2:2" ht="25.2" customHeight="1">
      <c r="B302" s="268"/>
    </row>
    <row r="303" spans="2:2" ht="25.2" customHeight="1">
      <c r="B303" s="268"/>
    </row>
    <row r="304" spans="2:2" ht="25.2" customHeight="1">
      <c r="B304" s="268"/>
    </row>
    <row r="305" spans="2:2" ht="25.2" customHeight="1">
      <c r="B305" s="268"/>
    </row>
    <row r="306" spans="2:2" ht="25.2" customHeight="1">
      <c r="B306" s="268"/>
    </row>
    <row r="307" spans="2:2" ht="25.2" customHeight="1">
      <c r="B307" s="268"/>
    </row>
    <row r="308" spans="2:2" ht="25.2" customHeight="1">
      <c r="B308" s="268"/>
    </row>
    <row r="309" spans="2:2" ht="25.2" customHeight="1">
      <c r="B309" s="268"/>
    </row>
    <row r="310" spans="2:2" ht="25.2" customHeight="1">
      <c r="B310" s="268"/>
    </row>
    <row r="311" spans="2:2" ht="25.2" customHeight="1">
      <c r="B311" s="268"/>
    </row>
    <row r="312" spans="2:2" ht="25.2" customHeight="1">
      <c r="B312" s="268"/>
    </row>
    <row r="313" spans="2:2" ht="25.2" customHeight="1">
      <c r="B313" s="268"/>
    </row>
    <row r="314" spans="2:2" ht="25.2" customHeight="1">
      <c r="B314" s="268"/>
    </row>
    <row r="315" spans="2:2" ht="25.2" customHeight="1">
      <c r="B315" s="268"/>
    </row>
    <row r="316" spans="2:2" ht="25.2" customHeight="1">
      <c r="B316" s="268"/>
    </row>
    <row r="317" spans="2:2" ht="25.2" customHeight="1">
      <c r="B317" s="268"/>
    </row>
    <row r="318" spans="2:2" ht="25.2" customHeight="1">
      <c r="B318" s="268"/>
    </row>
    <row r="319" spans="2:2" ht="25.2" customHeight="1">
      <c r="B319" s="268"/>
    </row>
    <row r="320" spans="2:2" ht="25.2" customHeight="1">
      <c r="B320" s="268"/>
    </row>
    <row r="321" spans="2:2" ht="25.2" customHeight="1">
      <c r="B321" s="268"/>
    </row>
    <row r="322" spans="2:2" ht="25.2" customHeight="1">
      <c r="B322" s="268"/>
    </row>
    <row r="323" spans="2:2" ht="25.2" customHeight="1">
      <c r="B323" s="268"/>
    </row>
    <row r="324" spans="2:2" ht="25.2" customHeight="1">
      <c r="B324" s="268"/>
    </row>
    <row r="325" spans="2:2" ht="25.2" customHeight="1">
      <c r="B325" s="268"/>
    </row>
    <row r="326" spans="2:2" ht="25.2" customHeight="1">
      <c r="B326" s="268"/>
    </row>
    <row r="327" spans="2:2" ht="25.2" customHeight="1">
      <c r="B327" s="268"/>
    </row>
    <row r="328" spans="2:2" ht="25.2" customHeight="1">
      <c r="B328" s="268"/>
    </row>
    <row r="329" spans="2:2" ht="25.2" customHeight="1">
      <c r="B329" s="268"/>
    </row>
    <row r="330" spans="2:2" ht="25.2" customHeight="1">
      <c r="B330" s="268"/>
    </row>
    <row r="331" spans="2:2" ht="25.2" customHeight="1">
      <c r="B331" s="268"/>
    </row>
    <row r="332" spans="2:2" ht="25.2" customHeight="1">
      <c r="B332" s="268"/>
    </row>
    <row r="333" spans="2:2" ht="25.2" customHeight="1">
      <c r="B333" s="268"/>
    </row>
    <row r="334" spans="2:2" ht="25.2" customHeight="1">
      <c r="B334" s="268"/>
    </row>
    <row r="335" spans="2:2" ht="25.2" customHeight="1">
      <c r="B335" s="268"/>
    </row>
    <row r="336" spans="2:2" ht="25.2" customHeight="1">
      <c r="B336" s="268"/>
    </row>
    <row r="337" spans="2:2" ht="25.2" customHeight="1">
      <c r="B337" s="268"/>
    </row>
    <row r="338" spans="2:2" ht="25.2" customHeight="1">
      <c r="B338" s="268"/>
    </row>
    <row r="339" spans="2:2" ht="25.2" customHeight="1">
      <c r="B339" s="268"/>
    </row>
    <row r="340" spans="2:2" ht="25.2" customHeight="1">
      <c r="B340" s="268"/>
    </row>
    <row r="341" spans="2:2" ht="25.2" customHeight="1">
      <c r="B341" s="268"/>
    </row>
    <row r="342" spans="2:2" ht="25.2" customHeight="1">
      <c r="B342" s="268"/>
    </row>
    <row r="343" spans="2:2" ht="25.2" customHeight="1">
      <c r="B343" s="268"/>
    </row>
    <row r="344" spans="2:2" ht="25.2" customHeight="1">
      <c r="B344" s="268"/>
    </row>
    <row r="345" spans="2:2" ht="25.2" customHeight="1">
      <c r="B345" s="268"/>
    </row>
    <row r="346" spans="2:2" ht="25.2" customHeight="1">
      <c r="B346" s="268"/>
    </row>
    <row r="347" spans="2:2" ht="25.2" customHeight="1">
      <c r="B347" s="268"/>
    </row>
    <row r="348" spans="2:2" ht="25.2" customHeight="1">
      <c r="B348" s="268"/>
    </row>
    <row r="349" spans="2:2" ht="25.2" customHeight="1">
      <c r="B349" s="268"/>
    </row>
    <row r="350" spans="2:2" ht="25.2" customHeight="1">
      <c r="B350" s="268"/>
    </row>
    <row r="351" spans="2:2" ht="25.2" customHeight="1">
      <c r="B351" s="268"/>
    </row>
    <row r="352" spans="2:2" ht="25.2" customHeight="1">
      <c r="B352" s="268"/>
    </row>
    <row r="353" spans="2:2" ht="25.2" customHeight="1">
      <c r="B353" s="268"/>
    </row>
    <row r="354" spans="2:2" ht="25.2" customHeight="1">
      <c r="B354" s="268"/>
    </row>
    <row r="355" spans="2:2" ht="25.2" customHeight="1">
      <c r="B355" s="268"/>
    </row>
    <row r="356" spans="2:2" ht="25.2" customHeight="1">
      <c r="B356" s="268"/>
    </row>
    <row r="357" spans="2:2" ht="25.2" customHeight="1">
      <c r="B357" s="268"/>
    </row>
    <row r="358" spans="2:2" ht="25.2" customHeight="1">
      <c r="B358" s="268"/>
    </row>
    <row r="359" spans="2:2" ht="25.2" customHeight="1">
      <c r="B359" s="268"/>
    </row>
    <row r="360" spans="2:2" ht="25.2" customHeight="1">
      <c r="B360" s="268"/>
    </row>
    <row r="361" spans="2:2" ht="25.2" customHeight="1">
      <c r="B361" s="268"/>
    </row>
    <row r="362" spans="2:2" ht="25.2" customHeight="1">
      <c r="B362" s="268"/>
    </row>
    <row r="363" spans="2:2" ht="25.2" customHeight="1">
      <c r="B363" s="268"/>
    </row>
    <row r="364" spans="2:2" ht="25.2" customHeight="1">
      <c r="B364" s="268"/>
    </row>
    <row r="365" spans="2:2" ht="25.2" customHeight="1">
      <c r="B365" s="268"/>
    </row>
    <row r="366" spans="2:2" ht="25.2" customHeight="1">
      <c r="B366" s="268"/>
    </row>
    <row r="367" spans="2:2" ht="25.2" customHeight="1">
      <c r="B367" s="268"/>
    </row>
    <row r="368" spans="2:2" ht="25.2" customHeight="1">
      <c r="B368" s="268"/>
    </row>
    <row r="369" spans="2:2" ht="25.2" customHeight="1">
      <c r="B369" s="268"/>
    </row>
    <row r="370" spans="2:2" ht="25.2" customHeight="1">
      <c r="B370" s="268"/>
    </row>
    <row r="371" spans="2:2" ht="25.2" customHeight="1">
      <c r="B371" s="268"/>
    </row>
    <row r="372" spans="2:2" ht="25.2" customHeight="1">
      <c r="B372" s="268"/>
    </row>
    <row r="373" spans="2:2" ht="25.2" customHeight="1">
      <c r="B373" s="268"/>
    </row>
    <row r="374" spans="2:2" ht="25.2" customHeight="1">
      <c r="B374" s="268"/>
    </row>
    <row r="375" spans="2:2" ht="25.2" customHeight="1">
      <c r="B375" s="268"/>
    </row>
    <row r="376" spans="2:2" ht="25.2" customHeight="1">
      <c r="B376" s="268"/>
    </row>
    <row r="377" spans="2:2" ht="25.2" customHeight="1">
      <c r="B377" s="268"/>
    </row>
    <row r="378" spans="2:2" ht="25.2" customHeight="1">
      <c r="B378" s="268"/>
    </row>
    <row r="379" spans="2:2" ht="25.2" customHeight="1">
      <c r="B379" s="268"/>
    </row>
    <row r="380" spans="2:2" ht="25.2" customHeight="1">
      <c r="B380" s="268"/>
    </row>
    <row r="381" spans="2:2" ht="25.2" customHeight="1">
      <c r="B381" s="268"/>
    </row>
    <row r="382" spans="2:2" ht="25.2" customHeight="1">
      <c r="B382" s="268"/>
    </row>
    <row r="383" spans="2:2" ht="25.2" customHeight="1">
      <c r="B383" s="268"/>
    </row>
    <row r="384" spans="2:2" ht="25.2" customHeight="1">
      <c r="B384" s="268"/>
    </row>
    <row r="385" spans="2:2" ht="25.2" customHeight="1">
      <c r="B385" s="268"/>
    </row>
    <row r="386" spans="2:2" ht="25.2" customHeight="1">
      <c r="B386" s="268"/>
    </row>
    <row r="387" spans="2:2" ht="25.2" customHeight="1">
      <c r="B387" s="268"/>
    </row>
    <row r="388" spans="2:2" ht="25.2" customHeight="1">
      <c r="B388" s="268"/>
    </row>
    <row r="389" spans="2:2" ht="25.2" customHeight="1">
      <c r="B389" s="268"/>
    </row>
    <row r="390" spans="2:2" ht="25.2" customHeight="1">
      <c r="B390" s="268"/>
    </row>
    <row r="391" spans="2:2" ht="25.2" customHeight="1">
      <c r="B391" s="268"/>
    </row>
    <row r="392" spans="2:2" ht="25.2" customHeight="1">
      <c r="B392" s="268"/>
    </row>
    <row r="393" spans="2:2" ht="25.2" customHeight="1">
      <c r="B393" s="268"/>
    </row>
    <row r="394" spans="2:2" ht="25.2" customHeight="1">
      <c r="B394" s="268"/>
    </row>
    <row r="395" spans="2:2" ht="25.2" customHeight="1">
      <c r="B395" s="268"/>
    </row>
    <row r="396" spans="2:2" ht="25.2" customHeight="1">
      <c r="B396" s="268"/>
    </row>
    <row r="397" spans="2:2" ht="25.2" customHeight="1">
      <c r="B397" s="268"/>
    </row>
    <row r="398" spans="2:2" ht="25.2" customHeight="1">
      <c r="B398" s="268"/>
    </row>
    <row r="399" spans="2:2" ht="25.2" customHeight="1">
      <c r="B399" s="268"/>
    </row>
    <row r="400" spans="2:2" ht="25.2" customHeight="1">
      <c r="B400" s="268"/>
    </row>
    <row r="401" spans="2:2" ht="25.2" customHeight="1">
      <c r="B401" s="268"/>
    </row>
    <row r="402" spans="2:2" ht="25.2" customHeight="1">
      <c r="B402" s="268"/>
    </row>
    <row r="403" spans="2:2" ht="25.2" customHeight="1">
      <c r="B403" s="268"/>
    </row>
    <row r="404" spans="2:2" ht="25.2" customHeight="1">
      <c r="B404" s="268"/>
    </row>
    <row r="405" spans="2:2" ht="25.2" customHeight="1">
      <c r="B405" s="268"/>
    </row>
    <row r="406" spans="2:2" ht="25.2" customHeight="1">
      <c r="B406" s="268"/>
    </row>
    <row r="407" spans="2:2" ht="25.2" customHeight="1">
      <c r="B407" s="268"/>
    </row>
    <row r="408" spans="2:2" ht="25.2" customHeight="1">
      <c r="B408" s="268"/>
    </row>
    <row r="409" spans="2:2" ht="25.2" customHeight="1">
      <c r="B409" s="268"/>
    </row>
    <row r="410" spans="2:2" ht="25.2" customHeight="1">
      <c r="B410" s="268"/>
    </row>
    <row r="411" spans="2:2" ht="25.2" customHeight="1">
      <c r="B411" s="268"/>
    </row>
    <row r="412" spans="2:2" ht="25.2" customHeight="1">
      <c r="B412" s="268"/>
    </row>
    <row r="413" spans="2:2" ht="25.2" customHeight="1">
      <c r="B413" s="268"/>
    </row>
    <row r="414" spans="2:2" ht="25.2" customHeight="1">
      <c r="B414" s="268"/>
    </row>
    <row r="415" spans="2:2" ht="25.2" customHeight="1">
      <c r="B415" s="268"/>
    </row>
    <row r="416" spans="2:2" ht="25.2" customHeight="1">
      <c r="B416" s="268"/>
    </row>
    <row r="417" spans="2:2" ht="25.2" customHeight="1">
      <c r="B417" s="268"/>
    </row>
    <row r="418" spans="2:2" ht="25.2" customHeight="1">
      <c r="B418" s="268"/>
    </row>
    <row r="419" spans="2:2" ht="25.2" customHeight="1">
      <c r="B419" s="268"/>
    </row>
    <row r="420" spans="2:2" ht="25.2" customHeight="1">
      <c r="B420" s="268"/>
    </row>
    <row r="421" spans="2:2" ht="25.2" customHeight="1">
      <c r="B421" s="268"/>
    </row>
    <row r="422" spans="2:2" ht="25.2" customHeight="1">
      <c r="B422" s="268"/>
    </row>
    <row r="423" spans="2:2" ht="25.2" customHeight="1">
      <c r="B423" s="268"/>
    </row>
    <row r="424" spans="2:2" ht="25.2" customHeight="1">
      <c r="B424" s="268"/>
    </row>
    <row r="425" spans="2:2" ht="25.2" customHeight="1">
      <c r="B425" s="268"/>
    </row>
    <row r="426" spans="2:2" ht="25.2" customHeight="1">
      <c r="B426" s="268"/>
    </row>
    <row r="427" spans="2:2" ht="25.2" customHeight="1">
      <c r="B427" s="268"/>
    </row>
    <row r="428" spans="2:2" ht="25.2" customHeight="1">
      <c r="B428" s="268"/>
    </row>
    <row r="429" spans="2:2" ht="25.2" customHeight="1">
      <c r="B429" s="268"/>
    </row>
    <row r="430" spans="2:2" ht="25.2" customHeight="1">
      <c r="B430" s="268"/>
    </row>
    <row r="431" spans="2:2" ht="25.2" customHeight="1">
      <c r="B431" s="268"/>
    </row>
    <row r="432" spans="2:2" ht="25.2" customHeight="1">
      <c r="B432" s="268"/>
    </row>
    <row r="433" spans="2:2" ht="25.2" customHeight="1">
      <c r="B433" s="268"/>
    </row>
    <row r="434" spans="2:2" ht="25.2" customHeight="1">
      <c r="B434" s="268"/>
    </row>
    <row r="435" spans="2:2" ht="25.2" customHeight="1">
      <c r="B435" s="268"/>
    </row>
    <row r="436" spans="2:2" ht="25.2" customHeight="1">
      <c r="B436" s="268"/>
    </row>
    <row r="437" spans="2:2" ht="25.2" customHeight="1">
      <c r="B437" s="268"/>
    </row>
    <row r="438" spans="2:2" ht="25.2" customHeight="1">
      <c r="B438" s="268"/>
    </row>
    <row r="439" spans="2:2" ht="25.2" customHeight="1">
      <c r="B439" s="268"/>
    </row>
    <row r="440" spans="2:2" ht="25.2" customHeight="1">
      <c r="B440" s="268"/>
    </row>
    <row r="441" spans="2:2" ht="25.2" customHeight="1">
      <c r="B441" s="268"/>
    </row>
    <row r="442" spans="2:2" ht="25.2" customHeight="1">
      <c r="B442" s="268"/>
    </row>
    <row r="443" spans="2:2" ht="25.2" customHeight="1">
      <c r="B443" s="268"/>
    </row>
    <row r="444" spans="2:2" ht="25.2" customHeight="1">
      <c r="B444" s="268"/>
    </row>
    <row r="445" spans="2:2" ht="25.2" customHeight="1">
      <c r="B445" s="268"/>
    </row>
    <row r="446" spans="2:2" ht="25.2" customHeight="1">
      <c r="B446" s="268"/>
    </row>
    <row r="447" spans="2:2" ht="25.2" customHeight="1">
      <c r="B447" s="268"/>
    </row>
    <row r="448" spans="2:2" ht="25.2" customHeight="1">
      <c r="B448" s="268"/>
    </row>
    <row r="449" spans="2:2" ht="25.2" customHeight="1">
      <c r="B449" s="268"/>
    </row>
    <row r="450" spans="2:2" ht="25.2" customHeight="1">
      <c r="B450" s="268"/>
    </row>
    <row r="451" spans="2:2" ht="25.2" customHeight="1">
      <c r="B451" s="268"/>
    </row>
    <row r="452" spans="2:2" ht="25.2" customHeight="1">
      <c r="B452" s="268"/>
    </row>
    <row r="453" spans="2:2" ht="25.2" customHeight="1">
      <c r="B453" s="268"/>
    </row>
    <row r="454" spans="2:2" ht="25.2" customHeight="1">
      <c r="B454" s="268"/>
    </row>
    <row r="455" spans="2:2" ht="25.2" customHeight="1">
      <c r="B455" s="268"/>
    </row>
    <row r="456" spans="2:2" ht="25.2" customHeight="1">
      <c r="B456" s="268"/>
    </row>
    <row r="457" spans="2:2" ht="25.2" customHeight="1">
      <c r="B457" s="268"/>
    </row>
    <row r="458" spans="2:2" ht="25.2" customHeight="1">
      <c r="B458" s="268"/>
    </row>
    <row r="459" spans="2:2" ht="25.2" customHeight="1">
      <c r="B459" s="268"/>
    </row>
    <row r="460" spans="2:2" ht="25.2" customHeight="1">
      <c r="B460" s="268"/>
    </row>
    <row r="461" spans="2:2" ht="25.2" customHeight="1">
      <c r="B461" s="268"/>
    </row>
    <row r="462" spans="2:2" ht="25.2" customHeight="1">
      <c r="B462" s="268"/>
    </row>
    <row r="463" spans="2:2" ht="25.2" customHeight="1">
      <c r="B463" s="268"/>
    </row>
    <row r="464" spans="2:2" ht="25.2" customHeight="1">
      <c r="B464" s="268"/>
    </row>
    <row r="465" spans="2:2" ht="25.2" customHeight="1">
      <c r="B465" s="268"/>
    </row>
    <row r="466" spans="2:2" ht="25.2" customHeight="1">
      <c r="B466" s="268"/>
    </row>
    <row r="467" spans="2:2" ht="25.2" customHeight="1">
      <c r="B467" s="268"/>
    </row>
    <row r="468" spans="2:2" ht="25.2" customHeight="1">
      <c r="B468" s="268"/>
    </row>
    <row r="469" spans="2:2" ht="25.2" customHeight="1">
      <c r="B469" s="268"/>
    </row>
    <row r="470" spans="2:2" ht="25.2" customHeight="1">
      <c r="B470" s="268"/>
    </row>
    <row r="471" spans="2:2" ht="25.2" customHeight="1">
      <c r="B471" s="268"/>
    </row>
    <row r="472" spans="2:2" ht="25.2" customHeight="1">
      <c r="B472" s="268"/>
    </row>
    <row r="473" spans="2:2" ht="25.2" customHeight="1">
      <c r="B473" s="268"/>
    </row>
    <row r="474" spans="2:2" ht="25.2" customHeight="1">
      <c r="B474" s="268"/>
    </row>
    <row r="475" spans="2:2" ht="25.2" customHeight="1">
      <c r="B475" s="268"/>
    </row>
    <row r="476" spans="2:2" ht="25.2" customHeight="1">
      <c r="B476" s="268"/>
    </row>
    <row r="477" spans="2:2" ht="25.2" customHeight="1">
      <c r="B477" s="268"/>
    </row>
    <row r="478" spans="2:2" ht="25.2" customHeight="1">
      <c r="B478" s="268"/>
    </row>
    <row r="479" spans="2:2" ht="25.2" customHeight="1">
      <c r="B479" s="268"/>
    </row>
    <row r="480" spans="2:2" ht="25.2" customHeight="1">
      <c r="B480" s="268"/>
    </row>
    <row r="481" spans="2:2" ht="25.2" customHeight="1">
      <c r="B481" s="268"/>
    </row>
    <row r="482" spans="2:2" ht="25.2" customHeight="1">
      <c r="B482" s="268"/>
    </row>
    <row r="483" spans="2:2" ht="25.2" customHeight="1">
      <c r="B483" s="268"/>
    </row>
    <row r="484" spans="2:2" ht="25.2" customHeight="1">
      <c r="B484" s="268"/>
    </row>
    <row r="485" spans="2:2" ht="25.2" customHeight="1">
      <c r="B485" s="268"/>
    </row>
    <row r="486" spans="2:2" ht="25.2" customHeight="1">
      <c r="B486" s="268"/>
    </row>
    <row r="487" spans="2:2" ht="25.2" customHeight="1">
      <c r="B487" s="268"/>
    </row>
    <row r="488" spans="2:2" ht="25.2" customHeight="1">
      <c r="B488" s="268"/>
    </row>
    <row r="489" spans="2:2" ht="25.2" customHeight="1">
      <c r="B489" s="268"/>
    </row>
    <row r="490" spans="2:2" ht="25.2" customHeight="1">
      <c r="B490" s="268"/>
    </row>
    <row r="491" spans="2:2" ht="25.2" customHeight="1">
      <c r="B491" s="268"/>
    </row>
    <row r="492" spans="2:2" ht="25.2" customHeight="1">
      <c r="B492" s="268"/>
    </row>
    <row r="493" spans="2:2" ht="25.2" customHeight="1">
      <c r="B493" s="268"/>
    </row>
    <row r="494" spans="2:2" ht="25.2" customHeight="1">
      <c r="B494" s="268"/>
    </row>
    <row r="495" spans="2:2" ht="25.2" customHeight="1">
      <c r="B495" s="268"/>
    </row>
    <row r="496" spans="2:2" ht="25.2" customHeight="1">
      <c r="B496" s="268"/>
    </row>
    <row r="497" spans="2:2" ht="25.2" customHeight="1">
      <c r="B497" s="268"/>
    </row>
    <row r="498" spans="2:2" ht="25.2" customHeight="1">
      <c r="B498" s="268"/>
    </row>
    <row r="499" spans="2:2" ht="25.2" customHeight="1">
      <c r="B499" s="268"/>
    </row>
    <row r="500" spans="2:2" ht="25.2" customHeight="1">
      <c r="B500" s="268"/>
    </row>
    <row r="501" spans="2:2" ht="25.2" customHeight="1">
      <c r="B501" s="268"/>
    </row>
    <row r="502" spans="2:2" ht="25.2" customHeight="1">
      <c r="B502" s="268"/>
    </row>
    <row r="503" spans="2:2" ht="25.2" customHeight="1">
      <c r="B503" s="268"/>
    </row>
    <row r="504" spans="2:2" ht="25.2" customHeight="1">
      <c r="B504" s="268"/>
    </row>
    <row r="505" spans="2:2" ht="25.2" customHeight="1">
      <c r="B505" s="268"/>
    </row>
    <row r="506" spans="2:2" ht="25.2" customHeight="1">
      <c r="B506" s="268"/>
    </row>
    <row r="507" spans="2:2" ht="25.2" customHeight="1">
      <c r="B507" s="268"/>
    </row>
    <row r="508" spans="2:2" ht="25.2" customHeight="1">
      <c r="B508" s="268"/>
    </row>
    <row r="509" spans="2:2" ht="25.2" customHeight="1">
      <c r="B509" s="268"/>
    </row>
    <row r="510" spans="2:2" ht="25.2" customHeight="1">
      <c r="B510" s="268"/>
    </row>
    <row r="511" spans="2:2" ht="25.2" customHeight="1">
      <c r="B511" s="268"/>
    </row>
    <row r="512" spans="2:2" ht="25.2" customHeight="1">
      <c r="B512" s="268"/>
    </row>
    <row r="513" spans="2:2" ht="25.2" customHeight="1">
      <c r="B513" s="268"/>
    </row>
    <row r="514" spans="2:2" ht="25.2" customHeight="1">
      <c r="B514" s="268"/>
    </row>
    <row r="515" spans="2:2" ht="25.2" customHeight="1">
      <c r="B515" s="268"/>
    </row>
    <row r="516" spans="2:2" ht="25.2" customHeight="1">
      <c r="B516" s="268"/>
    </row>
    <row r="517" spans="2:2" ht="25.2" customHeight="1">
      <c r="B517" s="268"/>
    </row>
    <row r="518" spans="2:2" ht="25.2" customHeight="1">
      <c r="B518" s="268"/>
    </row>
    <row r="519" spans="2:2" ht="25.2" customHeight="1">
      <c r="B519" s="268"/>
    </row>
    <row r="520" spans="2:2" ht="25.2" customHeight="1">
      <c r="B520" s="268"/>
    </row>
    <row r="521" spans="2:2" ht="25.2" customHeight="1">
      <c r="B521" s="268"/>
    </row>
    <row r="522" spans="2:2" ht="25.2" customHeight="1">
      <c r="B522" s="268"/>
    </row>
    <row r="523" spans="2:2" ht="25.2" customHeight="1">
      <c r="B523" s="268"/>
    </row>
    <row r="524" spans="2:2" ht="25.2" customHeight="1">
      <c r="B524" s="268"/>
    </row>
    <row r="525" spans="2:2" ht="25.2" customHeight="1">
      <c r="B525" s="268"/>
    </row>
    <row r="526" spans="2:2" ht="25.2" customHeight="1">
      <c r="B526" s="268"/>
    </row>
    <row r="527" spans="2:2" ht="25.2" customHeight="1">
      <c r="B527" s="268"/>
    </row>
    <row r="528" spans="2:2" ht="25.2" customHeight="1">
      <c r="B528" s="268"/>
    </row>
    <row r="529" spans="2:2" ht="25.2" customHeight="1">
      <c r="B529" s="268"/>
    </row>
    <row r="530" spans="2:2" ht="25.2" customHeight="1">
      <c r="B530" s="268"/>
    </row>
    <row r="531" spans="2:2" ht="25.2" customHeight="1">
      <c r="B531" s="268"/>
    </row>
    <row r="532" spans="2:2" ht="25.2" customHeight="1">
      <c r="B532" s="268"/>
    </row>
    <row r="533" spans="2:2" ht="25.2" customHeight="1">
      <c r="B533" s="268"/>
    </row>
    <row r="534" spans="2:2" ht="25.2" customHeight="1">
      <c r="B534" s="268"/>
    </row>
    <row r="535" spans="2:2" ht="25.2" customHeight="1">
      <c r="B535" s="268"/>
    </row>
    <row r="536" spans="2:2" ht="25.2" customHeight="1">
      <c r="B536" s="268"/>
    </row>
    <row r="537" spans="2:2" ht="25.2" customHeight="1">
      <c r="B537" s="268"/>
    </row>
    <row r="538" spans="2:2" ht="25.2" customHeight="1">
      <c r="B538" s="268"/>
    </row>
    <row r="539" spans="2:2" ht="25.2" customHeight="1">
      <c r="B539" s="268"/>
    </row>
    <row r="540" spans="2:2" ht="25.2" customHeight="1">
      <c r="B540" s="268"/>
    </row>
    <row r="541" spans="2:2" ht="25.2" customHeight="1">
      <c r="B541" s="268"/>
    </row>
    <row r="542" spans="2:2" ht="25.2" customHeight="1">
      <c r="B542" s="268"/>
    </row>
    <row r="543" spans="2:2" ht="25.2" customHeight="1">
      <c r="B543" s="268"/>
    </row>
    <row r="544" spans="2:2" ht="25.2" customHeight="1">
      <c r="B544" s="268"/>
    </row>
    <row r="545" spans="2:2" ht="25.2" customHeight="1">
      <c r="B545" s="268"/>
    </row>
    <row r="546" spans="2:2" ht="25.2" customHeight="1">
      <c r="B546" s="268"/>
    </row>
    <row r="547" spans="2:2" ht="25.2" customHeight="1">
      <c r="B547" s="268"/>
    </row>
    <row r="548" spans="2:2" ht="25.2" customHeight="1">
      <c r="B548" s="268"/>
    </row>
    <row r="549" spans="2:2" ht="25.2" customHeight="1">
      <c r="B549" s="268"/>
    </row>
    <row r="550" spans="2:2" ht="25.2" customHeight="1">
      <c r="B550" s="268"/>
    </row>
    <row r="551" spans="2:2" ht="25.2" customHeight="1">
      <c r="B551" s="268"/>
    </row>
    <row r="552" spans="2:2" ht="25.2" customHeight="1">
      <c r="B552" s="268"/>
    </row>
    <row r="553" spans="2:2" ht="25.2" customHeight="1">
      <c r="B553" s="268"/>
    </row>
    <row r="554" spans="2:2" ht="25.2" customHeight="1">
      <c r="B554" s="268"/>
    </row>
    <row r="555" spans="2:2" ht="25.2" customHeight="1">
      <c r="B555" s="268"/>
    </row>
    <row r="556" spans="2:2" ht="25.2" customHeight="1">
      <c r="B556" s="268"/>
    </row>
    <row r="557" spans="2:2" ht="25.2" customHeight="1">
      <c r="B557" s="268"/>
    </row>
    <row r="558" spans="2:2" ht="25.2" customHeight="1">
      <c r="B558" s="268"/>
    </row>
    <row r="559" spans="2:2" ht="25.2" customHeight="1">
      <c r="B559" s="268"/>
    </row>
    <row r="560" spans="2:2" ht="25.2" customHeight="1">
      <c r="B560" s="268"/>
    </row>
    <row r="561" spans="2:2" ht="25.2" customHeight="1">
      <c r="B561" s="268"/>
    </row>
    <row r="562" spans="2:2" ht="25.2" customHeight="1">
      <c r="B562" s="268"/>
    </row>
    <row r="563" spans="2:2" ht="25.2" customHeight="1">
      <c r="B563" s="268"/>
    </row>
    <row r="564" spans="2:2" ht="25.2" customHeight="1">
      <c r="B564" s="268"/>
    </row>
    <row r="565" spans="2:2" ht="25.2" customHeight="1">
      <c r="B565" s="268"/>
    </row>
    <row r="566" spans="2:2" ht="25.2" customHeight="1">
      <c r="B566" s="268"/>
    </row>
    <row r="567" spans="2:2" ht="25.2" customHeight="1">
      <c r="B567" s="268"/>
    </row>
    <row r="568" spans="2:2" ht="25.2" customHeight="1">
      <c r="B568" s="268"/>
    </row>
    <row r="569" spans="2:2" ht="25.2" customHeight="1">
      <c r="B569" s="268"/>
    </row>
    <row r="570" spans="2:2" ht="25.2" customHeight="1">
      <c r="B570" s="268"/>
    </row>
    <row r="571" spans="2:2" ht="25.2" customHeight="1">
      <c r="B571" s="268"/>
    </row>
    <row r="572" spans="2:2" ht="25.2" customHeight="1">
      <c r="B572" s="268"/>
    </row>
    <row r="573" spans="2:2" ht="25.2" customHeight="1">
      <c r="B573" s="268"/>
    </row>
    <row r="574" spans="2:2" ht="25.2" customHeight="1">
      <c r="B574" s="268"/>
    </row>
    <row r="575" spans="2:2" ht="25.2" customHeight="1">
      <c r="B575" s="268"/>
    </row>
    <row r="576" spans="2:2" ht="25.2" customHeight="1">
      <c r="B576" s="268"/>
    </row>
    <row r="577" spans="2:2" ht="25.2" customHeight="1">
      <c r="B577" s="268"/>
    </row>
    <row r="578" spans="2:2" ht="25.2" customHeight="1">
      <c r="B578" s="268"/>
    </row>
    <row r="579" spans="2:2" ht="25.2" customHeight="1">
      <c r="B579" s="268"/>
    </row>
    <row r="580" spans="2:2" ht="25.2" customHeight="1">
      <c r="B580" s="268"/>
    </row>
    <row r="581" spans="2:2" ht="25.2" customHeight="1">
      <c r="B581" s="268"/>
    </row>
    <row r="582" spans="2:2" ht="25.2" customHeight="1">
      <c r="B582" s="268"/>
    </row>
    <row r="583" spans="2:2" ht="25.2" customHeight="1">
      <c r="B583" s="268"/>
    </row>
    <row r="584" spans="2:2" ht="25.2" customHeight="1">
      <c r="B584" s="268"/>
    </row>
    <row r="585" spans="2:2" ht="25.2" customHeight="1">
      <c r="B585" s="268"/>
    </row>
    <row r="586" spans="2:2" ht="25.2" customHeight="1">
      <c r="B586" s="268"/>
    </row>
    <row r="587" spans="2:2" ht="25.2" customHeight="1">
      <c r="B587" s="268"/>
    </row>
    <row r="588" spans="2:2" ht="25.2" customHeight="1">
      <c r="B588" s="268"/>
    </row>
    <row r="589" spans="2:2" ht="25.2" customHeight="1">
      <c r="B589" s="268"/>
    </row>
    <row r="590" spans="2:2" ht="25.2" customHeight="1">
      <c r="B590" s="268"/>
    </row>
    <row r="591" spans="2:2" ht="25.2" customHeight="1">
      <c r="B591" s="268"/>
    </row>
    <row r="592" spans="2:2" ht="25.2" customHeight="1">
      <c r="B592" s="268"/>
    </row>
    <row r="593" spans="2:2" ht="25.2" customHeight="1">
      <c r="B593" s="268"/>
    </row>
    <row r="594" spans="2:2" ht="25.2" customHeight="1">
      <c r="B594" s="268"/>
    </row>
    <row r="595" spans="2:2" ht="25.2" customHeight="1">
      <c r="B595" s="268"/>
    </row>
    <row r="596" spans="2:2" ht="25.2" customHeight="1">
      <c r="B596" s="268"/>
    </row>
    <row r="597" spans="2:2" ht="25.2" customHeight="1">
      <c r="B597" s="268"/>
    </row>
    <row r="598" spans="2:2" ht="25.2" customHeight="1">
      <c r="B598" s="268"/>
    </row>
    <row r="599" spans="2:2" ht="25.2" customHeight="1">
      <c r="B599" s="268"/>
    </row>
    <row r="600" spans="2:2" ht="25.2" customHeight="1">
      <c r="B600" s="268"/>
    </row>
    <row r="601" spans="2:2" ht="25.2" customHeight="1">
      <c r="B601" s="268"/>
    </row>
    <row r="602" spans="2:2" ht="25.2" customHeight="1">
      <c r="B602" s="268"/>
    </row>
    <row r="603" spans="2:2" ht="25.2" customHeight="1">
      <c r="B603" s="268"/>
    </row>
    <row r="604" spans="2:2" ht="25.2" customHeight="1">
      <c r="B604" s="268"/>
    </row>
    <row r="605" spans="2:2" ht="25.2" customHeight="1">
      <c r="B605" s="268"/>
    </row>
    <row r="606" spans="2:2" ht="25.2" customHeight="1">
      <c r="B606" s="268"/>
    </row>
    <row r="607" spans="2:2" ht="25.2" customHeight="1">
      <c r="B607" s="268"/>
    </row>
    <row r="608" spans="2:2" ht="25.2" customHeight="1">
      <c r="B608" s="268"/>
    </row>
    <row r="609" spans="2:2" ht="25.2" customHeight="1">
      <c r="B609" s="268"/>
    </row>
    <row r="610" spans="2:2" ht="25.2" customHeight="1">
      <c r="B610" s="268"/>
    </row>
    <row r="611" spans="2:2" ht="25.2" customHeight="1">
      <c r="B611" s="268"/>
    </row>
    <row r="612" spans="2:2" ht="25.2" customHeight="1">
      <c r="B612" s="268"/>
    </row>
    <row r="613" spans="2:2" ht="25.2" customHeight="1">
      <c r="B613" s="268"/>
    </row>
    <row r="614" spans="2:2" ht="25.2" customHeight="1">
      <c r="B614" s="268"/>
    </row>
    <row r="615" spans="2:2" ht="25.2" customHeight="1">
      <c r="B615" s="268"/>
    </row>
    <row r="616" spans="2:2" ht="25.2" customHeight="1">
      <c r="B616" s="268"/>
    </row>
    <row r="617" spans="2:2" ht="25.2" customHeight="1">
      <c r="B617" s="268"/>
    </row>
    <row r="618" spans="2:2" ht="25.2" customHeight="1">
      <c r="B618" s="268"/>
    </row>
    <row r="619" spans="2:2" ht="25.2" customHeight="1">
      <c r="B619" s="268"/>
    </row>
    <row r="620" spans="2:2" ht="25.2" customHeight="1">
      <c r="B620" s="268"/>
    </row>
    <row r="621" spans="2:2" ht="25.2" customHeight="1">
      <c r="B621" s="268"/>
    </row>
    <row r="622" spans="2:2" ht="25.2" customHeight="1">
      <c r="B622" s="268"/>
    </row>
    <row r="623" spans="2:2" ht="25.2" customHeight="1">
      <c r="B623" s="268"/>
    </row>
    <row r="624" spans="2:2" ht="25.2" customHeight="1">
      <c r="B624" s="268"/>
    </row>
    <row r="625" spans="2:2" ht="25.2" customHeight="1">
      <c r="B625" s="268"/>
    </row>
    <row r="626" spans="2:2" ht="25.2" customHeight="1">
      <c r="B626" s="268"/>
    </row>
    <row r="627" spans="2:2" ht="25.2" customHeight="1">
      <c r="B627" s="268"/>
    </row>
    <row r="628" spans="2:2" ht="25.2" customHeight="1">
      <c r="B628" s="268"/>
    </row>
    <row r="629" spans="2:2" ht="25.2" customHeight="1">
      <c r="B629" s="268"/>
    </row>
    <row r="630" spans="2:2" ht="25.2" customHeight="1">
      <c r="B630" s="268"/>
    </row>
    <row r="631" spans="2:2" ht="25.2" customHeight="1">
      <c r="B631" s="268"/>
    </row>
    <row r="632" spans="2:2" ht="25.2" customHeight="1">
      <c r="B632" s="268"/>
    </row>
    <row r="633" spans="2:2" ht="25.2" customHeight="1">
      <c r="B633" s="268"/>
    </row>
    <row r="634" spans="2:2" ht="25.2" customHeight="1">
      <c r="B634" s="268"/>
    </row>
    <row r="635" spans="2:2" ht="25.2" customHeight="1">
      <c r="B635" s="268"/>
    </row>
    <row r="636" spans="2:2" ht="25.2" customHeight="1">
      <c r="B636" s="268"/>
    </row>
    <row r="637" spans="2:2" ht="25.2" customHeight="1">
      <c r="B637" s="268"/>
    </row>
    <row r="638" spans="2:2" ht="25.2" customHeight="1">
      <c r="B638" s="268"/>
    </row>
    <row r="639" spans="2:2" ht="25.2" customHeight="1">
      <c r="B639" s="268"/>
    </row>
    <row r="640" spans="2:2" ht="25.2" customHeight="1">
      <c r="B640" s="268"/>
    </row>
    <row r="641" spans="2:2" ht="25.2" customHeight="1">
      <c r="B641" s="268"/>
    </row>
    <row r="642" spans="2:2" ht="25.2" customHeight="1">
      <c r="B642" s="268"/>
    </row>
    <row r="643" spans="2:2" ht="25.2" customHeight="1">
      <c r="B643" s="268"/>
    </row>
    <row r="644" spans="2:2" ht="25.2" customHeight="1">
      <c r="B644" s="268"/>
    </row>
    <row r="645" spans="2:2" ht="25.2" customHeight="1">
      <c r="B645" s="268"/>
    </row>
    <row r="646" spans="2:2" ht="25.2" customHeight="1">
      <c r="B646" s="268"/>
    </row>
    <row r="647" spans="2:2" ht="25.2" customHeight="1">
      <c r="B647" s="268"/>
    </row>
    <row r="648" spans="2:2" ht="25.2" customHeight="1">
      <c r="B648" s="268"/>
    </row>
    <row r="649" spans="2:2" ht="25.2" customHeight="1">
      <c r="B649" s="268"/>
    </row>
    <row r="650" spans="2:2" ht="25.2" customHeight="1">
      <c r="B650" s="268"/>
    </row>
    <row r="651" spans="2:2" ht="25.2" customHeight="1">
      <c r="B651" s="268"/>
    </row>
    <row r="652" spans="2:2" ht="25.2" customHeight="1">
      <c r="B652" s="268"/>
    </row>
    <row r="653" spans="2:2" ht="25.2" customHeight="1">
      <c r="B653" s="268"/>
    </row>
    <row r="654" spans="2:2" ht="25.2" customHeight="1">
      <c r="B654" s="268"/>
    </row>
    <row r="655" spans="2:2" ht="25.2" customHeight="1">
      <c r="B655" s="268"/>
    </row>
    <row r="656" spans="2:2" ht="25.2" customHeight="1">
      <c r="B656" s="268"/>
    </row>
    <row r="657" spans="2:2" ht="25.2" customHeight="1">
      <c r="B657" s="268"/>
    </row>
    <row r="658" spans="2:2" ht="25.2" customHeight="1">
      <c r="B658" s="268"/>
    </row>
    <row r="659" spans="2:2" ht="25.2" customHeight="1">
      <c r="B659" s="268"/>
    </row>
    <row r="660" spans="2:2" ht="25.2" customHeight="1">
      <c r="B660" s="268"/>
    </row>
    <row r="661" spans="2:2" ht="25.2" customHeight="1">
      <c r="B661" s="268"/>
    </row>
    <row r="662" spans="2:2" ht="25.2" customHeight="1">
      <c r="B662" s="268"/>
    </row>
    <row r="663" spans="2:2" ht="25.2" customHeight="1">
      <c r="B663" s="268"/>
    </row>
    <row r="664" spans="2:2" ht="25.2" customHeight="1">
      <c r="B664" s="268"/>
    </row>
    <row r="665" spans="2:2" ht="25.2" customHeight="1">
      <c r="B665" s="268"/>
    </row>
    <row r="666" spans="2:2" ht="25.2" customHeight="1">
      <c r="B666" s="268"/>
    </row>
    <row r="667" spans="2:2" ht="25.2" customHeight="1">
      <c r="B667" s="268"/>
    </row>
    <row r="668" spans="2:2" ht="25.2" customHeight="1">
      <c r="B668" s="268"/>
    </row>
    <row r="669" spans="2:2" ht="25.2" customHeight="1">
      <c r="B669" s="268"/>
    </row>
    <row r="670" spans="2:2" ht="25.2" customHeight="1">
      <c r="B670" s="268"/>
    </row>
    <row r="671" spans="2:2" ht="25.2" customHeight="1">
      <c r="B671" s="268"/>
    </row>
    <row r="672" spans="2:2" ht="25.2" customHeight="1">
      <c r="B672" s="268"/>
    </row>
    <row r="673" spans="2:2" ht="25.2" customHeight="1">
      <c r="B673" s="268"/>
    </row>
    <row r="674" spans="2:2" ht="25.2" customHeight="1">
      <c r="B674" s="268"/>
    </row>
    <row r="675" spans="2:2" ht="25.2" customHeight="1">
      <c r="B675" s="268"/>
    </row>
    <row r="676" spans="2:2" ht="25.2" customHeight="1">
      <c r="B676" s="268"/>
    </row>
    <row r="677" spans="2:2" ht="25.2" customHeight="1">
      <c r="B677" s="268"/>
    </row>
    <row r="678" spans="2:2" ht="25.2" customHeight="1">
      <c r="B678" s="268"/>
    </row>
    <row r="679" spans="2:2" ht="25.2" customHeight="1">
      <c r="B679" s="268"/>
    </row>
    <row r="680" spans="2:2" ht="25.2" customHeight="1">
      <c r="B680" s="268"/>
    </row>
    <row r="681" spans="2:2" ht="25.2" customHeight="1">
      <c r="B681" s="268"/>
    </row>
    <row r="682" spans="2:2" ht="25.2" customHeight="1">
      <c r="B682" s="268"/>
    </row>
    <row r="683" spans="2:2" ht="25.2" customHeight="1">
      <c r="B683" s="268"/>
    </row>
    <row r="684" spans="2:2" ht="25.2" customHeight="1">
      <c r="B684" s="268"/>
    </row>
    <row r="685" spans="2:2" ht="25.2" customHeight="1">
      <c r="B685" s="268"/>
    </row>
    <row r="686" spans="2:2" ht="25.2" customHeight="1">
      <c r="B686" s="268"/>
    </row>
    <row r="687" spans="2:2" ht="25.2" customHeight="1">
      <c r="B687" s="268"/>
    </row>
    <row r="688" spans="2:2" ht="25.2" customHeight="1">
      <c r="B688" s="268"/>
    </row>
    <row r="689" spans="2:2" ht="25.2" customHeight="1">
      <c r="B689" s="268"/>
    </row>
    <row r="690" spans="2:2" ht="25.2" customHeight="1">
      <c r="B690" s="268"/>
    </row>
    <row r="691" spans="2:2" ht="25.2" customHeight="1">
      <c r="B691" s="268"/>
    </row>
    <row r="692" spans="2:2" ht="25.2" customHeight="1">
      <c r="B692" s="268"/>
    </row>
    <row r="693" spans="2:2" ht="25.2" customHeight="1">
      <c r="B693" s="268"/>
    </row>
    <row r="694" spans="2:2" ht="25.2" customHeight="1">
      <c r="B694" s="268"/>
    </row>
    <row r="695" spans="2:2" ht="25.2" customHeight="1">
      <c r="B695" s="268"/>
    </row>
    <row r="696" spans="2:2" ht="25.2" customHeight="1">
      <c r="B696" s="268"/>
    </row>
    <row r="697" spans="2:2" ht="25.2" customHeight="1">
      <c r="B697" s="268"/>
    </row>
    <row r="698" spans="2:2" ht="25.2" customHeight="1">
      <c r="B698" s="268"/>
    </row>
    <row r="699" spans="2:2" ht="25.2" customHeight="1">
      <c r="B699" s="268"/>
    </row>
    <row r="700" spans="2:2" ht="25.2" customHeight="1">
      <c r="B700" s="268"/>
    </row>
    <row r="701" spans="2:2" ht="25.2" customHeight="1">
      <c r="B701" s="268"/>
    </row>
    <row r="702" spans="2:2" ht="25.2" customHeight="1">
      <c r="B702" s="268"/>
    </row>
    <row r="703" spans="2:2" ht="25.2" customHeight="1">
      <c r="B703" s="268"/>
    </row>
    <row r="704" spans="2:2" ht="25.2" customHeight="1">
      <c r="B704" s="268"/>
    </row>
    <row r="705" spans="2:2" ht="25.2" customHeight="1">
      <c r="B705" s="268"/>
    </row>
    <row r="706" spans="2:2" ht="25.2" customHeight="1">
      <c r="B706" s="268"/>
    </row>
    <row r="707" spans="2:2" ht="25.2" customHeight="1">
      <c r="B707" s="268"/>
    </row>
    <row r="708" spans="2:2" ht="25.2" customHeight="1">
      <c r="B708" s="268"/>
    </row>
    <row r="709" spans="2:2" ht="25.2" customHeight="1">
      <c r="B709" s="268"/>
    </row>
    <row r="710" spans="2:2" ht="25.2" customHeight="1">
      <c r="B710" s="268"/>
    </row>
    <row r="711" spans="2:2" ht="25.2" customHeight="1">
      <c r="B711" s="268"/>
    </row>
    <row r="712" spans="2:2" ht="25.2" customHeight="1">
      <c r="B712" s="268"/>
    </row>
    <row r="713" spans="2:2" ht="25.2" customHeight="1">
      <c r="B713" s="268"/>
    </row>
    <row r="714" spans="2:2" ht="25.2" customHeight="1">
      <c r="B714" s="268"/>
    </row>
    <row r="715" spans="2:2" ht="25.2" customHeight="1">
      <c r="B715" s="268"/>
    </row>
    <row r="716" spans="2:2" ht="25.2" customHeight="1">
      <c r="B716" s="268"/>
    </row>
    <row r="717" spans="2:2" ht="25.2" customHeight="1">
      <c r="B717" s="268"/>
    </row>
    <row r="718" spans="2:2" ht="25.2" customHeight="1">
      <c r="B718" s="268"/>
    </row>
    <row r="719" spans="2:2" ht="25.2" customHeight="1">
      <c r="B719" s="268"/>
    </row>
    <row r="720" spans="2:2" ht="25.2" customHeight="1">
      <c r="B720" s="268"/>
    </row>
    <row r="721" spans="2:2" ht="25.2" customHeight="1">
      <c r="B721" s="268"/>
    </row>
    <row r="722" spans="2:2" ht="25.2" customHeight="1">
      <c r="B722" s="268"/>
    </row>
    <row r="723" spans="2:2" ht="25.2" customHeight="1">
      <c r="B723" s="268"/>
    </row>
    <row r="724" spans="2:2" ht="25.2" customHeight="1">
      <c r="B724" s="268"/>
    </row>
    <row r="725" spans="2:2" ht="25.2" customHeight="1">
      <c r="B725" s="268"/>
    </row>
    <row r="726" spans="2:2" ht="25.2" customHeight="1">
      <c r="B726" s="268"/>
    </row>
    <row r="727" spans="2:2" ht="25.2" customHeight="1">
      <c r="B727" s="268"/>
    </row>
    <row r="728" spans="2:2" ht="25.2" customHeight="1">
      <c r="B728" s="268"/>
    </row>
    <row r="729" spans="2:2" ht="25.2" customHeight="1">
      <c r="B729" s="268"/>
    </row>
    <row r="730" spans="2:2" ht="25.2" customHeight="1">
      <c r="B730" s="268"/>
    </row>
    <row r="731" spans="2:2" ht="25.2" customHeight="1">
      <c r="B731" s="268"/>
    </row>
    <row r="732" spans="2:2" ht="25.2" customHeight="1">
      <c r="B732" s="268"/>
    </row>
    <row r="733" spans="2:2" ht="25.2" customHeight="1">
      <c r="B733" s="268"/>
    </row>
    <row r="734" spans="2:2" ht="25.2" customHeight="1">
      <c r="B734" s="268"/>
    </row>
    <row r="735" spans="2:2" ht="25.2" customHeight="1">
      <c r="B735" s="268"/>
    </row>
    <row r="736" spans="2:2" ht="25.2" customHeight="1">
      <c r="B736" s="268"/>
    </row>
    <row r="737" spans="2:2" ht="25.2" customHeight="1">
      <c r="B737" s="268"/>
    </row>
    <row r="738" spans="2:2" ht="25.2" customHeight="1">
      <c r="B738" s="268"/>
    </row>
    <row r="739" spans="2:2" ht="25.2" customHeight="1">
      <c r="B739" s="268"/>
    </row>
    <row r="740" spans="2:2" ht="25.2" customHeight="1">
      <c r="B740" s="268"/>
    </row>
    <row r="741" spans="2:2" ht="25.2" customHeight="1">
      <c r="B741" s="268"/>
    </row>
    <row r="742" spans="2:2" ht="25.2" customHeight="1">
      <c r="B742" s="268"/>
    </row>
  </sheetData>
  <mergeCells count="1">
    <mergeCell ref="B4:C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742"/>
  <sheetViews>
    <sheetView workbookViewId="0">
      <selection activeCell="I19" sqref="I19"/>
    </sheetView>
  </sheetViews>
  <sheetFormatPr defaultColWidth="9.33203125" defaultRowHeight="25.2" customHeight="1"/>
  <cols>
    <col min="1" max="1" width="47.6640625" style="267" customWidth="1"/>
    <col min="2" max="2" width="12.6640625" style="269" customWidth="1"/>
    <col min="3" max="3" width="12.6640625" style="268" customWidth="1"/>
    <col min="4" max="4" width="12.6640625" style="267" customWidth="1"/>
    <col min="5" max="16384" width="9.33203125" style="267"/>
  </cols>
  <sheetData>
    <row r="1" spans="1:9" ht="20.100000000000001" customHeight="1">
      <c r="A1" s="233" t="s">
        <v>778</v>
      </c>
      <c r="B1" s="755"/>
      <c r="C1" s="267"/>
      <c r="F1" s="265"/>
      <c r="G1" s="755"/>
      <c r="H1" s="755"/>
    </row>
    <row r="2" spans="1:9" ht="20.100000000000001" customHeight="1">
      <c r="A2" s="757"/>
      <c r="B2" s="757"/>
      <c r="C2" s="758"/>
      <c r="F2" s="265"/>
      <c r="G2" s="755"/>
      <c r="H2" s="755"/>
    </row>
    <row r="3" spans="1:9" ht="20.100000000000001" customHeight="1">
      <c r="A3" s="759"/>
      <c r="B3" s="760"/>
      <c r="D3" s="738" t="s">
        <v>0</v>
      </c>
      <c r="F3" s="265"/>
    </row>
    <row r="4" spans="1:9" ht="20.100000000000001" customHeight="1">
      <c r="A4" s="724"/>
      <c r="B4" s="1006" t="s">
        <v>720</v>
      </c>
      <c r="C4" s="1006"/>
      <c r="D4" s="588" t="s">
        <v>693</v>
      </c>
      <c r="F4" s="265"/>
    </row>
    <row r="5" spans="1:9" ht="20.100000000000001" customHeight="1">
      <c r="A5" s="725"/>
      <c r="B5" s="589" t="s">
        <v>114</v>
      </c>
      <c r="C5" s="589" t="s">
        <v>113</v>
      </c>
      <c r="D5" s="590" t="s">
        <v>646</v>
      </c>
      <c r="F5" s="262"/>
    </row>
    <row r="6" spans="1:9" ht="20.100000000000001" customHeight="1">
      <c r="A6" s="725"/>
      <c r="B6" s="591" t="s">
        <v>640</v>
      </c>
      <c r="C6" s="591" t="s">
        <v>692</v>
      </c>
      <c r="D6" s="592" t="s">
        <v>640</v>
      </c>
      <c r="F6" s="262"/>
    </row>
    <row r="7" spans="1:9" ht="20.100000000000001" customHeight="1">
      <c r="A7" s="725"/>
      <c r="B7" s="589"/>
      <c r="C7" s="589"/>
      <c r="F7" s="631"/>
    </row>
    <row r="8" spans="1:9" s="270" customFormat="1" ht="22.2" customHeight="1">
      <c r="A8" s="771" t="s">
        <v>467</v>
      </c>
      <c r="B8" s="772">
        <v>104.78654342355496</v>
      </c>
      <c r="C8" s="772">
        <v>100.15727465458778</v>
      </c>
      <c r="D8" s="773">
        <v>106.78650551758125</v>
      </c>
      <c r="F8" s="631"/>
      <c r="H8" s="774"/>
      <c r="I8" s="775"/>
    </row>
    <row r="9" spans="1:9" ht="22.2" customHeight="1">
      <c r="A9" s="771" t="s">
        <v>466</v>
      </c>
      <c r="B9" s="776"/>
      <c r="C9" s="776"/>
      <c r="F9" s="631"/>
      <c r="H9" s="774"/>
      <c r="I9" s="775"/>
    </row>
    <row r="10" spans="1:9" ht="22.2" customHeight="1">
      <c r="A10" s="777" t="s">
        <v>465</v>
      </c>
      <c r="B10" s="776">
        <v>108.64523819538469</v>
      </c>
      <c r="C10" s="776">
        <v>100.01008309420479</v>
      </c>
      <c r="D10" s="778">
        <v>109.87565187758823</v>
      </c>
      <c r="F10" s="631"/>
      <c r="H10" s="774"/>
      <c r="I10" s="775"/>
    </row>
    <row r="11" spans="1:9" ht="22.2" customHeight="1">
      <c r="A11" s="777" t="s">
        <v>723</v>
      </c>
      <c r="B11" s="776">
        <v>104.8203353736984</v>
      </c>
      <c r="C11" s="776">
        <v>100.25327300313714</v>
      </c>
      <c r="D11" s="778">
        <v>105.52646569232182</v>
      </c>
      <c r="F11" s="631"/>
      <c r="H11" s="774"/>
      <c r="I11" s="775"/>
    </row>
    <row r="12" spans="1:9" ht="22.2" customHeight="1">
      <c r="A12" s="777" t="s">
        <v>464</v>
      </c>
      <c r="B12" s="776">
        <v>103.9762737560485</v>
      </c>
      <c r="C12" s="776">
        <v>99.0797293805755</v>
      </c>
      <c r="D12" s="778">
        <v>106.95806894131968</v>
      </c>
      <c r="F12" s="631"/>
      <c r="H12" s="774"/>
      <c r="I12" s="775"/>
    </row>
    <row r="13" spans="1:9" ht="22.2" customHeight="1">
      <c r="A13" s="771" t="s">
        <v>463</v>
      </c>
      <c r="B13" s="776"/>
      <c r="C13" s="776"/>
      <c r="F13" s="631"/>
      <c r="H13" s="774"/>
      <c r="I13" s="775"/>
    </row>
    <row r="14" spans="1:9" ht="22.2" customHeight="1">
      <c r="A14" s="777" t="s">
        <v>462</v>
      </c>
      <c r="B14" s="776">
        <v>107.49183280409665</v>
      </c>
      <c r="C14" s="776">
        <v>99.704297462419788</v>
      </c>
      <c r="D14" s="778">
        <v>107.23407363705715</v>
      </c>
      <c r="F14" s="631"/>
      <c r="H14" s="774"/>
      <c r="I14" s="775"/>
    </row>
    <row r="15" spans="1:9" ht="22.2" customHeight="1">
      <c r="A15" s="777" t="s">
        <v>461</v>
      </c>
      <c r="B15" s="776">
        <v>105.68565591249343</v>
      </c>
      <c r="C15" s="776">
        <v>101.31289452954266</v>
      </c>
      <c r="D15" s="778">
        <v>104.54372827424912</v>
      </c>
      <c r="F15" s="631"/>
      <c r="H15" s="774"/>
      <c r="I15" s="775"/>
    </row>
    <row r="16" spans="1:9" ht="22.2" customHeight="1">
      <c r="A16" s="777" t="s">
        <v>724</v>
      </c>
      <c r="B16" s="776">
        <v>103.85076335002381</v>
      </c>
      <c r="C16" s="776">
        <v>100.13962178012284</v>
      </c>
      <c r="D16" s="778">
        <v>105.86781058751411</v>
      </c>
      <c r="F16" s="733"/>
      <c r="H16" s="774"/>
      <c r="I16" s="775"/>
    </row>
    <row r="17" spans="1:9" ht="22.2" customHeight="1">
      <c r="A17" s="777" t="s">
        <v>725</v>
      </c>
      <c r="B17" s="776">
        <v>100.70150987851771</v>
      </c>
      <c r="C17" s="776">
        <v>100.0867486540121</v>
      </c>
      <c r="D17" s="778">
        <v>100.66222032887239</v>
      </c>
      <c r="F17" s="734"/>
      <c r="H17" s="774"/>
      <c r="I17" s="775"/>
    </row>
    <row r="18" spans="1:9" ht="22.2" customHeight="1">
      <c r="A18" s="777" t="s">
        <v>460</v>
      </c>
      <c r="B18" s="776">
        <v>101.63567594760264</v>
      </c>
      <c r="C18" s="776">
        <v>100.40384915041065</v>
      </c>
      <c r="D18" s="778">
        <v>101.39133925183953</v>
      </c>
      <c r="F18" s="734"/>
      <c r="H18" s="774"/>
      <c r="I18" s="775"/>
    </row>
    <row r="19" spans="1:9" ht="22.2" customHeight="1">
      <c r="A19" s="777" t="s">
        <v>459</v>
      </c>
      <c r="B19" s="776">
        <v>106.58362102990398</v>
      </c>
      <c r="C19" s="776">
        <v>100.54788165437074</v>
      </c>
      <c r="D19" s="778">
        <v>106.44911018548939</v>
      </c>
      <c r="F19" s="734"/>
      <c r="H19" s="774"/>
      <c r="I19" s="775"/>
    </row>
    <row r="20" spans="1:9" ht="22.2" customHeight="1">
      <c r="A20" s="777" t="s">
        <v>458</v>
      </c>
      <c r="B20" s="776">
        <v>102.69180295630692</v>
      </c>
      <c r="C20" s="776">
        <v>100.5224012081035</v>
      </c>
      <c r="D20" s="778">
        <v>103.06098399654402</v>
      </c>
      <c r="F20" s="734"/>
      <c r="H20" s="774"/>
      <c r="I20" s="775"/>
    </row>
    <row r="21" spans="1:9" ht="22.2" customHeight="1">
      <c r="A21" s="777"/>
      <c r="B21" s="776"/>
      <c r="C21" s="776"/>
      <c r="F21" s="734"/>
    </row>
    <row r="22" spans="1:9" ht="22.2" customHeight="1">
      <c r="A22" s="777"/>
      <c r="B22" s="776"/>
      <c r="C22" s="776"/>
      <c r="F22" s="734"/>
    </row>
    <row r="23" spans="1:9" ht="22.2" customHeight="1">
      <c r="A23" s="777"/>
      <c r="B23" s="776"/>
      <c r="C23" s="776"/>
      <c r="F23" s="734"/>
    </row>
    <row r="24" spans="1:9" ht="22.2" customHeight="1">
      <c r="A24" s="777"/>
      <c r="B24" s="776"/>
      <c r="C24" s="776"/>
      <c r="F24" s="631"/>
    </row>
    <row r="25" spans="1:9" ht="22.2" customHeight="1">
      <c r="A25" s="777"/>
      <c r="B25" s="776"/>
      <c r="C25" s="776"/>
      <c r="F25" s="631"/>
    </row>
    <row r="26" spans="1:9" ht="22.2" customHeight="1">
      <c r="A26" s="779"/>
      <c r="B26" s="780"/>
      <c r="C26" s="780"/>
      <c r="F26" s="631"/>
    </row>
    <row r="27" spans="1:9" ht="22.2" customHeight="1">
      <c r="A27" s="779"/>
      <c r="B27" s="780"/>
      <c r="C27" s="780"/>
      <c r="F27" s="631"/>
    </row>
    <row r="28" spans="1:9" ht="22.2" customHeight="1">
      <c r="A28" s="779"/>
      <c r="B28" s="780"/>
      <c r="C28" s="780"/>
      <c r="F28" s="631"/>
    </row>
    <row r="29" spans="1:9" ht="20.100000000000001" customHeight="1">
      <c r="A29" s="779"/>
      <c r="B29" s="780"/>
      <c r="C29" s="780"/>
      <c r="F29" s="631"/>
    </row>
    <row r="30" spans="1:9" ht="20.100000000000001" customHeight="1">
      <c r="A30" s="779"/>
      <c r="B30" s="780"/>
      <c r="C30" s="780"/>
      <c r="F30" s="631"/>
    </row>
    <row r="31" spans="1:9" ht="20.100000000000001" customHeight="1">
      <c r="A31" s="781"/>
      <c r="B31" s="268"/>
      <c r="F31" s="631"/>
    </row>
    <row r="32" spans="1:9" ht="20.100000000000001" customHeight="1">
      <c r="A32" s="781"/>
      <c r="B32" s="268"/>
      <c r="F32" s="631"/>
    </row>
    <row r="33" spans="1:6" ht="20.100000000000001" customHeight="1">
      <c r="A33" s="781"/>
      <c r="B33" s="268"/>
      <c r="F33" s="631"/>
    </row>
    <row r="34" spans="1:6" ht="20.100000000000001" customHeight="1">
      <c r="A34" s="781"/>
      <c r="B34" s="268"/>
      <c r="F34" s="631"/>
    </row>
    <row r="35" spans="1:6" ht="20.100000000000001" customHeight="1">
      <c r="A35" s="781"/>
      <c r="B35" s="268"/>
      <c r="F35" s="631"/>
    </row>
    <row r="36" spans="1:6" ht="20.100000000000001" customHeight="1">
      <c r="A36" s="781"/>
      <c r="B36" s="268"/>
      <c r="F36" s="631"/>
    </row>
    <row r="37" spans="1:6" ht="20.100000000000001" customHeight="1">
      <c r="A37" s="781"/>
      <c r="B37" s="268"/>
      <c r="F37" s="631"/>
    </row>
    <row r="38" spans="1:6" ht="20.100000000000001" customHeight="1">
      <c r="A38" s="781"/>
      <c r="B38" s="268"/>
      <c r="F38" s="631"/>
    </row>
    <row r="39" spans="1:6" ht="20.100000000000001" customHeight="1">
      <c r="A39" s="781"/>
      <c r="B39" s="268"/>
      <c r="F39" s="631"/>
    </row>
    <row r="40" spans="1:6" ht="20.100000000000001" customHeight="1">
      <c r="A40" s="781"/>
      <c r="B40" s="268"/>
      <c r="F40" s="631"/>
    </row>
    <row r="41" spans="1:6" ht="20.100000000000001" customHeight="1">
      <c r="A41" s="781"/>
      <c r="B41" s="268"/>
      <c r="F41" s="631"/>
    </row>
    <row r="42" spans="1:6" ht="20.100000000000001" customHeight="1">
      <c r="A42" s="781"/>
      <c r="B42" s="268"/>
      <c r="F42" s="631"/>
    </row>
    <row r="43" spans="1:6" ht="20.100000000000001" customHeight="1">
      <c r="A43" s="781"/>
      <c r="B43" s="268"/>
      <c r="F43" s="631"/>
    </row>
    <row r="44" spans="1:6" ht="20.100000000000001" customHeight="1">
      <c r="A44" s="781"/>
      <c r="B44" s="268"/>
      <c r="F44" s="631"/>
    </row>
    <row r="45" spans="1:6" ht="20.100000000000001" customHeight="1">
      <c r="A45" s="781"/>
      <c r="B45" s="631"/>
      <c r="C45" s="631"/>
      <c r="F45" s="631"/>
    </row>
    <row r="46" spans="1:6" ht="20.100000000000001" customHeight="1">
      <c r="A46" s="781"/>
      <c r="B46" s="631"/>
      <c r="C46" s="631"/>
      <c r="F46" s="631"/>
    </row>
    <row r="47" spans="1:6" ht="20.100000000000001" customHeight="1">
      <c r="A47" s="781"/>
      <c r="B47" s="631"/>
      <c r="C47" s="631"/>
      <c r="F47" s="631"/>
    </row>
    <row r="48" spans="1:6" ht="20.100000000000001" customHeight="1">
      <c r="A48" s="781"/>
      <c r="B48" s="631"/>
      <c r="C48" s="631"/>
      <c r="F48" s="631"/>
    </row>
    <row r="49" spans="1:6" ht="20.100000000000001" customHeight="1">
      <c r="A49" s="631"/>
      <c r="B49" s="631"/>
      <c r="C49" s="631"/>
      <c r="D49" s="631"/>
      <c r="E49" s="631"/>
      <c r="F49" s="631"/>
    </row>
    <row r="50" spans="1:6" ht="20.100000000000001" customHeight="1">
      <c r="A50" s="631"/>
      <c r="B50" s="631"/>
      <c r="C50" s="631"/>
      <c r="D50" s="631"/>
      <c r="E50" s="631"/>
      <c r="F50" s="631"/>
    </row>
    <row r="51" spans="1:6" ht="20.100000000000001" customHeight="1">
      <c r="A51" s="631"/>
      <c r="B51" s="631"/>
      <c r="C51" s="631"/>
      <c r="D51" s="631"/>
      <c r="E51" s="631"/>
      <c r="F51" s="631"/>
    </row>
    <row r="52" spans="1:6" ht="20.100000000000001" customHeight="1">
      <c r="A52" s="631"/>
      <c r="B52" s="631"/>
      <c r="C52" s="631"/>
      <c r="D52" s="631"/>
      <c r="E52" s="631"/>
      <c r="F52" s="631"/>
    </row>
    <row r="53" spans="1:6" ht="20.100000000000001" customHeight="1">
      <c r="A53" s="631"/>
      <c r="B53" s="631"/>
      <c r="C53" s="631"/>
      <c r="D53" s="631"/>
      <c r="E53" s="631"/>
      <c r="F53" s="631"/>
    </row>
    <row r="54" spans="1:6" ht="20.100000000000001" customHeight="1">
      <c r="A54" s="631"/>
      <c r="B54" s="631"/>
      <c r="C54" s="631"/>
      <c r="D54" s="631"/>
      <c r="E54" s="631"/>
      <c r="F54" s="631"/>
    </row>
    <row r="55" spans="1:6" ht="20.100000000000001" customHeight="1">
      <c r="A55" s="631"/>
      <c r="B55" s="631"/>
      <c r="C55" s="631"/>
      <c r="D55" s="631"/>
      <c r="E55" s="631"/>
      <c r="F55" s="631"/>
    </row>
    <row r="56" spans="1:6" ht="20.100000000000001" customHeight="1">
      <c r="A56" s="631"/>
      <c r="B56" s="631"/>
      <c r="C56" s="631"/>
      <c r="D56" s="631"/>
      <c r="E56" s="631"/>
      <c r="F56" s="631"/>
    </row>
    <row r="57" spans="1:6" ht="20.100000000000001" customHeight="1">
      <c r="A57" s="631"/>
      <c r="B57" s="631"/>
      <c r="C57" s="631"/>
      <c r="D57" s="631"/>
      <c r="E57" s="631"/>
      <c r="F57" s="631"/>
    </row>
    <row r="58" spans="1:6" ht="20.100000000000001" customHeight="1">
      <c r="A58" s="631"/>
      <c r="B58" s="631"/>
      <c r="C58" s="631"/>
      <c r="D58" s="631"/>
      <c r="E58" s="631"/>
      <c r="F58" s="631"/>
    </row>
    <row r="59" spans="1:6" ht="25.2" customHeight="1">
      <c r="A59" s="631"/>
      <c r="B59" s="631"/>
      <c r="C59" s="631"/>
      <c r="D59" s="631"/>
      <c r="E59" s="631"/>
      <c r="F59" s="631"/>
    </row>
    <row r="60" spans="1:6" ht="25.2" customHeight="1">
      <c r="A60" s="631"/>
      <c r="B60" s="631"/>
      <c r="C60" s="631"/>
      <c r="D60" s="631"/>
      <c r="E60" s="631"/>
      <c r="F60" s="631"/>
    </row>
    <row r="61" spans="1:6" ht="25.2" customHeight="1">
      <c r="A61" s="631"/>
      <c r="B61" s="631"/>
      <c r="C61" s="631"/>
      <c r="D61" s="631"/>
      <c r="E61" s="631"/>
      <c r="F61" s="631"/>
    </row>
    <row r="62" spans="1:6" ht="25.2" customHeight="1">
      <c r="A62" s="631"/>
      <c r="B62" s="631"/>
      <c r="C62" s="631"/>
      <c r="D62" s="631"/>
      <c r="E62" s="631"/>
      <c r="F62" s="631"/>
    </row>
    <row r="63" spans="1:6" ht="25.2" customHeight="1">
      <c r="A63" s="631"/>
      <c r="B63" s="631"/>
      <c r="C63" s="631"/>
      <c r="D63" s="631"/>
      <c r="E63" s="631"/>
      <c r="F63" s="631"/>
    </row>
    <row r="64" spans="1:6" ht="25.2" customHeight="1">
      <c r="A64" s="631"/>
      <c r="B64" s="631"/>
      <c r="C64" s="631"/>
      <c r="D64" s="631"/>
      <c r="E64" s="631"/>
      <c r="F64" s="631"/>
    </row>
    <row r="65" spans="1:6" ht="25.2" customHeight="1">
      <c r="A65" s="631"/>
      <c r="B65" s="631"/>
      <c r="C65" s="631"/>
      <c r="D65" s="631"/>
      <c r="E65" s="631"/>
      <c r="F65" s="631"/>
    </row>
    <row r="66" spans="1:6" ht="25.2" customHeight="1">
      <c r="A66" s="631"/>
      <c r="B66" s="631"/>
      <c r="C66" s="631"/>
      <c r="D66" s="631"/>
      <c r="E66" s="631"/>
      <c r="F66" s="631"/>
    </row>
    <row r="67" spans="1:6" ht="25.2" customHeight="1">
      <c r="A67" s="631"/>
      <c r="B67" s="631"/>
      <c r="C67" s="631"/>
      <c r="D67" s="631"/>
      <c r="E67" s="631"/>
      <c r="F67" s="631"/>
    </row>
    <row r="68" spans="1:6" ht="25.2" customHeight="1">
      <c r="A68" s="631"/>
      <c r="B68" s="631"/>
      <c r="C68" s="631"/>
      <c r="D68" s="631"/>
      <c r="E68" s="631"/>
      <c r="F68" s="631"/>
    </row>
    <row r="69" spans="1:6" ht="25.2" customHeight="1">
      <c r="A69" s="631"/>
      <c r="B69" s="631"/>
      <c r="C69" s="631"/>
      <c r="D69" s="631"/>
      <c r="E69" s="631"/>
      <c r="F69" s="631"/>
    </row>
    <row r="70" spans="1:6" ht="25.2" customHeight="1">
      <c r="A70" s="631"/>
      <c r="B70" s="631"/>
      <c r="C70" s="631"/>
      <c r="D70" s="631"/>
      <c r="E70" s="631"/>
      <c r="F70" s="631"/>
    </row>
    <row r="71" spans="1:6" ht="25.2" customHeight="1">
      <c r="A71" s="631"/>
      <c r="B71" s="631"/>
      <c r="C71" s="631"/>
      <c r="D71" s="631"/>
      <c r="E71" s="631"/>
      <c r="F71" s="631"/>
    </row>
    <row r="72" spans="1:6" ht="25.2" customHeight="1">
      <c r="A72" s="631"/>
      <c r="B72" s="631"/>
      <c r="C72" s="631"/>
      <c r="D72" s="631"/>
      <c r="E72" s="631"/>
      <c r="F72" s="631"/>
    </row>
    <row r="73" spans="1:6" ht="25.2" customHeight="1">
      <c r="A73" s="631"/>
      <c r="B73" s="631"/>
      <c r="C73" s="631"/>
      <c r="D73" s="631"/>
      <c r="E73" s="631"/>
      <c r="F73" s="631"/>
    </row>
    <row r="74" spans="1:6" ht="25.2" customHeight="1">
      <c r="A74" s="631"/>
      <c r="B74" s="631"/>
      <c r="C74" s="631"/>
      <c r="D74" s="631"/>
      <c r="E74" s="631"/>
      <c r="F74" s="631"/>
    </row>
    <row r="75" spans="1:6" ht="25.2" customHeight="1">
      <c r="A75" s="631"/>
      <c r="B75" s="631"/>
      <c r="C75" s="631"/>
      <c r="D75" s="631"/>
      <c r="E75" s="631"/>
      <c r="F75" s="631"/>
    </row>
    <row r="76" spans="1:6" ht="25.2" customHeight="1">
      <c r="A76" s="631"/>
      <c r="B76" s="631"/>
      <c r="C76" s="631"/>
      <c r="D76" s="631"/>
      <c r="E76" s="631"/>
      <c r="F76" s="631"/>
    </row>
    <row r="77" spans="1:6" ht="25.2" customHeight="1">
      <c r="A77" s="631"/>
      <c r="B77" s="631"/>
      <c r="C77" s="631"/>
      <c r="D77" s="631"/>
      <c r="E77" s="631"/>
      <c r="F77" s="631"/>
    </row>
    <row r="78" spans="1:6" ht="25.2" customHeight="1">
      <c r="A78" s="631"/>
      <c r="B78" s="631"/>
      <c r="C78" s="631"/>
      <c r="D78" s="631"/>
      <c r="E78" s="631"/>
      <c r="F78" s="631"/>
    </row>
    <row r="79" spans="1:6" ht="25.2" customHeight="1">
      <c r="A79" s="631"/>
      <c r="B79" s="631"/>
      <c r="C79" s="631"/>
      <c r="D79" s="631"/>
      <c r="E79" s="631"/>
      <c r="F79" s="631"/>
    </row>
    <row r="80" spans="1:6" ht="25.2" customHeight="1">
      <c r="A80" s="631"/>
      <c r="B80" s="631"/>
      <c r="C80" s="631"/>
      <c r="D80" s="631"/>
      <c r="E80" s="631"/>
      <c r="F80" s="631"/>
    </row>
    <row r="81" spans="1:6" ht="25.2" customHeight="1">
      <c r="A81" s="631"/>
      <c r="B81" s="631"/>
      <c r="C81" s="631"/>
      <c r="D81" s="631"/>
      <c r="E81" s="631"/>
      <c r="F81" s="631"/>
    </row>
    <row r="82" spans="1:6" ht="25.2" customHeight="1">
      <c r="A82" s="631"/>
      <c r="B82" s="631"/>
      <c r="C82" s="631"/>
      <c r="D82" s="631"/>
      <c r="E82" s="631"/>
      <c r="F82" s="631"/>
    </row>
    <row r="83" spans="1:6" ht="25.2" customHeight="1">
      <c r="A83" s="631"/>
      <c r="B83" s="631"/>
      <c r="C83" s="631"/>
      <c r="D83" s="631"/>
      <c r="E83" s="631"/>
      <c r="F83" s="631"/>
    </row>
    <row r="84" spans="1:6" ht="25.2" customHeight="1">
      <c r="A84" s="631"/>
      <c r="B84" s="631"/>
      <c r="C84" s="631"/>
      <c r="D84" s="631"/>
      <c r="E84" s="631"/>
      <c r="F84" s="631"/>
    </row>
    <row r="85" spans="1:6" ht="25.2" customHeight="1">
      <c r="A85" s="631"/>
      <c r="B85" s="631"/>
      <c r="C85" s="631"/>
      <c r="D85" s="631"/>
      <c r="E85" s="631"/>
      <c r="F85" s="631"/>
    </row>
    <row r="86" spans="1:6" ht="25.2" customHeight="1">
      <c r="A86" s="631"/>
      <c r="B86" s="631"/>
      <c r="C86" s="631"/>
      <c r="D86" s="631"/>
      <c r="E86" s="631"/>
      <c r="F86" s="631"/>
    </row>
    <row r="87" spans="1:6" ht="25.2" customHeight="1">
      <c r="A87" s="631"/>
      <c r="B87" s="631"/>
      <c r="C87" s="631"/>
      <c r="D87" s="631"/>
      <c r="E87" s="631"/>
      <c r="F87" s="631"/>
    </row>
    <row r="88" spans="1:6" ht="25.2" customHeight="1">
      <c r="A88" s="631"/>
      <c r="B88" s="631"/>
      <c r="C88" s="631"/>
      <c r="D88" s="631"/>
      <c r="E88" s="631"/>
      <c r="F88" s="631"/>
    </row>
    <row r="89" spans="1:6" ht="25.2" customHeight="1">
      <c r="A89" s="631"/>
      <c r="B89" s="631"/>
      <c r="C89" s="631"/>
      <c r="D89" s="631"/>
      <c r="E89" s="631"/>
      <c r="F89" s="631"/>
    </row>
    <row r="90" spans="1:6" ht="25.2" customHeight="1">
      <c r="A90" s="631"/>
      <c r="B90" s="631"/>
      <c r="C90" s="631"/>
      <c r="D90" s="631"/>
      <c r="E90" s="631"/>
      <c r="F90" s="631"/>
    </row>
    <row r="91" spans="1:6" ht="25.2" customHeight="1">
      <c r="A91" s="631"/>
      <c r="B91" s="631"/>
      <c r="C91" s="631"/>
      <c r="D91" s="631"/>
      <c r="E91" s="631"/>
      <c r="F91" s="631"/>
    </row>
    <row r="92" spans="1:6" ht="25.2" customHeight="1">
      <c r="A92" s="631"/>
      <c r="B92" s="631"/>
      <c r="C92" s="631"/>
      <c r="D92" s="631"/>
      <c r="E92" s="631"/>
      <c r="F92" s="631"/>
    </row>
    <row r="93" spans="1:6" ht="25.2" customHeight="1">
      <c r="A93" s="631"/>
      <c r="B93" s="631"/>
      <c r="C93" s="631"/>
      <c r="D93" s="631"/>
      <c r="E93" s="631"/>
      <c r="F93" s="631"/>
    </row>
    <row r="94" spans="1:6" ht="25.2" customHeight="1">
      <c r="A94" s="631"/>
      <c r="B94" s="631"/>
      <c r="C94" s="631"/>
      <c r="D94" s="631"/>
      <c r="E94" s="631"/>
      <c r="F94" s="631"/>
    </row>
    <row r="95" spans="1:6" ht="25.2" customHeight="1">
      <c r="A95" s="631"/>
      <c r="B95" s="631"/>
      <c r="C95" s="631"/>
      <c r="D95" s="631"/>
      <c r="E95" s="631"/>
      <c r="F95" s="631"/>
    </row>
    <row r="96" spans="1:6" ht="25.2" customHeight="1">
      <c r="A96" s="631"/>
      <c r="B96" s="631"/>
      <c r="C96" s="631"/>
      <c r="D96" s="631"/>
      <c r="E96" s="631"/>
      <c r="F96" s="631"/>
    </row>
    <row r="97" spans="1:6" ht="25.2" customHeight="1">
      <c r="A97" s="631"/>
      <c r="B97" s="631"/>
      <c r="C97" s="631"/>
      <c r="D97" s="631"/>
      <c r="E97" s="631"/>
      <c r="F97" s="631"/>
    </row>
    <row r="98" spans="1:6" ht="25.2" customHeight="1">
      <c r="A98" s="631"/>
      <c r="B98" s="631"/>
      <c r="C98" s="631"/>
      <c r="D98" s="631"/>
      <c r="E98" s="631"/>
      <c r="F98" s="631"/>
    </row>
    <row r="99" spans="1:6" ht="25.2" customHeight="1">
      <c r="A99" s="631"/>
      <c r="B99" s="631"/>
      <c r="C99" s="631"/>
      <c r="D99" s="631"/>
      <c r="E99" s="631"/>
      <c r="F99" s="631"/>
    </row>
    <row r="100" spans="1:6" ht="25.2" customHeight="1">
      <c r="A100" s="631"/>
      <c r="B100" s="631"/>
      <c r="C100" s="631"/>
      <c r="D100" s="631"/>
      <c r="E100" s="631"/>
      <c r="F100" s="631"/>
    </row>
    <row r="101" spans="1:6" ht="25.2" customHeight="1">
      <c r="A101" s="631"/>
      <c r="B101" s="631"/>
      <c r="C101" s="631"/>
      <c r="D101" s="631"/>
      <c r="E101" s="631"/>
      <c r="F101" s="631"/>
    </row>
    <row r="102" spans="1:6" ht="25.2" customHeight="1">
      <c r="A102" s="631"/>
      <c r="B102" s="631"/>
      <c r="C102" s="631"/>
      <c r="D102" s="631"/>
      <c r="E102" s="631"/>
      <c r="F102" s="631"/>
    </row>
    <row r="103" spans="1:6" ht="25.2" customHeight="1">
      <c r="A103" s="631"/>
      <c r="B103" s="631"/>
      <c r="C103" s="631"/>
      <c r="D103" s="631"/>
      <c r="E103" s="631"/>
      <c r="F103" s="631"/>
    </row>
    <row r="104" spans="1:6" ht="25.2" customHeight="1">
      <c r="A104" s="631"/>
      <c r="B104" s="631"/>
      <c r="C104" s="631"/>
      <c r="D104" s="631"/>
      <c r="E104" s="631"/>
      <c r="F104" s="631"/>
    </row>
    <row r="105" spans="1:6" ht="25.2" customHeight="1">
      <c r="A105" s="631"/>
      <c r="B105" s="631"/>
      <c r="C105" s="631"/>
      <c r="D105" s="631"/>
      <c r="E105" s="631"/>
      <c r="F105" s="631"/>
    </row>
    <row r="106" spans="1:6" ht="25.2" customHeight="1">
      <c r="A106" s="631"/>
      <c r="B106" s="631"/>
      <c r="C106" s="631"/>
      <c r="D106" s="631"/>
      <c r="E106" s="631"/>
      <c r="F106" s="631"/>
    </row>
    <row r="107" spans="1:6" ht="25.2" customHeight="1">
      <c r="A107" s="631"/>
      <c r="B107" s="631"/>
      <c r="C107" s="631"/>
      <c r="D107" s="631"/>
      <c r="E107" s="631"/>
      <c r="F107" s="631"/>
    </row>
    <row r="108" spans="1:6" ht="25.2" customHeight="1">
      <c r="A108" s="631"/>
      <c r="B108" s="631"/>
      <c r="C108" s="631"/>
      <c r="D108" s="631"/>
      <c r="E108" s="631"/>
      <c r="F108" s="631"/>
    </row>
    <row r="109" spans="1:6" ht="25.2" customHeight="1">
      <c r="A109" s="631"/>
      <c r="B109" s="631"/>
      <c r="C109" s="631"/>
      <c r="D109" s="631"/>
      <c r="E109" s="631"/>
      <c r="F109" s="631"/>
    </row>
    <row r="110" spans="1:6" ht="25.2" customHeight="1">
      <c r="A110" s="631"/>
      <c r="B110" s="631"/>
      <c r="C110" s="631"/>
      <c r="D110" s="631"/>
      <c r="E110" s="631"/>
      <c r="F110" s="631"/>
    </row>
    <row r="111" spans="1:6" ht="25.2" customHeight="1">
      <c r="A111" s="631"/>
      <c r="B111" s="631"/>
      <c r="C111" s="631"/>
      <c r="D111" s="631"/>
      <c r="E111" s="631"/>
      <c r="F111" s="631"/>
    </row>
    <row r="112" spans="1:6" ht="25.2" customHeight="1">
      <c r="A112" s="631"/>
      <c r="B112" s="631"/>
      <c r="C112" s="631"/>
      <c r="D112" s="631"/>
      <c r="E112" s="631"/>
      <c r="F112" s="631"/>
    </row>
    <row r="113" spans="2:3" ht="25.2" customHeight="1">
      <c r="B113" s="631"/>
      <c r="C113" s="631"/>
    </row>
    <row r="114" spans="2:3" ht="25.2" customHeight="1">
      <c r="B114" s="631"/>
      <c r="C114" s="631"/>
    </row>
    <row r="115" spans="2:3" ht="25.2" customHeight="1">
      <c r="B115" s="631"/>
      <c r="C115" s="631"/>
    </row>
    <row r="116" spans="2:3" ht="25.2" customHeight="1">
      <c r="B116" s="631"/>
      <c r="C116" s="631"/>
    </row>
    <row r="117" spans="2:3" ht="25.2" customHeight="1">
      <c r="B117" s="631"/>
      <c r="C117" s="631"/>
    </row>
    <row r="118" spans="2:3" ht="25.2" customHeight="1">
      <c r="B118" s="631"/>
      <c r="C118" s="631"/>
    </row>
    <row r="119" spans="2:3" ht="25.2" customHeight="1">
      <c r="B119" s="631"/>
      <c r="C119" s="631"/>
    </row>
    <row r="120" spans="2:3" ht="25.2" customHeight="1">
      <c r="B120" s="631"/>
      <c r="C120" s="631"/>
    </row>
    <row r="121" spans="2:3" ht="25.2" customHeight="1">
      <c r="B121" s="631"/>
      <c r="C121" s="631"/>
    </row>
    <row r="122" spans="2:3" ht="25.2" customHeight="1">
      <c r="B122" s="631"/>
      <c r="C122" s="631"/>
    </row>
    <row r="123" spans="2:3" ht="25.2" customHeight="1">
      <c r="B123" s="631"/>
      <c r="C123" s="631"/>
    </row>
    <row r="124" spans="2:3" ht="25.2" customHeight="1">
      <c r="B124" s="631"/>
      <c r="C124" s="631"/>
    </row>
    <row r="125" spans="2:3" ht="25.2" customHeight="1">
      <c r="B125" s="631"/>
      <c r="C125" s="631"/>
    </row>
    <row r="126" spans="2:3" ht="25.2" customHeight="1">
      <c r="B126" s="631"/>
      <c r="C126" s="631"/>
    </row>
    <row r="127" spans="2:3" ht="25.2" customHeight="1">
      <c r="B127" s="631"/>
      <c r="C127" s="631"/>
    </row>
    <row r="128" spans="2:3" ht="25.2" customHeight="1">
      <c r="B128" s="631"/>
      <c r="C128" s="631"/>
    </row>
    <row r="129" spans="2:3" ht="25.2" customHeight="1">
      <c r="B129" s="631"/>
      <c r="C129" s="631"/>
    </row>
    <row r="130" spans="2:3" ht="25.2" customHeight="1">
      <c r="B130" s="631"/>
      <c r="C130" s="631"/>
    </row>
    <row r="131" spans="2:3" ht="25.2" customHeight="1">
      <c r="B131" s="631"/>
      <c r="C131" s="631"/>
    </row>
    <row r="132" spans="2:3" ht="25.2" customHeight="1">
      <c r="B132" s="631"/>
      <c r="C132" s="631"/>
    </row>
    <row r="133" spans="2:3" ht="25.2" customHeight="1">
      <c r="B133" s="631"/>
      <c r="C133" s="631"/>
    </row>
    <row r="134" spans="2:3" ht="25.2" customHeight="1">
      <c r="B134" s="631"/>
      <c r="C134" s="631"/>
    </row>
    <row r="135" spans="2:3" ht="25.2" customHeight="1">
      <c r="B135" s="631"/>
      <c r="C135" s="631"/>
    </row>
    <row r="136" spans="2:3" ht="25.2" customHeight="1">
      <c r="B136" s="631"/>
      <c r="C136" s="631"/>
    </row>
    <row r="137" spans="2:3" ht="25.2" customHeight="1">
      <c r="B137" s="631"/>
      <c r="C137" s="631"/>
    </row>
    <row r="138" spans="2:3" ht="25.2" customHeight="1">
      <c r="B138" s="631"/>
      <c r="C138" s="631"/>
    </row>
    <row r="139" spans="2:3" ht="25.2" customHeight="1">
      <c r="B139" s="631"/>
      <c r="C139" s="631"/>
    </row>
    <row r="140" spans="2:3" ht="25.2" customHeight="1">
      <c r="B140" s="631"/>
      <c r="C140" s="631"/>
    </row>
    <row r="141" spans="2:3" ht="25.2" customHeight="1">
      <c r="B141" s="631"/>
      <c r="C141" s="631"/>
    </row>
    <row r="142" spans="2:3" ht="25.2" customHeight="1">
      <c r="B142" s="631"/>
      <c r="C142" s="631"/>
    </row>
    <row r="143" spans="2:3" ht="25.2" customHeight="1">
      <c r="B143" s="631"/>
      <c r="C143" s="631"/>
    </row>
    <row r="144" spans="2:3" ht="25.2" customHeight="1">
      <c r="B144" s="631"/>
      <c r="C144" s="631"/>
    </row>
    <row r="145" spans="2:2" ht="25.2" customHeight="1">
      <c r="B145" s="268"/>
    </row>
    <row r="146" spans="2:2" ht="25.2" customHeight="1">
      <c r="B146" s="268"/>
    </row>
    <row r="147" spans="2:2" ht="25.2" customHeight="1">
      <c r="B147" s="268"/>
    </row>
    <row r="148" spans="2:2" ht="25.2" customHeight="1">
      <c r="B148" s="268"/>
    </row>
    <row r="149" spans="2:2" ht="25.2" customHeight="1">
      <c r="B149" s="268"/>
    </row>
    <row r="150" spans="2:2" ht="25.2" customHeight="1">
      <c r="B150" s="268"/>
    </row>
    <row r="151" spans="2:2" ht="25.2" customHeight="1">
      <c r="B151" s="268"/>
    </row>
    <row r="152" spans="2:2" ht="25.2" customHeight="1">
      <c r="B152" s="268"/>
    </row>
    <row r="153" spans="2:2" ht="25.2" customHeight="1">
      <c r="B153" s="268"/>
    </row>
    <row r="154" spans="2:2" ht="25.2" customHeight="1">
      <c r="B154" s="268"/>
    </row>
    <row r="155" spans="2:2" ht="25.2" customHeight="1">
      <c r="B155" s="268"/>
    </row>
    <row r="156" spans="2:2" ht="25.2" customHeight="1">
      <c r="B156" s="268"/>
    </row>
    <row r="157" spans="2:2" ht="25.2" customHeight="1">
      <c r="B157" s="268"/>
    </row>
    <row r="158" spans="2:2" ht="25.2" customHeight="1">
      <c r="B158" s="268"/>
    </row>
    <row r="159" spans="2:2" ht="25.2" customHeight="1">
      <c r="B159" s="268"/>
    </row>
    <row r="160" spans="2:2" ht="25.2" customHeight="1">
      <c r="B160" s="268"/>
    </row>
    <row r="161" spans="2:2" ht="25.2" customHeight="1">
      <c r="B161" s="268"/>
    </row>
    <row r="162" spans="2:2" ht="25.2" customHeight="1">
      <c r="B162" s="268"/>
    </row>
    <row r="163" spans="2:2" ht="25.2" customHeight="1">
      <c r="B163" s="268"/>
    </row>
    <row r="164" spans="2:2" ht="25.2" customHeight="1">
      <c r="B164" s="268"/>
    </row>
    <row r="165" spans="2:2" ht="25.2" customHeight="1">
      <c r="B165" s="268"/>
    </row>
    <row r="166" spans="2:2" ht="25.2" customHeight="1">
      <c r="B166" s="268"/>
    </row>
    <row r="167" spans="2:2" ht="25.2" customHeight="1">
      <c r="B167" s="268"/>
    </row>
    <row r="168" spans="2:2" ht="25.2" customHeight="1">
      <c r="B168" s="268"/>
    </row>
    <row r="169" spans="2:2" ht="25.2" customHeight="1">
      <c r="B169" s="268"/>
    </row>
    <row r="170" spans="2:2" ht="25.2" customHeight="1">
      <c r="B170" s="268"/>
    </row>
    <row r="171" spans="2:2" ht="25.2" customHeight="1">
      <c r="B171" s="268"/>
    </row>
    <row r="172" spans="2:2" ht="25.2" customHeight="1">
      <c r="B172" s="268"/>
    </row>
    <row r="173" spans="2:2" ht="25.2" customHeight="1">
      <c r="B173" s="268"/>
    </row>
    <row r="174" spans="2:2" ht="25.2" customHeight="1">
      <c r="B174" s="268"/>
    </row>
    <row r="175" spans="2:2" ht="25.2" customHeight="1">
      <c r="B175" s="268"/>
    </row>
    <row r="176" spans="2:2" ht="25.2" customHeight="1">
      <c r="B176" s="268"/>
    </row>
    <row r="177" spans="2:2" ht="25.2" customHeight="1">
      <c r="B177" s="268"/>
    </row>
    <row r="178" spans="2:2" ht="25.2" customHeight="1">
      <c r="B178" s="268"/>
    </row>
    <row r="179" spans="2:2" ht="25.2" customHeight="1">
      <c r="B179" s="268"/>
    </row>
    <row r="180" spans="2:2" ht="25.2" customHeight="1">
      <c r="B180" s="268"/>
    </row>
    <row r="181" spans="2:2" ht="25.2" customHeight="1">
      <c r="B181" s="268"/>
    </row>
    <row r="182" spans="2:2" ht="25.2" customHeight="1">
      <c r="B182" s="268"/>
    </row>
    <row r="183" spans="2:2" ht="25.2" customHeight="1">
      <c r="B183" s="268"/>
    </row>
    <row r="184" spans="2:2" ht="25.2" customHeight="1">
      <c r="B184" s="268"/>
    </row>
    <row r="185" spans="2:2" ht="25.2" customHeight="1">
      <c r="B185" s="268"/>
    </row>
    <row r="186" spans="2:2" ht="25.2" customHeight="1">
      <c r="B186" s="268"/>
    </row>
    <row r="187" spans="2:2" ht="25.2" customHeight="1">
      <c r="B187" s="268"/>
    </row>
    <row r="188" spans="2:2" ht="25.2" customHeight="1">
      <c r="B188" s="268"/>
    </row>
    <row r="189" spans="2:2" ht="25.2" customHeight="1">
      <c r="B189" s="268"/>
    </row>
    <row r="190" spans="2:2" ht="25.2" customHeight="1">
      <c r="B190" s="268"/>
    </row>
    <row r="191" spans="2:2" ht="25.2" customHeight="1">
      <c r="B191" s="268"/>
    </row>
    <row r="192" spans="2:2" ht="25.2" customHeight="1">
      <c r="B192" s="268"/>
    </row>
    <row r="193" spans="2:2" ht="25.2" customHeight="1">
      <c r="B193" s="268"/>
    </row>
    <row r="194" spans="2:2" ht="25.2" customHeight="1">
      <c r="B194" s="268"/>
    </row>
    <row r="195" spans="2:2" ht="25.2" customHeight="1">
      <c r="B195" s="268"/>
    </row>
    <row r="196" spans="2:2" ht="25.2" customHeight="1">
      <c r="B196" s="268"/>
    </row>
    <row r="197" spans="2:2" ht="25.2" customHeight="1">
      <c r="B197" s="268"/>
    </row>
    <row r="198" spans="2:2" ht="25.2" customHeight="1">
      <c r="B198" s="268"/>
    </row>
    <row r="199" spans="2:2" ht="25.2" customHeight="1">
      <c r="B199" s="268"/>
    </row>
    <row r="200" spans="2:2" ht="25.2" customHeight="1">
      <c r="B200" s="268"/>
    </row>
    <row r="201" spans="2:2" ht="25.2" customHeight="1">
      <c r="B201" s="268"/>
    </row>
    <row r="202" spans="2:2" ht="25.2" customHeight="1">
      <c r="B202" s="268"/>
    </row>
    <row r="203" spans="2:2" ht="25.2" customHeight="1">
      <c r="B203" s="268"/>
    </row>
    <row r="204" spans="2:2" ht="25.2" customHeight="1">
      <c r="B204" s="268"/>
    </row>
    <row r="205" spans="2:2" ht="25.2" customHeight="1">
      <c r="B205" s="268"/>
    </row>
    <row r="206" spans="2:2" ht="25.2" customHeight="1">
      <c r="B206" s="268"/>
    </row>
    <row r="207" spans="2:2" ht="25.2" customHeight="1">
      <c r="B207" s="268"/>
    </row>
    <row r="208" spans="2:2" ht="25.2" customHeight="1">
      <c r="B208" s="268"/>
    </row>
    <row r="209" spans="2:2" ht="25.2" customHeight="1">
      <c r="B209" s="268"/>
    </row>
    <row r="210" spans="2:2" ht="25.2" customHeight="1">
      <c r="B210" s="268"/>
    </row>
    <row r="211" spans="2:2" ht="25.2" customHeight="1">
      <c r="B211" s="268"/>
    </row>
    <row r="212" spans="2:2" ht="25.2" customHeight="1">
      <c r="B212" s="268"/>
    </row>
    <row r="213" spans="2:2" ht="25.2" customHeight="1">
      <c r="B213" s="268"/>
    </row>
    <row r="214" spans="2:2" ht="25.2" customHeight="1">
      <c r="B214" s="268"/>
    </row>
    <row r="215" spans="2:2" ht="25.2" customHeight="1">
      <c r="B215" s="268"/>
    </row>
    <row r="216" spans="2:2" ht="25.2" customHeight="1">
      <c r="B216" s="268"/>
    </row>
    <row r="217" spans="2:2" ht="25.2" customHeight="1">
      <c r="B217" s="268"/>
    </row>
    <row r="218" spans="2:2" ht="25.2" customHeight="1">
      <c r="B218" s="268"/>
    </row>
    <row r="219" spans="2:2" ht="25.2" customHeight="1">
      <c r="B219" s="268"/>
    </row>
    <row r="220" spans="2:2" ht="25.2" customHeight="1">
      <c r="B220" s="268"/>
    </row>
    <row r="221" spans="2:2" ht="25.2" customHeight="1">
      <c r="B221" s="268"/>
    </row>
    <row r="222" spans="2:2" ht="25.2" customHeight="1">
      <c r="B222" s="268"/>
    </row>
    <row r="223" spans="2:2" ht="25.2" customHeight="1">
      <c r="B223" s="268"/>
    </row>
    <row r="224" spans="2:2" ht="25.2" customHeight="1">
      <c r="B224" s="268"/>
    </row>
    <row r="225" spans="2:2" ht="25.2" customHeight="1">
      <c r="B225" s="268"/>
    </row>
    <row r="226" spans="2:2" ht="25.2" customHeight="1">
      <c r="B226" s="268"/>
    </row>
    <row r="227" spans="2:2" ht="25.2" customHeight="1">
      <c r="B227" s="268"/>
    </row>
    <row r="228" spans="2:2" ht="25.2" customHeight="1">
      <c r="B228" s="268"/>
    </row>
    <row r="229" spans="2:2" ht="25.2" customHeight="1">
      <c r="B229" s="268"/>
    </row>
    <row r="230" spans="2:2" ht="25.2" customHeight="1">
      <c r="B230" s="268"/>
    </row>
    <row r="231" spans="2:2" ht="25.2" customHeight="1">
      <c r="B231" s="268"/>
    </row>
    <row r="232" spans="2:2" ht="25.2" customHeight="1">
      <c r="B232" s="268"/>
    </row>
    <row r="233" spans="2:2" ht="25.2" customHeight="1">
      <c r="B233" s="268"/>
    </row>
    <row r="234" spans="2:2" ht="25.2" customHeight="1">
      <c r="B234" s="268"/>
    </row>
    <row r="235" spans="2:2" ht="25.2" customHeight="1">
      <c r="B235" s="268"/>
    </row>
    <row r="236" spans="2:2" ht="25.2" customHeight="1">
      <c r="B236" s="268"/>
    </row>
    <row r="237" spans="2:2" ht="25.2" customHeight="1">
      <c r="B237" s="268"/>
    </row>
    <row r="238" spans="2:2" ht="25.2" customHeight="1">
      <c r="B238" s="268"/>
    </row>
    <row r="239" spans="2:2" ht="25.2" customHeight="1">
      <c r="B239" s="268"/>
    </row>
    <row r="240" spans="2:2" ht="25.2" customHeight="1">
      <c r="B240" s="268"/>
    </row>
    <row r="241" spans="2:2" ht="25.2" customHeight="1">
      <c r="B241" s="268"/>
    </row>
    <row r="242" spans="2:2" ht="25.2" customHeight="1">
      <c r="B242" s="268"/>
    </row>
    <row r="243" spans="2:2" ht="25.2" customHeight="1">
      <c r="B243" s="268"/>
    </row>
    <row r="244" spans="2:2" ht="25.2" customHeight="1">
      <c r="B244" s="268"/>
    </row>
    <row r="245" spans="2:2" ht="25.2" customHeight="1">
      <c r="B245" s="268"/>
    </row>
    <row r="246" spans="2:2" ht="25.2" customHeight="1">
      <c r="B246" s="268"/>
    </row>
    <row r="247" spans="2:2" ht="25.2" customHeight="1">
      <c r="B247" s="268"/>
    </row>
    <row r="248" spans="2:2" ht="25.2" customHeight="1">
      <c r="B248" s="268"/>
    </row>
    <row r="249" spans="2:2" ht="25.2" customHeight="1">
      <c r="B249" s="268"/>
    </row>
    <row r="250" spans="2:2" ht="25.2" customHeight="1">
      <c r="B250" s="268"/>
    </row>
    <row r="251" spans="2:2" ht="25.2" customHeight="1">
      <c r="B251" s="268"/>
    </row>
    <row r="252" spans="2:2" ht="25.2" customHeight="1">
      <c r="B252" s="268"/>
    </row>
    <row r="253" spans="2:2" ht="25.2" customHeight="1">
      <c r="B253" s="268"/>
    </row>
    <row r="254" spans="2:2" ht="25.2" customHeight="1">
      <c r="B254" s="268"/>
    </row>
    <row r="255" spans="2:2" ht="25.2" customHeight="1">
      <c r="B255" s="268"/>
    </row>
    <row r="256" spans="2:2" ht="25.2" customHeight="1">
      <c r="B256" s="268"/>
    </row>
    <row r="257" spans="2:2" ht="25.2" customHeight="1">
      <c r="B257" s="268"/>
    </row>
    <row r="258" spans="2:2" ht="25.2" customHeight="1">
      <c r="B258" s="268"/>
    </row>
    <row r="259" spans="2:2" ht="25.2" customHeight="1">
      <c r="B259" s="268"/>
    </row>
    <row r="260" spans="2:2" ht="25.2" customHeight="1">
      <c r="B260" s="268"/>
    </row>
    <row r="261" spans="2:2" ht="25.2" customHeight="1">
      <c r="B261" s="268"/>
    </row>
    <row r="262" spans="2:2" ht="25.2" customHeight="1">
      <c r="B262" s="268"/>
    </row>
    <row r="263" spans="2:2" ht="25.2" customHeight="1">
      <c r="B263" s="268"/>
    </row>
    <row r="264" spans="2:2" ht="25.2" customHeight="1">
      <c r="B264" s="268"/>
    </row>
    <row r="265" spans="2:2" ht="25.2" customHeight="1">
      <c r="B265" s="268"/>
    </row>
    <row r="266" spans="2:2" ht="25.2" customHeight="1">
      <c r="B266" s="268"/>
    </row>
    <row r="267" spans="2:2" ht="25.2" customHeight="1">
      <c r="B267" s="268"/>
    </row>
    <row r="268" spans="2:2" ht="25.2" customHeight="1">
      <c r="B268" s="268"/>
    </row>
    <row r="269" spans="2:2" ht="25.2" customHeight="1">
      <c r="B269" s="268"/>
    </row>
    <row r="270" spans="2:2" ht="25.2" customHeight="1">
      <c r="B270" s="268"/>
    </row>
    <row r="271" spans="2:2" ht="25.2" customHeight="1">
      <c r="B271" s="268"/>
    </row>
    <row r="272" spans="2:2" ht="25.2" customHeight="1">
      <c r="B272" s="268"/>
    </row>
    <row r="273" spans="2:2" ht="25.2" customHeight="1">
      <c r="B273" s="268"/>
    </row>
    <row r="274" spans="2:2" ht="25.2" customHeight="1">
      <c r="B274" s="268"/>
    </row>
    <row r="275" spans="2:2" ht="25.2" customHeight="1">
      <c r="B275" s="268"/>
    </row>
    <row r="276" spans="2:2" ht="25.2" customHeight="1">
      <c r="B276" s="268"/>
    </row>
    <row r="277" spans="2:2" ht="25.2" customHeight="1">
      <c r="B277" s="268"/>
    </row>
    <row r="278" spans="2:2" ht="25.2" customHeight="1">
      <c r="B278" s="268"/>
    </row>
    <row r="279" spans="2:2" ht="25.2" customHeight="1">
      <c r="B279" s="268"/>
    </row>
    <row r="280" spans="2:2" ht="25.2" customHeight="1">
      <c r="B280" s="268"/>
    </row>
    <row r="281" spans="2:2" ht="25.2" customHeight="1">
      <c r="B281" s="268"/>
    </row>
    <row r="282" spans="2:2" ht="25.2" customHeight="1">
      <c r="B282" s="268"/>
    </row>
    <row r="283" spans="2:2" ht="25.2" customHeight="1">
      <c r="B283" s="268"/>
    </row>
    <row r="284" spans="2:2" ht="25.2" customHeight="1">
      <c r="B284" s="268"/>
    </row>
    <row r="285" spans="2:2" ht="25.2" customHeight="1">
      <c r="B285" s="268"/>
    </row>
    <row r="286" spans="2:2" ht="25.2" customHeight="1">
      <c r="B286" s="268"/>
    </row>
    <row r="287" spans="2:2" ht="25.2" customHeight="1">
      <c r="B287" s="268"/>
    </row>
    <row r="288" spans="2:2" ht="25.2" customHeight="1">
      <c r="B288" s="268"/>
    </row>
    <row r="289" spans="2:2" ht="25.2" customHeight="1">
      <c r="B289" s="268"/>
    </row>
    <row r="290" spans="2:2" ht="25.2" customHeight="1">
      <c r="B290" s="268"/>
    </row>
    <row r="291" spans="2:2" ht="25.2" customHeight="1">
      <c r="B291" s="268"/>
    </row>
    <row r="292" spans="2:2" ht="25.2" customHeight="1">
      <c r="B292" s="268"/>
    </row>
    <row r="293" spans="2:2" ht="25.2" customHeight="1">
      <c r="B293" s="268"/>
    </row>
    <row r="294" spans="2:2" ht="25.2" customHeight="1">
      <c r="B294" s="268"/>
    </row>
    <row r="295" spans="2:2" ht="25.2" customHeight="1">
      <c r="B295" s="268"/>
    </row>
    <row r="296" spans="2:2" ht="25.2" customHeight="1">
      <c r="B296" s="268"/>
    </row>
    <row r="297" spans="2:2" ht="25.2" customHeight="1">
      <c r="B297" s="268"/>
    </row>
    <row r="298" spans="2:2" ht="25.2" customHeight="1">
      <c r="B298" s="268"/>
    </row>
    <row r="299" spans="2:2" ht="25.2" customHeight="1">
      <c r="B299" s="268"/>
    </row>
    <row r="300" spans="2:2" ht="25.2" customHeight="1">
      <c r="B300" s="268"/>
    </row>
    <row r="301" spans="2:2" ht="25.2" customHeight="1">
      <c r="B301" s="268"/>
    </row>
    <row r="302" spans="2:2" ht="25.2" customHeight="1">
      <c r="B302" s="268"/>
    </row>
    <row r="303" spans="2:2" ht="25.2" customHeight="1">
      <c r="B303" s="268"/>
    </row>
    <row r="304" spans="2:2" ht="25.2" customHeight="1">
      <c r="B304" s="268"/>
    </row>
    <row r="305" spans="2:2" ht="25.2" customHeight="1">
      <c r="B305" s="268"/>
    </row>
    <row r="306" spans="2:2" ht="25.2" customHeight="1">
      <c r="B306" s="268"/>
    </row>
    <row r="307" spans="2:2" ht="25.2" customHeight="1">
      <c r="B307" s="268"/>
    </row>
    <row r="308" spans="2:2" ht="25.2" customHeight="1">
      <c r="B308" s="268"/>
    </row>
    <row r="309" spans="2:2" ht="25.2" customHeight="1">
      <c r="B309" s="268"/>
    </row>
    <row r="310" spans="2:2" ht="25.2" customHeight="1">
      <c r="B310" s="268"/>
    </row>
    <row r="311" spans="2:2" ht="25.2" customHeight="1">
      <c r="B311" s="268"/>
    </row>
    <row r="312" spans="2:2" ht="25.2" customHeight="1">
      <c r="B312" s="268"/>
    </row>
    <row r="313" spans="2:2" ht="25.2" customHeight="1">
      <c r="B313" s="268"/>
    </row>
    <row r="314" spans="2:2" ht="25.2" customHeight="1">
      <c r="B314" s="268"/>
    </row>
    <row r="315" spans="2:2" ht="25.2" customHeight="1">
      <c r="B315" s="268"/>
    </row>
    <row r="316" spans="2:2" ht="25.2" customHeight="1">
      <c r="B316" s="268"/>
    </row>
    <row r="317" spans="2:2" ht="25.2" customHeight="1">
      <c r="B317" s="268"/>
    </row>
    <row r="318" spans="2:2" ht="25.2" customHeight="1">
      <c r="B318" s="268"/>
    </row>
    <row r="319" spans="2:2" ht="25.2" customHeight="1">
      <c r="B319" s="268"/>
    </row>
    <row r="320" spans="2:2" ht="25.2" customHeight="1">
      <c r="B320" s="268"/>
    </row>
    <row r="321" spans="2:2" ht="25.2" customHeight="1">
      <c r="B321" s="268"/>
    </row>
    <row r="322" spans="2:2" ht="25.2" customHeight="1">
      <c r="B322" s="268"/>
    </row>
    <row r="323" spans="2:2" ht="25.2" customHeight="1">
      <c r="B323" s="268"/>
    </row>
    <row r="324" spans="2:2" ht="25.2" customHeight="1">
      <c r="B324" s="268"/>
    </row>
    <row r="325" spans="2:2" ht="25.2" customHeight="1">
      <c r="B325" s="268"/>
    </row>
    <row r="326" spans="2:2" ht="25.2" customHeight="1">
      <c r="B326" s="268"/>
    </row>
    <row r="327" spans="2:2" ht="25.2" customHeight="1">
      <c r="B327" s="268"/>
    </row>
    <row r="328" spans="2:2" ht="25.2" customHeight="1">
      <c r="B328" s="268"/>
    </row>
    <row r="329" spans="2:2" ht="25.2" customHeight="1">
      <c r="B329" s="268"/>
    </row>
    <row r="330" spans="2:2" ht="25.2" customHeight="1">
      <c r="B330" s="268"/>
    </row>
    <row r="331" spans="2:2" ht="25.2" customHeight="1">
      <c r="B331" s="268"/>
    </row>
    <row r="332" spans="2:2" ht="25.2" customHeight="1">
      <c r="B332" s="268"/>
    </row>
    <row r="333" spans="2:2" ht="25.2" customHeight="1">
      <c r="B333" s="268"/>
    </row>
    <row r="334" spans="2:2" ht="25.2" customHeight="1">
      <c r="B334" s="268"/>
    </row>
    <row r="335" spans="2:2" ht="25.2" customHeight="1">
      <c r="B335" s="268"/>
    </row>
    <row r="336" spans="2:2" ht="25.2" customHeight="1">
      <c r="B336" s="268"/>
    </row>
    <row r="337" spans="2:2" ht="25.2" customHeight="1">
      <c r="B337" s="268"/>
    </row>
    <row r="338" spans="2:2" ht="25.2" customHeight="1">
      <c r="B338" s="268"/>
    </row>
    <row r="339" spans="2:2" ht="25.2" customHeight="1">
      <c r="B339" s="268"/>
    </row>
    <row r="340" spans="2:2" ht="25.2" customHeight="1">
      <c r="B340" s="268"/>
    </row>
    <row r="341" spans="2:2" ht="25.2" customHeight="1">
      <c r="B341" s="268"/>
    </row>
    <row r="342" spans="2:2" ht="25.2" customHeight="1">
      <c r="B342" s="268"/>
    </row>
    <row r="343" spans="2:2" ht="25.2" customHeight="1">
      <c r="B343" s="268"/>
    </row>
    <row r="344" spans="2:2" ht="25.2" customHeight="1">
      <c r="B344" s="268"/>
    </row>
    <row r="345" spans="2:2" ht="25.2" customHeight="1">
      <c r="B345" s="268"/>
    </row>
    <row r="346" spans="2:2" ht="25.2" customHeight="1">
      <c r="B346" s="268"/>
    </row>
    <row r="347" spans="2:2" ht="25.2" customHeight="1">
      <c r="B347" s="268"/>
    </row>
    <row r="348" spans="2:2" ht="25.2" customHeight="1">
      <c r="B348" s="268"/>
    </row>
    <row r="349" spans="2:2" ht="25.2" customHeight="1">
      <c r="B349" s="268"/>
    </row>
    <row r="350" spans="2:2" ht="25.2" customHeight="1">
      <c r="B350" s="268"/>
    </row>
    <row r="351" spans="2:2" ht="25.2" customHeight="1">
      <c r="B351" s="268"/>
    </row>
    <row r="352" spans="2:2" ht="25.2" customHeight="1">
      <c r="B352" s="268"/>
    </row>
    <row r="353" spans="2:2" ht="25.2" customHeight="1">
      <c r="B353" s="268"/>
    </row>
    <row r="354" spans="2:2" ht="25.2" customHeight="1">
      <c r="B354" s="268"/>
    </row>
    <row r="355" spans="2:2" ht="25.2" customHeight="1">
      <c r="B355" s="268"/>
    </row>
    <row r="356" spans="2:2" ht="25.2" customHeight="1">
      <c r="B356" s="268"/>
    </row>
    <row r="357" spans="2:2" ht="25.2" customHeight="1">
      <c r="B357" s="268"/>
    </row>
    <row r="358" spans="2:2" ht="25.2" customHeight="1">
      <c r="B358" s="268"/>
    </row>
    <row r="359" spans="2:2" ht="25.2" customHeight="1">
      <c r="B359" s="268"/>
    </row>
    <row r="360" spans="2:2" ht="25.2" customHeight="1">
      <c r="B360" s="268"/>
    </row>
    <row r="361" spans="2:2" ht="25.2" customHeight="1">
      <c r="B361" s="268"/>
    </row>
    <row r="362" spans="2:2" ht="25.2" customHeight="1">
      <c r="B362" s="268"/>
    </row>
    <row r="363" spans="2:2" ht="25.2" customHeight="1">
      <c r="B363" s="268"/>
    </row>
    <row r="364" spans="2:2" ht="25.2" customHeight="1">
      <c r="B364" s="268"/>
    </row>
    <row r="365" spans="2:2" ht="25.2" customHeight="1">
      <c r="B365" s="268"/>
    </row>
    <row r="366" spans="2:2" ht="25.2" customHeight="1">
      <c r="B366" s="268"/>
    </row>
    <row r="367" spans="2:2" ht="25.2" customHeight="1">
      <c r="B367" s="268"/>
    </row>
    <row r="368" spans="2:2" ht="25.2" customHeight="1">
      <c r="B368" s="268"/>
    </row>
    <row r="369" spans="2:2" ht="25.2" customHeight="1">
      <c r="B369" s="268"/>
    </row>
    <row r="370" spans="2:2" ht="25.2" customHeight="1">
      <c r="B370" s="268"/>
    </row>
    <row r="371" spans="2:2" ht="25.2" customHeight="1">
      <c r="B371" s="268"/>
    </row>
    <row r="372" spans="2:2" ht="25.2" customHeight="1">
      <c r="B372" s="268"/>
    </row>
    <row r="373" spans="2:2" ht="25.2" customHeight="1">
      <c r="B373" s="268"/>
    </row>
    <row r="374" spans="2:2" ht="25.2" customHeight="1">
      <c r="B374" s="268"/>
    </row>
    <row r="375" spans="2:2" ht="25.2" customHeight="1">
      <c r="B375" s="268"/>
    </row>
    <row r="376" spans="2:2" ht="25.2" customHeight="1">
      <c r="B376" s="268"/>
    </row>
    <row r="377" spans="2:2" ht="25.2" customHeight="1">
      <c r="B377" s="268"/>
    </row>
    <row r="378" spans="2:2" ht="25.2" customHeight="1">
      <c r="B378" s="268"/>
    </row>
    <row r="379" spans="2:2" ht="25.2" customHeight="1">
      <c r="B379" s="268"/>
    </row>
    <row r="380" spans="2:2" ht="25.2" customHeight="1">
      <c r="B380" s="268"/>
    </row>
    <row r="381" spans="2:2" ht="25.2" customHeight="1">
      <c r="B381" s="268"/>
    </row>
    <row r="382" spans="2:2" ht="25.2" customHeight="1">
      <c r="B382" s="268"/>
    </row>
    <row r="383" spans="2:2" ht="25.2" customHeight="1">
      <c r="B383" s="268"/>
    </row>
    <row r="384" spans="2:2" ht="25.2" customHeight="1">
      <c r="B384" s="268"/>
    </row>
    <row r="385" spans="2:2" ht="25.2" customHeight="1">
      <c r="B385" s="268"/>
    </row>
    <row r="386" spans="2:2" ht="25.2" customHeight="1">
      <c r="B386" s="268"/>
    </row>
    <row r="387" spans="2:2" ht="25.2" customHeight="1">
      <c r="B387" s="268"/>
    </row>
    <row r="388" spans="2:2" ht="25.2" customHeight="1">
      <c r="B388" s="268"/>
    </row>
    <row r="389" spans="2:2" ht="25.2" customHeight="1">
      <c r="B389" s="268"/>
    </row>
    <row r="390" spans="2:2" ht="25.2" customHeight="1">
      <c r="B390" s="268"/>
    </row>
    <row r="391" spans="2:2" ht="25.2" customHeight="1">
      <c r="B391" s="268"/>
    </row>
    <row r="392" spans="2:2" ht="25.2" customHeight="1">
      <c r="B392" s="268"/>
    </row>
    <row r="393" spans="2:2" ht="25.2" customHeight="1">
      <c r="B393" s="268"/>
    </row>
    <row r="394" spans="2:2" ht="25.2" customHeight="1">
      <c r="B394" s="268"/>
    </row>
    <row r="395" spans="2:2" ht="25.2" customHeight="1">
      <c r="B395" s="268"/>
    </row>
    <row r="396" spans="2:2" ht="25.2" customHeight="1">
      <c r="B396" s="268"/>
    </row>
    <row r="397" spans="2:2" ht="25.2" customHeight="1">
      <c r="B397" s="268"/>
    </row>
    <row r="398" spans="2:2" ht="25.2" customHeight="1">
      <c r="B398" s="268"/>
    </row>
    <row r="399" spans="2:2" ht="25.2" customHeight="1">
      <c r="B399" s="268"/>
    </row>
    <row r="400" spans="2:2" ht="25.2" customHeight="1">
      <c r="B400" s="268"/>
    </row>
    <row r="401" spans="2:2" ht="25.2" customHeight="1">
      <c r="B401" s="268"/>
    </row>
    <row r="402" spans="2:2" ht="25.2" customHeight="1">
      <c r="B402" s="268"/>
    </row>
    <row r="403" spans="2:2" ht="25.2" customHeight="1">
      <c r="B403" s="268"/>
    </row>
    <row r="404" spans="2:2" ht="25.2" customHeight="1">
      <c r="B404" s="268"/>
    </row>
    <row r="405" spans="2:2" ht="25.2" customHeight="1">
      <c r="B405" s="268"/>
    </row>
    <row r="406" spans="2:2" ht="25.2" customHeight="1">
      <c r="B406" s="268"/>
    </row>
    <row r="407" spans="2:2" ht="25.2" customHeight="1">
      <c r="B407" s="268"/>
    </row>
    <row r="408" spans="2:2" ht="25.2" customHeight="1">
      <c r="B408" s="268"/>
    </row>
    <row r="409" spans="2:2" ht="25.2" customHeight="1">
      <c r="B409" s="268"/>
    </row>
    <row r="410" spans="2:2" ht="25.2" customHeight="1">
      <c r="B410" s="268"/>
    </row>
    <row r="411" spans="2:2" ht="25.2" customHeight="1">
      <c r="B411" s="268"/>
    </row>
    <row r="412" spans="2:2" ht="25.2" customHeight="1">
      <c r="B412" s="268"/>
    </row>
    <row r="413" spans="2:2" ht="25.2" customHeight="1">
      <c r="B413" s="268"/>
    </row>
    <row r="414" spans="2:2" ht="25.2" customHeight="1">
      <c r="B414" s="268"/>
    </row>
    <row r="415" spans="2:2" ht="25.2" customHeight="1">
      <c r="B415" s="268"/>
    </row>
    <row r="416" spans="2:2" ht="25.2" customHeight="1">
      <c r="B416" s="268"/>
    </row>
    <row r="417" spans="2:2" ht="25.2" customHeight="1">
      <c r="B417" s="268"/>
    </row>
    <row r="418" spans="2:2" ht="25.2" customHeight="1">
      <c r="B418" s="268"/>
    </row>
    <row r="419" spans="2:2" ht="25.2" customHeight="1">
      <c r="B419" s="268"/>
    </row>
    <row r="420" spans="2:2" ht="25.2" customHeight="1">
      <c r="B420" s="268"/>
    </row>
    <row r="421" spans="2:2" ht="25.2" customHeight="1">
      <c r="B421" s="268"/>
    </row>
    <row r="422" spans="2:2" ht="25.2" customHeight="1">
      <c r="B422" s="268"/>
    </row>
    <row r="423" spans="2:2" ht="25.2" customHeight="1">
      <c r="B423" s="268"/>
    </row>
    <row r="424" spans="2:2" ht="25.2" customHeight="1">
      <c r="B424" s="268"/>
    </row>
    <row r="425" spans="2:2" ht="25.2" customHeight="1">
      <c r="B425" s="268"/>
    </row>
    <row r="426" spans="2:2" ht="25.2" customHeight="1">
      <c r="B426" s="268"/>
    </row>
    <row r="427" spans="2:2" ht="25.2" customHeight="1">
      <c r="B427" s="268"/>
    </row>
    <row r="428" spans="2:2" ht="25.2" customHeight="1">
      <c r="B428" s="268"/>
    </row>
    <row r="429" spans="2:2" ht="25.2" customHeight="1">
      <c r="B429" s="268"/>
    </row>
    <row r="430" spans="2:2" ht="25.2" customHeight="1">
      <c r="B430" s="268"/>
    </row>
    <row r="431" spans="2:2" ht="25.2" customHeight="1">
      <c r="B431" s="268"/>
    </row>
    <row r="432" spans="2:2" ht="25.2" customHeight="1">
      <c r="B432" s="268"/>
    </row>
    <row r="433" spans="2:2" ht="25.2" customHeight="1">
      <c r="B433" s="268"/>
    </row>
    <row r="434" spans="2:2" ht="25.2" customHeight="1">
      <c r="B434" s="268"/>
    </row>
    <row r="435" spans="2:2" ht="25.2" customHeight="1">
      <c r="B435" s="268"/>
    </row>
    <row r="436" spans="2:2" ht="25.2" customHeight="1">
      <c r="B436" s="268"/>
    </row>
    <row r="437" spans="2:2" ht="25.2" customHeight="1">
      <c r="B437" s="268"/>
    </row>
    <row r="438" spans="2:2" ht="25.2" customHeight="1">
      <c r="B438" s="268"/>
    </row>
    <row r="439" spans="2:2" ht="25.2" customHeight="1">
      <c r="B439" s="268"/>
    </row>
    <row r="440" spans="2:2" ht="25.2" customHeight="1">
      <c r="B440" s="268"/>
    </row>
    <row r="441" spans="2:2" ht="25.2" customHeight="1">
      <c r="B441" s="268"/>
    </row>
    <row r="442" spans="2:2" ht="25.2" customHeight="1">
      <c r="B442" s="268"/>
    </row>
    <row r="443" spans="2:2" ht="25.2" customHeight="1">
      <c r="B443" s="268"/>
    </row>
    <row r="444" spans="2:2" ht="25.2" customHeight="1">
      <c r="B444" s="268"/>
    </row>
    <row r="445" spans="2:2" ht="25.2" customHeight="1">
      <c r="B445" s="268"/>
    </row>
    <row r="446" spans="2:2" ht="25.2" customHeight="1">
      <c r="B446" s="268"/>
    </row>
    <row r="447" spans="2:2" ht="25.2" customHeight="1">
      <c r="B447" s="268"/>
    </row>
    <row r="448" spans="2:2" ht="25.2" customHeight="1">
      <c r="B448" s="268"/>
    </row>
    <row r="449" spans="2:2" ht="25.2" customHeight="1">
      <c r="B449" s="268"/>
    </row>
    <row r="450" spans="2:2" ht="25.2" customHeight="1">
      <c r="B450" s="268"/>
    </row>
    <row r="451" spans="2:2" ht="25.2" customHeight="1">
      <c r="B451" s="268"/>
    </row>
    <row r="452" spans="2:2" ht="25.2" customHeight="1">
      <c r="B452" s="268"/>
    </row>
    <row r="453" spans="2:2" ht="25.2" customHeight="1">
      <c r="B453" s="268"/>
    </row>
    <row r="454" spans="2:2" ht="25.2" customHeight="1">
      <c r="B454" s="268"/>
    </row>
    <row r="455" spans="2:2" ht="25.2" customHeight="1">
      <c r="B455" s="268"/>
    </row>
    <row r="456" spans="2:2" ht="25.2" customHeight="1">
      <c r="B456" s="268"/>
    </row>
    <row r="457" spans="2:2" ht="25.2" customHeight="1">
      <c r="B457" s="268"/>
    </row>
    <row r="458" spans="2:2" ht="25.2" customHeight="1">
      <c r="B458" s="268"/>
    </row>
    <row r="459" spans="2:2" ht="25.2" customHeight="1">
      <c r="B459" s="268"/>
    </row>
    <row r="460" spans="2:2" ht="25.2" customHeight="1">
      <c r="B460" s="268"/>
    </row>
    <row r="461" spans="2:2" ht="25.2" customHeight="1">
      <c r="B461" s="268"/>
    </row>
    <row r="462" spans="2:2" ht="25.2" customHeight="1">
      <c r="B462" s="268"/>
    </row>
    <row r="463" spans="2:2" ht="25.2" customHeight="1">
      <c r="B463" s="268"/>
    </row>
    <row r="464" spans="2:2" ht="25.2" customHeight="1">
      <c r="B464" s="268"/>
    </row>
    <row r="465" spans="2:2" ht="25.2" customHeight="1">
      <c r="B465" s="268"/>
    </row>
    <row r="466" spans="2:2" ht="25.2" customHeight="1">
      <c r="B466" s="268"/>
    </row>
    <row r="467" spans="2:2" ht="25.2" customHeight="1">
      <c r="B467" s="268"/>
    </row>
    <row r="468" spans="2:2" ht="25.2" customHeight="1">
      <c r="B468" s="268"/>
    </row>
    <row r="469" spans="2:2" ht="25.2" customHeight="1">
      <c r="B469" s="268"/>
    </row>
    <row r="470" spans="2:2" ht="25.2" customHeight="1">
      <c r="B470" s="268"/>
    </row>
    <row r="471" spans="2:2" ht="25.2" customHeight="1">
      <c r="B471" s="268"/>
    </row>
    <row r="472" spans="2:2" ht="25.2" customHeight="1">
      <c r="B472" s="268"/>
    </row>
    <row r="473" spans="2:2" ht="25.2" customHeight="1">
      <c r="B473" s="268"/>
    </row>
    <row r="474" spans="2:2" ht="25.2" customHeight="1">
      <c r="B474" s="268"/>
    </row>
    <row r="475" spans="2:2" ht="25.2" customHeight="1">
      <c r="B475" s="268"/>
    </row>
    <row r="476" spans="2:2" ht="25.2" customHeight="1">
      <c r="B476" s="268"/>
    </row>
    <row r="477" spans="2:2" ht="25.2" customHeight="1">
      <c r="B477" s="268"/>
    </row>
    <row r="478" spans="2:2" ht="25.2" customHeight="1">
      <c r="B478" s="268"/>
    </row>
    <row r="479" spans="2:2" ht="25.2" customHeight="1">
      <c r="B479" s="268"/>
    </row>
    <row r="480" spans="2:2" ht="25.2" customHeight="1">
      <c r="B480" s="268"/>
    </row>
    <row r="481" spans="2:2" ht="25.2" customHeight="1">
      <c r="B481" s="268"/>
    </row>
    <row r="482" spans="2:2" ht="25.2" customHeight="1">
      <c r="B482" s="268"/>
    </row>
    <row r="483" spans="2:2" ht="25.2" customHeight="1">
      <c r="B483" s="268"/>
    </row>
    <row r="484" spans="2:2" ht="25.2" customHeight="1">
      <c r="B484" s="268"/>
    </row>
    <row r="485" spans="2:2" ht="25.2" customHeight="1">
      <c r="B485" s="268"/>
    </row>
    <row r="486" spans="2:2" ht="25.2" customHeight="1">
      <c r="B486" s="268"/>
    </row>
    <row r="487" spans="2:2" ht="25.2" customHeight="1">
      <c r="B487" s="268"/>
    </row>
    <row r="488" spans="2:2" ht="25.2" customHeight="1">
      <c r="B488" s="268"/>
    </row>
    <row r="489" spans="2:2" ht="25.2" customHeight="1">
      <c r="B489" s="268"/>
    </row>
    <row r="490" spans="2:2" ht="25.2" customHeight="1">
      <c r="B490" s="268"/>
    </row>
    <row r="491" spans="2:2" ht="25.2" customHeight="1">
      <c r="B491" s="268"/>
    </row>
    <row r="492" spans="2:2" ht="25.2" customHeight="1">
      <c r="B492" s="268"/>
    </row>
    <row r="493" spans="2:2" ht="25.2" customHeight="1">
      <c r="B493" s="268"/>
    </row>
    <row r="494" spans="2:2" ht="25.2" customHeight="1">
      <c r="B494" s="268"/>
    </row>
    <row r="495" spans="2:2" ht="25.2" customHeight="1">
      <c r="B495" s="268"/>
    </row>
    <row r="496" spans="2:2" ht="25.2" customHeight="1">
      <c r="B496" s="268"/>
    </row>
    <row r="497" spans="2:2" ht="25.2" customHeight="1">
      <c r="B497" s="268"/>
    </row>
    <row r="498" spans="2:2" ht="25.2" customHeight="1">
      <c r="B498" s="268"/>
    </row>
    <row r="499" spans="2:2" ht="25.2" customHeight="1">
      <c r="B499" s="268"/>
    </row>
    <row r="500" spans="2:2" ht="25.2" customHeight="1">
      <c r="B500" s="268"/>
    </row>
    <row r="501" spans="2:2" ht="25.2" customHeight="1">
      <c r="B501" s="268"/>
    </row>
    <row r="502" spans="2:2" ht="25.2" customHeight="1">
      <c r="B502" s="268"/>
    </row>
    <row r="503" spans="2:2" ht="25.2" customHeight="1">
      <c r="B503" s="268"/>
    </row>
    <row r="504" spans="2:2" ht="25.2" customHeight="1">
      <c r="B504" s="268"/>
    </row>
    <row r="505" spans="2:2" ht="25.2" customHeight="1">
      <c r="B505" s="268"/>
    </row>
    <row r="506" spans="2:2" ht="25.2" customHeight="1">
      <c r="B506" s="268"/>
    </row>
    <row r="507" spans="2:2" ht="25.2" customHeight="1">
      <c r="B507" s="268"/>
    </row>
    <row r="508" spans="2:2" ht="25.2" customHeight="1">
      <c r="B508" s="268"/>
    </row>
    <row r="509" spans="2:2" ht="25.2" customHeight="1">
      <c r="B509" s="268"/>
    </row>
    <row r="510" spans="2:2" ht="25.2" customHeight="1">
      <c r="B510" s="268"/>
    </row>
    <row r="511" spans="2:2" ht="25.2" customHeight="1">
      <c r="B511" s="268"/>
    </row>
    <row r="512" spans="2:2" ht="25.2" customHeight="1">
      <c r="B512" s="268"/>
    </row>
    <row r="513" spans="2:2" ht="25.2" customHeight="1">
      <c r="B513" s="268"/>
    </row>
    <row r="514" spans="2:2" ht="25.2" customHeight="1">
      <c r="B514" s="268"/>
    </row>
    <row r="515" spans="2:2" ht="25.2" customHeight="1">
      <c r="B515" s="268"/>
    </row>
    <row r="516" spans="2:2" ht="25.2" customHeight="1">
      <c r="B516" s="268"/>
    </row>
    <row r="517" spans="2:2" ht="25.2" customHeight="1">
      <c r="B517" s="268"/>
    </row>
    <row r="518" spans="2:2" ht="25.2" customHeight="1">
      <c r="B518" s="268"/>
    </row>
    <row r="519" spans="2:2" ht="25.2" customHeight="1">
      <c r="B519" s="268"/>
    </row>
    <row r="520" spans="2:2" ht="25.2" customHeight="1">
      <c r="B520" s="268"/>
    </row>
    <row r="521" spans="2:2" ht="25.2" customHeight="1">
      <c r="B521" s="268"/>
    </row>
    <row r="522" spans="2:2" ht="25.2" customHeight="1">
      <c r="B522" s="268"/>
    </row>
    <row r="523" spans="2:2" ht="25.2" customHeight="1">
      <c r="B523" s="268"/>
    </row>
    <row r="524" spans="2:2" ht="25.2" customHeight="1">
      <c r="B524" s="268"/>
    </row>
    <row r="525" spans="2:2" ht="25.2" customHeight="1">
      <c r="B525" s="268"/>
    </row>
    <row r="526" spans="2:2" ht="25.2" customHeight="1">
      <c r="B526" s="268"/>
    </row>
    <row r="527" spans="2:2" ht="25.2" customHeight="1">
      <c r="B527" s="268"/>
    </row>
    <row r="528" spans="2:2" ht="25.2" customHeight="1">
      <c r="B528" s="268"/>
    </row>
    <row r="529" spans="2:2" ht="25.2" customHeight="1">
      <c r="B529" s="268"/>
    </row>
    <row r="530" spans="2:2" ht="25.2" customHeight="1">
      <c r="B530" s="268"/>
    </row>
    <row r="531" spans="2:2" ht="25.2" customHeight="1">
      <c r="B531" s="268"/>
    </row>
    <row r="532" spans="2:2" ht="25.2" customHeight="1">
      <c r="B532" s="268"/>
    </row>
    <row r="533" spans="2:2" ht="25.2" customHeight="1">
      <c r="B533" s="268"/>
    </row>
    <row r="534" spans="2:2" ht="25.2" customHeight="1">
      <c r="B534" s="268"/>
    </row>
    <row r="535" spans="2:2" ht="25.2" customHeight="1">
      <c r="B535" s="268"/>
    </row>
    <row r="536" spans="2:2" ht="25.2" customHeight="1">
      <c r="B536" s="268"/>
    </row>
    <row r="537" spans="2:2" ht="25.2" customHeight="1">
      <c r="B537" s="268"/>
    </row>
    <row r="538" spans="2:2" ht="25.2" customHeight="1">
      <c r="B538" s="268"/>
    </row>
    <row r="539" spans="2:2" ht="25.2" customHeight="1">
      <c r="B539" s="268"/>
    </row>
    <row r="540" spans="2:2" ht="25.2" customHeight="1">
      <c r="B540" s="268"/>
    </row>
    <row r="541" spans="2:2" ht="25.2" customHeight="1">
      <c r="B541" s="268"/>
    </row>
    <row r="542" spans="2:2" ht="25.2" customHeight="1">
      <c r="B542" s="268"/>
    </row>
    <row r="543" spans="2:2" ht="25.2" customHeight="1">
      <c r="B543" s="268"/>
    </row>
    <row r="544" spans="2:2" ht="25.2" customHeight="1">
      <c r="B544" s="268"/>
    </row>
    <row r="545" spans="2:2" ht="25.2" customHeight="1">
      <c r="B545" s="268"/>
    </row>
    <row r="546" spans="2:2" ht="25.2" customHeight="1">
      <c r="B546" s="268"/>
    </row>
    <row r="547" spans="2:2" ht="25.2" customHeight="1">
      <c r="B547" s="268"/>
    </row>
    <row r="548" spans="2:2" ht="25.2" customHeight="1">
      <c r="B548" s="268"/>
    </row>
    <row r="549" spans="2:2" ht="25.2" customHeight="1">
      <c r="B549" s="268"/>
    </row>
    <row r="550" spans="2:2" ht="25.2" customHeight="1">
      <c r="B550" s="268"/>
    </row>
    <row r="551" spans="2:2" ht="25.2" customHeight="1">
      <c r="B551" s="268"/>
    </row>
    <row r="552" spans="2:2" ht="25.2" customHeight="1">
      <c r="B552" s="268"/>
    </row>
    <row r="553" spans="2:2" ht="25.2" customHeight="1">
      <c r="B553" s="268"/>
    </row>
    <row r="554" spans="2:2" ht="25.2" customHeight="1">
      <c r="B554" s="268"/>
    </row>
    <row r="555" spans="2:2" ht="25.2" customHeight="1">
      <c r="B555" s="268"/>
    </row>
    <row r="556" spans="2:2" ht="25.2" customHeight="1">
      <c r="B556" s="268"/>
    </row>
    <row r="557" spans="2:2" ht="25.2" customHeight="1">
      <c r="B557" s="268"/>
    </row>
    <row r="558" spans="2:2" ht="25.2" customHeight="1">
      <c r="B558" s="268"/>
    </row>
    <row r="559" spans="2:2" ht="25.2" customHeight="1">
      <c r="B559" s="268"/>
    </row>
    <row r="560" spans="2:2" ht="25.2" customHeight="1">
      <c r="B560" s="268"/>
    </row>
    <row r="561" spans="2:2" ht="25.2" customHeight="1">
      <c r="B561" s="268"/>
    </row>
    <row r="562" spans="2:2" ht="25.2" customHeight="1">
      <c r="B562" s="268"/>
    </row>
    <row r="563" spans="2:2" ht="25.2" customHeight="1">
      <c r="B563" s="268"/>
    </row>
    <row r="564" spans="2:2" ht="25.2" customHeight="1">
      <c r="B564" s="268"/>
    </row>
    <row r="565" spans="2:2" ht="25.2" customHeight="1">
      <c r="B565" s="268"/>
    </row>
    <row r="566" spans="2:2" ht="25.2" customHeight="1">
      <c r="B566" s="268"/>
    </row>
    <row r="567" spans="2:2" ht="25.2" customHeight="1">
      <c r="B567" s="268"/>
    </row>
    <row r="568" spans="2:2" ht="25.2" customHeight="1">
      <c r="B568" s="268"/>
    </row>
    <row r="569" spans="2:2" ht="25.2" customHeight="1">
      <c r="B569" s="268"/>
    </row>
    <row r="570" spans="2:2" ht="25.2" customHeight="1">
      <c r="B570" s="268"/>
    </row>
    <row r="571" spans="2:2" ht="25.2" customHeight="1">
      <c r="B571" s="268"/>
    </row>
    <row r="572" spans="2:2" ht="25.2" customHeight="1">
      <c r="B572" s="268"/>
    </row>
    <row r="573" spans="2:2" ht="25.2" customHeight="1">
      <c r="B573" s="268"/>
    </row>
    <row r="574" spans="2:2" ht="25.2" customHeight="1">
      <c r="B574" s="268"/>
    </row>
    <row r="575" spans="2:2" ht="25.2" customHeight="1">
      <c r="B575" s="268"/>
    </row>
    <row r="576" spans="2:2" ht="25.2" customHeight="1">
      <c r="B576" s="268"/>
    </row>
    <row r="577" spans="2:2" ht="25.2" customHeight="1">
      <c r="B577" s="268"/>
    </row>
    <row r="578" spans="2:2" ht="25.2" customHeight="1">
      <c r="B578" s="268"/>
    </row>
    <row r="579" spans="2:2" ht="25.2" customHeight="1">
      <c r="B579" s="268"/>
    </row>
    <row r="580" spans="2:2" ht="25.2" customHeight="1">
      <c r="B580" s="268"/>
    </row>
    <row r="581" spans="2:2" ht="25.2" customHeight="1">
      <c r="B581" s="268"/>
    </row>
    <row r="582" spans="2:2" ht="25.2" customHeight="1">
      <c r="B582" s="268"/>
    </row>
    <row r="583" spans="2:2" ht="25.2" customHeight="1">
      <c r="B583" s="268"/>
    </row>
    <row r="584" spans="2:2" ht="25.2" customHeight="1">
      <c r="B584" s="268"/>
    </row>
    <row r="585" spans="2:2" ht="25.2" customHeight="1">
      <c r="B585" s="268"/>
    </row>
    <row r="586" spans="2:2" ht="25.2" customHeight="1">
      <c r="B586" s="268"/>
    </row>
    <row r="587" spans="2:2" ht="25.2" customHeight="1">
      <c r="B587" s="268"/>
    </row>
    <row r="588" spans="2:2" ht="25.2" customHeight="1">
      <c r="B588" s="268"/>
    </row>
    <row r="589" spans="2:2" ht="25.2" customHeight="1">
      <c r="B589" s="268"/>
    </row>
    <row r="590" spans="2:2" ht="25.2" customHeight="1">
      <c r="B590" s="268"/>
    </row>
    <row r="591" spans="2:2" ht="25.2" customHeight="1">
      <c r="B591" s="268"/>
    </row>
    <row r="592" spans="2:2" ht="25.2" customHeight="1">
      <c r="B592" s="268"/>
    </row>
    <row r="593" spans="2:2" ht="25.2" customHeight="1">
      <c r="B593" s="268"/>
    </row>
    <row r="594" spans="2:2" ht="25.2" customHeight="1">
      <c r="B594" s="268"/>
    </row>
    <row r="595" spans="2:2" ht="25.2" customHeight="1">
      <c r="B595" s="268"/>
    </row>
    <row r="596" spans="2:2" ht="25.2" customHeight="1">
      <c r="B596" s="268"/>
    </row>
    <row r="597" spans="2:2" ht="25.2" customHeight="1">
      <c r="B597" s="268"/>
    </row>
    <row r="598" spans="2:2" ht="25.2" customHeight="1">
      <c r="B598" s="268"/>
    </row>
    <row r="599" spans="2:2" ht="25.2" customHeight="1">
      <c r="B599" s="268"/>
    </row>
    <row r="600" spans="2:2" ht="25.2" customHeight="1">
      <c r="B600" s="268"/>
    </row>
    <row r="601" spans="2:2" ht="25.2" customHeight="1">
      <c r="B601" s="268"/>
    </row>
    <row r="602" spans="2:2" ht="25.2" customHeight="1">
      <c r="B602" s="268"/>
    </row>
    <row r="603" spans="2:2" ht="25.2" customHeight="1">
      <c r="B603" s="268"/>
    </row>
    <row r="604" spans="2:2" ht="25.2" customHeight="1">
      <c r="B604" s="268"/>
    </row>
    <row r="605" spans="2:2" ht="25.2" customHeight="1">
      <c r="B605" s="268"/>
    </row>
    <row r="606" spans="2:2" ht="25.2" customHeight="1">
      <c r="B606" s="268"/>
    </row>
    <row r="607" spans="2:2" ht="25.2" customHeight="1">
      <c r="B607" s="268"/>
    </row>
    <row r="608" spans="2:2" ht="25.2" customHeight="1">
      <c r="B608" s="268"/>
    </row>
    <row r="609" spans="2:2" ht="25.2" customHeight="1">
      <c r="B609" s="268"/>
    </row>
    <row r="610" spans="2:2" ht="25.2" customHeight="1">
      <c r="B610" s="268"/>
    </row>
    <row r="611" spans="2:2" ht="25.2" customHeight="1">
      <c r="B611" s="268"/>
    </row>
    <row r="612" spans="2:2" ht="25.2" customHeight="1">
      <c r="B612" s="268"/>
    </row>
    <row r="613" spans="2:2" ht="25.2" customHeight="1">
      <c r="B613" s="268"/>
    </row>
    <row r="614" spans="2:2" ht="25.2" customHeight="1">
      <c r="B614" s="268"/>
    </row>
    <row r="615" spans="2:2" ht="25.2" customHeight="1">
      <c r="B615" s="268"/>
    </row>
    <row r="616" spans="2:2" ht="25.2" customHeight="1">
      <c r="B616" s="268"/>
    </row>
    <row r="617" spans="2:2" ht="25.2" customHeight="1">
      <c r="B617" s="268"/>
    </row>
    <row r="618" spans="2:2" ht="25.2" customHeight="1">
      <c r="B618" s="268"/>
    </row>
    <row r="619" spans="2:2" ht="25.2" customHeight="1">
      <c r="B619" s="268"/>
    </row>
    <row r="620" spans="2:2" ht="25.2" customHeight="1">
      <c r="B620" s="268"/>
    </row>
    <row r="621" spans="2:2" ht="25.2" customHeight="1">
      <c r="B621" s="268"/>
    </row>
    <row r="622" spans="2:2" ht="25.2" customHeight="1">
      <c r="B622" s="268"/>
    </row>
    <row r="623" spans="2:2" ht="25.2" customHeight="1">
      <c r="B623" s="268"/>
    </row>
    <row r="624" spans="2:2" ht="25.2" customHeight="1">
      <c r="B624" s="268"/>
    </row>
    <row r="625" spans="2:2" ht="25.2" customHeight="1">
      <c r="B625" s="268"/>
    </row>
    <row r="626" spans="2:2" ht="25.2" customHeight="1">
      <c r="B626" s="268"/>
    </row>
    <row r="627" spans="2:2" ht="25.2" customHeight="1">
      <c r="B627" s="268"/>
    </row>
    <row r="628" spans="2:2" ht="25.2" customHeight="1">
      <c r="B628" s="268"/>
    </row>
    <row r="629" spans="2:2" ht="25.2" customHeight="1">
      <c r="B629" s="268"/>
    </row>
    <row r="630" spans="2:2" ht="25.2" customHeight="1">
      <c r="B630" s="268"/>
    </row>
    <row r="631" spans="2:2" ht="25.2" customHeight="1">
      <c r="B631" s="268"/>
    </row>
    <row r="632" spans="2:2" ht="25.2" customHeight="1">
      <c r="B632" s="268"/>
    </row>
    <row r="633" spans="2:2" ht="25.2" customHeight="1">
      <c r="B633" s="268"/>
    </row>
    <row r="634" spans="2:2" ht="25.2" customHeight="1">
      <c r="B634" s="268"/>
    </row>
    <row r="635" spans="2:2" ht="25.2" customHeight="1">
      <c r="B635" s="268"/>
    </row>
    <row r="636" spans="2:2" ht="25.2" customHeight="1">
      <c r="B636" s="268"/>
    </row>
    <row r="637" spans="2:2" ht="25.2" customHeight="1">
      <c r="B637" s="268"/>
    </row>
    <row r="638" spans="2:2" ht="25.2" customHeight="1">
      <c r="B638" s="268"/>
    </row>
    <row r="639" spans="2:2" ht="25.2" customHeight="1">
      <c r="B639" s="268"/>
    </row>
    <row r="640" spans="2:2" ht="25.2" customHeight="1">
      <c r="B640" s="268"/>
    </row>
    <row r="641" spans="2:2" ht="25.2" customHeight="1">
      <c r="B641" s="268"/>
    </row>
    <row r="642" spans="2:2" ht="25.2" customHeight="1">
      <c r="B642" s="268"/>
    </row>
    <row r="643" spans="2:2" ht="25.2" customHeight="1">
      <c r="B643" s="268"/>
    </row>
    <row r="644" spans="2:2" ht="25.2" customHeight="1">
      <c r="B644" s="268"/>
    </row>
    <row r="645" spans="2:2" ht="25.2" customHeight="1">
      <c r="B645" s="268"/>
    </row>
    <row r="646" spans="2:2" ht="25.2" customHeight="1">
      <c r="B646" s="268"/>
    </row>
    <row r="647" spans="2:2" ht="25.2" customHeight="1">
      <c r="B647" s="268"/>
    </row>
    <row r="648" spans="2:2" ht="25.2" customHeight="1">
      <c r="B648" s="268"/>
    </row>
    <row r="649" spans="2:2" ht="25.2" customHeight="1">
      <c r="B649" s="268"/>
    </row>
    <row r="650" spans="2:2" ht="25.2" customHeight="1">
      <c r="B650" s="268"/>
    </row>
    <row r="651" spans="2:2" ht="25.2" customHeight="1">
      <c r="B651" s="268"/>
    </row>
    <row r="652" spans="2:2" ht="25.2" customHeight="1">
      <c r="B652" s="268"/>
    </row>
    <row r="653" spans="2:2" ht="25.2" customHeight="1">
      <c r="B653" s="268"/>
    </row>
    <row r="654" spans="2:2" ht="25.2" customHeight="1">
      <c r="B654" s="268"/>
    </row>
    <row r="655" spans="2:2" ht="25.2" customHeight="1">
      <c r="B655" s="268"/>
    </row>
    <row r="656" spans="2:2" ht="25.2" customHeight="1">
      <c r="B656" s="268"/>
    </row>
    <row r="657" spans="2:2" ht="25.2" customHeight="1">
      <c r="B657" s="268"/>
    </row>
    <row r="658" spans="2:2" ht="25.2" customHeight="1">
      <c r="B658" s="268"/>
    </row>
    <row r="659" spans="2:2" ht="25.2" customHeight="1">
      <c r="B659" s="268"/>
    </row>
    <row r="660" spans="2:2" ht="25.2" customHeight="1">
      <c r="B660" s="268"/>
    </row>
    <row r="661" spans="2:2" ht="25.2" customHeight="1">
      <c r="B661" s="268"/>
    </row>
    <row r="662" spans="2:2" ht="25.2" customHeight="1">
      <c r="B662" s="268"/>
    </row>
    <row r="663" spans="2:2" ht="25.2" customHeight="1">
      <c r="B663" s="268"/>
    </row>
    <row r="664" spans="2:2" ht="25.2" customHeight="1">
      <c r="B664" s="268"/>
    </row>
    <row r="665" spans="2:2" ht="25.2" customHeight="1">
      <c r="B665" s="268"/>
    </row>
    <row r="666" spans="2:2" ht="25.2" customHeight="1">
      <c r="B666" s="268"/>
    </row>
    <row r="667" spans="2:2" ht="25.2" customHeight="1">
      <c r="B667" s="268"/>
    </row>
    <row r="668" spans="2:2" ht="25.2" customHeight="1">
      <c r="B668" s="268"/>
    </row>
    <row r="669" spans="2:2" ht="25.2" customHeight="1">
      <c r="B669" s="268"/>
    </row>
    <row r="670" spans="2:2" ht="25.2" customHeight="1">
      <c r="B670" s="268"/>
    </row>
    <row r="671" spans="2:2" ht="25.2" customHeight="1">
      <c r="B671" s="268"/>
    </row>
    <row r="672" spans="2:2" ht="25.2" customHeight="1">
      <c r="B672" s="268"/>
    </row>
    <row r="673" spans="2:2" ht="25.2" customHeight="1">
      <c r="B673" s="268"/>
    </row>
    <row r="674" spans="2:2" ht="25.2" customHeight="1">
      <c r="B674" s="268"/>
    </row>
    <row r="675" spans="2:2" ht="25.2" customHeight="1">
      <c r="B675" s="268"/>
    </row>
    <row r="676" spans="2:2" ht="25.2" customHeight="1">
      <c r="B676" s="268"/>
    </row>
    <row r="677" spans="2:2" ht="25.2" customHeight="1">
      <c r="B677" s="268"/>
    </row>
    <row r="678" spans="2:2" ht="25.2" customHeight="1">
      <c r="B678" s="268"/>
    </row>
    <row r="679" spans="2:2" ht="25.2" customHeight="1">
      <c r="B679" s="268"/>
    </row>
    <row r="680" spans="2:2" ht="25.2" customHeight="1">
      <c r="B680" s="268"/>
    </row>
    <row r="681" spans="2:2" ht="25.2" customHeight="1">
      <c r="B681" s="268"/>
    </row>
    <row r="682" spans="2:2" ht="25.2" customHeight="1">
      <c r="B682" s="268"/>
    </row>
    <row r="683" spans="2:2" ht="25.2" customHeight="1">
      <c r="B683" s="268"/>
    </row>
    <row r="684" spans="2:2" ht="25.2" customHeight="1">
      <c r="B684" s="268"/>
    </row>
    <row r="685" spans="2:2" ht="25.2" customHeight="1">
      <c r="B685" s="268"/>
    </row>
    <row r="686" spans="2:2" ht="25.2" customHeight="1">
      <c r="B686" s="268"/>
    </row>
    <row r="687" spans="2:2" ht="25.2" customHeight="1">
      <c r="B687" s="268"/>
    </row>
    <row r="688" spans="2:2" ht="25.2" customHeight="1">
      <c r="B688" s="268"/>
    </row>
    <row r="689" spans="2:2" ht="25.2" customHeight="1">
      <c r="B689" s="268"/>
    </row>
    <row r="690" spans="2:2" ht="25.2" customHeight="1">
      <c r="B690" s="268"/>
    </row>
    <row r="691" spans="2:2" ht="25.2" customHeight="1">
      <c r="B691" s="268"/>
    </row>
    <row r="692" spans="2:2" ht="25.2" customHeight="1">
      <c r="B692" s="268"/>
    </row>
    <row r="693" spans="2:2" ht="25.2" customHeight="1">
      <c r="B693" s="268"/>
    </row>
    <row r="694" spans="2:2" ht="25.2" customHeight="1">
      <c r="B694" s="268"/>
    </row>
    <row r="695" spans="2:2" ht="25.2" customHeight="1">
      <c r="B695" s="268"/>
    </row>
    <row r="696" spans="2:2" ht="25.2" customHeight="1">
      <c r="B696" s="268"/>
    </row>
    <row r="697" spans="2:2" ht="25.2" customHeight="1">
      <c r="B697" s="268"/>
    </row>
    <row r="698" spans="2:2" ht="25.2" customHeight="1">
      <c r="B698" s="268"/>
    </row>
    <row r="699" spans="2:2" ht="25.2" customHeight="1">
      <c r="B699" s="268"/>
    </row>
    <row r="700" spans="2:2" ht="25.2" customHeight="1">
      <c r="B700" s="268"/>
    </row>
    <row r="701" spans="2:2" ht="25.2" customHeight="1">
      <c r="B701" s="268"/>
    </row>
    <row r="702" spans="2:2" ht="25.2" customHeight="1">
      <c r="B702" s="268"/>
    </row>
    <row r="703" spans="2:2" ht="25.2" customHeight="1">
      <c r="B703" s="268"/>
    </row>
    <row r="704" spans="2:2" ht="25.2" customHeight="1">
      <c r="B704" s="268"/>
    </row>
    <row r="705" spans="2:2" ht="25.2" customHeight="1">
      <c r="B705" s="268"/>
    </row>
    <row r="706" spans="2:2" ht="25.2" customHeight="1">
      <c r="B706" s="268"/>
    </row>
    <row r="707" spans="2:2" ht="25.2" customHeight="1">
      <c r="B707" s="268"/>
    </row>
    <row r="708" spans="2:2" ht="25.2" customHeight="1">
      <c r="B708" s="268"/>
    </row>
    <row r="709" spans="2:2" ht="25.2" customHeight="1">
      <c r="B709" s="268"/>
    </row>
    <row r="710" spans="2:2" ht="25.2" customHeight="1">
      <c r="B710" s="268"/>
    </row>
    <row r="711" spans="2:2" ht="25.2" customHeight="1">
      <c r="B711" s="268"/>
    </row>
    <row r="712" spans="2:2" ht="25.2" customHeight="1">
      <c r="B712" s="268"/>
    </row>
    <row r="713" spans="2:2" ht="25.2" customHeight="1">
      <c r="B713" s="268"/>
    </row>
    <row r="714" spans="2:2" ht="25.2" customHeight="1">
      <c r="B714" s="268"/>
    </row>
    <row r="715" spans="2:2" ht="25.2" customHeight="1">
      <c r="B715" s="268"/>
    </row>
    <row r="716" spans="2:2" ht="25.2" customHeight="1">
      <c r="B716" s="268"/>
    </row>
    <row r="717" spans="2:2" ht="25.2" customHeight="1">
      <c r="B717" s="268"/>
    </row>
    <row r="718" spans="2:2" ht="25.2" customHeight="1">
      <c r="B718" s="268"/>
    </row>
    <row r="719" spans="2:2" ht="25.2" customHeight="1">
      <c r="B719" s="268"/>
    </row>
    <row r="720" spans="2:2" ht="25.2" customHeight="1">
      <c r="B720" s="268"/>
    </row>
    <row r="721" spans="2:2" ht="25.2" customHeight="1">
      <c r="B721" s="268"/>
    </row>
    <row r="722" spans="2:2" ht="25.2" customHeight="1">
      <c r="B722" s="268"/>
    </row>
    <row r="723" spans="2:2" ht="25.2" customHeight="1">
      <c r="B723" s="268"/>
    </row>
    <row r="724" spans="2:2" ht="25.2" customHeight="1">
      <c r="B724" s="268"/>
    </row>
    <row r="725" spans="2:2" ht="25.2" customHeight="1">
      <c r="B725" s="268"/>
    </row>
    <row r="726" spans="2:2" ht="25.2" customHeight="1">
      <c r="B726" s="268"/>
    </row>
    <row r="727" spans="2:2" ht="25.2" customHeight="1">
      <c r="B727" s="268"/>
    </row>
    <row r="728" spans="2:2" ht="25.2" customHeight="1">
      <c r="B728" s="268"/>
    </row>
    <row r="729" spans="2:2" ht="25.2" customHeight="1">
      <c r="B729" s="268"/>
    </row>
    <row r="730" spans="2:2" ht="25.2" customHeight="1">
      <c r="B730" s="268"/>
    </row>
    <row r="731" spans="2:2" ht="25.2" customHeight="1">
      <c r="B731" s="268"/>
    </row>
    <row r="732" spans="2:2" ht="25.2" customHeight="1">
      <c r="B732" s="268"/>
    </row>
    <row r="733" spans="2:2" ht="25.2" customHeight="1">
      <c r="B733" s="268"/>
    </row>
    <row r="734" spans="2:2" ht="25.2" customHeight="1">
      <c r="B734" s="268"/>
    </row>
    <row r="735" spans="2:2" ht="25.2" customHeight="1">
      <c r="B735" s="268"/>
    </row>
    <row r="736" spans="2:2" ht="25.2" customHeight="1">
      <c r="B736" s="268"/>
    </row>
    <row r="737" spans="2:2" ht="25.2" customHeight="1">
      <c r="B737" s="268"/>
    </row>
    <row r="738" spans="2:2" ht="25.2" customHeight="1">
      <c r="B738" s="268"/>
    </row>
    <row r="739" spans="2:2" ht="25.2" customHeight="1">
      <c r="B739" s="268"/>
    </row>
    <row r="740" spans="2:2" ht="25.2" customHeight="1">
      <c r="B740" s="268"/>
    </row>
    <row r="741" spans="2:2" ht="25.2" customHeight="1">
      <c r="B741" s="268"/>
    </row>
    <row r="742" spans="2:2" ht="25.2" customHeight="1">
      <c r="B742" s="268"/>
    </row>
  </sheetData>
  <mergeCells count="1">
    <mergeCell ref="B4:C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144"/>
  <sheetViews>
    <sheetView workbookViewId="0">
      <selection activeCell="I19" sqref="I19"/>
    </sheetView>
  </sheetViews>
  <sheetFormatPr defaultColWidth="9.33203125" defaultRowHeight="15"/>
  <cols>
    <col min="1" max="1" width="47.6640625" style="271" customWidth="1"/>
    <col min="2" max="4" width="12.6640625" style="271" customWidth="1"/>
    <col min="5" max="240" width="9.33203125" style="271"/>
    <col min="241" max="241" width="41.44140625" style="271" customWidth="1"/>
    <col min="242" max="242" width="8.33203125" style="271" customWidth="1"/>
    <col min="243" max="243" width="11.44140625" style="271" customWidth="1"/>
    <col min="244" max="244" width="11.33203125" style="271" customWidth="1"/>
    <col min="245" max="245" width="12.33203125" style="271" customWidth="1"/>
    <col min="246" max="246" width="9.33203125" style="271"/>
    <col min="247" max="247" width="2.5546875" style="271" customWidth="1"/>
    <col min="248" max="16384" width="9.33203125" style="271"/>
  </cols>
  <sheetData>
    <row r="1" spans="1:9" ht="19.95" customHeight="1">
      <c r="A1" s="233" t="s">
        <v>779</v>
      </c>
      <c r="B1" s="755"/>
      <c r="C1" s="267"/>
      <c r="F1" s="265"/>
      <c r="G1" s="766"/>
      <c r="H1" s="766"/>
    </row>
    <row r="2" spans="1:9" ht="19.95" customHeight="1">
      <c r="A2" s="757"/>
      <c r="B2" s="757"/>
      <c r="C2" s="758"/>
      <c r="F2" s="265"/>
      <c r="G2" s="766"/>
      <c r="H2" s="766"/>
    </row>
    <row r="3" spans="1:9" ht="19.95" customHeight="1">
      <c r="A3" s="759"/>
      <c r="B3" s="760"/>
      <c r="D3" s="738" t="s">
        <v>0</v>
      </c>
      <c r="F3" s="265"/>
    </row>
    <row r="4" spans="1:9" ht="19.95" customHeight="1">
      <c r="A4" s="724"/>
      <c r="B4" s="1006" t="s">
        <v>720</v>
      </c>
      <c r="C4" s="1006"/>
      <c r="D4" s="588" t="s">
        <v>693</v>
      </c>
      <c r="F4" s="265"/>
    </row>
    <row r="5" spans="1:9" ht="19.95" customHeight="1">
      <c r="A5" s="725"/>
      <c r="B5" s="589" t="s">
        <v>114</v>
      </c>
      <c r="C5" s="589" t="s">
        <v>113</v>
      </c>
      <c r="D5" s="590" t="s">
        <v>646</v>
      </c>
      <c r="F5" s="262"/>
    </row>
    <row r="6" spans="1:9" ht="19.95" customHeight="1">
      <c r="A6" s="725"/>
      <c r="B6" s="591" t="s">
        <v>640</v>
      </c>
      <c r="C6" s="591" t="s">
        <v>692</v>
      </c>
      <c r="D6" s="592" t="s">
        <v>640</v>
      </c>
      <c r="F6" s="262"/>
    </row>
    <row r="7" spans="1:9" ht="19.95" customHeight="1">
      <c r="A7" s="725"/>
      <c r="B7" s="589"/>
      <c r="C7" s="589"/>
      <c r="F7" s="631"/>
    </row>
    <row r="8" spans="1:9" s="273" customFormat="1" ht="19.95" customHeight="1">
      <c r="A8" s="761" t="s">
        <v>467</v>
      </c>
      <c r="B8" s="767">
        <v>103.51028900800046</v>
      </c>
      <c r="C8" s="767">
        <v>96.630673885644299</v>
      </c>
      <c r="D8" s="768">
        <v>107.08686913166838</v>
      </c>
      <c r="F8" s="631"/>
      <c r="I8" s="272"/>
    </row>
    <row r="9" spans="1:9" s="273" customFormat="1" ht="18" customHeight="1">
      <c r="A9" s="761" t="s">
        <v>488</v>
      </c>
      <c r="B9" s="767">
        <v>103.21844484090977</v>
      </c>
      <c r="C9" s="767">
        <v>97.260502718085007</v>
      </c>
      <c r="D9" s="768">
        <v>107.73624858725458</v>
      </c>
      <c r="F9" s="631"/>
      <c r="I9" s="272"/>
    </row>
    <row r="10" spans="1:9" s="273" customFormat="1" ht="18" customHeight="1">
      <c r="A10" s="735" t="s">
        <v>230</v>
      </c>
      <c r="B10" s="769"/>
      <c r="C10" s="769"/>
      <c r="D10" s="768"/>
      <c r="F10" s="631"/>
      <c r="I10" s="272"/>
    </row>
    <row r="11" spans="1:9" ht="18" customHeight="1">
      <c r="A11" s="747" t="s">
        <v>487</v>
      </c>
      <c r="B11" s="769">
        <v>106.73523765266904</v>
      </c>
      <c r="C11" s="769">
        <v>96.82902603974766</v>
      </c>
      <c r="D11" s="770">
        <v>110.44951052963221</v>
      </c>
      <c r="F11" s="631"/>
      <c r="H11" s="273"/>
      <c r="I11" s="272"/>
    </row>
    <row r="12" spans="1:9" ht="18" customHeight="1">
      <c r="A12" s="747" t="s">
        <v>486</v>
      </c>
      <c r="B12" s="769">
        <v>98.275185746076033</v>
      </c>
      <c r="C12" s="769">
        <v>96.840693389766443</v>
      </c>
      <c r="D12" s="770">
        <v>101.30548063575219</v>
      </c>
      <c r="F12" s="631"/>
      <c r="H12" s="273"/>
      <c r="I12" s="272"/>
    </row>
    <row r="13" spans="1:9" ht="18" customHeight="1">
      <c r="A13" s="747" t="s">
        <v>317</v>
      </c>
      <c r="B13" s="769">
        <v>102.43592388881646</v>
      </c>
      <c r="C13" s="769">
        <v>97.88370730418012</v>
      </c>
      <c r="D13" s="770">
        <v>103.7914170842119</v>
      </c>
      <c r="F13" s="631"/>
      <c r="H13" s="273"/>
      <c r="I13" s="272"/>
    </row>
    <row r="14" spans="1:9" ht="18" customHeight="1">
      <c r="A14" s="747" t="s">
        <v>316</v>
      </c>
      <c r="B14" s="769">
        <v>121.89360360857357</v>
      </c>
      <c r="C14" s="769">
        <v>104.21778239426564</v>
      </c>
      <c r="D14" s="770">
        <v>121.99646511653577</v>
      </c>
      <c r="F14" s="631"/>
      <c r="H14" s="273"/>
      <c r="I14" s="272"/>
    </row>
    <row r="15" spans="1:9" ht="18" customHeight="1">
      <c r="A15" s="747" t="s">
        <v>315</v>
      </c>
      <c r="B15" s="769">
        <v>107.5526965669479</v>
      </c>
      <c r="C15" s="769">
        <v>101.27888973837879</v>
      </c>
      <c r="D15" s="770">
        <v>113.13926363129478</v>
      </c>
      <c r="F15" s="631"/>
      <c r="H15" s="273"/>
      <c r="I15" s="272"/>
    </row>
    <row r="16" spans="1:9" ht="18" customHeight="1">
      <c r="A16" s="747" t="s">
        <v>314</v>
      </c>
      <c r="B16" s="769">
        <v>104.44079181148625</v>
      </c>
      <c r="C16" s="769">
        <v>90.353027304575434</v>
      </c>
      <c r="D16" s="770">
        <v>124.90970259383653</v>
      </c>
      <c r="F16" s="733"/>
      <c r="H16" s="273"/>
      <c r="I16" s="272"/>
    </row>
    <row r="17" spans="1:9" ht="18" customHeight="1">
      <c r="A17" s="747" t="s">
        <v>313</v>
      </c>
      <c r="B17" s="769">
        <v>99.020167602077507</v>
      </c>
      <c r="C17" s="769">
        <v>103.9971783175293</v>
      </c>
      <c r="D17" s="770">
        <v>100.53498393314135</v>
      </c>
      <c r="F17" s="734"/>
      <c r="H17" s="273"/>
      <c r="I17" s="272"/>
    </row>
    <row r="18" spans="1:9" s="273" customFormat="1" ht="18" customHeight="1">
      <c r="A18" s="747" t="s">
        <v>660</v>
      </c>
      <c r="B18" s="769">
        <v>101.35134711000458</v>
      </c>
      <c r="C18" s="769">
        <v>95.458232762019918</v>
      </c>
      <c r="D18" s="770">
        <v>105.6411093798876</v>
      </c>
      <c r="F18" s="734"/>
      <c r="I18" s="272"/>
    </row>
    <row r="19" spans="1:9" s="273" customFormat="1" ht="18" customHeight="1">
      <c r="A19" s="747" t="s">
        <v>305</v>
      </c>
      <c r="B19" s="769">
        <v>82.21105380965588</v>
      </c>
      <c r="C19" s="769">
        <v>85.439735217801569</v>
      </c>
      <c r="D19" s="770">
        <v>96.123754996731307</v>
      </c>
      <c r="F19" s="734"/>
      <c r="I19" s="272"/>
    </row>
    <row r="20" spans="1:9" ht="18" customHeight="1">
      <c r="A20" s="761" t="s">
        <v>485</v>
      </c>
      <c r="B20" s="767">
        <v>155.87196372435238</v>
      </c>
      <c r="C20" s="767">
        <v>97.459796891456875</v>
      </c>
      <c r="D20" s="768">
        <v>164.54654992008241</v>
      </c>
      <c r="E20" s="273"/>
      <c r="F20" s="734"/>
      <c r="H20" s="273"/>
      <c r="I20" s="272"/>
    </row>
    <row r="21" spans="1:9" ht="18" customHeight="1">
      <c r="A21" s="747" t="s">
        <v>311</v>
      </c>
      <c r="B21" s="769">
        <v>139.48858391034364</v>
      </c>
      <c r="C21" s="769">
        <v>109.12183203204604</v>
      </c>
      <c r="D21" s="770">
        <v>136.55885302893111</v>
      </c>
      <c r="F21" s="734"/>
      <c r="H21" s="273"/>
      <c r="I21" s="272"/>
    </row>
    <row r="22" spans="1:9" ht="18" customHeight="1">
      <c r="A22" s="747" t="s">
        <v>322</v>
      </c>
      <c r="B22" s="769">
        <v>155.91165892810309</v>
      </c>
      <c r="C22" s="769">
        <v>97.648931451763431</v>
      </c>
      <c r="D22" s="770">
        <v>165.68865710906877</v>
      </c>
      <c r="F22" s="734"/>
      <c r="H22" s="273"/>
      <c r="I22" s="272"/>
    </row>
    <row r="23" spans="1:9" ht="18" customHeight="1">
      <c r="A23" s="747" t="s">
        <v>484</v>
      </c>
      <c r="B23" s="769">
        <v>163.90392398014023</v>
      </c>
      <c r="C23" s="769">
        <v>95.859464441859004</v>
      </c>
      <c r="D23" s="770">
        <v>170.83848556407605</v>
      </c>
      <c r="F23" s="734"/>
      <c r="H23" s="273"/>
      <c r="I23" s="272"/>
    </row>
    <row r="24" spans="1:9" ht="18" customHeight="1">
      <c r="A24" s="761" t="s">
        <v>483</v>
      </c>
      <c r="B24" s="767">
        <v>101.93316671817993</v>
      </c>
      <c r="C24" s="767">
        <v>96.524393035751814</v>
      </c>
      <c r="D24" s="768">
        <v>105.2280000570817</v>
      </c>
      <c r="F24" s="631"/>
      <c r="H24" s="273"/>
      <c r="I24" s="272"/>
    </row>
    <row r="25" spans="1:9" ht="18" customHeight="1">
      <c r="A25" s="735" t="s">
        <v>230</v>
      </c>
      <c r="B25" s="769"/>
      <c r="C25" s="769"/>
      <c r="D25" s="768"/>
      <c r="F25" s="631"/>
      <c r="H25" s="273"/>
      <c r="I25" s="272"/>
    </row>
    <row r="26" spans="1:9" s="273" customFormat="1" ht="18" customHeight="1">
      <c r="A26" s="747" t="s">
        <v>622</v>
      </c>
      <c r="B26" s="769">
        <v>95.676544098885515</v>
      </c>
      <c r="C26" s="769">
        <v>96.910925197050517</v>
      </c>
      <c r="D26" s="770">
        <v>101.90864955323154</v>
      </c>
      <c r="E26" s="271"/>
      <c r="F26" s="631"/>
      <c r="I26" s="272"/>
    </row>
    <row r="27" spans="1:9" s="273" customFormat="1" ht="18" customHeight="1">
      <c r="A27" s="747" t="s">
        <v>661</v>
      </c>
      <c r="B27" s="769">
        <v>110.94847266367218</v>
      </c>
      <c r="C27" s="769">
        <v>93.347665575105879</v>
      </c>
      <c r="D27" s="770">
        <v>115.76131442680476</v>
      </c>
      <c r="E27" s="271"/>
      <c r="F27" s="631"/>
      <c r="I27" s="272"/>
    </row>
    <row r="28" spans="1:9" ht="18" customHeight="1">
      <c r="A28" s="747" t="s">
        <v>340</v>
      </c>
      <c r="B28" s="769">
        <v>124.02756960817223</v>
      </c>
      <c r="C28" s="769">
        <v>97.311796189667305</v>
      </c>
      <c r="D28" s="770">
        <v>142.18680620285889</v>
      </c>
      <c r="F28" s="631"/>
      <c r="H28" s="273"/>
      <c r="I28" s="272"/>
    </row>
    <row r="29" spans="1:9" ht="18" customHeight="1">
      <c r="A29" s="747" t="s">
        <v>306</v>
      </c>
      <c r="B29" s="769">
        <v>104.36912177513821</v>
      </c>
      <c r="C29" s="769">
        <v>100.56747630039713</v>
      </c>
      <c r="D29" s="770">
        <v>105.67625506946334</v>
      </c>
      <c r="F29" s="631"/>
      <c r="H29" s="273"/>
      <c r="I29" s="272"/>
    </row>
    <row r="30" spans="1:9" ht="18" customHeight="1">
      <c r="A30" s="747" t="s">
        <v>662</v>
      </c>
      <c r="B30" s="769">
        <v>114.41374437081365</v>
      </c>
      <c r="C30" s="769">
        <v>101.93205262115006</v>
      </c>
      <c r="D30" s="770">
        <v>111.2528757658672</v>
      </c>
      <c r="F30" s="631"/>
      <c r="H30" s="273"/>
      <c r="I30" s="272"/>
    </row>
    <row r="31" spans="1:9" ht="18" customHeight="1">
      <c r="A31" s="747" t="s">
        <v>663</v>
      </c>
      <c r="B31" s="769">
        <v>101.24229895222871</v>
      </c>
      <c r="C31" s="769">
        <v>95.167682874019278</v>
      </c>
      <c r="D31" s="770">
        <v>104.8476160012864</v>
      </c>
      <c r="F31" s="631"/>
      <c r="H31" s="273"/>
      <c r="I31" s="272"/>
    </row>
    <row r="32" spans="1:9" ht="18" customHeight="1">
      <c r="A32" s="747" t="s">
        <v>664</v>
      </c>
      <c r="B32" s="769">
        <v>109.58365341331661</v>
      </c>
      <c r="C32" s="769">
        <v>101.4082920557191</v>
      </c>
      <c r="D32" s="770">
        <v>105.84907416145143</v>
      </c>
      <c r="F32" s="631"/>
      <c r="H32" s="273"/>
      <c r="I32" s="272"/>
    </row>
    <row r="33" spans="1:9" ht="18" customHeight="1">
      <c r="A33" s="747" t="s">
        <v>665</v>
      </c>
      <c r="B33" s="769">
        <v>102.30807717020825</v>
      </c>
      <c r="C33" s="769">
        <v>98.617294979699565</v>
      </c>
      <c r="D33" s="770">
        <v>101.02702007267608</v>
      </c>
      <c r="F33" s="631"/>
      <c r="H33" s="273"/>
      <c r="I33" s="272"/>
    </row>
    <row r="34" spans="1:9" ht="18" customHeight="1">
      <c r="A34" s="747" t="s">
        <v>621</v>
      </c>
      <c r="B34" s="769">
        <v>111.65230790291783</v>
      </c>
      <c r="C34" s="769">
        <v>104.5225528646309</v>
      </c>
      <c r="D34" s="770">
        <v>109.02611991353052</v>
      </c>
      <c r="F34" s="631"/>
      <c r="H34" s="273"/>
      <c r="I34" s="272"/>
    </row>
    <row r="35" spans="1:9" ht="18" customHeight="1">
      <c r="A35" s="747" t="s">
        <v>300</v>
      </c>
      <c r="B35" s="769">
        <v>105.21318066074367</v>
      </c>
      <c r="C35" s="769">
        <v>101.74455853506718</v>
      </c>
      <c r="D35" s="770">
        <v>103.74693166668102</v>
      </c>
      <c r="F35" s="631"/>
      <c r="H35" s="273"/>
      <c r="I35" s="272"/>
    </row>
    <row r="36" spans="1:9" ht="18" customHeight="1">
      <c r="A36" s="747" t="s">
        <v>299</v>
      </c>
      <c r="B36" s="769">
        <v>86.661188709640584</v>
      </c>
      <c r="C36" s="769">
        <v>87.053067881356796</v>
      </c>
      <c r="D36" s="770">
        <v>107.28523427940392</v>
      </c>
      <c r="F36" s="631"/>
      <c r="H36" s="273"/>
      <c r="I36" s="272"/>
    </row>
    <row r="37" spans="1:9" ht="18" customHeight="1">
      <c r="A37" s="747" t="s">
        <v>666</v>
      </c>
      <c r="B37" s="769">
        <v>107.16579415723892</v>
      </c>
      <c r="C37" s="769">
        <v>97.343169472455145</v>
      </c>
      <c r="D37" s="770">
        <v>108.0550931378764</v>
      </c>
      <c r="F37" s="631"/>
      <c r="H37" s="273"/>
      <c r="I37" s="272"/>
    </row>
    <row r="38" spans="1:9" ht="18" customHeight="1">
      <c r="A38" s="747" t="s">
        <v>667</v>
      </c>
      <c r="B38" s="769">
        <v>93.595278698215068</v>
      </c>
      <c r="C38" s="769">
        <v>88.757138814243348</v>
      </c>
      <c r="D38" s="770">
        <v>102.09461101489686</v>
      </c>
      <c r="F38" s="631"/>
      <c r="H38" s="273"/>
      <c r="I38" s="272"/>
    </row>
    <row r="39" spans="1:9" ht="18" customHeight="1">
      <c r="A39" s="747" t="s">
        <v>668</v>
      </c>
      <c r="B39" s="769">
        <v>102.16939119218684</v>
      </c>
      <c r="C39" s="769">
        <v>99.844674989857921</v>
      </c>
      <c r="D39" s="770">
        <v>101.45095448052321</v>
      </c>
      <c r="F39" s="631"/>
      <c r="H39" s="273"/>
      <c r="I39" s="272"/>
    </row>
    <row r="40" spans="1:9" ht="18" customHeight="1">
      <c r="A40" s="747" t="s">
        <v>669</v>
      </c>
      <c r="B40" s="769">
        <v>95.014690850468469</v>
      </c>
      <c r="C40" s="769">
        <v>93.280001435647762</v>
      </c>
      <c r="D40" s="770">
        <v>100.31667924357295</v>
      </c>
      <c r="F40" s="631"/>
      <c r="H40" s="273"/>
      <c r="I40" s="272"/>
    </row>
    <row r="41" spans="1:9" ht="19.95" customHeight="1">
      <c r="A41" s="747"/>
      <c r="B41" s="769"/>
      <c r="C41" s="769"/>
      <c r="D41" s="770"/>
      <c r="F41" s="631"/>
    </row>
    <row r="42" spans="1:9" ht="19.95" customHeight="1">
      <c r="A42" s="747"/>
      <c r="B42" s="769"/>
      <c r="C42" s="769"/>
      <c r="D42" s="770"/>
      <c r="F42" s="631"/>
    </row>
    <row r="43" spans="1:9" ht="19.95" customHeight="1">
      <c r="A43" s="747"/>
      <c r="B43" s="769"/>
      <c r="C43" s="769"/>
      <c r="D43" s="770"/>
      <c r="F43" s="631"/>
    </row>
    <row r="44" spans="1:9" ht="19.95" customHeight="1">
      <c r="F44" s="631"/>
    </row>
    <row r="45" spans="1:9" ht="19.95" customHeight="1">
      <c r="F45" s="631"/>
    </row>
    <row r="46" spans="1:9" ht="19.95" customHeight="1">
      <c r="A46" s="735"/>
      <c r="B46" s="770"/>
      <c r="C46" s="770"/>
      <c r="D46" s="272"/>
      <c r="F46" s="631"/>
    </row>
    <row r="47" spans="1:9" ht="19.95" customHeight="1">
      <c r="A47" s="729"/>
      <c r="B47" s="770"/>
      <c r="C47" s="770"/>
      <c r="D47" s="272"/>
      <c r="F47" s="631"/>
    </row>
    <row r="48" spans="1:9" ht="19.95" customHeight="1">
      <c r="A48" s="729"/>
      <c r="B48" s="770"/>
      <c r="C48" s="770"/>
      <c r="D48" s="272"/>
      <c r="F48" s="631"/>
    </row>
    <row r="49" spans="1:6" ht="19.95" customHeight="1">
      <c r="A49" s="631"/>
      <c r="B49" s="631"/>
      <c r="C49" s="631"/>
      <c r="D49" s="631"/>
      <c r="E49" s="631"/>
      <c r="F49" s="631"/>
    </row>
    <row r="50" spans="1:6" ht="19.95" customHeight="1">
      <c r="A50" s="631"/>
      <c r="B50" s="631"/>
      <c r="C50" s="631"/>
      <c r="D50" s="631"/>
      <c r="E50" s="631"/>
      <c r="F50" s="631"/>
    </row>
    <row r="51" spans="1:6" ht="19.95" customHeight="1">
      <c r="A51" s="631"/>
      <c r="B51" s="631"/>
      <c r="C51" s="631"/>
      <c r="D51" s="631"/>
      <c r="E51" s="631"/>
      <c r="F51" s="631"/>
    </row>
    <row r="52" spans="1:6" ht="19.95" customHeight="1">
      <c r="A52" s="631"/>
      <c r="B52" s="631"/>
      <c r="C52" s="631"/>
      <c r="D52" s="631"/>
      <c r="E52" s="631"/>
      <c r="F52" s="631"/>
    </row>
    <row r="53" spans="1:6" ht="19.95" customHeight="1">
      <c r="A53" s="631"/>
      <c r="B53" s="631"/>
      <c r="C53" s="631"/>
      <c r="D53" s="631"/>
      <c r="E53" s="631"/>
      <c r="F53" s="631"/>
    </row>
    <row r="54" spans="1:6" ht="19.95" customHeight="1">
      <c r="A54" s="631"/>
      <c r="B54" s="631"/>
      <c r="C54" s="631"/>
      <c r="D54" s="631"/>
      <c r="E54" s="631"/>
      <c r="F54" s="631"/>
    </row>
    <row r="55" spans="1:6" ht="19.95" customHeight="1">
      <c r="A55" s="631"/>
      <c r="B55" s="631"/>
      <c r="C55" s="631"/>
      <c r="D55" s="631"/>
      <c r="E55" s="631"/>
      <c r="F55" s="631"/>
    </row>
    <row r="56" spans="1:6" ht="19.95" customHeight="1">
      <c r="A56" s="631"/>
      <c r="B56" s="631"/>
      <c r="C56" s="631"/>
      <c r="D56" s="631"/>
      <c r="E56" s="631"/>
      <c r="F56" s="631"/>
    </row>
    <row r="57" spans="1:6" ht="19.95" customHeight="1">
      <c r="A57" s="631"/>
      <c r="B57" s="631"/>
      <c r="C57" s="631"/>
      <c r="D57" s="631"/>
      <c r="E57" s="631"/>
      <c r="F57" s="631"/>
    </row>
    <row r="58" spans="1:6" ht="19.95" customHeight="1">
      <c r="A58" s="631"/>
      <c r="B58" s="631"/>
      <c r="C58" s="631"/>
      <c r="D58" s="631"/>
      <c r="E58" s="631"/>
      <c r="F58" s="631"/>
    </row>
    <row r="59" spans="1:6" ht="19.95" customHeight="1">
      <c r="A59" s="631"/>
      <c r="B59" s="631"/>
      <c r="C59" s="631"/>
      <c r="D59" s="631"/>
      <c r="E59" s="631"/>
      <c r="F59" s="631"/>
    </row>
    <row r="60" spans="1:6" ht="19.95" customHeight="1">
      <c r="A60" s="631"/>
      <c r="B60" s="631"/>
      <c r="C60" s="631"/>
      <c r="D60" s="631"/>
      <c r="E60" s="631"/>
      <c r="F60" s="631"/>
    </row>
    <row r="61" spans="1:6" ht="19.95" customHeight="1">
      <c r="A61" s="631"/>
      <c r="B61" s="631"/>
      <c r="C61" s="631"/>
      <c r="D61" s="631"/>
      <c r="E61" s="631"/>
      <c r="F61" s="631"/>
    </row>
    <row r="62" spans="1:6" ht="19.95" customHeight="1">
      <c r="A62" s="631"/>
      <c r="B62" s="631"/>
      <c r="C62" s="631"/>
      <c r="D62" s="631"/>
      <c r="E62" s="631"/>
      <c r="F62" s="631"/>
    </row>
    <row r="63" spans="1:6" ht="19.95" customHeight="1">
      <c r="A63" s="631"/>
      <c r="B63" s="631"/>
      <c r="C63" s="631"/>
      <c r="D63" s="631"/>
      <c r="E63" s="631"/>
      <c r="F63" s="631"/>
    </row>
    <row r="64" spans="1:6" ht="19.95" customHeight="1">
      <c r="A64" s="631"/>
      <c r="B64" s="631"/>
      <c r="C64" s="631"/>
      <c r="D64" s="631"/>
      <c r="E64" s="631"/>
      <c r="F64" s="631"/>
    </row>
    <row r="65" spans="1:6" ht="19.95" customHeight="1">
      <c r="A65" s="631"/>
      <c r="B65" s="631"/>
      <c r="C65" s="631"/>
      <c r="D65" s="631"/>
      <c r="E65" s="631"/>
      <c r="F65" s="631"/>
    </row>
    <row r="66" spans="1:6" ht="19.95" customHeight="1">
      <c r="A66" s="631"/>
      <c r="B66" s="631"/>
      <c r="C66" s="631"/>
      <c r="D66" s="631"/>
      <c r="E66" s="631"/>
      <c r="F66" s="631"/>
    </row>
    <row r="67" spans="1:6" ht="19.95" customHeight="1">
      <c r="A67" s="631"/>
      <c r="B67" s="631"/>
      <c r="C67" s="631"/>
      <c r="D67" s="631"/>
      <c r="E67" s="631"/>
      <c r="F67" s="631"/>
    </row>
    <row r="68" spans="1:6" ht="19.95" customHeight="1">
      <c r="A68" s="631"/>
      <c r="B68" s="631"/>
      <c r="C68" s="631"/>
      <c r="D68" s="631"/>
      <c r="E68" s="631"/>
      <c r="F68" s="631"/>
    </row>
    <row r="69" spans="1:6" ht="19.95" customHeight="1">
      <c r="A69" s="631"/>
      <c r="B69" s="631"/>
      <c r="C69" s="631"/>
      <c r="D69" s="631"/>
      <c r="E69" s="631"/>
      <c r="F69" s="631"/>
    </row>
    <row r="70" spans="1:6" ht="19.95" customHeight="1">
      <c r="A70" s="631"/>
      <c r="B70" s="631"/>
      <c r="C70" s="631"/>
      <c r="D70" s="631"/>
      <c r="E70" s="631"/>
      <c r="F70" s="631"/>
    </row>
    <row r="71" spans="1:6" ht="19.95" customHeight="1">
      <c r="A71" s="631"/>
      <c r="B71" s="631"/>
      <c r="C71" s="631"/>
      <c r="D71" s="631"/>
      <c r="E71" s="631"/>
      <c r="F71" s="631"/>
    </row>
    <row r="72" spans="1:6" ht="19.95" customHeight="1">
      <c r="A72" s="631"/>
      <c r="B72" s="631"/>
      <c r="C72" s="631"/>
      <c r="D72" s="631"/>
      <c r="E72" s="631"/>
      <c r="F72" s="631"/>
    </row>
    <row r="73" spans="1:6" ht="19.95" customHeight="1">
      <c r="A73" s="631"/>
      <c r="B73" s="631"/>
      <c r="C73" s="631"/>
      <c r="D73" s="631"/>
      <c r="E73" s="631"/>
      <c r="F73" s="631"/>
    </row>
    <row r="74" spans="1:6" ht="19.95" customHeight="1">
      <c r="A74" s="631"/>
      <c r="B74" s="631"/>
      <c r="C74" s="631"/>
      <c r="D74" s="631"/>
      <c r="E74" s="631"/>
      <c r="F74" s="631"/>
    </row>
    <row r="75" spans="1:6" ht="19.95" customHeight="1">
      <c r="A75" s="631"/>
      <c r="B75" s="631"/>
      <c r="C75" s="631"/>
      <c r="D75" s="631"/>
      <c r="E75" s="631"/>
      <c r="F75" s="631"/>
    </row>
    <row r="76" spans="1:6" ht="19.95" customHeight="1">
      <c r="A76" s="631"/>
      <c r="B76" s="631"/>
      <c r="C76" s="631"/>
      <c r="D76" s="631"/>
      <c r="E76" s="631"/>
      <c r="F76" s="631"/>
    </row>
    <row r="77" spans="1:6" ht="19.95" customHeight="1">
      <c r="A77" s="631"/>
      <c r="B77" s="631"/>
      <c r="C77" s="631"/>
      <c r="D77" s="631"/>
      <c r="E77" s="631"/>
      <c r="F77" s="631"/>
    </row>
    <row r="78" spans="1:6" ht="19.95" customHeight="1">
      <c r="A78" s="631"/>
      <c r="B78" s="631"/>
      <c r="C78" s="631"/>
      <c r="D78" s="631"/>
      <c r="E78" s="631"/>
      <c r="F78" s="631"/>
    </row>
    <row r="79" spans="1:6" ht="19.95" customHeight="1">
      <c r="A79" s="631"/>
      <c r="B79" s="631"/>
      <c r="C79" s="631"/>
      <c r="D79" s="631"/>
      <c r="E79" s="631"/>
      <c r="F79" s="631"/>
    </row>
    <row r="80" spans="1:6" ht="19.95" customHeight="1">
      <c r="A80" s="631"/>
      <c r="B80" s="631"/>
      <c r="C80" s="631"/>
      <c r="D80" s="631"/>
      <c r="E80" s="631"/>
      <c r="F80" s="631"/>
    </row>
    <row r="81" spans="1:6" ht="19.95" customHeight="1">
      <c r="A81" s="631"/>
      <c r="B81" s="631"/>
      <c r="C81" s="631"/>
      <c r="D81" s="631"/>
      <c r="E81" s="631"/>
      <c r="F81" s="631"/>
    </row>
    <row r="82" spans="1:6" ht="19.95" customHeight="1">
      <c r="A82" s="631"/>
      <c r="B82" s="631"/>
      <c r="C82" s="631"/>
      <c r="D82" s="631"/>
      <c r="E82" s="631"/>
      <c r="F82" s="631"/>
    </row>
    <row r="83" spans="1:6">
      <c r="A83" s="631"/>
      <c r="B83" s="631"/>
      <c r="C83" s="631"/>
      <c r="D83" s="631"/>
      <c r="E83" s="631"/>
      <c r="F83" s="631"/>
    </row>
    <row r="84" spans="1:6">
      <c r="A84" s="631"/>
      <c r="B84" s="631"/>
      <c r="C84" s="631"/>
      <c r="D84" s="631"/>
      <c r="E84" s="631"/>
      <c r="F84" s="631"/>
    </row>
    <row r="85" spans="1:6">
      <c r="A85" s="631"/>
      <c r="B85" s="631"/>
      <c r="C85" s="631"/>
      <c r="D85" s="631"/>
      <c r="E85" s="631"/>
      <c r="F85" s="631"/>
    </row>
    <row r="86" spans="1:6">
      <c r="A86" s="631"/>
      <c r="B86" s="631"/>
      <c r="C86" s="631"/>
      <c r="D86" s="631"/>
      <c r="E86" s="631"/>
      <c r="F86" s="631"/>
    </row>
    <row r="87" spans="1:6">
      <c r="A87" s="631"/>
      <c r="B87" s="631"/>
      <c r="C87" s="631"/>
      <c r="D87" s="631"/>
      <c r="E87" s="631"/>
      <c r="F87" s="631"/>
    </row>
    <row r="88" spans="1:6">
      <c r="A88" s="631"/>
      <c r="B88" s="631"/>
      <c r="C88" s="631"/>
      <c r="D88" s="631"/>
      <c r="E88" s="631"/>
      <c r="F88" s="631"/>
    </row>
    <row r="89" spans="1:6">
      <c r="A89" s="631"/>
      <c r="B89" s="631"/>
      <c r="C89" s="631"/>
      <c r="D89" s="631"/>
      <c r="E89" s="631"/>
      <c r="F89" s="631"/>
    </row>
    <row r="90" spans="1:6">
      <c r="A90" s="631"/>
      <c r="B90" s="631"/>
      <c r="C90" s="631"/>
      <c r="D90" s="631"/>
      <c r="E90" s="631"/>
      <c r="F90" s="631"/>
    </row>
    <row r="91" spans="1:6">
      <c r="A91" s="631"/>
      <c r="B91" s="631"/>
      <c r="C91" s="631"/>
      <c r="D91" s="631"/>
      <c r="E91" s="631"/>
      <c r="F91" s="631"/>
    </row>
    <row r="92" spans="1:6">
      <c r="A92" s="631"/>
      <c r="B92" s="631"/>
      <c r="C92" s="631"/>
      <c r="D92" s="631"/>
      <c r="E92" s="631"/>
      <c r="F92" s="631"/>
    </row>
    <row r="93" spans="1:6">
      <c r="A93" s="631"/>
      <c r="B93" s="631"/>
      <c r="C93" s="631"/>
      <c r="D93" s="631"/>
      <c r="E93" s="631"/>
      <c r="F93" s="631"/>
    </row>
    <row r="94" spans="1:6">
      <c r="A94" s="631"/>
      <c r="B94" s="631"/>
      <c r="C94" s="631"/>
      <c r="D94" s="631"/>
      <c r="E94" s="631"/>
      <c r="F94" s="631"/>
    </row>
    <row r="95" spans="1:6">
      <c r="A95" s="631"/>
      <c r="B95" s="631"/>
      <c r="C95" s="631"/>
      <c r="D95" s="631"/>
      <c r="E95" s="631"/>
      <c r="F95" s="631"/>
    </row>
    <row r="96" spans="1:6">
      <c r="A96" s="631"/>
      <c r="B96" s="631"/>
      <c r="C96" s="631"/>
      <c r="D96" s="631"/>
      <c r="E96" s="631"/>
      <c r="F96" s="631"/>
    </row>
    <row r="97" spans="1:6">
      <c r="A97" s="631"/>
      <c r="B97" s="631"/>
      <c r="C97" s="631"/>
      <c r="D97" s="631"/>
      <c r="E97" s="631"/>
      <c r="F97" s="631"/>
    </row>
    <row r="98" spans="1:6">
      <c r="A98" s="631"/>
      <c r="B98" s="631"/>
      <c r="C98" s="631"/>
      <c r="D98" s="631"/>
      <c r="E98" s="631"/>
      <c r="F98" s="631"/>
    </row>
    <row r="99" spans="1:6">
      <c r="A99" s="631"/>
      <c r="B99" s="631"/>
      <c r="C99" s="631"/>
      <c r="D99" s="631"/>
      <c r="E99" s="631"/>
      <c r="F99" s="631"/>
    </row>
    <row r="100" spans="1:6">
      <c r="A100" s="631"/>
      <c r="B100" s="631"/>
      <c r="C100" s="631"/>
      <c r="D100" s="631"/>
      <c r="E100" s="631"/>
      <c r="F100" s="631"/>
    </row>
    <row r="101" spans="1:6">
      <c r="A101" s="631"/>
      <c r="B101" s="631"/>
      <c r="C101" s="631"/>
      <c r="D101" s="631"/>
      <c r="E101" s="631"/>
      <c r="F101" s="631"/>
    </row>
    <row r="102" spans="1:6">
      <c r="A102" s="631"/>
      <c r="B102" s="631"/>
      <c r="C102" s="631"/>
      <c r="D102" s="631"/>
      <c r="E102" s="631"/>
      <c r="F102" s="631"/>
    </row>
    <row r="103" spans="1:6">
      <c r="A103" s="631"/>
      <c r="B103" s="631"/>
      <c r="C103" s="631"/>
      <c r="D103" s="631"/>
      <c r="E103" s="631"/>
      <c r="F103" s="631"/>
    </row>
    <row r="104" spans="1:6">
      <c r="A104" s="631"/>
      <c r="B104" s="631"/>
      <c r="C104" s="631"/>
      <c r="D104" s="631"/>
      <c r="E104" s="631"/>
      <c r="F104" s="631"/>
    </row>
    <row r="105" spans="1:6">
      <c r="A105" s="631"/>
      <c r="B105" s="631"/>
      <c r="C105" s="631"/>
      <c r="D105" s="631"/>
      <c r="E105" s="631"/>
      <c r="F105" s="631"/>
    </row>
    <row r="106" spans="1:6">
      <c r="A106" s="631"/>
      <c r="B106" s="631"/>
      <c r="C106" s="631"/>
      <c r="D106" s="631"/>
      <c r="E106" s="631"/>
      <c r="F106" s="631"/>
    </row>
    <row r="107" spans="1:6">
      <c r="A107" s="631"/>
      <c r="B107" s="631"/>
      <c r="C107" s="631"/>
      <c r="D107" s="631"/>
      <c r="E107" s="631"/>
      <c r="F107" s="631"/>
    </row>
    <row r="108" spans="1:6">
      <c r="A108" s="631"/>
      <c r="B108" s="631"/>
      <c r="C108" s="631"/>
      <c r="D108" s="631"/>
      <c r="E108" s="631"/>
      <c r="F108" s="631"/>
    </row>
    <row r="109" spans="1:6">
      <c r="A109" s="631"/>
      <c r="B109" s="631"/>
      <c r="C109" s="631"/>
      <c r="D109" s="631"/>
      <c r="E109" s="631"/>
      <c r="F109" s="631"/>
    </row>
    <row r="110" spans="1:6">
      <c r="A110" s="631"/>
      <c r="B110" s="631"/>
      <c r="C110" s="631"/>
      <c r="D110" s="631"/>
      <c r="E110" s="631"/>
      <c r="F110" s="631"/>
    </row>
    <row r="111" spans="1:6">
      <c r="A111" s="631"/>
      <c r="B111" s="631"/>
      <c r="C111" s="631"/>
      <c r="D111" s="631"/>
      <c r="E111" s="631"/>
      <c r="F111" s="631"/>
    </row>
    <row r="112" spans="1:6">
      <c r="A112" s="631"/>
      <c r="B112" s="631"/>
      <c r="C112" s="631"/>
      <c r="D112" s="631"/>
      <c r="E112" s="631"/>
      <c r="F112" s="631"/>
    </row>
    <row r="113" spans="2:4">
      <c r="B113" s="631"/>
      <c r="C113" s="631"/>
      <c r="D113" s="631"/>
    </row>
    <row r="114" spans="2:4">
      <c r="B114" s="631"/>
      <c r="C114" s="631"/>
      <c r="D114" s="631"/>
    </row>
    <row r="115" spans="2:4">
      <c r="B115" s="631"/>
      <c r="C115" s="631"/>
      <c r="D115" s="631"/>
    </row>
    <row r="116" spans="2:4">
      <c r="B116" s="631"/>
      <c r="C116" s="631"/>
      <c r="D116" s="631"/>
    </row>
    <row r="117" spans="2:4">
      <c r="B117" s="631"/>
      <c r="C117" s="631"/>
      <c r="D117" s="631"/>
    </row>
    <row r="118" spans="2:4">
      <c r="B118" s="631"/>
      <c r="C118" s="631"/>
      <c r="D118" s="631"/>
    </row>
    <row r="119" spans="2:4">
      <c r="B119" s="631"/>
      <c r="C119" s="631"/>
      <c r="D119" s="631"/>
    </row>
    <row r="120" spans="2:4">
      <c r="B120" s="631"/>
      <c r="C120" s="631"/>
      <c r="D120" s="631"/>
    </row>
    <row r="121" spans="2:4">
      <c r="B121" s="631"/>
      <c r="C121" s="631"/>
      <c r="D121" s="631"/>
    </row>
    <row r="122" spans="2:4">
      <c r="B122" s="631"/>
      <c r="C122" s="631"/>
      <c r="D122" s="631"/>
    </row>
    <row r="123" spans="2:4">
      <c r="B123" s="631"/>
      <c r="C123" s="631"/>
      <c r="D123" s="631"/>
    </row>
    <row r="124" spans="2:4">
      <c r="B124" s="631"/>
      <c r="C124" s="631"/>
      <c r="D124" s="631"/>
    </row>
    <row r="125" spans="2:4">
      <c r="B125" s="631"/>
      <c r="C125" s="631"/>
      <c r="D125" s="631"/>
    </row>
    <row r="126" spans="2:4">
      <c r="B126" s="631"/>
      <c r="C126" s="631"/>
      <c r="D126" s="631"/>
    </row>
    <row r="127" spans="2:4">
      <c r="B127" s="631"/>
      <c r="C127" s="631"/>
      <c r="D127" s="631"/>
    </row>
    <row r="128" spans="2:4">
      <c r="B128" s="631"/>
      <c r="C128" s="631"/>
      <c r="D128" s="631"/>
    </row>
    <row r="129" spans="2:4">
      <c r="B129" s="631"/>
      <c r="C129" s="631"/>
      <c r="D129" s="631"/>
    </row>
    <row r="130" spans="2:4">
      <c r="B130" s="631"/>
      <c r="C130" s="631"/>
      <c r="D130" s="631"/>
    </row>
    <row r="131" spans="2:4">
      <c r="B131" s="631"/>
      <c r="C131" s="631"/>
      <c r="D131" s="631"/>
    </row>
    <row r="132" spans="2:4">
      <c r="B132" s="631"/>
      <c r="C132" s="631"/>
      <c r="D132" s="631"/>
    </row>
    <row r="133" spans="2:4">
      <c r="B133" s="631"/>
      <c r="C133" s="631"/>
      <c r="D133" s="631"/>
    </row>
    <row r="134" spans="2:4">
      <c r="B134" s="631"/>
      <c r="C134" s="631"/>
      <c r="D134" s="631"/>
    </row>
    <row r="135" spans="2:4">
      <c r="B135" s="631"/>
      <c r="C135" s="631"/>
      <c r="D135" s="631"/>
    </row>
    <row r="136" spans="2:4">
      <c r="B136" s="631"/>
      <c r="C136" s="631"/>
      <c r="D136" s="631"/>
    </row>
    <row r="137" spans="2:4">
      <c r="B137" s="631"/>
      <c r="C137" s="631"/>
      <c r="D137" s="631"/>
    </row>
    <row r="138" spans="2:4">
      <c r="B138" s="631"/>
      <c r="C138" s="631"/>
      <c r="D138" s="631"/>
    </row>
    <row r="139" spans="2:4">
      <c r="B139" s="631"/>
      <c r="C139" s="631"/>
      <c r="D139" s="631"/>
    </row>
    <row r="140" spans="2:4">
      <c r="B140" s="631"/>
      <c r="C140" s="631"/>
      <c r="D140" s="631"/>
    </row>
    <row r="141" spans="2:4">
      <c r="B141" s="631"/>
      <c r="C141" s="631"/>
      <c r="D141" s="631"/>
    </row>
    <row r="142" spans="2:4">
      <c r="B142" s="631"/>
      <c r="C142" s="631"/>
      <c r="D142" s="631"/>
    </row>
    <row r="143" spans="2:4">
      <c r="B143" s="631"/>
      <c r="C143" s="631"/>
      <c r="D143" s="631"/>
    </row>
    <row r="144" spans="2:4">
      <c r="B144" s="631"/>
      <c r="C144" s="631"/>
      <c r="D144" s="631"/>
    </row>
  </sheetData>
  <mergeCells count="1">
    <mergeCell ref="B4:C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144"/>
  <sheetViews>
    <sheetView workbookViewId="0">
      <selection activeCell="I19" sqref="I19"/>
    </sheetView>
  </sheetViews>
  <sheetFormatPr defaultColWidth="15.5546875" defaultRowHeight="15"/>
  <cols>
    <col min="1" max="1" width="47.6640625" style="274" customWidth="1"/>
    <col min="2" max="4" width="12.6640625" style="274" customWidth="1"/>
    <col min="5" max="249" width="9.33203125" style="274" customWidth="1"/>
    <col min="250" max="250" width="40.44140625" style="274" customWidth="1"/>
    <col min="251" max="251" width="8.33203125" style="274" customWidth="1"/>
    <col min="252" max="16384" width="15.5546875" style="274"/>
  </cols>
  <sheetData>
    <row r="1" spans="1:9" ht="18" customHeight="1">
      <c r="A1" s="233" t="s">
        <v>780</v>
      </c>
      <c r="B1" s="755"/>
      <c r="C1" s="267"/>
      <c r="F1" s="265"/>
      <c r="G1" s="756"/>
      <c r="H1" s="756"/>
    </row>
    <row r="2" spans="1:9" ht="18" customHeight="1">
      <c r="A2" s="757"/>
      <c r="B2" s="757"/>
      <c r="C2" s="758"/>
      <c r="F2" s="265"/>
      <c r="G2" s="756"/>
      <c r="H2" s="756"/>
    </row>
    <row r="3" spans="1:9" ht="18" customHeight="1">
      <c r="A3" s="759"/>
      <c r="B3" s="760"/>
      <c r="D3" s="738" t="s">
        <v>0</v>
      </c>
      <c r="F3" s="265"/>
    </row>
    <row r="4" spans="1:9" ht="18" customHeight="1">
      <c r="A4" s="724"/>
      <c r="B4" s="1006" t="s">
        <v>720</v>
      </c>
      <c r="C4" s="1006"/>
      <c r="D4" s="588" t="s">
        <v>693</v>
      </c>
      <c r="F4" s="265"/>
    </row>
    <row r="5" spans="1:9" ht="18" customHeight="1">
      <c r="A5" s="725"/>
      <c r="B5" s="589" t="s">
        <v>114</v>
      </c>
      <c r="C5" s="589" t="s">
        <v>113</v>
      </c>
      <c r="D5" s="590" t="s">
        <v>646</v>
      </c>
      <c r="F5" s="262"/>
    </row>
    <row r="6" spans="1:9" ht="18" customHeight="1">
      <c r="A6" s="725"/>
      <c r="B6" s="591" t="s">
        <v>640</v>
      </c>
      <c r="C6" s="591" t="s">
        <v>692</v>
      </c>
      <c r="D6" s="592" t="s">
        <v>640</v>
      </c>
      <c r="F6" s="262"/>
    </row>
    <row r="7" spans="1:9" ht="18" customHeight="1">
      <c r="A7" s="725"/>
      <c r="B7" s="589"/>
      <c r="C7" s="589"/>
      <c r="F7" s="631"/>
    </row>
    <row r="8" spans="1:9" s="275" customFormat="1" ht="18" customHeight="1">
      <c r="A8" s="761" t="s">
        <v>498</v>
      </c>
      <c r="B8" s="740">
        <v>101.97095378714</v>
      </c>
      <c r="C8" s="740">
        <v>96.118082444259358</v>
      </c>
      <c r="D8" s="762">
        <v>108.5643278903386</v>
      </c>
      <c r="F8" s="631"/>
      <c r="I8" s="763"/>
    </row>
    <row r="9" spans="1:9" s="275" customFormat="1" ht="18" customHeight="1">
      <c r="A9" s="761" t="s">
        <v>488</v>
      </c>
      <c r="B9" s="740">
        <v>106.54297401487847</v>
      </c>
      <c r="C9" s="740">
        <v>97.33554901944116</v>
      </c>
      <c r="D9" s="762">
        <v>109.73557882457351</v>
      </c>
      <c r="F9" s="631"/>
      <c r="I9" s="763"/>
    </row>
    <row r="10" spans="1:9" s="275" customFormat="1" ht="18" customHeight="1">
      <c r="A10" s="735" t="s">
        <v>230</v>
      </c>
      <c r="B10" s="744"/>
      <c r="C10" s="744"/>
      <c r="D10" s="748"/>
      <c r="F10" s="631"/>
      <c r="I10" s="763"/>
    </row>
    <row r="11" spans="1:9" s="275" customFormat="1" ht="18" customHeight="1">
      <c r="A11" s="747" t="s">
        <v>650</v>
      </c>
      <c r="B11" s="744">
        <v>105.26753996768204</v>
      </c>
      <c r="C11" s="744">
        <v>99.347184621295185</v>
      </c>
      <c r="D11" s="748">
        <v>106.45298791035334</v>
      </c>
      <c r="F11" s="631"/>
      <c r="I11" s="763"/>
    </row>
    <row r="12" spans="1:9" s="275" customFormat="1" ht="18" customHeight="1">
      <c r="A12" s="747" t="s">
        <v>651</v>
      </c>
      <c r="B12" s="744">
        <v>106.47359387616548</v>
      </c>
      <c r="C12" s="744">
        <v>102.54642318296486</v>
      </c>
      <c r="D12" s="748">
        <v>105.43907662957004</v>
      </c>
      <c r="F12" s="631"/>
      <c r="I12" s="763"/>
    </row>
    <row r="13" spans="1:9" s="275" customFormat="1" ht="18" customHeight="1">
      <c r="A13" s="747" t="s">
        <v>652</v>
      </c>
      <c r="B13" s="744">
        <v>122.10784321865185</v>
      </c>
      <c r="C13" s="744">
        <v>100.40368267677941</v>
      </c>
      <c r="D13" s="748">
        <v>126.99692624497385</v>
      </c>
      <c r="E13" s="274"/>
      <c r="F13" s="631"/>
      <c r="I13" s="763"/>
    </row>
    <row r="14" spans="1:9" ht="18" customHeight="1">
      <c r="A14" s="747" t="s">
        <v>653</v>
      </c>
      <c r="B14" s="744">
        <v>94.741372149551182</v>
      </c>
      <c r="C14" s="744">
        <v>82.84725672714508</v>
      </c>
      <c r="D14" s="748">
        <v>106.9897786477399</v>
      </c>
      <c r="E14" s="275"/>
      <c r="F14" s="631"/>
      <c r="H14" s="275"/>
      <c r="I14" s="763"/>
    </row>
    <row r="15" spans="1:9" s="275" customFormat="1" ht="18" customHeight="1">
      <c r="A15" s="747" t="s">
        <v>654</v>
      </c>
      <c r="B15" s="744">
        <v>101.53944468008751</v>
      </c>
      <c r="C15" s="744">
        <v>95.876837092690522</v>
      </c>
      <c r="D15" s="748">
        <v>107.04949504204848</v>
      </c>
      <c r="F15" s="631"/>
      <c r="I15" s="763"/>
    </row>
    <row r="16" spans="1:9" s="275" customFormat="1" ht="18" customHeight="1">
      <c r="A16" s="747" t="s">
        <v>655</v>
      </c>
      <c r="B16" s="744">
        <v>92.134530578992596</v>
      </c>
      <c r="C16" s="744">
        <v>93.056236849895029</v>
      </c>
      <c r="D16" s="748">
        <v>101.68425141327715</v>
      </c>
      <c r="F16" s="733"/>
      <c r="I16" s="763"/>
    </row>
    <row r="17" spans="1:9" s="275" customFormat="1" ht="18" customHeight="1">
      <c r="A17" s="761" t="s">
        <v>485</v>
      </c>
      <c r="B17" s="740">
        <v>117.27485965462169</v>
      </c>
      <c r="C17" s="740">
        <v>91.554552589983302</v>
      </c>
      <c r="D17" s="762">
        <v>135.50789959145436</v>
      </c>
      <c r="F17" s="734"/>
      <c r="I17" s="763"/>
    </row>
    <row r="18" spans="1:9" s="275" customFormat="1" ht="18" customHeight="1">
      <c r="A18" s="747" t="s">
        <v>311</v>
      </c>
      <c r="B18" s="744">
        <v>99.807532707979831</v>
      </c>
      <c r="C18" s="744">
        <v>87.172528087212683</v>
      </c>
      <c r="D18" s="748">
        <v>114.4722219273947</v>
      </c>
      <c r="F18" s="734"/>
      <c r="I18" s="763"/>
    </row>
    <row r="19" spans="1:9" s="275" customFormat="1" ht="18" customHeight="1">
      <c r="A19" s="747" t="s">
        <v>343</v>
      </c>
      <c r="B19" s="744">
        <v>88.397826640633468</v>
      </c>
      <c r="C19" s="744">
        <v>90.68108799951986</v>
      </c>
      <c r="D19" s="748">
        <v>125.6178653048886</v>
      </c>
      <c r="F19" s="734"/>
      <c r="I19" s="763"/>
    </row>
    <row r="20" spans="1:9" s="275" customFormat="1" ht="18" customHeight="1">
      <c r="A20" s="747" t="s">
        <v>484</v>
      </c>
      <c r="B20" s="744">
        <v>132.30418290760286</v>
      </c>
      <c r="C20" s="744">
        <v>98.069474073660501</v>
      </c>
      <c r="D20" s="748">
        <v>143.65695310922933</v>
      </c>
      <c r="F20" s="734"/>
      <c r="I20" s="763"/>
    </row>
    <row r="21" spans="1:9" s="275" customFormat="1" ht="18" customHeight="1">
      <c r="A21" s="761" t="s">
        <v>483</v>
      </c>
      <c r="B21" s="740">
        <v>101.27883380567708</v>
      </c>
      <c r="C21" s="740">
        <v>96.506719097555234</v>
      </c>
      <c r="D21" s="762">
        <v>107.40516512704805</v>
      </c>
      <c r="F21" s="734"/>
      <c r="I21" s="763"/>
    </row>
    <row r="22" spans="1:9" s="275" customFormat="1" ht="18" customHeight="1">
      <c r="A22" s="735" t="s">
        <v>230</v>
      </c>
      <c r="B22" s="744"/>
      <c r="C22" s="744"/>
      <c r="D22" s="748"/>
      <c r="F22" s="734"/>
      <c r="I22" s="763"/>
    </row>
    <row r="23" spans="1:9" s="275" customFormat="1" ht="18" customHeight="1">
      <c r="A23" s="747" t="s">
        <v>497</v>
      </c>
      <c r="B23" s="744">
        <v>116.33691027629294</v>
      </c>
      <c r="C23" s="744">
        <v>107.23103063506689</v>
      </c>
      <c r="D23" s="748">
        <v>125.01662052445396</v>
      </c>
      <c r="F23" s="734"/>
      <c r="I23" s="763"/>
    </row>
    <row r="24" spans="1:9" s="275" customFormat="1" ht="18" customHeight="1">
      <c r="A24" s="747" t="s">
        <v>482</v>
      </c>
      <c r="B24" s="744">
        <v>102.70483969980202</v>
      </c>
      <c r="C24" s="744">
        <v>90.47525290040015</v>
      </c>
      <c r="D24" s="748">
        <v>107.81787215546231</v>
      </c>
      <c r="F24" s="631"/>
      <c r="I24" s="763"/>
    </row>
    <row r="25" spans="1:9" s="275" customFormat="1" ht="18" customHeight="1">
      <c r="A25" s="747" t="s">
        <v>496</v>
      </c>
      <c r="B25" s="744">
        <v>112.83466221092759</v>
      </c>
      <c r="C25" s="744">
        <v>93.970938987694737</v>
      </c>
      <c r="D25" s="748">
        <v>133.26606944404412</v>
      </c>
      <c r="F25" s="631"/>
      <c r="I25" s="763"/>
    </row>
    <row r="26" spans="1:9" s="275" customFormat="1" ht="18" customHeight="1">
      <c r="A26" s="747" t="s">
        <v>494</v>
      </c>
      <c r="B26" s="744">
        <v>95.533951471952435</v>
      </c>
      <c r="C26" s="744">
        <v>90.34885233347832</v>
      </c>
      <c r="D26" s="748">
        <v>104.62799347649484</v>
      </c>
      <c r="F26" s="631"/>
      <c r="I26" s="763"/>
    </row>
    <row r="27" spans="1:9" s="275" customFormat="1" ht="18" customHeight="1">
      <c r="A27" s="747" t="s">
        <v>481</v>
      </c>
      <c r="B27" s="744">
        <v>101.37909535308185</v>
      </c>
      <c r="C27" s="744">
        <v>97.503854335725137</v>
      </c>
      <c r="D27" s="748">
        <v>108.46045234388318</v>
      </c>
      <c r="F27" s="631"/>
      <c r="I27" s="763"/>
    </row>
    <row r="28" spans="1:9" s="275" customFormat="1" ht="18" customHeight="1">
      <c r="A28" s="747" t="s">
        <v>656</v>
      </c>
      <c r="B28" s="744">
        <v>99.556743823896468</v>
      </c>
      <c r="C28" s="744">
        <v>96.455537050265491</v>
      </c>
      <c r="D28" s="748">
        <v>103.76812654747492</v>
      </c>
      <c r="F28" s="631"/>
      <c r="I28" s="763"/>
    </row>
    <row r="29" spans="1:9" s="275" customFormat="1" ht="18" customHeight="1">
      <c r="A29" s="747" t="s">
        <v>495</v>
      </c>
      <c r="B29" s="744">
        <v>102.04405903004444</v>
      </c>
      <c r="C29" s="744">
        <v>99.519396176955723</v>
      </c>
      <c r="D29" s="748">
        <v>104.15902271256058</v>
      </c>
      <c r="F29" s="631"/>
      <c r="I29" s="763"/>
    </row>
    <row r="30" spans="1:9" s="275" customFormat="1" ht="18" customHeight="1">
      <c r="A30" s="747" t="s">
        <v>493</v>
      </c>
      <c r="B30" s="744">
        <v>99.605385581590383</v>
      </c>
      <c r="C30" s="744">
        <v>96.380627571757984</v>
      </c>
      <c r="D30" s="748">
        <v>109.96402743184701</v>
      </c>
      <c r="F30" s="631"/>
      <c r="I30" s="763"/>
    </row>
    <row r="31" spans="1:9" s="275" customFormat="1" ht="18" customHeight="1">
      <c r="A31" s="747" t="s">
        <v>492</v>
      </c>
      <c r="B31" s="744">
        <v>106.11881838076923</v>
      </c>
      <c r="C31" s="744">
        <v>98.082487771462795</v>
      </c>
      <c r="D31" s="748">
        <v>111.62227817138591</v>
      </c>
      <c r="F31" s="631"/>
      <c r="I31" s="763"/>
    </row>
    <row r="32" spans="1:9" s="271" customFormat="1" ht="18" customHeight="1">
      <c r="A32" s="747" t="s">
        <v>491</v>
      </c>
      <c r="B32" s="744">
        <v>103.92703973158393</v>
      </c>
      <c r="C32" s="744">
        <v>100.01589512687717</v>
      </c>
      <c r="D32" s="748">
        <v>101.53823005153332</v>
      </c>
      <c r="E32" s="275"/>
      <c r="F32" s="631"/>
      <c r="H32" s="275"/>
      <c r="I32" s="763"/>
    </row>
    <row r="33" spans="1:9" s="275" customFormat="1" ht="18" customHeight="1">
      <c r="A33" s="747" t="s">
        <v>480</v>
      </c>
      <c r="B33" s="744">
        <v>92.304598583259235</v>
      </c>
      <c r="C33" s="744">
        <v>83.821670076564772</v>
      </c>
      <c r="D33" s="748">
        <v>120.9161474705093</v>
      </c>
      <c r="F33" s="631"/>
      <c r="I33" s="763"/>
    </row>
    <row r="34" spans="1:9" s="275" customFormat="1" ht="18" customHeight="1">
      <c r="A34" s="747" t="s">
        <v>490</v>
      </c>
      <c r="B34" s="744">
        <v>103.04868724024684</v>
      </c>
      <c r="C34" s="744">
        <v>100.1276295018759</v>
      </c>
      <c r="D34" s="748">
        <v>102.31606234560168</v>
      </c>
      <c r="F34" s="631"/>
      <c r="I34" s="763"/>
    </row>
    <row r="35" spans="1:9" s="275" customFormat="1" ht="18" customHeight="1">
      <c r="A35" s="747" t="s">
        <v>297</v>
      </c>
      <c r="B35" s="744">
        <v>101.06920671542832</v>
      </c>
      <c r="C35" s="744">
        <v>100.87769549122176</v>
      </c>
      <c r="D35" s="748">
        <v>101.11571635411063</v>
      </c>
      <c r="F35" s="631"/>
      <c r="I35" s="763"/>
    </row>
    <row r="36" spans="1:9" s="275" customFormat="1" ht="18" customHeight="1">
      <c r="A36" s="747" t="s">
        <v>657</v>
      </c>
      <c r="B36" s="744">
        <v>105.97152605954909</v>
      </c>
      <c r="C36" s="744">
        <v>101.82969281825396</v>
      </c>
      <c r="D36" s="748">
        <v>104.71280860552788</v>
      </c>
      <c r="F36" s="631"/>
      <c r="I36" s="763"/>
    </row>
    <row r="37" spans="1:9" s="275" customFormat="1" ht="18" customHeight="1">
      <c r="A37" s="747" t="s">
        <v>489</v>
      </c>
      <c r="B37" s="744">
        <v>102.31684161451982</v>
      </c>
      <c r="C37" s="744">
        <v>97.803757458641712</v>
      </c>
      <c r="D37" s="748">
        <v>103.51441477648075</v>
      </c>
      <c r="F37" s="631"/>
      <c r="I37" s="763"/>
    </row>
    <row r="38" spans="1:9" s="275" customFormat="1" ht="18" customHeight="1">
      <c r="A38" s="747" t="s">
        <v>658</v>
      </c>
      <c r="B38" s="744">
        <v>115.39630749659375</v>
      </c>
      <c r="C38" s="744">
        <v>106.39856245303345</v>
      </c>
      <c r="D38" s="748">
        <v>112.86681230455447</v>
      </c>
      <c r="F38" s="631"/>
      <c r="I38" s="763"/>
    </row>
    <row r="39" spans="1:9" s="275" customFormat="1" ht="18" customHeight="1">
      <c r="A39" s="747" t="s">
        <v>659</v>
      </c>
      <c r="B39" s="744">
        <v>96.619735840054773</v>
      </c>
      <c r="C39" s="744">
        <v>99.13995034983914</v>
      </c>
      <c r="D39" s="748">
        <v>99.095743170127164</v>
      </c>
      <c r="F39" s="631"/>
      <c r="I39" s="763"/>
    </row>
    <row r="40" spans="1:9" s="275" customFormat="1" ht="18" customHeight="1">
      <c r="A40" s="764"/>
      <c r="B40" s="765"/>
      <c r="C40" s="765"/>
      <c r="D40" s="742"/>
      <c r="F40" s="631"/>
    </row>
    <row r="41" spans="1:9" s="275" customFormat="1" ht="18" customHeight="1">
      <c r="A41" s="764"/>
      <c r="B41" s="765"/>
      <c r="C41" s="765"/>
      <c r="D41" s="742"/>
      <c r="F41" s="631"/>
    </row>
    <row r="42" spans="1:9" s="275" customFormat="1" ht="14.1" customHeight="1">
      <c r="A42" s="764"/>
      <c r="B42" s="765"/>
      <c r="C42" s="765"/>
      <c r="D42" s="742"/>
      <c r="F42" s="631"/>
    </row>
    <row r="43" spans="1:9" s="275" customFormat="1" ht="14.1" customHeight="1">
      <c r="A43" s="764"/>
      <c r="B43" s="765"/>
      <c r="C43" s="765"/>
      <c r="D43" s="742"/>
      <c r="F43" s="631"/>
    </row>
    <row r="44" spans="1:9" s="275" customFormat="1" ht="14.1" customHeight="1">
      <c r="A44" s="764"/>
      <c r="B44" s="765"/>
      <c r="C44" s="765"/>
      <c r="D44" s="742"/>
      <c r="F44" s="631"/>
    </row>
    <row r="45" spans="1:9" s="275" customFormat="1" ht="14.1" customHeight="1">
      <c r="A45" s="764"/>
      <c r="B45" s="765"/>
      <c r="C45" s="765"/>
      <c r="D45" s="742"/>
      <c r="F45" s="631"/>
    </row>
    <row r="46" spans="1:9" s="275" customFormat="1" ht="14.1" customHeight="1">
      <c r="A46" s="764"/>
      <c r="B46" s="765"/>
      <c r="C46" s="765"/>
      <c r="D46" s="742"/>
      <c r="F46" s="631"/>
    </row>
    <row r="47" spans="1:9" s="275" customFormat="1" ht="14.1" customHeight="1">
      <c r="A47" s="764"/>
      <c r="B47" s="765"/>
      <c r="C47" s="765"/>
      <c r="D47" s="742"/>
      <c r="F47" s="631"/>
    </row>
    <row r="48" spans="1:9" s="275" customFormat="1" ht="14.1" customHeight="1">
      <c r="A48" s="764"/>
      <c r="B48" s="765"/>
      <c r="C48" s="765"/>
      <c r="D48" s="742"/>
      <c r="F48" s="631"/>
    </row>
    <row r="49" spans="1:6" s="275" customFormat="1" ht="14.1" customHeight="1">
      <c r="A49" s="631"/>
      <c r="B49" s="631"/>
      <c r="C49" s="631"/>
      <c r="D49" s="631"/>
      <c r="E49" s="631"/>
      <c r="F49" s="631"/>
    </row>
    <row r="50" spans="1:6" s="275" customFormat="1" ht="14.1" customHeight="1">
      <c r="A50" s="631"/>
      <c r="B50" s="631"/>
      <c r="C50" s="631"/>
      <c r="D50" s="631"/>
      <c r="E50" s="631"/>
      <c r="F50" s="631"/>
    </row>
    <row r="51" spans="1:6" s="275" customFormat="1" ht="14.1" customHeight="1">
      <c r="A51" s="631"/>
      <c r="B51" s="631"/>
      <c r="C51" s="631"/>
      <c r="D51" s="631"/>
      <c r="E51" s="631"/>
      <c r="F51" s="631"/>
    </row>
    <row r="52" spans="1:6" s="275" customFormat="1" ht="14.1" customHeight="1">
      <c r="A52" s="631"/>
      <c r="B52" s="631"/>
      <c r="C52" s="631"/>
      <c r="D52" s="631"/>
      <c r="E52" s="631"/>
      <c r="F52" s="631"/>
    </row>
    <row r="53" spans="1:6" s="275" customFormat="1" ht="14.1" customHeight="1">
      <c r="A53" s="631"/>
      <c r="B53" s="631"/>
      <c r="C53" s="631"/>
      <c r="D53" s="631"/>
      <c r="E53" s="631"/>
      <c r="F53" s="631"/>
    </row>
    <row r="54" spans="1:6" s="275" customFormat="1" ht="14.1" customHeight="1">
      <c r="A54" s="631"/>
      <c r="B54" s="631"/>
      <c r="C54" s="631"/>
      <c r="D54" s="631"/>
      <c r="E54" s="631"/>
      <c r="F54" s="631"/>
    </row>
    <row r="55" spans="1:6">
      <c r="A55" s="631"/>
      <c r="B55" s="631"/>
      <c r="C55" s="631"/>
      <c r="D55" s="631"/>
      <c r="E55" s="631"/>
      <c r="F55" s="631"/>
    </row>
    <row r="56" spans="1:6">
      <c r="A56" s="631"/>
      <c r="B56" s="631"/>
      <c r="C56" s="631"/>
      <c r="D56" s="631"/>
      <c r="E56" s="631"/>
      <c r="F56" s="631"/>
    </row>
    <row r="57" spans="1:6">
      <c r="A57" s="631"/>
      <c r="B57" s="631"/>
      <c r="C57" s="631"/>
      <c r="D57" s="631"/>
      <c r="E57" s="631"/>
      <c r="F57" s="631"/>
    </row>
    <row r="58" spans="1:6">
      <c r="A58" s="631"/>
      <c r="B58" s="631"/>
      <c r="C58" s="631"/>
      <c r="D58" s="631"/>
      <c r="E58" s="631"/>
      <c r="F58" s="631"/>
    </row>
    <row r="59" spans="1:6">
      <c r="A59" s="631"/>
      <c r="B59" s="631"/>
      <c r="C59" s="631"/>
      <c r="D59" s="631"/>
      <c r="E59" s="631"/>
      <c r="F59" s="631"/>
    </row>
    <row r="60" spans="1:6">
      <c r="A60" s="631"/>
      <c r="B60" s="631"/>
      <c r="C60" s="631"/>
      <c r="D60" s="631"/>
      <c r="E60" s="631"/>
      <c r="F60" s="631"/>
    </row>
    <row r="61" spans="1:6">
      <c r="A61" s="631"/>
      <c r="B61" s="631"/>
      <c r="C61" s="631"/>
      <c r="D61" s="631"/>
      <c r="E61" s="631"/>
      <c r="F61" s="631"/>
    </row>
    <row r="62" spans="1:6">
      <c r="A62" s="631"/>
      <c r="B62" s="631"/>
      <c r="C62" s="631"/>
      <c r="D62" s="631"/>
      <c r="E62" s="631"/>
      <c r="F62" s="631"/>
    </row>
    <row r="63" spans="1:6">
      <c r="A63" s="631"/>
      <c r="B63" s="631"/>
      <c r="C63" s="631"/>
      <c r="D63" s="631"/>
      <c r="E63" s="631"/>
      <c r="F63" s="631"/>
    </row>
    <row r="64" spans="1:6">
      <c r="A64" s="631"/>
      <c r="B64" s="631"/>
      <c r="C64" s="631"/>
      <c r="D64" s="631"/>
      <c r="E64" s="631"/>
      <c r="F64" s="631"/>
    </row>
    <row r="65" spans="1:6">
      <c r="A65" s="631"/>
      <c r="B65" s="631"/>
      <c r="C65" s="631"/>
      <c r="D65" s="631"/>
      <c r="E65" s="631"/>
      <c r="F65" s="631"/>
    </row>
    <row r="66" spans="1:6">
      <c r="A66" s="631"/>
      <c r="B66" s="631"/>
      <c r="C66" s="631"/>
      <c r="D66" s="631"/>
      <c r="E66" s="631"/>
      <c r="F66" s="631"/>
    </row>
    <row r="67" spans="1:6">
      <c r="A67" s="631"/>
      <c r="B67" s="631"/>
      <c r="C67" s="631"/>
      <c r="D67" s="631"/>
      <c r="E67" s="631"/>
      <c r="F67" s="631"/>
    </row>
    <row r="68" spans="1:6">
      <c r="A68" s="631"/>
      <c r="B68" s="631"/>
      <c r="C68" s="631"/>
      <c r="D68" s="631"/>
      <c r="E68" s="631"/>
      <c r="F68" s="631"/>
    </row>
    <row r="69" spans="1:6">
      <c r="A69" s="631"/>
      <c r="B69" s="631"/>
      <c r="C69" s="631"/>
      <c r="D69" s="631"/>
      <c r="E69" s="631"/>
      <c r="F69" s="631"/>
    </row>
    <row r="70" spans="1:6">
      <c r="A70" s="631"/>
      <c r="B70" s="631"/>
      <c r="C70" s="631"/>
      <c r="D70" s="631"/>
      <c r="E70" s="631"/>
      <c r="F70" s="631"/>
    </row>
    <row r="71" spans="1:6">
      <c r="A71" s="631"/>
      <c r="B71" s="631"/>
      <c r="C71" s="631"/>
      <c r="D71" s="631"/>
      <c r="E71" s="631"/>
      <c r="F71" s="631"/>
    </row>
    <row r="72" spans="1:6">
      <c r="A72" s="631"/>
      <c r="B72" s="631"/>
      <c r="C72" s="631"/>
      <c r="D72" s="631"/>
      <c r="E72" s="631"/>
      <c r="F72" s="631"/>
    </row>
    <row r="73" spans="1:6">
      <c r="A73" s="631"/>
      <c r="B73" s="631"/>
      <c r="C73" s="631"/>
      <c r="D73" s="631"/>
      <c r="E73" s="631"/>
      <c r="F73" s="631"/>
    </row>
    <row r="74" spans="1:6">
      <c r="A74" s="631"/>
      <c r="B74" s="631"/>
      <c r="C74" s="631"/>
      <c r="D74" s="631"/>
      <c r="E74" s="631"/>
      <c r="F74" s="631"/>
    </row>
    <row r="75" spans="1:6">
      <c r="A75" s="631"/>
      <c r="B75" s="631"/>
      <c r="C75" s="631"/>
      <c r="D75" s="631"/>
      <c r="E75" s="631"/>
      <c r="F75" s="631"/>
    </row>
    <row r="76" spans="1:6">
      <c r="A76" s="631"/>
      <c r="B76" s="631"/>
      <c r="C76" s="631"/>
      <c r="D76" s="631"/>
      <c r="E76" s="631"/>
      <c r="F76" s="631"/>
    </row>
    <row r="77" spans="1:6">
      <c r="A77" s="631"/>
      <c r="B77" s="631"/>
      <c r="C77" s="631"/>
      <c r="D77" s="631"/>
      <c r="E77" s="631"/>
      <c r="F77" s="631"/>
    </row>
    <row r="78" spans="1:6">
      <c r="A78" s="631"/>
      <c r="B78" s="631"/>
      <c r="C78" s="631"/>
      <c r="D78" s="631"/>
      <c r="E78" s="631"/>
      <c r="F78" s="631"/>
    </row>
    <row r="79" spans="1:6">
      <c r="A79" s="631"/>
      <c r="B79" s="631"/>
      <c r="C79" s="631"/>
      <c r="D79" s="631"/>
      <c r="E79" s="631"/>
      <c r="F79" s="631"/>
    </row>
    <row r="80" spans="1:6">
      <c r="A80" s="631"/>
      <c r="B80" s="631"/>
      <c r="C80" s="631"/>
      <c r="D80" s="631"/>
      <c r="E80" s="631"/>
      <c r="F80" s="631"/>
    </row>
    <row r="81" spans="1:6">
      <c r="A81" s="631"/>
      <c r="B81" s="631"/>
      <c r="C81" s="631"/>
      <c r="D81" s="631"/>
      <c r="E81" s="631"/>
      <c r="F81" s="631"/>
    </row>
    <row r="82" spans="1:6">
      <c r="A82" s="631"/>
      <c r="B82" s="631"/>
      <c r="C82" s="631"/>
      <c r="D82" s="631"/>
      <c r="E82" s="631"/>
      <c r="F82" s="631"/>
    </row>
    <row r="83" spans="1:6">
      <c r="A83" s="631"/>
      <c r="B83" s="631"/>
      <c r="C83" s="631"/>
      <c r="D83" s="631"/>
      <c r="E83" s="631"/>
      <c r="F83" s="631"/>
    </row>
    <row r="84" spans="1:6">
      <c r="A84" s="631"/>
      <c r="B84" s="631"/>
      <c r="C84" s="631"/>
      <c r="D84" s="631"/>
      <c r="E84" s="631"/>
      <c r="F84" s="631"/>
    </row>
    <row r="85" spans="1:6">
      <c r="A85" s="631"/>
      <c r="B85" s="631"/>
      <c r="C85" s="631"/>
      <c r="D85" s="631"/>
      <c r="E85" s="631"/>
      <c r="F85" s="631"/>
    </row>
    <row r="86" spans="1:6">
      <c r="A86" s="631"/>
      <c r="B86" s="631"/>
      <c r="C86" s="631"/>
      <c r="D86" s="631"/>
      <c r="E86" s="631"/>
      <c r="F86" s="631"/>
    </row>
    <row r="87" spans="1:6">
      <c r="A87" s="631"/>
      <c r="B87" s="631"/>
      <c r="C87" s="631"/>
      <c r="D87" s="631"/>
      <c r="E87" s="631"/>
      <c r="F87" s="631"/>
    </row>
    <row r="88" spans="1:6">
      <c r="A88" s="631"/>
      <c r="B88" s="631"/>
      <c r="C88" s="631"/>
      <c r="D88" s="631"/>
      <c r="E88" s="631"/>
      <c r="F88" s="631"/>
    </row>
    <row r="89" spans="1:6">
      <c r="A89" s="631"/>
      <c r="B89" s="631"/>
      <c r="C89" s="631"/>
      <c r="D89" s="631"/>
      <c r="E89" s="631"/>
      <c r="F89" s="631"/>
    </row>
    <row r="90" spans="1:6">
      <c r="A90" s="631"/>
      <c r="B90" s="631"/>
      <c r="C90" s="631"/>
      <c r="D90" s="631"/>
      <c r="E90" s="631"/>
      <c r="F90" s="631"/>
    </row>
    <row r="91" spans="1:6">
      <c r="A91" s="631"/>
      <c r="B91" s="631"/>
      <c r="C91" s="631"/>
      <c r="D91" s="631"/>
      <c r="E91" s="631"/>
      <c r="F91" s="631"/>
    </row>
    <row r="92" spans="1:6">
      <c r="A92" s="631"/>
      <c r="B92" s="631"/>
      <c r="C92" s="631"/>
      <c r="D92" s="631"/>
      <c r="E92" s="631"/>
      <c r="F92" s="631"/>
    </row>
    <row r="93" spans="1:6">
      <c r="A93" s="631"/>
      <c r="B93" s="631"/>
      <c r="C93" s="631"/>
      <c r="D93" s="631"/>
      <c r="E93" s="631"/>
      <c r="F93" s="631"/>
    </row>
    <row r="94" spans="1:6">
      <c r="A94" s="631"/>
      <c r="B94" s="631"/>
      <c r="C94" s="631"/>
      <c r="D94" s="631"/>
      <c r="E94" s="631"/>
      <c r="F94" s="631"/>
    </row>
    <row r="95" spans="1:6">
      <c r="A95" s="631"/>
      <c r="B95" s="631"/>
      <c r="C95" s="631"/>
      <c r="D95" s="631"/>
      <c r="E95" s="631"/>
      <c r="F95" s="631"/>
    </row>
    <row r="96" spans="1:6">
      <c r="A96" s="631"/>
      <c r="B96" s="631"/>
      <c r="C96" s="631"/>
      <c r="D96" s="631"/>
      <c r="E96" s="631"/>
      <c r="F96" s="631"/>
    </row>
    <row r="97" spans="1:6">
      <c r="A97" s="631"/>
      <c r="B97" s="631"/>
      <c r="C97" s="631"/>
      <c r="D97" s="631"/>
      <c r="E97" s="631"/>
      <c r="F97" s="631"/>
    </row>
    <row r="98" spans="1:6">
      <c r="A98" s="631"/>
      <c r="B98" s="631"/>
      <c r="C98" s="631"/>
      <c r="D98" s="631"/>
      <c r="E98" s="631"/>
      <c r="F98" s="631"/>
    </row>
    <row r="99" spans="1:6">
      <c r="A99" s="631"/>
      <c r="B99" s="631"/>
      <c r="C99" s="631"/>
      <c r="D99" s="631"/>
      <c r="E99" s="631"/>
      <c r="F99" s="631"/>
    </row>
    <row r="100" spans="1:6">
      <c r="A100" s="631"/>
      <c r="B100" s="631"/>
      <c r="C100" s="631"/>
      <c r="D100" s="631"/>
      <c r="E100" s="631"/>
      <c r="F100" s="631"/>
    </row>
    <row r="101" spans="1:6">
      <c r="A101" s="631"/>
      <c r="B101" s="631"/>
      <c r="C101" s="631"/>
      <c r="D101" s="631"/>
      <c r="E101" s="631"/>
      <c r="F101" s="631"/>
    </row>
    <row r="102" spans="1:6">
      <c r="A102" s="631"/>
      <c r="B102" s="631"/>
      <c r="C102" s="631"/>
      <c r="D102" s="631"/>
      <c r="E102" s="631"/>
      <c r="F102" s="631"/>
    </row>
    <row r="103" spans="1:6">
      <c r="A103" s="631"/>
      <c r="B103" s="631"/>
      <c r="C103" s="631"/>
      <c r="D103" s="631"/>
      <c r="E103" s="631"/>
      <c r="F103" s="631"/>
    </row>
    <row r="104" spans="1:6">
      <c r="A104" s="631"/>
      <c r="B104" s="631"/>
      <c r="C104" s="631"/>
      <c r="D104" s="631"/>
      <c r="E104" s="631"/>
      <c r="F104" s="631"/>
    </row>
    <row r="105" spans="1:6">
      <c r="A105" s="631"/>
      <c r="B105" s="631"/>
      <c r="C105" s="631"/>
      <c r="D105" s="631"/>
      <c r="E105" s="631"/>
      <c r="F105" s="631"/>
    </row>
    <row r="106" spans="1:6">
      <c r="A106" s="631"/>
      <c r="B106" s="631"/>
      <c r="C106" s="631"/>
      <c r="D106" s="631"/>
      <c r="E106" s="631"/>
      <c r="F106" s="631"/>
    </row>
    <row r="107" spans="1:6">
      <c r="A107" s="631"/>
      <c r="B107" s="631"/>
      <c r="C107" s="631"/>
      <c r="D107" s="631"/>
      <c r="E107" s="631"/>
      <c r="F107" s="631"/>
    </row>
    <row r="108" spans="1:6">
      <c r="A108" s="631"/>
      <c r="B108" s="631"/>
      <c r="C108" s="631"/>
      <c r="D108" s="631"/>
      <c r="E108" s="631"/>
      <c r="F108" s="631"/>
    </row>
    <row r="109" spans="1:6">
      <c r="A109" s="631"/>
      <c r="B109" s="631"/>
      <c r="C109" s="631"/>
      <c r="D109" s="631"/>
      <c r="E109" s="631"/>
      <c r="F109" s="631"/>
    </row>
    <row r="110" spans="1:6">
      <c r="A110" s="631"/>
      <c r="B110" s="631"/>
      <c r="C110" s="631"/>
      <c r="D110" s="631"/>
      <c r="E110" s="631"/>
      <c r="F110" s="631"/>
    </row>
    <row r="111" spans="1:6">
      <c r="A111" s="631"/>
      <c r="B111" s="631"/>
      <c r="C111" s="631"/>
      <c r="D111" s="631"/>
      <c r="E111" s="631"/>
      <c r="F111" s="631"/>
    </row>
    <row r="112" spans="1:6">
      <c r="A112" s="631"/>
      <c r="B112" s="631"/>
      <c r="C112" s="631"/>
      <c r="D112" s="631"/>
      <c r="E112" s="631"/>
      <c r="F112" s="631"/>
    </row>
    <row r="113" spans="2:4">
      <c r="B113" s="631"/>
      <c r="C113" s="631"/>
      <c r="D113" s="631"/>
    </row>
    <row r="114" spans="2:4">
      <c r="B114" s="631"/>
      <c r="C114" s="631"/>
      <c r="D114" s="631"/>
    </row>
    <row r="115" spans="2:4">
      <c r="B115" s="631"/>
      <c r="C115" s="631"/>
      <c r="D115" s="631"/>
    </row>
    <row r="116" spans="2:4">
      <c r="B116" s="631"/>
      <c r="C116" s="631"/>
      <c r="D116" s="631"/>
    </row>
    <row r="117" spans="2:4">
      <c r="B117" s="631"/>
      <c r="C117" s="631"/>
      <c r="D117" s="631"/>
    </row>
    <row r="118" spans="2:4">
      <c r="B118" s="631"/>
      <c r="C118" s="631"/>
      <c r="D118" s="631"/>
    </row>
    <row r="119" spans="2:4">
      <c r="B119" s="631"/>
      <c r="C119" s="631"/>
      <c r="D119" s="631"/>
    </row>
    <row r="120" spans="2:4">
      <c r="B120" s="631"/>
      <c r="C120" s="631"/>
      <c r="D120" s="631"/>
    </row>
    <row r="121" spans="2:4">
      <c r="B121" s="631"/>
      <c r="C121" s="631"/>
      <c r="D121" s="631"/>
    </row>
    <row r="122" spans="2:4">
      <c r="B122" s="631"/>
      <c r="C122" s="631"/>
      <c r="D122" s="631"/>
    </row>
    <row r="123" spans="2:4">
      <c r="B123" s="631"/>
      <c r="C123" s="631"/>
      <c r="D123" s="631"/>
    </row>
    <row r="124" spans="2:4">
      <c r="B124" s="631"/>
      <c r="C124" s="631"/>
      <c r="D124" s="631"/>
    </row>
    <row r="125" spans="2:4">
      <c r="B125" s="631"/>
      <c r="C125" s="631"/>
      <c r="D125" s="631"/>
    </row>
    <row r="126" spans="2:4">
      <c r="B126" s="631"/>
      <c r="C126" s="631"/>
      <c r="D126" s="631"/>
    </row>
    <row r="127" spans="2:4">
      <c r="B127" s="631"/>
      <c r="C127" s="631"/>
      <c r="D127" s="631"/>
    </row>
    <row r="128" spans="2:4">
      <c r="B128" s="631"/>
      <c r="C128" s="631"/>
      <c r="D128" s="631"/>
    </row>
    <row r="129" spans="2:4">
      <c r="B129" s="631"/>
      <c r="C129" s="631"/>
      <c r="D129" s="631"/>
    </row>
    <row r="130" spans="2:4">
      <c r="B130" s="631"/>
      <c r="C130" s="631"/>
      <c r="D130" s="631"/>
    </row>
    <row r="131" spans="2:4">
      <c r="B131" s="631"/>
      <c r="C131" s="631"/>
      <c r="D131" s="631"/>
    </row>
    <row r="132" spans="2:4">
      <c r="B132" s="631"/>
      <c r="C132" s="631"/>
      <c r="D132" s="631"/>
    </row>
    <row r="133" spans="2:4">
      <c r="B133" s="631"/>
      <c r="C133" s="631"/>
      <c r="D133" s="631"/>
    </row>
    <row r="134" spans="2:4">
      <c r="B134" s="631"/>
      <c r="C134" s="631"/>
      <c r="D134" s="631"/>
    </row>
    <row r="135" spans="2:4">
      <c r="B135" s="631"/>
      <c r="C135" s="631"/>
      <c r="D135" s="631"/>
    </row>
    <row r="136" spans="2:4">
      <c r="B136" s="631"/>
      <c r="C136" s="631"/>
      <c r="D136" s="631"/>
    </row>
    <row r="137" spans="2:4">
      <c r="B137" s="631"/>
      <c r="C137" s="631"/>
      <c r="D137" s="631"/>
    </row>
    <row r="138" spans="2:4">
      <c r="B138" s="631"/>
      <c r="C138" s="631"/>
      <c r="D138" s="631"/>
    </row>
    <row r="139" spans="2:4">
      <c r="B139" s="631"/>
      <c r="C139" s="631"/>
      <c r="D139" s="631"/>
    </row>
    <row r="140" spans="2:4">
      <c r="B140" s="631"/>
      <c r="C140" s="631"/>
      <c r="D140" s="631"/>
    </row>
    <row r="141" spans="2:4">
      <c r="B141" s="631"/>
      <c r="C141" s="631"/>
      <c r="D141" s="631"/>
    </row>
    <row r="142" spans="2:4">
      <c r="B142" s="631"/>
      <c r="C142" s="631"/>
      <c r="D142" s="631"/>
    </row>
    <row r="143" spans="2:4">
      <c r="B143" s="631"/>
      <c r="C143" s="631"/>
      <c r="D143" s="631"/>
    </row>
    <row r="144" spans="2:4">
      <c r="B144" s="631"/>
      <c r="C144" s="631"/>
      <c r="D144" s="631"/>
    </row>
  </sheetData>
  <mergeCells count="1">
    <mergeCell ref="B4:C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144"/>
  <sheetViews>
    <sheetView workbookViewId="0">
      <selection activeCell="I19" sqref="I19"/>
    </sheetView>
  </sheetViews>
  <sheetFormatPr defaultColWidth="9.33203125" defaultRowHeight="15"/>
  <cols>
    <col min="1" max="1" width="47.6640625" style="276" customWidth="1"/>
    <col min="2" max="4" width="12.6640625" style="276" customWidth="1"/>
    <col min="5" max="16384" width="9.33203125" style="276"/>
  </cols>
  <sheetData>
    <row r="1" spans="1:7" ht="20.100000000000001" customHeight="1">
      <c r="A1" s="737" t="s">
        <v>781</v>
      </c>
      <c r="B1" s="737"/>
      <c r="C1" s="737"/>
      <c r="D1" s="283"/>
      <c r="E1" s="283"/>
      <c r="F1" s="265"/>
    </row>
    <row r="2" spans="1:7" ht="20.100000000000001" customHeight="1">
      <c r="A2" s="285"/>
      <c r="B2" s="285"/>
      <c r="C2" s="281"/>
      <c r="F2" s="265"/>
    </row>
    <row r="3" spans="1:7" ht="20.100000000000001" customHeight="1">
      <c r="A3" s="281"/>
      <c r="B3" s="281"/>
      <c r="D3" s="738" t="s">
        <v>0</v>
      </c>
      <c r="F3" s="265"/>
    </row>
    <row r="4" spans="1:7" ht="20.100000000000001" customHeight="1">
      <c r="A4" s="284"/>
      <c r="B4" s="1006" t="s">
        <v>720</v>
      </c>
      <c r="C4" s="1006"/>
      <c r="D4" s="588" t="s">
        <v>693</v>
      </c>
      <c r="F4" s="265"/>
    </row>
    <row r="5" spans="1:7" ht="20.100000000000001" customHeight="1">
      <c r="A5" s="281"/>
      <c r="B5" s="589" t="s">
        <v>114</v>
      </c>
      <c r="C5" s="589" t="s">
        <v>113</v>
      </c>
      <c r="D5" s="590" t="s">
        <v>646</v>
      </c>
      <c r="F5" s="262"/>
    </row>
    <row r="6" spans="1:7" ht="20.100000000000001" customHeight="1">
      <c r="A6" s="281"/>
      <c r="B6" s="591" t="s">
        <v>640</v>
      </c>
      <c r="C6" s="591" t="s">
        <v>692</v>
      </c>
      <c r="D6" s="592" t="s">
        <v>640</v>
      </c>
      <c r="F6" s="262"/>
    </row>
    <row r="7" spans="1:7" ht="20.100000000000001" customHeight="1">
      <c r="A7" s="281"/>
      <c r="B7" s="589"/>
      <c r="C7" s="589"/>
      <c r="F7" s="631"/>
    </row>
    <row r="8" spans="1:7" ht="20.100000000000001" customHeight="1">
      <c r="A8" s="739" t="s">
        <v>467</v>
      </c>
      <c r="B8" s="740">
        <v>101.50958205615468</v>
      </c>
      <c r="C8" s="740">
        <v>100.5332934535832</v>
      </c>
      <c r="D8" s="741">
        <v>98.639093717631994</v>
      </c>
      <c r="E8" s="742"/>
      <c r="F8" s="742"/>
      <c r="G8" s="742"/>
    </row>
    <row r="9" spans="1:7" ht="20.100000000000001" customHeight="1">
      <c r="A9" s="743" t="s">
        <v>230</v>
      </c>
      <c r="B9" s="744"/>
      <c r="C9" s="744"/>
      <c r="D9" s="745"/>
      <c r="E9" s="742"/>
      <c r="F9" s="631"/>
    </row>
    <row r="10" spans="1:7" s="283" customFormat="1" ht="20.100000000000001" customHeight="1">
      <c r="A10" s="746" t="s">
        <v>487</v>
      </c>
      <c r="B10" s="744">
        <v>101.39425475834013</v>
      </c>
      <c r="C10" s="744">
        <v>97.465294470953978</v>
      </c>
      <c r="D10" s="745">
        <v>103.7542606344168</v>
      </c>
      <c r="E10" s="742"/>
      <c r="F10" s="742"/>
      <c r="G10" s="742"/>
    </row>
    <row r="11" spans="1:7" s="283" customFormat="1" ht="20.100000000000001" customHeight="1">
      <c r="A11" s="746" t="s">
        <v>486</v>
      </c>
      <c r="B11" s="744">
        <v>92.300055035594426</v>
      </c>
      <c r="C11" s="744">
        <v>94.435954355016193</v>
      </c>
      <c r="D11" s="745">
        <v>96.079635628506068</v>
      </c>
      <c r="E11" s="742"/>
      <c r="F11" s="742"/>
      <c r="G11" s="742"/>
    </row>
    <row r="12" spans="1:7" ht="20.100000000000001" customHeight="1">
      <c r="A12" s="746" t="s">
        <v>484</v>
      </c>
      <c r="B12" s="744">
        <v>123.88415874546132</v>
      </c>
      <c r="C12" s="744">
        <v>97.746485690193936</v>
      </c>
      <c r="D12" s="745">
        <v>118.92113946909294</v>
      </c>
      <c r="E12" s="742"/>
      <c r="F12" s="742"/>
      <c r="G12" s="742"/>
    </row>
    <row r="13" spans="1:7" s="283" customFormat="1" ht="20.100000000000001" customHeight="1">
      <c r="A13" s="746" t="s">
        <v>305</v>
      </c>
      <c r="B13" s="744">
        <v>89.229361991670743</v>
      </c>
      <c r="C13" s="744">
        <v>91.815162647959525</v>
      </c>
      <c r="D13" s="745">
        <v>94.531605101810484</v>
      </c>
      <c r="E13" s="742"/>
      <c r="F13" s="742"/>
      <c r="G13" s="742"/>
    </row>
    <row r="14" spans="1:7" ht="20.100000000000001" customHeight="1">
      <c r="A14" s="746" t="s">
        <v>303</v>
      </c>
      <c r="B14" s="744">
        <v>108.09294858240747</v>
      </c>
      <c r="C14" s="744">
        <v>104.00439320742154</v>
      </c>
      <c r="D14" s="745">
        <v>97.592322246497602</v>
      </c>
      <c r="E14" s="742"/>
      <c r="F14" s="742"/>
      <c r="G14" s="742"/>
    </row>
    <row r="15" spans="1:7" ht="20.100000000000001" customHeight="1">
      <c r="A15" s="746" t="s">
        <v>480</v>
      </c>
      <c r="B15" s="744">
        <v>93.886101060795724</v>
      </c>
      <c r="C15" s="744">
        <v>103.8550864016911</v>
      </c>
      <c r="D15" s="745">
        <v>88.726970320957449</v>
      </c>
      <c r="E15" s="742"/>
      <c r="F15" s="742"/>
      <c r="G15" s="742"/>
    </row>
    <row r="16" spans="1:7" s="283" customFormat="1" ht="20.100000000000001" customHeight="1">
      <c r="A16" s="746" t="s">
        <v>479</v>
      </c>
      <c r="B16" s="744">
        <v>103.99530263533924</v>
      </c>
      <c r="C16" s="744">
        <v>97.219089233138604</v>
      </c>
      <c r="D16" s="745">
        <v>105.60912007431395</v>
      </c>
      <c r="E16" s="742"/>
      <c r="F16" s="742"/>
      <c r="G16" s="742"/>
    </row>
    <row r="17" spans="1:6" s="283" customFormat="1" ht="20.100000000000001" customHeight="1">
      <c r="A17" s="747"/>
      <c r="B17" s="748"/>
      <c r="C17" s="748"/>
      <c r="E17" s="742"/>
      <c r="F17" s="734"/>
    </row>
    <row r="18" spans="1:6" s="283" customFormat="1" ht="20.100000000000001" customHeight="1">
      <c r="A18" s="749"/>
      <c r="B18" s="750"/>
      <c r="C18" s="750"/>
      <c r="E18" s="742"/>
      <c r="F18" s="734"/>
    </row>
    <row r="19" spans="1:6" s="283" customFormat="1" ht="20.100000000000001" customHeight="1">
      <c r="A19" s="751"/>
      <c r="B19" s="752"/>
      <c r="C19" s="752"/>
      <c r="D19" s="276"/>
      <c r="E19" s="742"/>
      <c r="F19" s="734"/>
    </row>
    <row r="20" spans="1:6" ht="20.100000000000001" customHeight="1">
      <c r="A20" s="281"/>
      <c r="B20" s="282"/>
      <c r="C20" s="282"/>
      <c r="E20" s="742"/>
      <c r="F20" s="734"/>
    </row>
    <row r="21" spans="1:6" ht="20.100000000000001" customHeight="1">
      <c r="A21" s="281"/>
      <c r="B21" s="282"/>
      <c r="C21" s="282"/>
      <c r="E21" s="742"/>
      <c r="F21" s="734"/>
    </row>
    <row r="22" spans="1:6" ht="20.100000000000001" customHeight="1">
      <c r="A22" s="281"/>
      <c r="B22" s="282"/>
      <c r="C22" s="282"/>
      <c r="E22" s="742"/>
      <c r="F22" s="734"/>
    </row>
    <row r="23" spans="1:6" ht="20.100000000000001" customHeight="1">
      <c r="A23" s="281"/>
      <c r="B23" s="753"/>
      <c r="C23" s="753"/>
      <c r="E23" s="742"/>
      <c r="F23" s="734"/>
    </row>
    <row r="24" spans="1:6" ht="20.100000000000001" customHeight="1">
      <c r="A24" s="281"/>
      <c r="B24" s="753"/>
      <c r="C24" s="753"/>
      <c r="E24" s="742"/>
      <c r="F24" s="631"/>
    </row>
    <row r="25" spans="1:6" ht="20.100000000000001" customHeight="1">
      <c r="A25" s="281"/>
      <c r="B25" s="753"/>
      <c r="C25" s="753"/>
      <c r="E25" s="742"/>
      <c r="F25" s="631"/>
    </row>
    <row r="26" spans="1:6" ht="20.100000000000001" customHeight="1">
      <c r="A26" s="397"/>
      <c r="B26" s="754"/>
      <c r="C26" s="754"/>
      <c r="E26" s="742"/>
      <c r="F26" s="631"/>
    </row>
    <row r="27" spans="1:6" ht="20.100000000000001" customHeight="1">
      <c r="A27" s="397"/>
      <c r="B27" s="754"/>
      <c r="C27" s="754"/>
      <c r="E27" s="742"/>
      <c r="F27" s="631"/>
    </row>
    <row r="28" spans="1:6" ht="20.100000000000001" customHeight="1">
      <c r="A28" s="397"/>
      <c r="B28" s="754"/>
      <c r="C28" s="754"/>
      <c r="E28" s="742"/>
      <c r="F28" s="631"/>
    </row>
    <row r="29" spans="1:6" ht="20.100000000000001" customHeight="1">
      <c r="A29" s="397"/>
      <c r="B29" s="754"/>
      <c r="C29" s="754"/>
      <c r="E29" s="742"/>
      <c r="F29" s="631"/>
    </row>
    <row r="30" spans="1:6" ht="20.100000000000001" customHeight="1">
      <c r="A30" s="397"/>
      <c r="B30" s="754"/>
      <c r="C30" s="754"/>
      <c r="E30" s="280"/>
      <c r="F30" s="631"/>
    </row>
    <row r="31" spans="1:6" ht="20.100000000000001" customHeight="1">
      <c r="A31" s="397"/>
      <c r="B31" s="754"/>
      <c r="C31" s="754"/>
      <c r="F31" s="631"/>
    </row>
    <row r="32" spans="1:6" ht="20.100000000000001" customHeight="1">
      <c r="A32" s="397"/>
      <c r="F32" s="631"/>
    </row>
    <row r="33" spans="1:6" ht="20.100000000000001" customHeight="1">
      <c r="A33" s="279"/>
      <c r="B33" s="278"/>
      <c r="C33" s="278"/>
      <c r="F33" s="631"/>
    </row>
    <row r="34" spans="1:6" ht="20.100000000000001" customHeight="1">
      <c r="A34" s="279"/>
      <c r="B34" s="278"/>
      <c r="C34" s="278"/>
      <c r="F34" s="631"/>
    </row>
    <row r="35" spans="1:6" ht="20.100000000000001" customHeight="1">
      <c r="A35" s="277"/>
      <c r="B35" s="277"/>
      <c r="C35" s="277"/>
      <c r="F35" s="631"/>
    </row>
    <row r="36" spans="1:6" ht="20.100000000000001" customHeight="1">
      <c r="A36" s="277"/>
      <c r="B36" s="277"/>
      <c r="C36" s="277"/>
      <c r="F36" s="631"/>
    </row>
    <row r="37" spans="1:6" ht="20.100000000000001" customHeight="1">
      <c r="A37" s="277"/>
      <c r="B37" s="277"/>
      <c r="C37" s="277"/>
      <c r="F37" s="631"/>
    </row>
    <row r="38" spans="1:6" ht="20.100000000000001" customHeight="1">
      <c r="A38" s="277"/>
      <c r="B38" s="277"/>
      <c r="C38" s="277"/>
      <c r="F38" s="631"/>
    </row>
    <row r="39" spans="1:6" ht="20.100000000000001" customHeight="1">
      <c r="A39" s="277"/>
      <c r="B39" s="277"/>
      <c r="C39" s="277"/>
      <c r="F39" s="631"/>
    </row>
    <row r="40" spans="1:6" ht="20.100000000000001" customHeight="1">
      <c r="A40" s="277"/>
      <c r="B40" s="277"/>
      <c r="C40" s="277"/>
      <c r="F40" s="631"/>
    </row>
    <row r="41" spans="1:6" ht="20.100000000000001" customHeight="1">
      <c r="A41" s="277"/>
      <c r="B41" s="277"/>
      <c r="C41" s="277"/>
      <c r="F41" s="631"/>
    </row>
    <row r="42" spans="1:6">
      <c r="A42" s="277"/>
      <c r="B42" s="277"/>
      <c r="C42" s="277"/>
      <c r="F42" s="631"/>
    </row>
    <row r="43" spans="1:6">
      <c r="A43" s="277"/>
      <c r="B43" s="631"/>
      <c r="C43" s="631"/>
      <c r="D43" s="631"/>
      <c r="F43" s="631"/>
    </row>
    <row r="44" spans="1:6">
      <c r="A44" s="277"/>
      <c r="B44" s="631"/>
      <c r="C44" s="631"/>
      <c r="D44" s="631"/>
      <c r="F44" s="631"/>
    </row>
    <row r="45" spans="1:6">
      <c r="A45" s="277"/>
      <c r="B45" s="631"/>
      <c r="C45" s="631"/>
      <c r="D45" s="631"/>
      <c r="F45" s="631"/>
    </row>
    <row r="46" spans="1:6">
      <c r="A46" s="277"/>
      <c r="B46" s="631"/>
      <c r="C46" s="631"/>
      <c r="D46" s="631"/>
      <c r="F46" s="631"/>
    </row>
    <row r="47" spans="1:6">
      <c r="A47" s="277"/>
      <c r="B47" s="631"/>
      <c r="C47" s="631"/>
      <c r="D47" s="631"/>
      <c r="F47" s="631"/>
    </row>
    <row r="48" spans="1:6">
      <c r="A48" s="277"/>
      <c r="B48" s="631"/>
      <c r="C48" s="631"/>
      <c r="D48" s="631"/>
      <c r="F48" s="631"/>
    </row>
    <row r="49" spans="1:6">
      <c r="A49" s="631"/>
      <c r="B49" s="631"/>
      <c r="C49" s="631"/>
      <c r="D49" s="631"/>
      <c r="E49" s="631"/>
      <c r="F49" s="631"/>
    </row>
    <row r="50" spans="1:6">
      <c r="A50" s="631"/>
      <c r="B50" s="631"/>
      <c r="C50" s="631"/>
      <c r="D50" s="631"/>
      <c r="E50" s="631"/>
      <c r="F50" s="631"/>
    </row>
    <row r="51" spans="1:6">
      <c r="A51" s="631"/>
      <c r="B51" s="631"/>
      <c r="C51" s="631"/>
      <c r="D51" s="631"/>
      <c r="E51" s="631"/>
      <c r="F51" s="631"/>
    </row>
    <row r="52" spans="1:6">
      <c r="A52" s="631"/>
      <c r="B52" s="631"/>
      <c r="C52" s="631"/>
      <c r="D52" s="631"/>
      <c r="E52" s="631"/>
      <c r="F52" s="631"/>
    </row>
    <row r="53" spans="1:6">
      <c r="A53" s="631"/>
      <c r="B53" s="631"/>
      <c r="C53" s="631"/>
      <c r="D53" s="631"/>
      <c r="E53" s="631"/>
      <c r="F53" s="631"/>
    </row>
    <row r="54" spans="1:6">
      <c r="A54" s="631"/>
      <c r="B54" s="631"/>
      <c r="C54" s="631"/>
      <c r="D54" s="631"/>
      <c r="E54" s="631"/>
      <c r="F54" s="631"/>
    </row>
    <row r="55" spans="1:6">
      <c r="A55" s="631"/>
      <c r="B55" s="631"/>
      <c r="C55" s="631"/>
      <c r="D55" s="631"/>
      <c r="E55" s="631"/>
      <c r="F55" s="631"/>
    </row>
    <row r="56" spans="1:6">
      <c r="A56" s="631"/>
      <c r="B56" s="631"/>
      <c r="C56" s="631"/>
      <c r="D56" s="631"/>
      <c r="E56" s="631"/>
      <c r="F56" s="631"/>
    </row>
    <row r="57" spans="1:6">
      <c r="A57" s="631"/>
      <c r="B57" s="631"/>
      <c r="C57" s="631"/>
      <c r="D57" s="631"/>
      <c r="E57" s="631"/>
      <c r="F57" s="631"/>
    </row>
    <row r="58" spans="1:6">
      <c r="A58" s="631"/>
      <c r="B58" s="631"/>
      <c r="C58" s="631"/>
      <c r="D58" s="631"/>
      <c r="E58" s="631"/>
      <c r="F58" s="631"/>
    </row>
    <row r="59" spans="1:6">
      <c r="A59" s="631"/>
      <c r="B59" s="631"/>
      <c r="C59" s="631"/>
      <c r="D59" s="631"/>
      <c r="E59" s="631"/>
      <c r="F59" s="631"/>
    </row>
    <row r="60" spans="1:6">
      <c r="A60" s="631"/>
      <c r="B60" s="631"/>
      <c r="C60" s="631"/>
      <c r="D60" s="631"/>
      <c r="E60" s="631"/>
      <c r="F60" s="631"/>
    </row>
    <row r="61" spans="1:6">
      <c r="A61" s="631"/>
      <c r="B61" s="631"/>
      <c r="C61" s="631"/>
      <c r="D61" s="631"/>
      <c r="E61" s="631"/>
      <c r="F61" s="631"/>
    </row>
    <row r="62" spans="1:6">
      <c r="A62" s="631"/>
      <c r="B62" s="631"/>
      <c r="C62" s="631"/>
      <c r="D62" s="631"/>
      <c r="E62" s="631"/>
      <c r="F62" s="631"/>
    </row>
    <row r="63" spans="1:6">
      <c r="A63" s="631"/>
      <c r="B63" s="631"/>
      <c r="C63" s="631"/>
      <c r="D63" s="631"/>
      <c r="E63" s="631"/>
      <c r="F63" s="631"/>
    </row>
    <row r="64" spans="1:6">
      <c r="A64" s="631"/>
      <c r="B64" s="631"/>
      <c r="C64" s="631"/>
      <c r="D64" s="631"/>
      <c r="E64" s="631"/>
      <c r="F64" s="631"/>
    </row>
    <row r="65" spans="1:6">
      <c r="A65" s="631"/>
      <c r="B65" s="631"/>
      <c r="C65" s="631"/>
      <c r="D65" s="631"/>
      <c r="E65" s="631"/>
      <c r="F65" s="631"/>
    </row>
    <row r="66" spans="1:6">
      <c r="A66" s="631"/>
      <c r="B66" s="631"/>
      <c r="C66" s="631"/>
      <c r="D66" s="631"/>
      <c r="E66" s="631"/>
      <c r="F66" s="631"/>
    </row>
    <row r="67" spans="1:6">
      <c r="A67" s="631"/>
      <c r="B67" s="631"/>
      <c r="C67" s="631"/>
      <c r="D67" s="631"/>
      <c r="E67" s="631"/>
      <c r="F67" s="631"/>
    </row>
    <row r="68" spans="1:6">
      <c r="A68" s="631"/>
      <c r="B68" s="631"/>
      <c r="C68" s="631"/>
      <c r="D68" s="631"/>
      <c r="E68" s="631"/>
      <c r="F68" s="631"/>
    </row>
    <row r="69" spans="1:6">
      <c r="A69" s="631"/>
      <c r="B69" s="631"/>
      <c r="C69" s="631"/>
      <c r="D69" s="631"/>
      <c r="E69" s="631"/>
      <c r="F69" s="631"/>
    </row>
    <row r="70" spans="1:6">
      <c r="A70" s="631"/>
      <c r="B70" s="631"/>
      <c r="C70" s="631"/>
      <c r="D70" s="631"/>
      <c r="E70" s="631"/>
      <c r="F70" s="631"/>
    </row>
    <row r="71" spans="1:6">
      <c r="A71" s="631"/>
      <c r="B71" s="631"/>
      <c r="C71" s="631"/>
      <c r="D71" s="631"/>
      <c r="E71" s="631"/>
      <c r="F71" s="631"/>
    </row>
    <row r="72" spans="1:6">
      <c r="A72" s="631"/>
      <c r="B72" s="631"/>
      <c r="C72" s="631"/>
      <c r="D72" s="631"/>
      <c r="E72" s="631"/>
      <c r="F72" s="631"/>
    </row>
    <row r="73" spans="1:6">
      <c r="A73" s="631"/>
      <c r="B73" s="631"/>
      <c r="C73" s="631"/>
      <c r="D73" s="631"/>
      <c r="E73" s="631"/>
      <c r="F73" s="631"/>
    </row>
    <row r="74" spans="1:6">
      <c r="A74" s="631"/>
      <c r="B74" s="631"/>
      <c r="C74" s="631"/>
      <c r="D74" s="631"/>
      <c r="E74" s="631"/>
      <c r="F74" s="631"/>
    </row>
    <row r="75" spans="1:6">
      <c r="A75" s="631"/>
      <c r="B75" s="631"/>
      <c r="C75" s="631"/>
      <c r="D75" s="631"/>
      <c r="E75" s="631"/>
      <c r="F75" s="631"/>
    </row>
    <row r="76" spans="1:6">
      <c r="A76" s="631"/>
      <c r="B76" s="631"/>
      <c r="C76" s="631"/>
      <c r="D76" s="631"/>
      <c r="E76" s="631"/>
      <c r="F76" s="631"/>
    </row>
    <row r="77" spans="1:6">
      <c r="A77" s="631"/>
      <c r="B77" s="631"/>
      <c r="C77" s="631"/>
      <c r="D77" s="631"/>
      <c r="E77" s="631"/>
      <c r="F77" s="631"/>
    </row>
    <row r="78" spans="1:6">
      <c r="A78" s="631"/>
      <c r="B78" s="631"/>
      <c r="C78" s="631"/>
      <c r="D78" s="631"/>
      <c r="E78" s="631"/>
      <c r="F78" s="631"/>
    </row>
    <row r="79" spans="1:6">
      <c r="A79" s="631"/>
      <c r="B79" s="631"/>
      <c r="C79" s="631"/>
      <c r="D79" s="631"/>
      <c r="E79" s="631"/>
      <c r="F79" s="631"/>
    </row>
    <row r="80" spans="1:6">
      <c r="A80" s="631"/>
      <c r="B80" s="631"/>
      <c r="C80" s="631"/>
      <c r="D80" s="631"/>
      <c r="E80" s="631"/>
      <c r="F80" s="631"/>
    </row>
    <row r="81" spans="1:6">
      <c r="A81" s="631"/>
      <c r="B81" s="631"/>
      <c r="C81" s="631"/>
      <c r="D81" s="631"/>
      <c r="E81" s="631"/>
      <c r="F81" s="631"/>
    </row>
    <row r="82" spans="1:6">
      <c r="A82" s="631"/>
      <c r="B82" s="631"/>
      <c r="C82" s="631"/>
      <c r="D82" s="631"/>
      <c r="E82" s="631"/>
      <c r="F82" s="631"/>
    </row>
    <row r="83" spans="1:6">
      <c r="A83" s="631"/>
      <c r="B83" s="631"/>
      <c r="C83" s="631"/>
      <c r="D83" s="631"/>
      <c r="E83" s="631"/>
      <c r="F83" s="631"/>
    </row>
    <row r="84" spans="1:6">
      <c r="A84" s="631"/>
      <c r="B84" s="631"/>
      <c r="C84" s="631"/>
      <c r="D84" s="631"/>
      <c r="E84" s="631"/>
      <c r="F84" s="631"/>
    </row>
    <row r="85" spans="1:6">
      <c r="A85" s="631"/>
      <c r="B85" s="631"/>
      <c r="C85" s="631"/>
      <c r="D85" s="631"/>
      <c r="E85" s="631"/>
      <c r="F85" s="631"/>
    </row>
    <row r="86" spans="1:6">
      <c r="A86" s="631"/>
      <c r="B86" s="631"/>
      <c r="C86" s="631"/>
      <c r="D86" s="631"/>
      <c r="E86" s="631"/>
      <c r="F86" s="631"/>
    </row>
    <row r="87" spans="1:6">
      <c r="A87" s="631"/>
      <c r="B87" s="631"/>
      <c r="C87" s="631"/>
      <c r="D87" s="631"/>
      <c r="E87" s="631"/>
      <c r="F87" s="631"/>
    </row>
    <row r="88" spans="1:6">
      <c r="A88" s="631"/>
      <c r="B88" s="631"/>
      <c r="C88" s="631"/>
      <c r="D88" s="631"/>
      <c r="E88" s="631"/>
      <c r="F88" s="631"/>
    </row>
    <row r="89" spans="1:6">
      <c r="A89" s="631"/>
      <c r="B89" s="631"/>
      <c r="C89" s="631"/>
      <c r="D89" s="631"/>
      <c r="E89" s="631"/>
      <c r="F89" s="631"/>
    </row>
    <row r="90" spans="1:6">
      <c r="A90" s="631"/>
      <c r="B90" s="631"/>
      <c r="C90" s="631"/>
      <c r="D90" s="631"/>
      <c r="E90" s="631"/>
      <c r="F90" s="631"/>
    </row>
    <row r="91" spans="1:6">
      <c r="A91" s="631"/>
      <c r="B91" s="631"/>
      <c r="C91" s="631"/>
      <c r="D91" s="631"/>
      <c r="E91" s="631"/>
      <c r="F91" s="631"/>
    </row>
    <row r="92" spans="1:6">
      <c r="A92" s="631"/>
      <c r="B92" s="631"/>
      <c r="C92" s="631"/>
      <c r="D92" s="631"/>
      <c r="E92" s="631"/>
      <c r="F92" s="631"/>
    </row>
    <row r="93" spans="1:6">
      <c r="A93" s="631"/>
      <c r="B93" s="631"/>
      <c r="C93" s="631"/>
      <c r="D93" s="631"/>
      <c r="E93" s="631"/>
      <c r="F93" s="631"/>
    </row>
    <row r="94" spans="1:6">
      <c r="A94" s="631"/>
      <c r="B94" s="631"/>
      <c r="C94" s="631"/>
      <c r="D94" s="631"/>
      <c r="E94" s="631"/>
      <c r="F94" s="631"/>
    </row>
    <row r="95" spans="1:6">
      <c r="A95" s="631"/>
      <c r="B95" s="631"/>
      <c r="C95" s="631"/>
      <c r="D95" s="631"/>
      <c r="E95" s="631"/>
      <c r="F95" s="631"/>
    </row>
    <row r="96" spans="1:6">
      <c r="A96" s="631"/>
      <c r="B96" s="631"/>
      <c r="C96" s="631"/>
      <c r="D96" s="631"/>
      <c r="E96" s="631"/>
      <c r="F96" s="631"/>
    </row>
    <row r="97" spans="1:6">
      <c r="A97" s="631"/>
      <c r="B97" s="631"/>
      <c r="C97" s="631"/>
      <c r="D97" s="631"/>
      <c r="E97" s="631"/>
      <c r="F97" s="631"/>
    </row>
    <row r="98" spans="1:6">
      <c r="A98" s="631"/>
      <c r="B98" s="631"/>
      <c r="C98" s="631"/>
      <c r="D98" s="631"/>
      <c r="E98" s="631"/>
      <c r="F98" s="631"/>
    </row>
    <row r="99" spans="1:6">
      <c r="A99" s="631"/>
      <c r="B99" s="631"/>
      <c r="C99" s="631"/>
      <c r="D99" s="631"/>
      <c r="E99" s="631"/>
      <c r="F99" s="631"/>
    </row>
    <row r="100" spans="1:6">
      <c r="A100" s="631"/>
      <c r="B100" s="631"/>
      <c r="C100" s="631"/>
      <c r="D100" s="631"/>
      <c r="E100" s="631"/>
      <c r="F100" s="631"/>
    </row>
    <row r="101" spans="1:6">
      <c r="A101" s="631"/>
      <c r="B101" s="631"/>
      <c r="C101" s="631"/>
      <c r="D101" s="631"/>
      <c r="E101" s="631"/>
      <c r="F101" s="631"/>
    </row>
    <row r="102" spans="1:6">
      <c r="A102" s="631"/>
      <c r="B102" s="631"/>
      <c r="C102" s="631"/>
      <c r="D102" s="631"/>
      <c r="E102" s="631"/>
      <c r="F102" s="631"/>
    </row>
    <row r="103" spans="1:6">
      <c r="A103" s="631"/>
      <c r="B103" s="631"/>
      <c r="C103" s="631"/>
      <c r="D103" s="631"/>
      <c r="E103" s="631"/>
      <c r="F103" s="631"/>
    </row>
    <row r="104" spans="1:6">
      <c r="A104" s="631"/>
      <c r="B104" s="631"/>
      <c r="C104" s="631"/>
      <c r="D104" s="631"/>
      <c r="E104" s="631"/>
      <c r="F104" s="631"/>
    </row>
    <row r="105" spans="1:6">
      <c r="A105" s="631"/>
      <c r="B105" s="631"/>
      <c r="C105" s="631"/>
      <c r="D105" s="631"/>
      <c r="E105" s="631"/>
      <c r="F105" s="631"/>
    </row>
    <row r="106" spans="1:6">
      <c r="A106" s="631"/>
      <c r="B106" s="631"/>
      <c r="C106" s="631"/>
      <c r="D106" s="631"/>
      <c r="E106" s="631"/>
      <c r="F106" s="631"/>
    </row>
    <row r="107" spans="1:6">
      <c r="A107" s="631"/>
      <c r="B107" s="631"/>
      <c r="C107" s="631"/>
      <c r="D107" s="631"/>
      <c r="E107" s="631"/>
      <c r="F107" s="631"/>
    </row>
    <row r="108" spans="1:6">
      <c r="A108" s="631"/>
      <c r="B108" s="631"/>
      <c r="C108" s="631"/>
      <c r="D108" s="631"/>
      <c r="E108" s="631"/>
      <c r="F108" s="631"/>
    </row>
    <row r="109" spans="1:6">
      <c r="A109" s="631"/>
      <c r="B109" s="631"/>
      <c r="C109" s="631"/>
      <c r="D109" s="631"/>
      <c r="E109" s="631"/>
      <c r="F109" s="631"/>
    </row>
    <row r="110" spans="1:6">
      <c r="A110" s="631"/>
      <c r="B110" s="631"/>
      <c r="C110" s="631"/>
      <c r="D110" s="631"/>
      <c r="E110" s="631"/>
      <c r="F110" s="631"/>
    </row>
    <row r="111" spans="1:6">
      <c r="A111" s="631"/>
      <c r="B111" s="631"/>
      <c r="C111" s="631"/>
      <c r="D111" s="631"/>
      <c r="E111" s="631"/>
      <c r="F111" s="631"/>
    </row>
    <row r="112" spans="1:6">
      <c r="A112" s="631"/>
      <c r="B112" s="631"/>
      <c r="C112" s="631"/>
      <c r="D112" s="631"/>
      <c r="E112" s="631"/>
      <c r="F112" s="631"/>
    </row>
    <row r="113" spans="2:4">
      <c r="B113" s="631"/>
      <c r="C113" s="631"/>
      <c r="D113" s="631"/>
    </row>
    <row r="114" spans="2:4">
      <c r="B114" s="631"/>
      <c r="C114" s="631"/>
      <c r="D114" s="631"/>
    </row>
    <row r="115" spans="2:4">
      <c r="B115" s="631"/>
      <c r="C115" s="631"/>
      <c r="D115" s="631"/>
    </row>
    <row r="116" spans="2:4">
      <c r="B116" s="631"/>
      <c r="C116" s="631"/>
      <c r="D116" s="631"/>
    </row>
    <row r="117" spans="2:4">
      <c r="B117" s="631"/>
      <c r="C117" s="631"/>
      <c r="D117" s="631"/>
    </row>
    <row r="118" spans="2:4">
      <c r="B118" s="631"/>
      <c r="C118" s="631"/>
      <c r="D118" s="631"/>
    </row>
    <row r="119" spans="2:4">
      <c r="B119" s="631"/>
      <c r="C119" s="631"/>
      <c r="D119" s="631"/>
    </row>
    <row r="120" spans="2:4">
      <c r="B120" s="631"/>
      <c r="C120" s="631"/>
      <c r="D120" s="631"/>
    </row>
    <row r="121" spans="2:4">
      <c r="B121" s="631"/>
      <c r="C121" s="631"/>
      <c r="D121" s="631"/>
    </row>
    <row r="122" spans="2:4">
      <c r="B122" s="631"/>
      <c r="C122" s="631"/>
      <c r="D122" s="631"/>
    </row>
    <row r="123" spans="2:4">
      <c r="B123" s="631"/>
      <c r="C123" s="631"/>
      <c r="D123" s="631"/>
    </row>
    <row r="124" spans="2:4">
      <c r="B124" s="631"/>
      <c r="C124" s="631"/>
      <c r="D124" s="631"/>
    </row>
    <row r="125" spans="2:4">
      <c r="B125" s="631"/>
      <c r="C125" s="631"/>
      <c r="D125" s="631"/>
    </row>
    <row r="126" spans="2:4">
      <c r="B126" s="631"/>
      <c r="C126" s="631"/>
      <c r="D126" s="631"/>
    </row>
    <row r="127" spans="2:4">
      <c r="B127" s="631"/>
      <c r="C127" s="631"/>
      <c r="D127" s="631"/>
    </row>
    <row r="128" spans="2:4">
      <c r="B128" s="631"/>
      <c r="C128" s="631"/>
      <c r="D128" s="631"/>
    </row>
    <row r="129" spans="2:4">
      <c r="B129" s="631"/>
      <c r="C129" s="631"/>
      <c r="D129" s="631"/>
    </row>
    <row r="130" spans="2:4">
      <c r="B130" s="631"/>
      <c r="C130" s="631"/>
      <c r="D130" s="631"/>
    </row>
    <row r="131" spans="2:4">
      <c r="B131" s="631"/>
      <c r="C131" s="631"/>
      <c r="D131" s="631"/>
    </row>
    <row r="132" spans="2:4">
      <c r="B132" s="631"/>
      <c r="C132" s="631"/>
      <c r="D132" s="631"/>
    </row>
    <row r="133" spans="2:4">
      <c r="B133" s="631"/>
      <c r="C133" s="631"/>
      <c r="D133" s="631"/>
    </row>
    <row r="134" spans="2:4">
      <c r="B134" s="631"/>
      <c r="C134" s="631"/>
      <c r="D134" s="631"/>
    </row>
    <row r="135" spans="2:4">
      <c r="B135" s="631"/>
      <c r="C135" s="631"/>
      <c r="D135" s="631"/>
    </row>
    <row r="136" spans="2:4">
      <c r="B136" s="631"/>
      <c r="C136" s="631"/>
      <c r="D136" s="631"/>
    </row>
    <row r="137" spans="2:4">
      <c r="B137" s="631"/>
      <c r="C137" s="631"/>
      <c r="D137" s="631"/>
    </row>
    <row r="138" spans="2:4">
      <c r="B138" s="631"/>
      <c r="C138" s="631"/>
      <c r="D138" s="631"/>
    </row>
    <row r="139" spans="2:4">
      <c r="B139" s="631"/>
      <c r="C139" s="631"/>
      <c r="D139" s="631"/>
    </row>
    <row r="140" spans="2:4">
      <c r="B140" s="631"/>
      <c r="C140" s="631"/>
      <c r="D140" s="631"/>
    </row>
    <row r="141" spans="2:4">
      <c r="B141" s="631"/>
      <c r="C141" s="631"/>
      <c r="D141" s="631"/>
    </row>
    <row r="142" spans="2:4">
      <c r="B142" s="631"/>
      <c r="C142" s="631"/>
      <c r="D142" s="631"/>
    </row>
    <row r="143" spans="2:4">
      <c r="B143" s="631"/>
      <c r="C143" s="631"/>
      <c r="D143" s="631"/>
    </row>
    <row r="144" spans="2:4">
      <c r="B144" s="631"/>
      <c r="C144" s="631"/>
      <c r="D144" s="631"/>
    </row>
  </sheetData>
  <mergeCells count="1">
    <mergeCell ref="B4:C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200"/>
  <sheetViews>
    <sheetView workbookViewId="0">
      <selection activeCell="I19" sqref="I19"/>
    </sheetView>
  </sheetViews>
  <sheetFormatPr defaultColWidth="9" defaultRowHeight="14.4"/>
  <cols>
    <col min="1" max="1" width="32.5546875" style="184" customWidth="1"/>
    <col min="2" max="2" width="10.6640625" style="184" customWidth="1"/>
    <col min="3" max="3" width="9.6640625" style="184" customWidth="1"/>
    <col min="4" max="4" width="11.6640625" style="184" customWidth="1"/>
    <col min="5" max="5" width="12.33203125" style="184" customWidth="1"/>
    <col min="6" max="6" width="10.44140625" style="184" customWidth="1"/>
    <col min="7" max="7" width="2.6640625" style="184" hidden="1" customWidth="1"/>
    <col min="8" max="8" width="9" style="184" hidden="1" customWidth="1"/>
    <col min="9" max="16384" width="9" style="184"/>
  </cols>
  <sheetData>
    <row r="1" spans="1:8" ht="18" customHeight="1">
      <c r="A1" s="209" t="s">
        <v>732</v>
      </c>
      <c r="B1" s="948"/>
      <c r="C1" s="208"/>
      <c r="D1" s="208"/>
      <c r="E1" s="208"/>
      <c r="F1" s="208"/>
    </row>
    <row r="2" spans="1:8" ht="18" customHeight="1">
      <c r="A2" s="209"/>
      <c r="B2" s="948"/>
      <c r="C2" s="208"/>
      <c r="D2" s="208"/>
      <c r="E2" s="208"/>
      <c r="F2" s="208"/>
    </row>
    <row r="3" spans="1:8" ht="18" customHeight="1">
      <c r="A3" s="207"/>
      <c r="B3" s="207"/>
      <c r="C3" s="207"/>
      <c r="D3" s="207"/>
      <c r="E3" s="207"/>
      <c r="F3" s="206"/>
    </row>
    <row r="4" spans="1:8" ht="15" customHeight="1">
      <c r="A4" s="205"/>
      <c r="B4" s="204" t="s">
        <v>56</v>
      </c>
      <c r="C4" s="204" t="s">
        <v>56</v>
      </c>
      <c r="D4" s="204" t="s">
        <v>2</v>
      </c>
      <c r="E4" s="204" t="s">
        <v>3</v>
      </c>
      <c r="F4" s="204" t="s">
        <v>693</v>
      </c>
    </row>
    <row r="5" spans="1:8" ht="15" customHeight="1">
      <c r="A5" s="201"/>
      <c r="B5" s="203" t="s">
        <v>59</v>
      </c>
      <c r="C5" s="113" t="s">
        <v>60</v>
      </c>
      <c r="D5" s="203" t="s">
        <v>692</v>
      </c>
      <c r="E5" s="203" t="s">
        <v>733</v>
      </c>
      <c r="F5" s="203" t="s">
        <v>372</v>
      </c>
    </row>
    <row r="6" spans="1:8" ht="15" customHeight="1">
      <c r="A6" s="201"/>
      <c r="B6" s="113" t="s">
        <v>692</v>
      </c>
      <c r="C6" s="113">
        <v>2022</v>
      </c>
      <c r="D6" s="113" t="s">
        <v>558</v>
      </c>
      <c r="E6" s="113" t="s">
        <v>371</v>
      </c>
      <c r="F6" s="113" t="s">
        <v>640</v>
      </c>
    </row>
    <row r="7" spans="1:8" ht="15" customHeight="1">
      <c r="A7" s="201"/>
      <c r="B7" s="39"/>
      <c r="C7" s="202"/>
      <c r="D7" s="39" t="s">
        <v>404</v>
      </c>
      <c r="E7" s="39" t="s">
        <v>62</v>
      </c>
      <c r="F7" s="39" t="s">
        <v>63</v>
      </c>
    </row>
    <row r="8" spans="1:8" ht="8.25" customHeight="1">
      <c r="A8" s="201"/>
      <c r="B8" s="200"/>
      <c r="D8" s="199"/>
      <c r="E8" s="199"/>
      <c r="F8" s="198"/>
    </row>
    <row r="9" spans="1:8" ht="13.5" customHeight="1">
      <c r="A9" s="194" t="s">
        <v>370</v>
      </c>
      <c r="B9" s="487"/>
      <c r="C9" s="487"/>
      <c r="D9" s="487"/>
      <c r="E9" s="487"/>
      <c r="F9" s="487"/>
    </row>
    <row r="10" spans="1:8" ht="14.1" customHeight="1">
      <c r="A10" s="193" t="s">
        <v>369</v>
      </c>
      <c r="B10" s="817">
        <v>297101.53384212888</v>
      </c>
      <c r="C10" s="817">
        <v>3664113.2928557387</v>
      </c>
      <c r="D10" s="819">
        <v>103.61288885417237</v>
      </c>
      <c r="E10" s="819">
        <v>205.59402836661502</v>
      </c>
      <c r="F10" s="819">
        <v>152.84575746821599</v>
      </c>
    </row>
    <row r="11" spans="1:8" ht="14.1" customHeight="1">
      <c r="A11" s="197" t="s">
        <v>364</v>
      </c>
      <c r="B11" s="818"/>
      <c r="C11" s="818"/>
      <c r="D11" s="820"/>
      <c r="E11" s="820"/>
      <c r="F11" s="820"/>
      <c r="H11" s="189">
        <f t="shared" ref="H11:H55" si="0">+B11/1000</f>
        <v>0</v>
      </c>
    </row>
    <row r="12" spans="1:8" ht="14.1" customHeight="1">
      <c r="A12" s="191" t="s">
        <v>363</v>
      </c>
      <c r="B12" s="818">
        <v>296297.68500932888</v>
      </c>
      <c r="C12" s="818">
        <v>3658902.4874529382</v>
      </c>
      <c r="D12" s="820">
        <v>103.61184255023259</v>
      </c>
      <c r="E12" s="820">
        <v>205.08179943922221</v>
      </c>
      <c r="F12" s="820">
        <v>152.63858333492732</v>
      </c>
      <c r="H12" s="189">
        <f t="shared" si="0"/>
        <v>296.29768500932886</v>
      </c>
    </row>
    <row r="13" spans="1:8" ht="14.1" customHeight="1">
      <c r="A13" s="191" t="s">
        <v>362</v>
      </c>
      <c r="B13" s="818">
        <v>803.84883279999997</v>
      </c>
      <c r="C13" s="818">
        <v>5210.8054027999997</v>
      </c>
      <c r="D13" s="820">
        <v>104</v>
      </c>
      <c r="E13" s="820">
        <v>2590.720745133428</v>
      </c>
      <c r="F13" s="820">
        <v>3255.7287929973804</v>
      </c>
      <c r="H13" s="189">
        <f t="shared" si="0"/>
        <v>0.80384883279999997</v>
      </c>
    </row>
    <row r="14" spans="1:8" ht="14.1" customHeight="1">
      <c r="A14" s="196" t="s">
        <v>361</v>
      </c>
      <c r="B14" s="818"/>
      <c r="C14" s="818"/>
      <c r="D14" s="820"/>
      <c r="E14" s="820"/>
      <c r="F14" s="820"/>
      <c r="H14" s="189">
        <f t="shared" si="0"/>
        <v>0</v>
      </c>
    </row>
    <row r="15" spans="1:8" ht="14.1" customHeight="1">
      <c r="A15" s="191" t="s">
        <v>360</v>
      </c>
      <c r="B15" s="818">
        <v>340.149</v>
      </c>
      <c r="C15" s="818">
        <v>4424.4359999999997</v>
      </c>
      <c r="D15" s="820">
        <v>100.25819914935758</v>
      </c>
      <c r="E15" s="820">
        <v>471.26409709329715</v>
      </c>
      <c r="F15" s="820">
        <v>305.6253867599828</v>
      </c>
      <c r="H15" s="189">
        <f t="shared" si="0"/>
        <v>0.34014899999999998</v>
      </c>
    </row>
    <row r="16" spans="1:8" ht="14.1" customHeight="1">
      <c r="A16" s="191" t="s">
        <v>359</v>
      </c>
      <c r="B16" s="818">
        <v>437.41551647118473</v>
      </c>
      <c r="C16" s="818">
        <v>7596.7717213761453</v>
      </c>
      <c r="D16" s="820">
        <v>103.48304222303786</v>
      </c>
      <c r="E16" s="820">
        <v>153.78184038417965</v>
      </c>
      <c r="F16" s="820">
        <v>156.7318746035078</v>
      </c>
      <c r="H16" s="189">
        <f t="shared" si="0"/>
        <v>0.43741551647118471</v>
      </c>
    </row>
    <row r="17" spans="1:8" ht="14.1" customHeight="1">
      <c r="A17" s="191" t="s">
        <v>358</v>
      </c>
      <c r="B17" s="818">
        <v>19871.784655291653</v>
      </c>
      <c r="C17" s="818">
        <v>244163.32029825487</v>
      </c>
      <c r="D17" s="820">
        <v>108.18670360170812</v>
      </c>
      <c r="E17" s="820">
        <v>181.54726022558523</v>
      </c>
      <c r="F17" s="820">
        <v>152.91715912707951</v>
      </c>
      <c r="H17" s="189">
        <f t="shared" si="0"/>
        <v>19.871784655291652</v>
      </c>
    </row>
    <row r="18" spans="1:8" ht="14.1" customHeight="1">
      <c r="A18" s="191" t="s">
        <v>357</v>
      </c>
      <c r="B18" s="818">
        <v>272099.95559161605</v>
      </c>
      <c r="C18" s="818">
        <v>3358706.9916823572</v>
      </c>
      <c r="D18" s="820">
        <v>103.27672305892366</v>
      </c>
      <c r="E18" s="820">
        <v>205.80845094613983</v>
      </c>
      <c r="F18" s="820">
        <v>151.55696797688441</v>
      </c>
      <c r="H18" s="189">
        <f t="shared" si="0"/>
        <v>272.09995559161604</v>
      </c>
    </row>
    <row r="19" spans="1:8" ht="14.1" customHeight="1">
      <c r="A19" s="191" t="s">
        <v>356</v>
      </c>
      <c r="B19" s="818">
        <v>4352.2290787500006</v>
      </c>
      <c r="C19" s="818">
        <v>49221.773153750008</v>
      </c>
      <c r="D19" s="820">
        <v>105</v>
      </c>
      <c r="E19" s="820">
        <v>436.91244831262497</v>
      </c>
      <c r="F19" s="820">
        <v>324.63778153909703</v>
      </c>
      <c r="H19" s="189">
        <f t="shared" si="0"/>
        <v>4.3522290787500006</v>
      </c>
    </row>
    <row r="20" spans="1:8" ht="14.1" customHeight="1">
      <c r="A20" s="193" t="s">
        <v>368</v>
      </c>
      <c r="B20" s="817">
        <v>14250.930774438097</v>
      </c>
      <c r="C20" s="817">
        <v>171754.95327011266</v>
      </c>
      <c r="D20" s="819">
        <v>105.16171032258458</v>
      </c>
      <c r="E20" s="819">
        <v>251.37373544857559</v>
      </c>
      <c r="F20" s="819">
        <v>178.31929736533939</v>
      </c>
      <c r="H20" s="189">
        <f t="shared" si="0"/>
        <v>14.250930774438096</v>
      </c>
    </row>
    <row r="21" spans="1:8" ht="14.1" customHeight="1">
      <c r="A21" s="196" t="s">
        <v>364</v>
      </c>
      <c r="B21" s="818"/>
      <c r="C21" s="818"/>
      <c r="D21" s="820"/>
      <c r="E21" s="820"/>
      <c r="F21" s="820"/>
      <c r="H21" s="189">
        <f t="shared" si="0"/>
        <v>0</v>
      </c>
    </row>
    <row r="22" spans="1:8" ht="14.1" customHeight="1">
      <c r="A22" s="191" t="s">
        <v>363</v>
      </c>
      <c r="B22" s="818">
        <v>11668.022197676575</v>
      </c>
      <c r="C22" s="818">
        <v>155393.00561065917</v>
      </c>
      <c r="D22" s="820">
        <v>104.97793040712828</v>
      </c>
      <c r="E22" s="820">
        <v>210.72715578735637</v>
      </c>
      <c r="F22" s="820">
        <v>162.35189941833471</v>
      </c>
      <c r="H22" s="189">
        <f t="shared" si="0"/>
        <v>11.668022197676574</v>
      </c>
    </row>
    <row r="23" spans="1:8" ht="14.1" customHeight="1">
      <c r="A23" s="191" t="s">
        <v>362</v>
      </c>
      <c r="B23" s="818">
        <v>2582.9085767615211</v>
      </c>
      <c r="C23" s="818">
        <v>16361.947659453521</v>
      </c>
      <c r="D23" s="820">
        <v>106</v>
      </c>
      <c r="E23" s="820">
        <v>1953.9068754247769</v>
      </c>
      <c r="F23" s="820">
        <v>2704.1308938188631</v>
      </c>
      <c r="H23" s="189">
        <f t="shared" si="0"/>
        <v>2.582908576761521</v>
      </c>
    </row>
    <row r="24" spans="1:8" ht="14.1" customHeight="1">
      <c r="A24" s="196" t="s">
        <v>361</v>
      </c>
      <c r="B24" s="818"/>
      <c r="C24" s="818"/>
      <c r="D24" s="820"/>
      <c r="E24" s="820"/>
      <c r="F24" s="820"/>
      <c r="H24" s="189">
        <f t="shared" si="0"/>
        <v>0</v>
      </c>
    </row>
    <row r="25" spans="1:8" ht="14.1" customHeight="1">
      <c r="A25" s="191" t="s">
        <v>360</v>
      </c>
      <c r="B25" s="818">
        <v>108.732</v>
      </c>
      <c r="C25" s="818">
        <v>1596.6009999999999</v>
      </c>
      <c r="D25" s="820">
        <v>96.08695652173914</v>
      </c>
      <c r="E25" s="820">
        <v>350.56744905855044</v>
      </c>
      <c r="F25" s="820">
        <v>250.91194360973969</v>
      </c>
      <c r="H25" s="189">
        <f t="shared" si="0"/>
        <v>0.108732</v>
      </c>
    </row>
    <row r="26" spans="1:8" ht="14.1" customHeight="1">
      <c r="A26" s="191" t="s">
        <v>359</v>
      </c>
      <c r="B26" s="818">
        <v>22.975884856958601</v>
      </c>
      <c r="C26" s="818">
        <v>415.25393514966817</v>
      </c>
      <c r="D26" s="820">
        <v>102.69838433074155</v>
      </c>
      <c r="E26" s="820">
        <v>179.11448601077336</v>
      </c>
      <c r="F26" s="820">
        <v>172.66282044445407</v>
      </c>
      <c r="H26" s="189">
        <f t="shared" si="0"/>
        <v>2.29758848569586E-2</v>
      </c>
    </row>
    <row r="27" spans="1:8" ht="14.1" customHeight="1">
      <c r="A27" s="191" t="s">
        <v>358</v>
      </c>
      <c r="B27" s="818">
        <v>214.23997968921802</v>
      </c>
      <c r="C27" s="818">
        <v>3305.6925228966261</v>
      </c>
      <c r="D27" s="820">
        <v>103.83877719366986</v>
      </c>
      <c r="E27" s="820">
        <v>161.02719140064471</v>
      </c>
      <c r="F27" s="820">
        <v>124.43318991765055</v>
      </c>
      <c r="H27" s="189">
        <f t="shared" si="0"/>
        <v>0.21423997968921801</v>
      </c>
    </row>
    <row r="28" spans="1:8" ht="14.1" customHeight="1">
      <c r="A28" s="191" t="s">
        <v>357</v>
      </c>
      <c r="B28" s="818">
        <v>7902.5643204102489</v>
      </c>
      <c r="C28" s="818">
        <v>108505.89505666388</v>
      </c>
      <c r="D28" s="820">
        <v>103.27722817991427</v>
      </c>
      <c r="E28" s="820">
        <v>175.20847278097895</v>
      </c>
      <c r="F28" s="820">
        <v>137.60568103736895</v>
      </c>
      <c r="H28" s="189">
        <f t="shared" si="0"/>
        <v>7.9025643204102485</v>
      </c>
    </row>
    <row r="29" spans="1:8" ht="14.1" customHeight="1">
      <c r="A29" s="191" t="s">
        <v>356</v>
      </c>
      <c r="B29" s="818">
        <v>6002.4185894816701</v>
      </c>
      <c r="C29" s="818">
        <v>57931.510755402487</v>
      </c>
      <c r="D29" s="820">
        <v>108</v>
      </c>
      <c r="E29" s="820">
        <v>611.27351201958447</v>
      </c>
      <c r="F29" s="820">
        <v>415.7989532760987</v>
      </c>
      <c r="H29" s="189">
        <f t="shared" si="0"/>
        <v>6.0024185894816702</v>
      </c>
    </row>
    <row r="30" spans="1:8" ht="14.1" customHeight="1">
      <c r="A30" s="195"/>
      <c r="B30" s="818"/>
      <c r="C30" s="818"/>
      <c r="D30" s="820"/>
      <c r="E30" s="820"/>
      <c r="F30" s="820"/>
      <c r="H30" s="189">
        <f t="shared" si="0"/>
        <v>0</v>
      </c>
    </row>
    <row r="31" spans="1:8" ht="14.1" customHeight="1">
      <c r="A31" s="194" t="s">
        <v>367</v>
      </c>
      <c r="B31" s="817">
        <v>182716.97932441847</v>
      </c>
      <c r="C31" s="817">
        <v>2009608.0869380969</v>
      </c>
      <c r="D31" s="819">
        <v>103.60987421115769</v>
      </c>
      <c r="E31" s="819">
        <v>119.11200242130739</v>
      </c>
      <c r="F31" s="819">
        <v>123.68671396923045</v>
      </c>
      <c r="H31" s="189">
        <f t="shared" si="0"/>
        <v>182.71697932441847</v>
      </c>
    </row>
    <row r="32" spans="1:8" ht="16.2" customHeight="1">
      <c r="A32" s="193" t="s">
        <v>366</v>
      </c>
      <c r="B32" s="818"/>
      <c r="C32" s="818"/>
      <c r="D32" s="820"/>
      <c r="E32" s="820"/>
      <c r="F32" s="820"/>
      <c r="H32" s="189">
        <f t="shared" si="0"/>
        <v>0</v>
      </c>
    </row>
    <row r="33" spans="1:8" ht="14.1" customHeight="1">
      <c r="A33" s="192" t="s">
        <v>364</v>
      </c>
      <c r="B33" s="818">
        <v>179075.73736237042</v>
      </c>
      <c r="C33" s="818">
        <v>1966509.4850617927</v>
      </c>
      <c r="D33" s="820">
        <v>103.66531035591345</v>
      </c>
      <c r="E33" s="820">
        <v>118.50725658141612</v>
      </c>
      <c r="F33" s="820">
        <v>123.36098728979712</v>
      </c>
      <c r="H33" s="189">
        <f t="shared" si="0"/>
        <v>179.07573736237043</v>
      </c>
    </row>
    <row r="34" spans="1:8" ht="14.1" customHeight="1">
      <c r="A34" s="191" t="s">
        <v>363</v>
      </c>
      <c r="B34" s="818">
        <v>3641.2419620480423</v>
      </c>
      <c r="C34" s="818">
        <v>43098.601876303837</v>
      </c>
      <c r="D34" s="820">
        <v>100.95481736196376</v>
      </c>
      <c r="E34" s="820">
        <v>159.02085461426154</v>
      </c>
      <c r="F34" s="820">
        <v>140.62949847347716</v>
      </c>
      <c r="H34" s="189">
        <f t="shared" si="0"/>
        <v>3.6412419620480425</v>
      </c>
    </row>
    <row r="35" spans="1:8" ht="14.1" customHeight="1">
      <c r="A35" s="191" t="s">
        <v>362</v>
      </c>
      <c r="B35" s="818"/>
      <c r="C35" s="818"/>
      <c r="D35" s="820"/>
      <c r="E35" s="820"/>
      <c r="F35" s="820"/>
      <c r="H35" s="189">
        <f t="shared" si="0"/>
        <v>0</v>
      </c>
    </row>
    <row r="36" spans="1:8" ht="14.1" customHeight="1">
      <c r="A36" s="192" t="s">
        <v>361</v>
      </c>
      <c r="B36" s="818">
        <v>424.8</v>
      </c>
      <c r="C36" s="818">
        <v>5713</v>
      </c>
      <c r="D36" s="820">
        <v>94.906166219839136</v>
      </c>
      <c r="E36" s="820">
        <v>77.377049180327873</v>
      </c>
      <c r="F36" s="820">
        <v>100.93616370130911</v>
      </c>
      <c r="H36" s="189">
        <f t="shared" si="0"/>
        <v>0.42480000000000001</v>
      </c>
    </row>
    <row r="37" spans="1:8" ht="14.1" customHeight="1">
      <c r="A37" s="191" t="s">
        <v>360</v>
      </c>
      <c r="B37" s="818">
        <v>10136.100154350181</v>
      </c>
      <c r="C37" s="818">
        <v>108914.58705393087</v>
      </c>
      <c r="D37" s="820">
        <v>100.47825790416897</v>
      </c>
      <c r="E37" s="820">
        <v>118.19562023350257</v>
      </c>
      <c r="F37" s="820">
        <v>127.91246106896719</v>
      </c>
      <c r="H37" s="189">
        <f t="shared" si="0"/>
        <v>10.136100154350181</v>
      </c>
    </row>
    <row r="38" spans="1:8" ht="14.1" customHeight="1">
      <c r="A38" s="191" t="s">
        <v>359</v>
      </c>
      <c r="B38" s="818">
        <v>35598.291542860934</v>
      </c>
      <c r="C38" s="818">
        <v>399523.72474415629</v>
      </c>
      <c r="D38" s="820">
        <v>103.47750579416804</v>
      </c>
      <c r="E38" s="820">
        <v>134.02824601506097</v>
      </c>
      <c r="F38" s="820">
        <v>126.94251339968088</v>
      </c>
      <c r="H38" s="189">
        <f t="shared" si="0"/>
        <v>35.598291542860935</v>
      </c>
    </row>
    <row r="39" spans="1:8" ht="14.1" customHeight="1">
      <c r="A39" s="191" t="s">
        <v>358</v>
      </c>
      <c r="B39" s="818">
        <v>136532.69866731134</v>
      </c>
      <c r="C39" s="818">
        <v>1495171.9581630938</v>
      </c>
      <c r="D39" s="820">
        <v>103.91436999039203</v>
      </c>
      <c r="E39" s="820">
        <v>116.01812541766468</v>
      </c>
      <c r="F39" s="820">
        <v>122.66197048732637</v>
      </c>
      <c r="H39" s="189">
        <f t="shared" si="0"/>
        <v>136.53269866731134</v>
      </c>
    </row>
    <row r="40" spans="1:8" ht="14.1" customHeight="1">
      <c r="A40" s="191" t="s">
        <v>357</v>
      </c>
      <c r="B40" s="818">
        <v>25.088959895999999</v>
      </c>
      <c r="C40" s="818">
        <v>284.81697691600004</v>
      </c>
      <c r="D40" s="820">
        <v>105</v>
      </c>
      <c r="E40" s="820">
        <v>78.163623577793004</v>
      </c>
      <c r="F40" s="820">
        <v>100.30760335794481</v>
      </c>
      <c r="H40" s="189">
        <f t="shared" si="0"/>
        <v>2.5088959895999997E-2</v>
      </c>
    </row>
    <row r="41" spans="1:8" ht="14.1" customHeight="1">
      <c r="A41" s="191" t="s">
        <v>356</v>
      </c>
      <c r="B41" s="818"/>
      <c r="C41" s="818"/>
      <c r="D41" s="820"/>
      <c r="E41" s="820"/>
      <c r="F41" s="820"/>
      <c r="H41" s="189">
        <f t="shared" si="0"/>
        <v>0</v>
      </c>
    </row>
    <row r="42" spans="1:8" ht="14.1" customHeight="1">
      <c r="A42" s="193" t="s">
        <v>365</v>
      </c>
      <c r="B42" s="817">
        <v>40800.238669972052</v>
      </c>
      <c r="C42" s="817">
        <v>441312.07252181618</v>
      </c>
      <c r="D42" s="819">
        <v>102.98210114524117</v>
      </c>
      <c r="E42" s="819">
        <v>106.63162366990116</v>
      </c>
      <c r="F42" s="819">
        <v>129.38630648241713</v>
      </c>
      <c r="H42" s="189">
        <f t="shared" si="0"/>
        <v>40.800238669972053</v>
      </c>
    </row>
    <row r="43" spans="1:8" ht="14.1" customHeight="1">
      <c r="A43" s="192" t="s">
        <v>364</v>
      </c>
      <c r="B43" s="818"/>
      <c r="C43" s="818"/>
      <c r="D43" s="820"/>
      <c r="E43" s="820"/>
      <c r="F43" s="820"/>
      <c r="H43" s="189">
        <f t="shared" si="0"/>
        <v>0</v>
      </c>
    </row>
    <row r="44" spans="1:8" ht="14.1" customHeight="1">
      <c r="A44" s="191" t="s">
        <v>363</v>
      </c>
      <c r="B44" s="818">
        <v>25716.677687294083</v>
      </c>
      <c r="C44" s="818">
        <v>270676.0782649779</v>
      </c>
      <c r="D44" s="820">
        <v>103.54843815419289</v>
      </c>
      <c r="E44" s="820">
        <v>119.05106551714317</v>
      </c>
      <c r="F44" s="820">
        <v>146.4894711730947</v>
      </c>
      <c r="H44" s="189">
        <f t="shared" si="0"/>
        <v>25.716677687294084</v>
      </c>
    </row>
    <row r="45" spans="1:8" ht="14.1" customHeight="1">
      <c r="A45" s="191" t="s">
        <v>362</v>
      </c>
      <c r="B45" s="818">
        <v>15083.560982677967</v>
      </c>
      <c r="C45" s="818">
        <v>170635.99425683828</v>
      </c>
      <c r="D45" s="820">
        <v>102.03067924001532</v>
      </c>
      <c r="E45" s="820">
        <v>90.529917586525229</v>
      </c>
      <c r="F45" s="820">
        <v>109.16800498854843</v>
      </c>
      <c r="H45" s="189">
        <f t="shared" si="0"/>
        <v>15.083560982677968</v>
      </c>
    </row>
    <row r="46" spans="1:8" ht="14.1" customHeight="1">
      <c r="A46" s="192" t="s">
        <v>361</v>
      </c>
      <c r="B46" s="818"/>
      <c r="C46" s="818"/>
      <c r="D46" s="820"/>
      <c r="E46" s="820"/>
      <c r="F46" s="820"/>
      <c r="H46" s="189">
        <f t="shared" si="0"/>
        <v>0</v>
      </c>
    </row>
    <row r="47" spans="1:8" ht="14.1" customHeight="1">
      <c r="A47" s="191" t="s">
        <v>360</v>
      </c>
      <c r="B47" s="818">
        <v>351.00799999999998</v>
      </c>
      <c r="C47" s="818">
        <v>4547.2379999999994</v>
      </c>
      <c r="D47" s="820">
        <v>92.987178128642569</v>
      </c>
      <c r="E47" s="820">
        <v>73.065778517901748</v>
      </c>
      <c r="F47" s="820">
        <v>110.91215207318055</v>
      </c>
      <c r="H47" s="189">
        <f t="shared" si="0"/>
        <v>0.35100799999999999</v>
      </c>
    </row>
    <row r="48" spans="1:8" ht="14.1" customHeight="1">
      <c r="A48" s="191" t="s">
        <v>359</v>
      </c>
      <c r="B48" s="818">
        <v>21264.061640013191</v>
      </c>
      <c r="C48" s="818">
        <v>235882.00536723476</v>
      </c>
      <c r="D48" s="820">
        <v>100.87377557824651</v>
      </c>
      <c r="E48" s="820">
        <v>128.84419279591427</v>
      </c>
      <c r="F48" s="820">
        <v>137.73408727071785</v>
      </c>
      <c r="H48" s="189">
        <f t="shared" si="0"/>
        <v>21.264061640013193</v>
      </c>
    </row>
    <row r="49" spans="1:8" ht="14.1" customHeight="1">
      <c r="A49" s="191" t="s">
        <v>358</v>
      </c>
      <c r="B49" s="818">
        <v>8702.9629087299127</v>
      </c>
      <c r="C49" s="818">
        <v>93025.876080997696</v>
      </c>
      <c r="D49" s="820">
        <v>104.74953445807856</v>
      </c>
      <c r="E49" s="820">
        <v>152.15673262970196</v>
      </c>
      <c r="F49" s="820">
        <v>137.74389960545955</v>
      </c>
      <c r="H49" s="189">
        <f t="shared" si="0"/>
        <v>8.7029629087299121</v>
      </c>
    </row>
    <row r="50" spans="1:8" ht="14.1" customHeight="1">
      <c r="A50" s="191" t="s">
        <v>357</v>
      </c>
      <c r="B50" s="818">
        <v>9863.8520864276779</v>
      </c>
      <c r="C50" s="818">
        <v>101739.46591668406</v>
      </c>
      <c r="D50" s="820">
        <v>106.22552984252391</v>
      </c>
      <c r="E50" s="820">
        <v>114.1175183471633</v>
      </c>
      <c r="F50" s="820">
        <v>120.92309345555509</v>
      </c>
      <c r="H50" s="189">
        <f t="shared" si="0"/>
        <v>9.8638520864276771</v>
      </c>
    </row>
    <row r="51" spans="1:8" ht="14.1" customHeight="1">
      <c r="A51" s="191" t="s">
        <v>356</v>
      </c>
      <c r="B51" s="818">
        <v>618.35403480127036</v>
      </c>
      <c r="C51" s="818">
        <v>6117.4871568996714</v>
      </c>
      <c r="D51" s="820">
        <v>109.00000000000001</v>
      </c>
      <c r="E51" s="820">
        <v>8.941741105513163</v>
      </c>
      <c r="F51" s="820">
        <v>43.537544217703974</v>
      </c>
      <c r="H51" s="189">
        <f t="shared" si="0"/>
        <v>0.61835403480127038</v>
      </c>
    </row>
    <row r="52" spans="1:8" ht="14.1" customHeight="1">
      <c r="A52" s="188"/>
      <c r="H52" s="189">
        <f t="shared" si="0"/>
        <v>0</v>
      </c>
    </row>
    <row r="53" spans="1:8" ht="14.1" customHeight="1">
      <c r="A53" s="188"/>
      <c r="B53" s="188"/>
      <c r="C53" s="187"/>
      <c r="D53" s="187"/>
      <c r="E53" s="187"/>
      <c r="F53" s="188"/>
      <c r="H53" s="189">
        <f t="shared" si="0"/>
        <v>0</v>
      </c>
    </row>
    <row r="54" spans="1:8" ht="14.1" customHeight="1">
      <c r="A54" s="188"/>
      <c r="B54" s="188"/>
      <c r="C54" s="187"/>
      <c r="D54" s="187"/>
      <c r="E54" s="187"/>
      <c r="F54" s="188"/>
      <c r="H54" s="189">
        <f t="shared" si="0"/>
        <v>0</v>
      </c>
    </row>
    <row r="55" spans="1:8" ht="14.1" customHeight="1">
      <c r="A55" s="188"/>
      <c r="B55" s="188"/>
      <c r="C55" s="187"/>
      <c r="D55" s="187"/>
      <c r="E55" s="187"/>
      <c r="F55" s="188"/>
      <c r="H55" s="189">
        <f t="shared" si="0"/>
        <v>0</v>
      </c>
    </row>
    <row r="56" spans="1:8" ht="18" customHeight="1">
      <c r="A56" s="188"/>
      <c r="B56" s="188"/>
      <c r="C56" s="187"/>
      <c r="D56" s="187"/>
      <c r="E56" s="187"/>
      <c r="F56" s="188"/>
    </row>
    <row r="57" spans="1:8" ht="18" customHeight="1">
      <c r="A57" s="188"/>
      <c r="B57" s="188"/>
      <c r="C57" s="187"/>
      <c r="D57" s="187"/>
      <c r="E57" s="187"/>
      <c r="F57" s="188"/>
    </row>
    <row r="58" spans="1:8" ht="18" customHeight="1">
      <c r="A58" s="188"/>
      <c r="B58" s="188"/>
      <c r="C58" s="187"/>
      <c r="D58" s="187"/>
      <c r="E58" s="187"/>
      <c r="F58" s="188"/>
    </row>
    <row r="59" spans="1:8" ht="18" customHeight="1">
      <c r="A59" s="188"/>
      <c r="B59" s="188"/>
      <c r="C59" s="187"/>
      <c r="D59" s="187"/>
      <c r="E59" s="187"/>
      <c r="F59" s="188"/>
    </row>
    <row r="60" spans="1:8" ht="18" customHeight="1">
      <c r="A60" s="188"/>
      <c r="B60" s="188"/>
      <c r="C60" s="187"/>
      <c r="D60" s="187"/>
      <c r="E60" s="187"/>
      <c r="F60" s="188"/>
    </row>
    <row r="61" spans="1:8" ht="15">
      <c r="A61" s="188"/>
      <c r="B61" s="188"/>
      <c r="C61" s="187"/>
      <c r="D61" s="187"/>
      <c r="E61" s="187"/>
      <c r="F61" s="188"/>
    </row>
    <row r="62" spans="1:8" ht="15">
      <c r="A62" s="188"/>
      <c r="B62" s="188"/>
      <c r="C62" s="187"/>
      <c r="D62" s="187"/>
      <c r="E62" s="187"/>
      <c r="F62" s="188"/>
    </row>
    <row r="63" spans="1:8" ht="15">
      <c r="A63" s="188"/>
      <c r="B63" s="188"/>
      <c r="C63" s="187"/>
      <c r="D63" s="187"/>
      <c r="E63" s="187"/>
      <c r="F63" s="188"/>
    </row>
    <row r="64" spans="1:8" ht="15">
      <c r="A64" s="188"/>
      <c r="B64" s="188"/>
      <c r="C64" s="187"/>
      <c r="D64" s="187"/>
      <c r="E64" s="187"/>
      <c r="F64" s="188"/>
    </row>
    <row r="65" spans="1:6" ht="15">
      <c r="A65" s="188"/>
      <c r="B65" s="188"/>
      <c r="C65" s="187"/>
      <c r="D65" s="187"/>
      <c r="E65" s="187"/>
      <c r="F65" s="188"/>
    </row>
    <row r="66" spans="1:6" ht="15">
      <c r="A66" s="188"/>
      <c r="B66" s="188"/>
      <c r="C66" s="187"/>
      <c r="D66" s="187"/>
      <c r="E66" s="187"/>
      <c r="F66" s="188"/>
    </row>
    <row r="67" spans="1:6" ht="15">
      <c r="A67" s="188"/>
      <c r="B67" s="188"/>
      <c r="C67" s="187"/>
      <c r="D67" s="187"/>
      <c r="E67" s="187"/>
      <c r="F67" s="188"/>
    </row>
    <row r="68" spans="1:6" ht="15">
      <c r="A68" s="188"/>
      <c r="B68" s="188"/>
      <c r="C68" s="187"/>
      <c r="D68" s="187"/>
      <c r="E68" s="187"/>
      <c r="F68" s="188"/>
    </row>
    <row r="69" spans="1:6" ht="15">
      <c r="A69" s="188"/>
      <c r="B69" s="188"/>
      <c r="C69" s="187"/>
      <c r="D69" s="187"/>
      <c r="E69" s="187"/>
      <c r="F69" s="188"/>
    </row>
    <row r="70" spans="1:6" ht="15">
      <c r="A70" s="188"/>
      <c r="B70" s="188"/>
      <c r="C70" s="187"/>
      <c r="D70" s="187"/>
      <c r="E70" s="187"/>
      <c r="F70" s="188"/>
    </row>
    <row r="71" spans="1:6" ht="15">
      <c r="A71" s="188"/>
      <c r="B71" s="188"/>
      <c r="C71" s="187"/>
      <c r="D71" s="187"/>
      <c r="E71" s="187"/>
      <c r="F71" s="188"/>
    </row>
    <row r="72" spans="1:6" ht="15">
      <c r="A72" s="188"/>
      <c r="B72" s="188"/>
      <c r="C72" s="187"/>
      <c r="D72" s="187"/>
      <c r="E72" s="187"/>
      <c r="F72" s="188"/>
    </row>
    <row r="73" spans="1:6" ht="15">
      <c r="A73" s="188"/>
      <c r="B73" s="188"/>
      <c r="C73" s="187"/>
      <c r="D73" s="187"/>
      <c r="E73" s="187"/>
      <c r="F73" s="188"/>
    </row>
    <row r="74" spans="1:6" ht="15">
      <c r="A74" s="188"/>
      <c r="B74" s="188"/>
      <c r="C74" s="187"/>
      <c r="D74" s="187"/>
      <c r="E74" s="187"/>
      <c r="F74" s="188"/>
    </row>
    <row r="75" spans="1:6" ht="15">
      <c r="A75" s="188"/>
      <c r="B75" s="188"/>
      <c r="C75" s="187"/>
      <c r="D75" s="187"/>
      <c r="E75" s="187"/>
      <c r="F75" s="188"/>
    </row>
    <row r="76" spans="1:6" ht="15">
      <c r="A76" s="188"/>
      <c r="B76" s="188"/>
      <c r="C76" s="187"/>
      <c r="D76" s="187"/>
      <c r="E76" s="187"/>
      <c r="F76" s="188"/>
    </row>
    <row r="77" spans="1:6" ht="15">
      <c r="A77" s="188"/>
      <c r="B77" s="188"/>
      <c r="C77" s="187"/>
      <c r="D77" s="187"/>
      <c r="E77" s="187"/>
      <c r="F77" s="188"/>
    </row>
    <row r="78" spans="1:6" ht="15">
      <c r="A78" s="188"/>
      <c r="B78" s="188"/>
      <c r="C78" s="187"/>
      <c r="D78" s="187"/>
      <c r="E78" s="187"/>
      <c r="F78" s="188"/>
    </row>
    <row r="79" spans="1:6" ht="15">
      <c r="A79" s="188"/>
      <c r="B79" s="188"/>
      <c r="C79" s="187"/>
      <c r="D79" s="187"/>
      <c r="E79" s="187"/>
      <c r="F79" s="188"/>
    </row>
    <row r="80" spans="1:6" ht="15">
      <c r="A80" s="188"/>
      <c r="B80" s="188"/>
      <c r="C80" s="187"/>
      <c r="D80" s="187"/>
      <c r="E80" s="187"/>
      <c r="F80" s="188"/>
    </row>
    <row r="81" spans="1:6" ht="15">
      <c r="A81" s="188"/>
      <c r="B81" s="188"/>
      <c r="C81" s="187"/>
      <c r="D81" s="187"/>
      <c r="E81" s="187"/>
      <c r="F81" s="188"/>
    </row>
    <row r="82" spans="1:6" ht="15">
      <c r="A82" s="188"/>
      <c r="B82" s="188"/>
      <c r="C82" s="187"/>
      <c r="D82" s="187"/>
      <c r="E82" s="187"/>
      <c r="F82" s="188"/>
    </row>
    <row r="83" spans="1:6" ht="15">
      <c r="A83" s="188"/>
      <c r="B83" s="188"/>
      <c r="C83" s="187"/>
      <c r="D83" s="187"/>
      <c r="E83" s="187"/>
      <c r="F83" s="188"/>
    </row>
    <row r="84" spans="1:6" ht="15">
      <c r="A84" s="188"/>
      <c r="B84" s="188"/>
      <c r="C84" s="187"/>
      <c r="D84" s="187"/>
      <c r="E84" s="187"/>
      <c r="F84" s="188"/>
    </row>
    <row r="85" spans="1:6" ht="15">
      <c r="A85" s="188"/>
      <c r="B85" s="188"/>
      <c r="C85" s="187"/>
      <c r="D85" s="187"/>
      <c r="E85" s="187"/>
      <c r="F85" s="188"/>
    </row>
    <row r="86" spans="1:6" ht="15">
      <c r="A86" s="188"/>
      <c r="B86" s="188"/>
      <c r="C86" s="187"/>
      <c r="D86" s="187"/>
      <c r="E86" s="187"/>
      <c r="F86" s="188"/>
    </row>
    <row r="87" spans="1:6" ht="15">
      <c r="A87" s="188"/>
      <c r="B87" s="188"/>
      <c r="C87" s="187"/>
      <c r="D87" s="187"/>
      <c r="E87" s="187"/>
      <c r="F87" s="188"/>
    </row>
    <row r="88" spans="1:6" ht="15">
      <c r="A88" s="188"/>
      <c r="B88" s="188"/>
      <c r="C88" s="187"/>
      <c r="D88" s="187"/>
      <c r="E88" s="187"/>
      <c r="F88" s="188"/>
    </row>
    <row r="89" spans="1:6" ht="15">
      <c r="A89" s="188"/>
      <c r="B89" s="188"/>
      <c r="C89" s="187"/>
      <c r="D89" s="187"/>
      <c r="E89" s="187"/>
      <c r="F89" s="188"/>
    </row>
    <row r="90" spans="1:6" ht="15">
      <c r="A90" s="188"/>
      <c r="B90" s="188"/>
      <c r="C90" s="187"/>
      <c r="D90" s="187"/>
      <c r="E90" s="187"/>
      <c r="F90" s="188"/>
    </row>
    <row r="91" spans="1:6" ht="15">
      <c r="A91" s="188"/>
      <c r="B91" s="188"/>
      <c r="C91" s="187"/>
      <c r="D91" s="187"/>
      <c r="E91" s="187"/>
      <c r="F91" s="188"/>
    </row>
    <row r="92" spans="1:6" ht="15">
      <c r="A92" s="188"/>
      <c r="B92" s="188"/>
      <c r="C92" s="187"/>
      <c r="D92" s="187"/>
      <c r="E92" s="187"/>
      <c r="F92" s="188"/>
    </row>
    <row r="93" spans="1:6" ht="15">
      <c r="A93" s="188"/>
      <c r="B93" s="188"/>
      <c r="C93" s="187"/>
      <c r="D93" s="187"/>
      <c r="E93" s="187"/>
      <c r="F93" s="188"/>
    </row>
    <row r="94" spans="1:6" ht="15">
      <c r="A94" s="188"/>
      <c r="B94" s="188"/>
      <c r="C94" s="187"/>
      <c r="D94" s="187"/>
      <c r="E94" s="187"/>
      <c r="F94" s="188"/>
    </row>
    <row r="95" spans="1:6" ht="15">
      <c r="A95" s="188"/>
      <c r="B95" s="188"/>
      <c r="C95" s="187"/>
      <c r="D95" s="187"/>
      <c r="E95" s="187"/>
      <c r="F95" s="188"/>
    </row>
    <row r="96" spans="1:6" ht="15">
      <c r="A96" s="188"/>
      <c r="B96" s="188"/>
      <c r="C96" s="187"/>
      <c r="D96" s="187"/>
      <c r="E96" s="187"/>
      <c r="F96" s="188"/>
    </row>
    <row r="97" spans="1:6" ht="15">
      <c r="A97" s="188"/>
      <c r="B97" s="188"/>
      <c r="C97" s="187"/>
      <c r="D97" s="187"/>
      <c r="E97" s="187"/>
      <c r="F97" s="188"/>
    </row>
    <row r="98" spans="1:6" ht="15">
      <c r="A98" s="188"/>
      <c r="B98" s="188"/>
      <c r="C98" s="187"/>
      <c r="D98" s="187"/>
      <c r="E98" s="187"/>
      <c r="F98" s="188"/>
    </row>
    <row r="99" spans="1:6" ht="15">
      <c r="A99" s="188"/>
      <c r="B99" s="188"/>
      <c r="C99" s="187"/>
      <c r="D99" s="187"/>
      <c r="E99" s="187"/>
      <c r="F99" s="188"/>
    </row>
    <row r="100" spans="1:6" ht="15">
      <c r="A100" s="188"/>
      <c r="B100" s="188"/>
      <c r="C100" s="187"/>
      <c r="D100" s="187"/>
      <c r="E100" s="187"/>
      <c r="F100" s="188"/>
    </row>
    <row r="101" spans="1:6" ht="15">
      <c r="A101" s="188"/>
      <c r="B101" s="188"/>
      <c r="C101" s="187"/>
      <c r="D101" s="187"/>
      <c r="E101" s="187"/>
      <c r="F101" s="188"/>
    </row>
    <row r="102" spans="1:6" ht="15">
      <c r="A102" s="188"/>
      <c r="B102" s="188"/>
      <c r="C102" s="187"/>
      <c r="D102" s="187"/>
      <c r="E102" s="187"/>
      <c r="F102" s="188"/>
    </row>
    <row r="103" spans="1:6" ht="15">
      <c r="A103" s="188"/>
      <c r="B103" s="188"/>
      <c r="C103" s="187"/>
      <c r="D103" s="187"/>
      <c r="E103" s="187"/>
      <c r="F103" s="188"/>
    </row>
    <row r="104" spans="1:6" ht="15">
      <c r="A104" s="188"/>
      <c r="B104" s="188"/>
      <c r="C104" s="187"/>
      <c r="D104" s="187"/>
      <c r="E104" s="187"/>
      <c r="F104" s="188"/>
    </row>
    <row r="105" spans="1:6" ht="15">
      <c r="A105" s="188"/>
      <c r="B105" s="188"/>
      <c r="C105" s="187"/>
      <c r="D105" s="187"/>
      <c r="E105" s="187"/>
      <c r="F105" s="188"/>
    </row>
    <row r="106" spans="1:6" ht="15">
      <c r="A106" s="188"/>
      <c r="B106" s="188"/>
      <c r="C106" s="187"/>
      <c r="D106" s="187"/>
      <c r="E106" s="187"/>
      <c r="F106" s="188"/>
    </row>
    <row r="107" spans="1:6" ht="15">
      <c r="A107" s="188"/>
      <c r="B107" s="188"/>
      <c r="C107" s="187"/>
      <c r="D107" s="187"/>
      <c r="E107" s="187"/>
      <c r="F107" s="188"/>
    </row>
    <row r="108" spans="1:6" ht="15">
      <c r="A108" s="188"/>
      <c r="B108" s="188"/>
      <c r="C108" s="187"/>
      <c r="D108" s="187"/>
      <c r="E108" s="187"/>
      <c r="F108" s="188"/>
    </row>
    <row r="109" spans="1:6" ht="15">
      <c r="A109" s="188"/>
      <c r="B109" s="188"/>
      <c r="C109" s="187"/>
      <c r="D109" s="187"/>
      <c r="E109" s="187"/>
      <c r="F109" s="188"/>
    </row>
    <row r="110" spans="1:6" ht="15">
      <c r="A110" s="188"/>
      <c r="B110" s="188"/>
      <c r="C110" s="187"/>
      <c r="D110" s="187"/>
      <c r="E110" s="187"/>
      <c r="F110" s="188"/>
    </row>
    <row r="111" spans="1:6" ht="15">
      <c r="A111" s="188"/>
      <c r="B111" s="188"/>
      <c r="C111" s="187"/>
      <c r="D111" s="187"/>
      <c r="E111" s="187"/>
      <c r="F111" s="188"/>
    </row>
    <row r="112" spans="1:6" ht="15">
      <c r="A112" s="188"/>
      <c r="B112" s="188"/>
      <c r="C112" s="187"/>
      <c r="D112" s="187"/>
      <c r="E112" s="187"/>
      <c r="F112" s="188"/>
    </row>
    <row r="113" spans="1:6" ht="15">
      <c r="A113" s="188"/>
      <c r="B113" s="188"/>
      <c r="C113" s="187"/>
      <c r="D113" s="187"/>
      <c r="E113" s="187"/>
      <c r="F113" s="188"/>
    </row>
    <row r="114" spans="1:6" ht="15">
      <c r="A114" s="188"/>
      <c r="B114" s="188"/>
      <c r="C114" s="187"/>
      <c r="D114" s="187"/>
      <c r="E114" s="187"/>
      <c r="F114" s="188"/>
    </row>
    <row r="115" spans="1:6" ht="15">
      <c r="A115" s="188"/>
      <c r="B115" s="188"/>
      <c r="C115" s="187"/>
      <c r="D115" s="187"/>
      <c r="E115" s="187"/>
      <c r="F115" s="188"/>
    </row>
    <row r="116" spans="1:6" ht="15">
      <c r="A116" s="188"/>
      <c r="B116" s="188"/>
      <c r="C116" s="187"/>
      <c r="D116" s="187"/>
      <c r="E116" s="187"/>
      <c r="F116" s="188"/>
    </row>
    <row r="117" spans="1:6" ht="15">
      <c r="A117" s="188"/>
      <c r="B117" s="188"/>
      <c r="C117" s="187"/>
      <c r="D117" s="187"/>
      <c r="E117" s="187"/>
      <c r="F117" s="188"/>
    </row>
    <row r="118" spans="1:6" ht="15">
      <c r="A118" s="188"/>
      <c r="B118" s="188"/>
      <c r="C118" s="187"/>
      <c r="D118" s="187"/>
      <c r="E118" s="187"/>
      <c r="F118" s="188"/>
    </row>
    <row r="119" spans="1:6" ht="15">
      <c r="A119" s="188"/>
      <c r="B119" s="188"/>
      <c r="C119" s="187"/>
      <c r="D119" s="187"/>
      <c r="E119" s="187"/>
      <c r="F119" s="188"/>
    </row>
    <row r="120" spans="1:6" ht="15">
      <c r="A120" s="188"/>
      <c r="B120" s="188"/>
      <c r="C120" s="187"/>
      <c r="D120" s="187"/>
      <c r="E120" s="187"/>
      <c r="F120" s="188"/>
    </row>
    <row r="121" spans="1:6" ht="15">
      <c r="A121" s="188"/>
      <c r="B121" s="188"/>
      <c r="C121" s="187"/>
      <c r="D121" s="187"/>
      <c r="E121" s="187"/>
      <c r="F121" s="188"/>
    </row>
    <row r="122" spans="1:6" ht="15">
      <c r="A122" s="188"/>
      <c r="B122" s="188"/>
      <c r="C122" s="187"/>
      <c r="D122" s="187"/>
      <c r="E122" s="187"/>
      <c r="F122" s="188"/>
    </row>
    <row r="123" spans="1:6" ht="15">
      <c r="A123" s="188"/>
      <c r="B123" s="188"/>
      <c r="C123" s="187"/>
      <c r="D123" s="187"/>
      <c r="E123" s="187"/>
      <c r="F123" s="188"/>
    </row>
    <row r="124" spans="1:6" ht="15">
      <c r="A124" s="188"/>
      <c r="B124" s="188"/>
      <c r="C124" s="187"/>
      <c r="D124" s="187"/>
      <c r="E124" s="187"/>
      <c r="F124" s="188"/>
    </row>
    <row r="125" spans="1:6" ht="15">
      <c r="A125" s="188"/>
      <c r="B125" s="188"/>
      <c r="C125" s="187"/>
      <c r="D125" s="187"/>
      <c r="E125" s="187"/>
      <c r="F125" s="188"/>
    </row>
    <row r="126" spans="1:6" ht="15">
      <c r="A126" s="188"/>
      <c r="B126" s="188"/>
      <c r="C126" s="187"/>
      <c r="D126" s="187"/>
      <c r="E126" s="187"/>
      <c r="F126" s="188"/>
    </row>
    <row r="127" spans="1:6" ht="15">
      <c r="A127" s="188"/>
      <c r="B127" s="188"/>
      <c r="C127" s="187"/>
      <c r="D127" s="187"/>
      <c r="E127" s="187"/>
      <c r="F127" s="188"/>
    </row>
    <row r="128" spans="1:6" ht="15">
      <c r="A128" s="188"/>
      <c r="B128" s="188"/>
      <c r="C128" s="187"/>
      <c r="D128" s="187"/>
      <c r="E128" s="187"/>
      <c r="F128" s="188"/>
    </row>
    <row r="129" spans="1:6" ht="15">
      <c r="A129" s="188"/>
      <c r="B129" s="188"/>
      <c r="C129" s="187"/>
      <c r="D129" s="187"/>
      <c r="E129" s="187"/>
      <c r="F129" s="188"/>
    </row>
    <row r="130" spans="1:6" ht="15">
      <c r="A130" s="188"/>
      <c r="B130" s="188"/>
      <c r="C130" s="187"/>
      <c r="D130" s="187"/>
      <c r="E130" s="187"/>
      <c r="F130" s="188"/>
    </row>
    <row r="131" spans="1:6" ht="15">
      <c r="A131" s="188"/>
      <c r="B131" s="188"/>
      <c r="C131" s="187"/>
      <c r="D131" s="187"/>
      <c r="E131" s="187"/>
      <c r="F131" s="188"/>
    </row>
    <row r="132" spans="1:6" ht="15">
      <c r="A132" s="188"/>
      <c r="B132" s="188"/>
      <c r="C132" s="187"/>
      <c r="D132" s="187"/>
      <c r="E132" s="187"/>
      <c r="F132" s="188"/>
    </row>
    <row r="133" spans="1:6" ht="15">
      <c r="A133" s="188"/>
      <c r="B133" s="188"/>
      <c r="C133" s="187"/>
      <c r="D133" s="187"/>
      <c r="E133" s="187"/>
      <c r="F133" s="188"/>
    </row>
    <row r="134" spans="1:6" ht="15">
      <c r="A134" s="188"/>
      <c r="B134" s="188"/>
      <c r="C134" s="187"/>
      <c r="D134" s="187"/>
      <c r="E134" s="187"/>
      <c r="F134" s="188"/>
    </row>
    <row r="135" spans="1:6" ht="15">
      <c r="A135" s="188"/>
      <c r="B135" s="188"/>
      <c r="C135" s="187"/>
      <c r="D135" s="187"/>
      <c r="E135" s="187"/>
      <c r="F135" s="188"/>
    </row>
    <row r="136" spans="1:6" ht="15">
      <c r="A136" s="188"/>
      <c r="B136" s="188"/>
      <c r="C136" s="187"/>
      <c r="D136" s="187"/>
      <c r="E136" s="187"/>
      <c r="F136" s="188"/>
    </row>
    <row r="137" spans="1:6" ht="15">
      <c r="A137" s="188"/>
      <c r="B137" s="188"/>
      <c r="C137" s="187"/>
      <c r="D137" s="187"/>
      <c r="E137" s="187"/>
      <c r="F137" s="188"/>
    </row>
    <row r="138" spans="1:6" ht="15">
      <c r="A138" s="188"/>
      <c r="B138" s="188"/>
      <c r="C138" s="187"/>
      <c r="D138" s="187"/>
      <c r="E138" s="187"/>
      <c r="F138" s="188"/>
    </row>
    <row r="139" spans="1:6" ht="15">
      <c r="A139" s="188"/>
      <c r="B139" s="188"/>
      <c r="C139" s="187"/>
      <c r="D139" s="187"/>
      <c r="E139" s="187"/>
      <c r="F139" s="188"/>
    </row>
    <row r="140" spans="1:6" ht="15">
      <c r="A140" s="188"/>
      <c r="B140" s="188"/>
      <c r="C140" s="187"/>
      <c r="D140" s="187"/>
      <c r="E140" s="187"/>
      <c r="F140" s="188"/>
    </row>
    <row r="141" spans="1:6" ht="15">
      <c r="A141" s="188"/>
      <c r="B141" s="188"/>
      <c r="C141" s="187"/>
      <c r="D141" s="187"/>
      <c r="E141" s="187"/>
      <c r="F141" s="188"/>
    </row>
    <row r="142" spans="1:6" ht="15">
      <c r="A142" s="188"/>
      <c r="B142" s="188"/>
      <c r="C142" s="187"/>
      <c r="D142" s="187"/>
      <c r="E142" s="187"/>
      <c r="F142" s="188"/>
    </row>
    <row r="143" spans="1:6" ht="15">
      <c r="A143" s="188"/>
      <c r="B143" s="188"/>
      <c r="C143" s="187"/>
      <c r="D143" s="187"/>
      <c r="E143" s="187"/>
      <c r="F143" s="188"/>
    </row>
    <row r="144" spans="1:6" ht="15">
      <c r="A144" s="188"/>
      <c r="B144" s="188"/>
      <c r="C144" s="187"/>
      <c r="D144" s="187"/>
      <c r="E144" s="187"/>
      <c r="F144" s="188"/>
    </row>
    <row r="145" spans="1:6" ht="15">
      <c r="A145" s="188"/>
      <c r="B145" s="188"/>
      <c r="C145" s="187"/>
      <c r="D145" s="187"/>
      <c r="E145" s="187"/>
      <c r="F145" s="188"/>
    </row>
    <row r="146" spans="1:6" ht="15">
      <c r="A146" s="188"/>
      <c r="B146" s="188"/>
      <c r="C146" s="187"/>
      <c r="D146" s="187"/>
      <c r="E146" s="187"/>
      <c r="F146" s="188"/>
    </row>
    <row r="147" spans="1:6" ht="15">
      <c r="A147" s="188"/>
      <c r="B147" s="188"/>
      <c r="C147" s="187"/>
      <c r="D147" s="187"/>
      <c r="E147" s="187"/>
      <c r="F147" s="188"/>
    </row>
    <row r="148" spans="1:6" ht="15">
      <c r="A148" s="188"/>
      <c r="B148" s="188"/>
      <c r="C148" s="187"/>
      <c r="D148" s="187"/>
      <c r="E148" s="187"/>
      <c r="F148" s="188"/>
    </row>
    <row r="149" spans="1:6" ht="15">
      <c r="A149" s="188"/>
      <c r="B149" s="188"/>
      <c r="C149" s="187"/>
      <c r="D149" s="187"/>
      <c r="E149" s="187"/>
      <c r="F149" s="188"/>
    </row>
    <row r="150" spans="1:6" ht="15">
      <c r="A150" s="188"/>
      <c r="B150" s="188"/>
      <c r="C150" s="187"/>
      <c r="D150" s="187"/>
      <c r="E150" s="187"/>
      <c r="F150" s="188"/>
    </row>
    <row r="151" spans="1:6" ht="15">
      <c r="A151" s="188"/>
      <c r="B151" s="188"/>
      <c r="C151" s="187"/>
      <c r="D151" s="187"/>
      <c r="E151" s="187"/>
      <c r="F151" s="188"/>
    </row>
    <row r="152" spans="1:6" ht="18">
      <c r="A152" s="186"/>
      <c r="B152" s="188"/>
      <c r="C152" s="187"/>
      <c r="D152" s="187"/>
      <c r="E152" s="187"/>
      <c r="F152" s="186"/>
    </row>
    <row r="153" spans="1:6" ht="18">
      <c r="A153" s="186"/>
      <c r="B153" s="186"/>
      <c r="C153" s="185"/>
      <c r="D153" s="185"/>
      <c r="E153" s="185"/>
      <c r="F153" s="186"/>
    </row>
    <row r="154" spans="1:6" ht="18">
      <c r="B154" s="186"/>
      <c r="C154" s="185"/>
      <c r="D154" s="185"/>
      <c r="E154" s="185"/>
      <c r="F154" s="186"/>
    </row>
    <row r="155" spans="1:6" ht="15">
      <c r="C155" s="185"/>
      <c r="D155" s="185"/>
      <c r="E155" s="185"/>
    </row>
    <row r="156" spans="1:6" ht="15">
      <c r="C156" s="185"/>
      <c r="D156" s="185"/>
      <c r="E156" s="185"/>
    </row>
    <row r="157" spans="1:6" ht="15">
      <c r="C157" s="185"/>
      <c r="D157" s="185"/>
      <c r="E157" s="185"/>
    </row>
    <row r="158" spans="1:6" ht="15">
      <c r="C158" s="185"/>
      <c r="D158" s="185"/>
      <c r="E158" s="185"/>
    </row>
    <row r="159" spans="1:6" ht="15">
      <c r="C159" s="185"/>
      <c r="D159" s="185"/>
      <c r="E159" s="185"/>
    </row>
    <row r="160" spans="1:6" ht="15">
      <c r="C160" s="185"/>
      <c r="D160" s="185"/>
      <c r="E160" s="185"/>
    </row>
    <row r="161" spans="3:5" ht="15">
      <c r="C161" s="185"/>
      <c r="D161" s="185"/>
      <c r="E161" s="185"/>
    </row>
    <row r="162" spans="3:5" ht="15">
      <c r="C162" s="185"/>
      <c r="D162" s="185"/>
      <c r="E162" s="185"/>
    </row>
    <row r="163" spans="3:5" ht="15">
      <c r="C163" s="185"/>
      <c r="D163" s="185"/>
      <c r="E163" s="185"/>
    </row>
    <row r="164" spans="3:5" ht="15">
      <c r="C164" s="185"/>
      <c r="D164" s="185"/>
      <c r="E164" s="185"/>
    </row>
    <row r="165" spans="3:5" ht="15">
      <c r="C165" s="185"/>
      <c r="D165" s="185"/>
      <c r="E165" s="185"/>
    </row>
    <row r="166" spans="3:5" ht="15">
      <c r="C166" s="185"/>
      <c r="D166" s="185"/>
      <c r="E166" s="185"/>
    </row>
    <row r="167" spans="3:5" ht="15">
      <c r="C167" s="185"/>
      <c r="D167" s="185"/>
      <c r="E167" s="185"/>
    </row>
    <row r="168" spans="3:5" ht="15">
      <c r="C168" s="185"/>
      <c r="D168" s="185"/>
      <c r="E168" s="185"/>
    </row>
    <row r="169" spans="3:5" ht="15">
      <c r="C169" s="185"/>
      <c r="D169" s="185"/>
      <c r="E169" s="185"/>
    </row>
    <row r="170" spans="3:5" ht="15">
      <c r="C170" s="185"/>
      <c r="D170" s="185"/>
      <c r="E170" s="185"/>
    </row>
    <row r="171" spans="3:5" ht="15">
      <c r="C171" s="185"/>
      <c r="D171" s="185"/>
      <c r="E171" s="185"/>
    </row>
    <row r="172" spans="3:5" ht="15">
      <c r="C172" s="185"/>
      <c r="D172" s="185"/>
      <c r="E172" s="185"/>
    </row>
    <row r="173" spans="3:5" ht="15">
      <c r="C173" s="185"/>
      <c r="D173" s="185"/>
      <c r="E173" s="185"/>
    </row>
    <row r="174" spans="3:5" ht="15">
      <c r="C174" s="185"/>
      <c r="D174" s="185"/>
      <c r="E174" s="185"/>
    </row>
    <row r="175" spans="3:5" ht="15">
      <c r="C175" s="185"/>
      <c r="D175" s="185"/>
      <c r="E175" s="185"/>
    </row>
    <row r="176" spans="3:5" ht="15">
      <c r="C176" s="185"/>
      <c r="D176" s="185"/>
      <c r="E176" s="185"/>
    </row>
    <row r="177" spans="3:5" ht="15">
      <c r="C177" s="185"/>
      <c r="D177" s="185"/>
      <c r="E177" s="185"/>
    </row>
    <row r="178" spans="3:5" ht="15">
      <c r="C178" s="185"/>
      <c r="D178" s="185"/>
      <c r="E178" s="185"/>
    </row>
    <row r="179" spans="3:5" ht="15">
      <c r="C179" s="185"/>
      <c r="D179" s="185"/>
      <c r="E179" s="185"/>
    </row>
    <row r="180" spans="3:5" ht="15">
      <c r="C180" s="185"/>
      <c r="D180" s="185"/>
      <c r="E180" s="185"/>
    </row>
    <row r="181" spans="3:5" ht="15">
      <c r="C181" s="185"/>
      <c r="D181" s="185"/>
      <c r="E181" s="185"/>
    </row>
    <row r="182" spans="3:5" ht="15">
      <c r="C182" s="185"/>
      <c r="D182" s="185"/>
      <c r="E182" s="185"/>
    </row>
    <row r="183" spans="3:5" ht="15">
      <c r="C183" s="185"/>
      <c r="D183" s="185"/>
      <c r="E183" s="185"/>
    </row>
    <row r="184" spans="3:5" ht="15">
      <c r="C184" s="185"/>
      <c r="D184" s="185"/>
      <c r="E184" s="185"/>
    </row>
    <row r="185" spans="3:5" ht="15">
      <c r="C185" s="185"/>
      <c r="D185" s="185"/>
      <c r="E185" s="185"/>
    </row>
    <row r="186" spans="3:5" ht="15">
      <c r="C186" s="185"/>
      <c r="D186" s="185"/>
      <c r="E186" s="185"/>
    </row>
    <row r="187" spans="3:5" ht="15">
      <c r="C187" s="185"/>
      <c r="D187" s="185"/>
      <c r="E187" s="185"/>
    </row>
    <row r="188" spans="3:5" ht="15">
      <c r="C188" s="185"/>
      <c r="D188" s="185"/>
      <c r="E188" s="185"/>
    </row>
    <row r="189" spans="3:5" ht="15">
      <c r="C189" s="185"/>
      <c r="D189" s="185"/>
      <c r="E189" s="185"/>
    </row>
    <row r="190" spans="3:5" ht="15">
      <c r="C190" s="185"/>
      <c r="D190" s="185"/>
      <c r="E190" s="185"/>
    </row>
    <row r="191" spans="3:5" ht="15">
      <c r="C191" s="185"/>
      <c r="D191" s="185"/>
      <c r="E191" s="185"/>
    </row>
    <row r="192" spans="3:5" ht="15">
      <c r="C192" s="185"/>
      <c r="D192" s="185"/>
      <c r="E192" s="185"/>
    </row>
    <row r="193" spans="3:5" ht="15">
      <c r="C193" s="185"/>
      <c r="D193" s="185"/>
      <c r="E193" s="185"/>
    </row>
    <row r="194" spans="3:5" ht="15">
      <c r="C194" s="185"/>
      <c r="D194" s="185"/>
      <c r="E194" s="185"/>
    </row>
    <row r="195" spans="3:5" ht="15">
      <c r="C195" s="185"/>
      <c r="D195" s="185"/>
      <c r="E195" s="185"/>
    </row>
    <row r="196" spans="3:5" ht="15">
      <c r="C196" s="185"/>
      <c r="D196" s="185"/>
      <c r="E196" s="185"/>
    </row>
    <row r="197" spans="3:5" ht="15">
      <c r="C197" s="185"/>
      <c r="D197" s="185"/>
      <c r="E197" s="185"/>
    </row>
    <row r="198" spans="3:5" ht="15">
      <c r="C198" s="185"/>
      <c r="D198" s="185"/>
      <c r="E198" s="185"/>
    </row>
    <row r="199" spans="3:5" ht="15">
      <c r="C199" s="185"/>
      <c r="D199" s="185"/>
      <c r="E199" s="185"/>
    </row>
    <row r="200" spans="3:5" ht="15">
      <c r="C200" s="185"/>
      <c r="D200" s="185"/>
      <c r="E200" s="185"/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9"/>
  <sheetViews>
    <sheetView topLeftCell="A25" workbookViewId="0">
      <selection activeCell="I19" sqref="I19"/>
    </sheetView>
  </sheetViews>
  <sheetFormatPr defaultColWidth="10.33203125" defaultRowHeight="13.2"/>
  <cols>
    <col min="1" max="1" width="1.44140625" style="319" customWidth="1"/>
    <col min="2" max="2" width="1.6640625" style="319" customWidth="1"/>
    <col min="3" max="3" width="25.6640625" style="319" customWidth="1"/>
    <col min="4" max="4" width="9.5546875" style="319" customWidth="1"/>
    <col min="5" max="6" width="9.44140625" style="319" customWidth="1"/>
    <col min="7" max="7" width="1" style="319" customWidth="1"/>
    <col min="8" max="8" width="10.33203125" style="319" customWidth="1"/>
    <col min="9" max="10" width="9.44140625" style="319" customWidth="1"/>
    <col min="11" max="16384" width="10.33203125" style="319"/>
  </cols>
  <sheetData>
    <row r="1" spans="1:13" ht="20.100000000000001" customHeight="1">
      <c r="A1" s="965" t="s">
        <v>529</v>
      </c>
      <c r="B1" s="965"/>
      <c r="C1" s="343"/>
      <c r="D1" s="343"/>
      <c r="E1" s="343"/>
      <c r="F1" s="343"/>
      <c r="G1" s="343"/>
      <c r="H1" s="343"/>
      <c r="I1" s="343"/>
    </row>
    <row r="2" spans="1:13" ht="20.100000000000001" customHeight="1">
      <c r="A2" s="964"/>
      <c r="B2" s="964"/>
      <c r="C2" s="342"/>
      <c r="D2" s="342"/>
      <c r="E2" s="342"/>
      <c r="F2" s="342"/>
      <c r="G2" s="342"/>
      <c r="H2" s="342"/>
      <c r="I2" s="342"/>
    </row>
    <row r="3" spans="1:13" ht="18.75" customHeight="1">
      <c r="A3" s="331"/>
      <c r="C3" s="340"/>
      <c r="D3" s="341"/>
      <c r="E3" s="340"/>
      <c r="F3" s="340"/>
      <c r="G3" s="340"/>
      <c r="H3" s="340"/>
      <c r="I3" s="340"/>
    </row>
    <row r="4" spans="1:13" ht="18" customHeight="1">
      <c r="A4" s="336"/>
      <c r="B4" s="329"/>
      <c r="C4" s="423"/>
      <c r="D4" s="973" t="s">
        <v>689</v>
      </c>
      <c r="E4" s="973"/>
      <c r="F4" s="973"/>
      <c r="G4" s="423"/>
      <c r="H4" s="974" t="s">
        <v>690</v>
      </c>
      <c r="I4" s="973"/>
      <c r="J4" s="973"/>
    </row>
    <row r="5" spans="1:13" ht="18" customHeight="1">
      <c r="A5" s="336"/>
      <c r="C5" s="422"/>
      <c r="D5" s="327" t="s">
        <v>528</v>
      </c>
      <c r="E5" s="975" t="s">
        <v>437</v>
      </c>
      <c r="F5" s="975"/>
      <c r="G5" s="327"/>
      <c r="H5" s="421" t="s">
        <v>528</v>
      </c>
      <c r="I5" s="975" t="s">
        <v>437</v>
      </c>
      <c r="J5" s="975"/>
    </row>
    <row r="6" spans="1:13" ht="18" customHeight="1">
      <c r="A6" s="336"/>
      <c r="D6" s="420" t="s">
        <v>527</v>
      </c>
      <c r="E6" s="420" t="s">
        <v>526</v>
      </c>
      <c r="F6" s="420" t="s">
        <v>525</v>
      </c>
      <c r="G6" s="420"/>
      <c r="H6" s="420" t="s">
        <v>527</v>
      </c>
      <c r="I6" s="419" t="s">
        <v>526</v>
      </c>
      <c r="J6" s="419" t="s">
        <v>525</v>
      </c>
    </row>
    <row r="7" spans="1:13" ht="16.2" customHeight="1">
      <c r="A7" s="336"/>
      <c r="D7" s="418"/>
      <c r="E7" s="418"/>
      <c r="F7" s="418"/>
      <c r="G7" s="418"/>
      <c r="H7" s="418"/>
    </row>
    <row r="8" spans="1:13" s="320" customFormat="1" ht="16.2" customHeight="1">
      <c r="A8" s="339" t="s">
        <v>524</v>
      </c>
    </row>
    <row r="9" spans="1:13" ht="15.6" customHeight="1">
      <c r="A9" s="336"/>
      <c r="B9" s="417" t="s">
        <v>523</v>
      </c>
      <c r="D9" s="337"/>
      <c r="E9" s="337"/>
      <c r="F9" s="337"/>
    </row>
    <row r="10" spans="1:13" ht="15.6" customHeight="1">
      <c r="A10" s="336"/>
      <c r="B10" s="335" t="s">
        <v>512</v>
      </c>
      <c r="D10" s="436">
        <v>7092.0818400000007</v>
      </c>
      <c r="E10" s="436">
        <v>2260.8500000000004</v>
      </c>
      <c r="F10" s="436">
        <v>4831.2318400000004</v>
      </c>
      <c r="G10" s="437"/>
      <c r="H10" s="438">
        <v>98.2</v>
      </c>
      <c r="I10" s="436">
        <v>98</v>
      </c>
      <c r="J10" s="436">
        <v>98</v>
      </c>
      <c r="L10" s="337"/>
      <c r="M10" s="337"/>
    </row>
    <row r="11" spans="1:13" ht="15.6" customHeight="1">
      <c r="A11" s="336"/>
      <c r="B11" s="335" t="s">
        <v>511</v>
      </c>
      <c r="D11" s="436">
        <v>60.153789765065646</v>
      </c>
      <c r="E11" s="436">
        <v>57.684857119225029</v>
      </c>
      <c r="F11" s="436">
        <v>61.3</v>
      </c>
      <c r="G11" s="437"/>
      <c r="H11" s="438">
        <v>99</v>
      </c>
      <c r="I11" s="436">
        <v>99.3</v>
      </c>
      <c r="J11" s="436">
        <v>99.3</v>
      </c>
      <c r="L11" s="337"/>
      <c r="M11" s="337"/>
    </row>
    <row r="12" spans="1:13" ht="15.6" customHeight="1">
      <c r="A12" s="336"/>
      <c r="B12" s="416" t="s">
        <v>510</v>
      </c>
      <c r="D12" s="436">
        <v>42661.56</v>
      </c>
      <c r="E12" s="436">
        <v>13041.680921799994</v>
      </c>
      <c r="F12" s="436">
        <f>D12-E12</f>
        <v>29619.879078200003</v>
      </c>
      <c r="G12" s="437"/>
      <c r="H12" s="438">
        <v>97.3</v>
      </c>
      <c r="I12" s="436">
        <v>97.3</v>
      </c>
      <c r="J12" s="436">
        <v>97.3</v>
      </c>
      <c r="L12" s="337"/>
      <c r="M12" s="337"/>
    </row>
    <row r="13" spans="1:13" ht="15.6" customHeight="1">
      <c r="A13" s="336"/>
      <c r="C13" s="417" t="s">
        <v>522</v>
      </c>
      <c r="D13" s="439"/>
      <c r="E13" s="439"/>
      <c r="F13" s="439"/>
      <c r="G13" s="437"/>
      <c r="H13" s="440"/>
      <c r="I13" s="441"/>
      <c r="J13" s="441"/>
      <c r="L13" s="337"/>
      <c r="M13" s="337"/>
    </row>
    <row r="14" spans="1:13" ht="15.6" customHeight="1">
      <c r="A14" s="336"/>
      <c r="C14" s="335" t="s">
        <v>512</v>
      </c>
      <c r="D14" s="436">
        <v>2975.59</v>
      </c>
      <c r="E14" s="436">
        <v>1062.3800000000001</v>
      </c>
      <c r="F14" s="436">
        <v>1913.21</v>
      </c>
      <c r="G14" s="437"/>
      <c r="H14" s="438">
        <v>99</v>
      </c>
      <c r="I14" s="436">
        <v>97.8</v>
      </c>
      <c r="J14" s="436">
        <v>99.6</v>
      </c>
      <c r="L14" s="337"/>
      <c r="M14" s="337"/>
    </row>
    <row r="15" spans="1:13" ht="15.6" customHeight="1">
      <c r="A15" s="336"/>
      <c r="C15" s="335" t="s">
        <v>511</v>
      </c>
      <c r="D15" s="436">
        <v>67.099999999999994</v>
      </c>
      <c r="E15" s="436">
        <v>63.2</v>
      </c>
      <c r="F15" s="436">
        <v>69.400000000000006</v>
      </c>
      <c r="G15" s="437"/>
      <c r="H15" s="438">
        <v>97.8</v>
      </c>
      <c r="I15" s="436">
        <v>98</v>
      </c>
      <c r="J15" s="436">
        <v>97.7</v>
      </c>
      <c r="L15" s="337"/>
      <c r="M15" s="337"/>
    </row>
    <row r="16" spans="1:13" ht="15.6" customHeight="1">
      <c r="A16" s="336"/>
      <c r="C16" s="416" t="s">
        <v>510</v>
      </c>
      <c r="D16" s="436">
        <v>19980.25</v>
      </c>
      <c r="E16" s="436">
        <v>6709.5599999999995</v>
      </c>
      <c r="F16" s="436">
        <v>13270.69</v>
      </c>
      <c r="G16" s="437"/>
      <c r="H16" s="438">
        <v>96.9</v>
      </c>
      <c r="I16" s="436">
        <v>95.8</v>
      </c>
      <c r="J16" s="436">
        <v>97.4</v>
      </c>
      <c r="L16" s="337"/>
      <c r="M16" s="337"/>
    </row>
    <row r="17" spans="1:13" ht="15.6" customHeight="1">
      <c r="A17" s="336"/>
      <c r="C17" s="417" t="s">
        <v>521</v>
      </c>
      <c r="D17" s="439"/>
      <c r="E17" s="441"/>
      <c r="F17" s="441"/>
      <c r="G17" s="437"/>
      <c r="H17" s="440"/>
      <c r="I17" s="441"/>
      <c r="J17" s="441"/>
      <c r="L17" s="337"/>
      <c r="M17" s="337"/>
    </row>
    <row r="18" spans="1:13" ht="15.6" customHeight="1">
      <c r="A18" s="336"/>
      <c r="C18" s="335" t="s">
        <v>512</v>
      </c>
      <c r="D18" s="436">
        <v>1914.6800000000003</v>
      </c>
      <c r="E18" s="436">
        <v>175.07</v>
      </c>
      <c r="F18" s="436">
        <v>1739.6100000000004</v>
      </c>
      <c r="G18" s="437"/>
      <c r="H18" s="438">
        <v>98</v>
      </c>
      <c r="I18" s="436">
        <v>98.2</v>
      </c>
      <c r="J18" s="436">
        <v>98</v>
      </c>
      <c r="L18" s="337"/>
      <c r="M18" s="337"/>
    </row>
    <row r="19" spans="1:13" ht="15.6" customHeight="1">
      <c r="A19" s="336"/>
      <c r="C19" s="335" t="s">
        <v>511</v>
      </c>
      <c r="D19" s="436">
        <v>56.6</v>
      </c>
      <c r="E19" s="436">
        <v>51.2</v>
      </c>
      <c r="F19" s="436">
        <v>57.2</v>
      </c>
      <c r="G19" s="437"/>
      <c r="H19" s="438">
        <v>99.1</v>
      </c>
      <c r="I19" s="436">
        <v>99.2</v>
      </c>
      <c r="J19" s="436">
        <v>99.3</v>
      </c>
      <c r="L19" s="337"/>
      <c r="M19" s="337"/>
    </row>
    <row r="20" spans="1:13" ht="15.6" customHeight="1">
      <c r="A20" s="336"/>
      <c r="C20" s="416" t="s">
        <v>510</v>
      </c>
      <c r="D20" s="436">
        <v>10837.630000000003</v>
      </c>
      <c r="E20" s="436">
        <v>895.6099999999999</v>
      </c>
      <c r="F20" s="436">
        <v>9942.0200000000023</v>
      </c>
      <c r="G20" s="437"/>
      <c r="H20" s="438">
        <v>97.3</v>
      </c>
      <c r="I20" s="436">
        <v>97.4</v>
      </c>
      <c r="J20" s="436">
        <v>97.3</v>
      </c>
      <c r="L20" s="337"/>
      <c r="M20" s="337"/>
    </row>
    <row r="21" spans="1:13" ht="15.6" customHeight="1">
      <c r="A21" s="336"/>
      <c r="C21" s="417" t="s">
        <v>520</v>
      </c>
      <c r="D21" s="439"/>
      <c r="E21" s="441"/>
      <c r="F21" s="441"/>
      <c r="G21" s="437"/>
      <c r="H21" s="440"/>
      <c r="I21" s="441"/>
      <c r="J21" s="441"/>
      <c r="L21" s="337"/>
      <c r="M21" s="337"/>
    </row>
    <row r="22" spans="1:13" ht="15.6" customHeight="1">
      <c r="A22" s="336"/>
      <c r="C22" s="335" t="s">
        <v>512</v>
      </c>
      <c r="D22" s="436">
        <v>648.71184000000005</v>
      </c>
      <c r="E22" s="436"/>
      <c r="F22" s="436">
        <v>648.71184000000005</v>
      </c>
      <c r="G22" s="437"/>
      <c r="H22" s="438">
        <v>90.2</v>
      </c>
      <c r="I22" s="436" t="s">
        <v>598</v>
      </c>
      <c r="J22" s="436">
        <v>90.2</v>
      </c>
      <c r="L22" s="337"/>
      <c r="M22" s="337"/>
    </row>
    <row r="23" spans="1:13" ht="15.6" customHeight="1">
      <c r="A23" s="336"/>
      <c r="C23" s="335" t="s">
        <v>511</v>
      </c>
      <c r="D23" s="436">
        <v>56</v>
      </c>
      <c r="E23" s="436"/>
      <c r="F23" s="436">
        <v>56</v>
      </c>
      <c r="G23" s="437"/>
      <c r="H23" s="438">
        <v>100.2</v>
      </c>
      <c r="I23" s="436" t="s">
        <v>598</v>
      </c>
      <c r="J23" s="436">
        <v>100.2</v>
      </c>
      <c r="L23" s="337"/>
      <c r="M23" s="337"/>
    </row>
    <row r="24" spans="1:13" ht="15.6" customHeight="1">
      <c r="A24" s="336"/>
      <c r="C24" s="416" t="s">
        <v>510</v>
      </c>
      <c r="D24" s="436">
        <v>3631.4690782000002</v>
      </c>
      <c r="E24" s="436"/>
      <c r="F24" s="436">
        <v>3631.4690782000002</v>
      </c>
      <c r="G24" s="437"/>
      <c r="H24" s="438">
        <v>90.3</v>
      </c>
      <c r="I24" s="436" t="s">
        <v>598</v>
      </c>
      <c r="J24" s="436">
        <v>90.3</v>
      </c>
      <c r="L24" s="337"/>
      <c r="M24" s="337"/>
    </row>
    <row r="25" spans="1:13" ht="15.6" customHeight="1">
      <c r="A25" s="336"/>
      <c r="C25" s="417" t="s">
        <v>519</v>
      </c>
      <c r="D25" s="439"/>
      <c r="E25" s="441"/>
      <c r="F25" s="441"/>
      <c r="G25" s="437"/>
      <c r="H25" s="440"/>
      <c r="I25" s="441"/>
      <c r="J25" s="441"/>
      <c r="L25" s="337"/>
      <c r="M25" s="337"/>
    </row>
    <row r="26" spans="1:13" ht="15.6" customHeight="1">
      <c r="A26" s="336"/>
      <c r="C26" s="335" t="s">
        <v>512</v>
      </c>
      <c r="D26" s="436">
        <v>1553.1000000000001</v>
      </c>
      <c r="E26" s="436">
        <v>1023.4000000000001</v>
      </c>
      <c r="F26" s="436">
        <v>529.70000000000005</v>
      </c>
      <c r="G26" s="437"/>
      <c r="H26" s="438">
        <v>100.8</v>
      </c>
      <c r="I26" s="436">
        <v>98.4</v>
      </c>
      <c r="J26" s="436">
        <v>105.7</v>
      </c>
      <c r="L26" s="337"/>
      <c r="M26" s="337"/>
    </row>
    <row r="27" spans="1:13" ht="15.6" customHeight="1">
      <c r="A27" s="336"/>
      <c r="C27" s="335" t="s">
        <v>511</v>
      </c>
      <c r="D27" s="436">
        <v>52.876253440216303</v>
      </c>
      <c r="E27" s="436">
        <v>53.1</v>
      </c>
      <c r="F27" s="436">
        <v>52.4</v>
      </c>
      <c r="G27" s="437"/>
      <c r="H27" s="438">
        <v>101.1</v>
      </c>
      <c r="I27" s="436">
        <v>101</v>
      </c>
      <c r="J27" s="436">
        <v>101.6</v>
      </c>
      <c r="L27" s="337"/>
      <c r="M27" s="337"/>
    </row>
    <row r="28" spans="1:13" ht="15.6" customHeight="1">
      <c r="A28" s="336"/>
      <c r="C28" s="416" t="s">
        <v>510</v>
      </c>
      <c r="D28" s="436">
        <v>8212.210921799995</v>
      </c>
      <c r="E28" s="436">
        <v>5436.5109217999952</v>
      </c>
      <c r="F28" s="436">
        <v>2775.7000000000003</v>
      </c>
      <c r="G28" s="437"/>
      <c r="H28" s="438">
        <v>101.9</v>
      </c>
      <c r="I28" s="436">
        <v>99.3</v>
      </c>
      <c r="J28" s="436">
        <v>107.4</v>
      </c>
      <c r="L28" s="337"/>
      <c r="M28" s="337"/>
    </row>
    <row r="29" spans="1:13" ht="15.6" customHeight="1">
      <c r="A29" s="336"/>
      <c r="B29" s="417" t="s">
        <v>505</v>
      </c>
      <c r="D29" s="439"/>
      <c r="E29" s="441"/>
      <c r="F29" s="441"/>
      <c r="G29" s="437"/>
      <c r="H29" s="440" t="s">
        <v>598</v>
      </c>
      <c r="I29" s="441" t="s">
        <v>598</v>
      </c>
      <c r="J29" s="441" t="s">
        <v>598</v>
      </c>
      <c r="L29" s="337"/>
      <c r="M29" s="337"/>
    </row>
    <row r="30" spans="1:13" ht="15.6" customHeight="1">
      <c r="A30" s="336"/>
      <c r="B30" s="335" t="s">
        <v>512</v>
      </c>
      <c r="D30" s="436">
        <v>888.09</v>
      </c>
      <c r="E30" s="436">
        <v>575.18000000000006</v>
      </c>
      <c r="F30" s="436">
        <v>312.90999999999997</v>
      </c>
      <c r="G30" s="437"/>
      <c r="H30" s="438">
        <v>98.4</v>
      </c>
      <c r="I30" s="436">
        <v>98.3</v>
      </c>
      <c r="J30" s="436">
        <v>98.5</v>
      </c>
      <c r="L30" s="337"/>
      <c r="M30" s="337"/>
    </row>
    <row r="31" spans="1:13" ht="15.6" customHeight="1">
      <c r="A31" s="336"/>
      <c r="B31" s="335" t="s">
        <v>511</v>
      </c>
      <c r="D31" s="436">
        <v>49.7</v>
      </c>
      <c r="E31" s="436">
        <v>43.5</v>
      </c>
      <c r="F31" s="436">
        <v>61.1</v>
      </c>
      <c r="G31" s="437"/>
      <c r="H31" s="438">
        <v>100.8</v>
      </c>
      <c r="I31" s="436">
        <v>101.2</v>
      </c>
      <c r="J31" s="436">
        <v>100.7</v>
      </c>
      <c r="L31" s="337"/>
      <c r="M31" s="337"/>
    </row>
    <row r="32" spans="1:13" ht="15.6" customHeight="1">
      <c r="A32" s="336"/>
      <c r="B32" s="416" t="s">
        <v>510</v>
      </c>
      <c r="D32" s="436">
        <v>4412.1099999999997</v>
      </c>
      <c r="E32" s="436">
        <v>2500.33</v>
      </c>
      <c r="F32" s="436">
        <v>1911.78</v>
      </c>
      <c r="G32" s="437"/>
      <c r="H32" s="438">
        <v>99.2</v>
      </c>
      <c r="I32" s="436">
        <v>99.3</v>
      </c>
      <c r="J32" s="436">
        <v>99.2</v>
      </c>
      <c r="L32" s="337"/>
      <c r="M32" s="337"/>
    </row>
    <row r="33" spans="1:13" ht="15.6" customHeight="1">
      <c r="B33" s="415" t="s">
        <v>518</v>
      </c>
      <c r="C33" s="414"/>
      <c r="D33" s="439"/>
      <c r="E33" s="441"/>
      <c r="F33" s="441"/>
      <c r="G33" s="437"/>
      <c r="H33" s="440"/>
      <c r="I33" s="441"/>
      <c r="J33" s="441"/>
      <c r="L33" s="337"/>
      <c r="M33" s="337"/>
    </row>
    <row r="34" spans="1:13" s="320" customFormat="1" ht="15.6" customHeight="1">
      <c r="A34" s="319"/>
      <c r="B34" s="415" t="s">
        <v>517</v>
      </c>
      <c r="C34" s="414"/>
      <c r="D34" s="442">
        <v>47076.319999999992</v>
      </c>
      <c r="E34" s="442">
        <v>15542.5</v>
      </c>
      <c r="F34" s="442">
        <v>31533.769999999993</v>
      </c>
      <c r="G34" s="443"/>
      <c r="H34" s="444">
        <v>97.5</v>
      </c>
      <c r="I34" s="442">
        <v>97.6</v>
      </c>
      <c r="J34" s="442">
        <v>97.4</v>
      </c>
      <c r="L34" s="337"/>
      <c r="M34" s="337"/>
    </row>
    <row r="35" spans="1:13" ht="15.6" customHeight="1">
      <c r="A35" s="336"/>
      <c r="B35" s="413" t="s">
        <v>230</v>
      </c>
      <c r="D35" s="336"/>
      <c r="E35" s="336"/>
      <c r="F35" s="336"/>
      <c r="G35" s="437"/>
      <c r="H35" s="336"/>
      <c r="I35" s="336"/>
      <c r="J35" s="336"/>
      <c r="L35" s="337"/>
      <c r="M35" s="337"/>
    </row>
    <row r="36" spans="1:13" ht="15.6" customHeight="1">
      <c r="A36" s="336"/>
      <c r="B36" s="335" t="s">
        <v>516</v>
      </c>
      <c r="D36" s="436">
        <f>D12</f>
        <v>42661.56</v>
      </c>
      <c r="E36" s="436">
        <f t="shared" ref="E36:F36" si="0">E12</f>
        <v>13041.680921799994</v>
      </c>
      <c r="F36" s="436">
        <f t="shared" si="0"/>
        <v>29619.879078200003</v>
      </c>
      <c r="G36" s="437"/>
      <c r="H36" s="438">
        <v>97.3</v>
      </c>
      <c r="I36" s="436">
        <v>97.3</v>
      </c>
      <c r="J36" s="436">
        <v>97.3</v>
      </c>
      <c r="L36" s="337"/>
      <c r="M36" s="337"/>
    </row>
    <row r="37" spans="1:13" ht="15.6" customHeight="1">
      <c r="A37" s="336"/>
      <c r="B37" s="335" t="s">
        <v>515</v>
      </c>
      <c r="D37" s="436">
        <f>D32</f>
        <v>4412.1099999999997</v>
      </c>
      <c r="E37" s="436">
        <f t="shared" ref="E37:F37" si="1">E32</f>
        <v>2500.33</v>
      </c>
      <c r="F37" s="436">
        <f t="shared" si="1"/>
        <v>1911.78</v>
      </c>
      <c r="G37" s="437"/>
      <c r="H37" s="438">
        <v>99.2</v>
      </c>
      <c r="I37" s="436">
        <v>99.3</v>
      </c>
      <c r="J37" s="436">
        <v>99.2</v>
      </c>
      <c r="L37" s="337"/>
      <c r="M37" s="337"/>
    </row>
    <row r="38" spans="1:13" ht="15.6" customHeight="1">
      <c r="A38" s="338" t="s">
        <v>514</v>
      </c>
      <c r="B38" s="412"/>
      <c r="C38" s="320"/>
      <c r="D38" s="439"/>
      <c r="E38" s="441"/>
      <c r="F38" s="441"/>
      <c r="G38" s="437"/>
      <c r="H38" s="440"/>
      <c r="I38" s="441"/>
      <c r="J38" s="441"/>
      <c r="L38" s="337"/>
      <c r="M38" s="337"/>
    </row>
    <row r="39" spans="1:13" ht="15.6" customHeight="1">
      <c r="A39" s="336"/>
      <c r="B39" s="411" t="s">
        <v>504</v>
      </c>
      <c r="D39" s="439"/>
      <c r="E39" s="441"/>
      <c r="F39" s="441"/>
      <c r="G39" s="437"/>
      <c r="H39" s="440"/>
      <c r="I39" s="441"/>
      <c r="J39" s="441"/>
      <c r="L39" s="337"/>
      <c r="M39" s="337"/>
    </row>
    <row r="40" spans="1:13" ht="15.6" customHeight="1">
      <c r="A40" s="336"/>
      <c r="B40" s="410" t="s">
        <v>512</v>
      </c>
      <c r="D40" s="436">
        <v>86.41</v>
      </c>
      <c r="E40" s="436">
        <v>53.05</v>
      </c>
      <c r="F40" s="436">
        <v>33.36</v>
      </c>
      <c r="G40" s="336">
        <v>93.3</v>
      </c>
      <c r="H40" s="438">
        <v>87.9</v>
      </c>
      <c r="I40" s="436">
        <v>94.4</v>
      </c>
      <c r="J40" s="436">
        <v>79.3</v>
      </c>
      <c r="L40" s="337"/>
      <c r="M40" s="337"/>
    </row>
    <row r="41" spans="1:13" ht="15.6" customHeight="1">
      <c r="A41" s="336"/>
      <c r="B41" s="410" t="s">
        <v>511</v>
      </c>
      <c r="D41" s="436">
        <v>112.2</v>
      </c>
      <c r="E41" s="436">
        <v>80.099999999999994</v>
      </c>
      <c r="F41" s="436">
        <v>163.1</v>
      </c>
      <c r="G41" s="336">
        <v>102.9</v>
      </c>
      <c r="H41" s="438">
        <v>89.5</v>
      </c>
      <c r="I41" s="436">
        <v>99.5</v>
      </c>
      <c r="J41" s="436">
        <v>88.1</v>
      </c>
      <c r="L41" s="337"/>
      <c r="M41" s="337"/>
    </row>
    <row r="42" spans="1:13" ht="15.6" customHeight="1">
      <c r="A42" s="336"/>
      <c r="B42" s="409" t="s">
        <v>510</v>
      </c>
      <c r="D42" s="436">
        <v>969.1</v>
      </c>
      <c r="E42" s="436">
        <v>425.09000000000003</v>
      </c>
      <c r="F42" s="436">
        <v>544.01</v>
      </c>
      <c r="G42" s="336">
        <v>96</v>
      </c>
      <c r="H42" s="438">
        <v>78.7</v>
      </c>
      <c r="I42" s="436">
        <v>94</v>
      </c>
      <c r="J42" s="436">
        <v>69.8</v>
      </c>
      <c r="L42" s="337"/>
      <c r="M42" s="337"/>
    </row>
    <row r="43" spans="1:13" ht="16.5" customHeight="1">
      <c r="A43" s="336"/>
      <c r="B43" s="411" t="s">
        <v>513</v>
      </c>
      <c r="D43" s="439"/>
      <c r="E43" s="441"/>
      <c r="F43" s="441"/>
      <c r="G43" s="336"/>
      <c r="H43" s="438"/>
      <c r="I43" s="436"/>
      <c r="J43" s="436"/>
      <c r="L43" s="337"/>
      <c r="M43" s="337"/>
    </row>
    <row r="44" spans="1:13" ht="16.5" customHeight="1">
      <c r="A44" s="336"/>
      <c r="B44" s="410" t="s">
        <v>512</v>
      </c>
      <c r="D44" s="436">
        <v>530.11</v>
      </c>
      <c r="E44" s="436">
        <v>165.93</v>
      </c>
      <c r="F44" s="436">
        <v>364.18</v>
      </c>
      <c r="G44" s="336"/>
      <c r="H44" s="438">
        <v>101.1</v>
      </c>
      <c r="I44" s="436">
        <v>106.8</v>
      </c>
      <c r="J44" s="436">
        <v>98.7</v>
      </c>
      <c r="L44" s="337"/>
      <c r="M44" s="337"/>
    </row>
    <row r="45" spans="1:13" ht="16.5" customHeight="1">
      <c r="A45" s="336"/>
      <c r="B45" s="410" t="s">
        <v>511</v>
      </c>
      <c r="D45" s="436">
        <v>200.8</v>
      </c>
      <c r="E45" s="436">
        <v>146.69999999999999</v>
      </c>
      <c r="F45" s="436">
        <v>225.5</v>
      </c>
      <c r="G45" s="336"/>
      <c r="H45" s="438">
        <v>99.7</v>
      </c>
      <c r="I45" s="436">
        <v>99.5</v>
      </c>
      <c r="J45" s="436">
        <v>100.6</v>
      </c>
      <c r="L45" s="337"/>
      <c r="M45" s="337"/>
    </row>
    <row r="46" spans="1:13" ht="18.75" customHeight="1">
      <c r="A46" s="336"/>
      <c r="B46" s="409" t="s">
        <v>510</v>
      </c>
      <c r="D46" s="436">
        <v>10646.410000000002</v>
      </c>
      <c r="E46" s="436">
        <v>2434.6000000000004</v>
      </c>
      <c r="F46" s="436">
        <v>8211.8100000000013</v>
      </c>
      <c r="G46" s="336"/>
      <c r="H46" s="438">
        <v>100.8</v>
      </c>
      <c r="I46" s="436">
        <v>106.2</v>
      </c>
      <c r="J46" s="436">
        <v>99.2</v>
      </c>
      <c r="L46" s="337"/>
      <c r="M46" s="337"/>
    </row>
    <row r="47" spans="1:13">
      <c r="A47" s="336"/>
      <c r="B47" s="336"/>
      <c r="C47" s="336"/>
      <c r="D47" s="334"/>
      <c r="E47" s="334"/>
      <c r="F47" s="334"/>
      <c r="G47" s="334"/>
      <c r="H47" s="334"/>
      <c r="I47" s="334"/>
      <c r="J47" s="334"/>
    </row>
    <row r="48" spans="1:13">
      <c r="A48" s="336"/>
      <c r="B48" s="336"/>
      <c r="C48" s="336"/>
      <c r="D48" s="334"/>
      <c r="E48" s="334"/>
      <c r="F48" s="334"/>
      <c r="G48" s="334"/>
      <c r="H48" s="334"/>
      <c r="I48" s="334"/>
      <c r="J48" s="334"/>
    </row>
    <row r="49" spans="4:10">
      <c r="D49" s="335"/>
      <c r="E49" s="335"/>
      <c r="F49" s="335"/>
      <c r="G49" s="335"/>
      <c r="H49" s="335"/>
      <c r="I49" s="335"/>
      <c r="J49" s="335"/>
    </row>
    <row r="50" spans="4:10">
      <c r="D50" s="335"/>
      <c r="E50" s="335"/>
      <c r="F50" s="335"/>
      <c r="G50" s="335"/>
      <c r="H50" s="335"/>
      <c r="I50" s="335"/>
      <c r="J50" s="335"/>
    </row>
    <row r="51" spans="4:10">
      <c r="D51" s="335"/>
      <c r="E51" s="335"/>
      <c r="F51" s="335"/>
      <c r="G51" s="335"/>
      <c r="H51" s="335"/>
      <c r="I51" s="335"/>
      <c r="J51" s="335"/>
    </row>
    <row r="52" spans="4:10">
      <c r="D52" s="335"/>
      <c r="E52" s="335"/>
      <c r="F52" s="335"/>
      <c r="G52" s="335"/>
      <c r="H52" s="335"/>
      <c r="I52" s="335"/>
      <c r="J52" s="335"/>
    </row>
    <row r="53" spans="4:10">
      <c r="D53" s="335"/>
      <c r="E53" s="335"/>
      <c r="F53" s="335"/>
      <c r="G53" s="335"/>
      <c r="H53" s="335"/>
      <c r="I53" s="335"/>
      <c r="J53" s="335"/>
    </row>
    <row r="54" spans="4:10">
      <c r="D54" s="335"/>
      <c r="E54" s="335"/>
      <c r="F54" s="335"/>
      <c r="G54" s="335"/>
      <c r="H54" s="335"/>
      <c r="I54" s="335"/>
      <c r="J54" s="335"/>
    </row>
    <row r="55" spans="4:10">
      <c r="D55" s="335"/>
      <c r="E55" s="335"/>
      <c r="F55" s="335"/>
      <c r="G55" s="335"/>
      <c r="H55" s="335"/>
      <c r="I55" s="335"/>
      <c r="J55" s="335"/>
    </row>
    <row r="56" spans="4:10">
      <c r="D56" s="335"/>
      <c r="E56" s="335"/>
      <c r="F56" s="335"/>
      <c r="G56" s="335"/>
      <c r="H56" s="335"/>
      <c r="I56" s="335"/>
      <c r="J56" s="335"/>
    </row>
    <row r="57" spans="4:10">
      <c r="D57" s="335"/>
      <c r="E57" s="335"/>
      <c r="F57" s="335"/>
      <c r="G57" s="335"/>
      <c r="H57" s="335"/>
      <c r="I57" s="335"/>
      <c r="J57" s="335"/>
    </row>
    <row r="58" spans="4:10">
      <c r="D58" s="335"/>
      <c r="E58" s="335"/>
      <c r="F58" s="335"/>
      <c r="G58" s="335"/>
      <c r="H58" s="335"/>
      <c r="I58" s="335"/>
      <c r="J58" s="335"/>
    </row>
    <row r="59" spans="4:10">
      <c r="D59" s="335"/>
      <c r="E59" s="335"/>
      <c r="F59" s="335"/>
      <c r="G59" s="335"/>
      <c r="H59" s="335"/>
      <c r="I59" s="335"/>
      <c r="J59" s="335"/>
    </row>
    <row r="60" spans="4:10">
      <c r="D60" s="335"/>
      <c r="E60" s="335"/>
      <c r="F60" s="335"/>
      <c r="G60" s="335"/>
      <c r="H60" s="335"/>
      <c r="I60" s="335"/>
      <c r="J60" s="335"/>
    </row>
    <row r="61" spans="4:10">
      <c r="D61" s="335"/>
      <c r="E61" s="335"/>
      <c r="F61" s="335"/>
      <c r="G61" s="335"/>
      <c r="H61" s="335"/>
      <c r="I61" s="335"/>
      <c r="J61" s="335"/>
    </row>
    <row r="62" spans="4:10">
      <c r="D62" s="335"/>
      <c r="E62" s="335"/>
      <c r="F62" s="335"/>
      <c r="G62" s="335"/>
      <c r="H62" s="335"/>
      <c r="I62" s="335"/>
      <c r="J62" s="335"/>
    </row>
    <row r="63" spans="4:10">
      <c r="D63" s="335"/>
      <c r="E63" s="335"/>
      <c r="F63" s="335"/>
      <c r="G63" s="335"/>
      <c r="H63" s="335"/>
      <c r="I63" s="335"/>
      <c r="J63" s="335"/>
    </row>
    <row r="64" spans="4:10">
      <c r="D64" s="335"/>
      <c r="E64" s="335"/>
      <c r="F64" s="335"/>
      <c r="G64" s="335"/>
      <c r="H64" s="335"/>
      <c r="I64" s="335"/>
      <c r="J64" s="335"/>
    </row>
    <row r="65" spans="4:10">
      <c r="D65" s="335"/>
      <c r="E65" s="335"/>
      <c r="F65" s="335"/>
      <c r="G65" s="335"/>
      <c r="H65" s="335"/>
      <c r="I65" s="335"/>
      <c r="J65" s="335"/>
    </row>
    <row r="66" spans="4:10">
      <c r="D66" s="335"/>
      <c r="E66" s="335"/>
      <c r="F66" s="335"/>
      <c r="G66" s="335"/>
      <c r="H66" s="335"/>
      <c r="I66" s="335"/>
      <c r="J66" s="335"/>
    </row>
    <row r="67" spans="4:10">
      <c r="D67" s="335"/>
      <c r="E67" s="335"/>
      <c r="F67" s="335"/>
      <c r="G67" s="335"/>
      <c r="H67" s="335"/>
      <c r="I67" s="335"/>
      <c r="J67" s="335"/>
    </row>
    <row r="68" spans="4:10">
      <c r="D68" s="335"/>
      <c r="E68" s="335"/>
      <c r="F68" s="335"/>
      <c r="G68" s="335"/>
      <c r="H68" s="335"/>
      <c r="I68" s="335"/>
      <c r="J68" s="335"/>
    </row>
    <row r="69" spans="4:10">
      <c r="D69" s="335"/>
      <c r="E69" s="335"/>
      <c r="F69" s="335"/>
      <c r="G69" s="335"/>
      <c r="H69" s="335"/>
      <c r="I69" s="335"/>
      <c r="J69" s="335"/>
    </row>
    <row r="70" spans="4:10">
      <c r="D70" s="335"/>
      <c r="E70" s="335"/>
      <c r="F70" s="335"/>
      <c r="G70" s="335"/>
      <c r="H70" s="335"/>
      <c r="I70" s="335"/>
      <c r="J70" s="335"/>
    </row>
    <row r="71" spans="4:10">
      <c r="D71" s="335"/>
      <c r="E71" s="335"/>
      <c r="F71" s="335"/>
      <c r="G71" s="335"/>
      <c r="H71" s="335"/>
      <c r="I71" s="335"/>
      <c r="J71" s="335"/>
    </row>
    <row r="72" spans="4:10">
      <c r="D72" s="335"/>
      <c r="E72" s="335"/>
      <c r="F72" s="335"/>
      <c r="G72" s="335"/>
      <c r="H72" s="335"/>
      <c r="I72" s="335"/>
      <c r="J72" s="335"/>
    </row>
    <row r="73" spans="4:10">
      <c r="D73" s="335"/>
      <c r="E73" s="335"/>
      <c r="F73" s="335"/>
      <c r="G73" s="335"/>
      <c r="H73" s="335"/>
      <c r="I73" s="335"/>
      <c r="J73" s="335"/>
    </row>
    <row r="74" spans="4:10">
      <c r="D74" s="335"/>
      <c r="E74" s="335"/>
      <c r="F74" s="335"/>
      <c r="G74" s="335"/>
      <c r="H74" s="335"/>
      <c r="I74" s="335"/>
      <c r="J74" s="335"/>
    </row>
    <row r="75" spans="4:10">
      <c r="D75" s="335"/>
      <c r="E75" s="335"/>
      <c r="F75" s="335"/>
      <c r="G75" s="335"/>
      <c r="H75" s="335"/>
      <c r="I75" s="335"/>
      <c r="J75" s="335"/>
    </row>
    <row r="76" spans="4:10">
      <c r="D76" s="335"/>
      <c r="E76" s="335"/>
      <c r="F76" s="335"/>
      <c r="G76" s="335"/>
      <c r="H76" s="335"/>
      <c r="I76" s="335"/>
      <c r="J76" s="335"/>
    </row>
    <row r="77" spans="4:10">
      <c r="D77" s="335"/>
      <c r="E77" s="335"/>
      <c r="F77" s="335"/>
      <c r="G77" s="335"/>
      <c r="H77" s="335"/>
      <c r="I77" s="335"/>
      <c r="J77" s="335"/>
    </row>
    <row r="78" spans="4:10">
      <c r="D78" s="335"/>
      <c r="E78" s="335"/>
      <c r="F78" s="335"/>
      <c r="G78" s="335"/>
      <c r="H78" s="335"/>
      <c r="I78" s="335"/>
      <c r="J78" s="335"/>
    </row>
    <row r="79" spans="4:10">
      <c r="D79" s="334"/>
      <c r="E79" s="334"/>
      <c r="F79" s="334"/>
      <c r="G79" s="334"/>
      <c r="H79" s="334"/>
      <c r="I79" s="334"/>
      <c r="J79" s="334"/>
    </row>
    <row r="80" spans="4:10">
      <c r="D80" s="334"/>
      <c r="E80" s="334"/>
      <c r="F80" s="334"/>
      <c r="G80" s="334"/>
      <c r="H80" s="334"/>
      <c r="I80" s="334"/>
      <c r="J80" s="334"/>
    </row>
    <row r="81" spans="4:10">
      <c r="D81" s="334"/>
      <c r="E81" s="334"/>
      <c r="F81" s="334"/>
      <c r="G81" s="334"/>
      <c r="H81" s="334"/>
      <c r="I81" s="334"/>
      <c r="J81" s="334"/>
    </row>
    <row r="82" spans="4:10">
      <c r="D82" s="334"/>
      <c r="E82" s="334"/>
      <c r="F82" s="334"/>
      <c r="G82" s="334"/>
      <c r="H82" s="334"/>
      <c r="I82" s="334"/>
      <c r="J82" s="334"/>
    </row>
    <row r="83" spans="4:10">
      <c r="D83" s="334"/>
      <c r="E83" s="334"/>
      <c r="F83" s="334"/>
      <c r="G83" s="334"/>
      <c r="H83" s="334"/>
      <c r="I83" s="334"/>
      <c r="J83" s="334"/>
    </row>
    <row r="84" spans="4:10">
      <c r="D84" s="334"/>
      <c r="E84" s="334"/>
      <c r="F84" s="334"/>
      <c r="G84" s="334"/>
      <c r="H84" s="334"/>
      <c r="I84" s="334"/>
      <c r="J84" s="334"/>
    </row>
    <row r="85" spans="4:10">
      <c r="D85" s="334"/>
      <c r="E85" s="334"/>
      <c r="F85" s="334"/>
      <c r="G85" s="334"/>
      <c r="H85" s="334"/>
      <c r="I85" s="334"/>
      <c r="J85" s="334"/>
    </row>
    <row r="86" spans="4:10">
      <c r="D86" s="334"/>
      <c r="E86" s="334"/>
      <c r="F86" s="334"/>
      <c r="G86" s="334"/>
      <c r="H86" s="334"/>
      <c r="I86" s="334"/>
      <c r="J86" s="334"/>
    </row>
    <row r="87" spans="4:10">
      <c r="D87" s="334"/>
      <c r="E87" s="334"/>
      <c r="F87" s="334"/>
      <c r="G87" s="334"/>
      <c r="H87" s="334"/>
      <c r="I87" s="334"/>
      <c r="J87" s="334"/>
    </row>
    <row r="88" spans="4:10">
      <c r="D88" s="334"/>
      <c r="E88" s="334"/>
      <c r="F88" s="334"/>
      <c r="G88" s="334"/>
      <c r="H88" s="334"/>
      <c r="I88" s="334"/>
      <c r="J88" s="334"/>
    </row>
    <row r="89" spans="4:10">
      <c r="D89" s="334"/>
      <c r="E89" s="334"/>
      <c r="F89" s="334"/>
      <c r="G89" s="334"/>
      <c r="H89" s="334"/>
      <c r="I89" s="334"/>
      <c r="J89" s="334"/>
    </row>
    <row r="90" spans="4:10">
      <c r="D90" s="334"/>
      <c r="E90" s="334"/>
      <c r="F90" s="334"/>
      <c r="G90" s="334"/>
      <c r="H90" s="334"/>
      <c r="I90" s="334"/>
      <c r="J90" s="334"/>
    </row>
    <row r="91" spans="4:10">
      <c r="D91" s="334"/>
      <c r="E91" s="334"/>
      <c r="F91" s="334"/>
      <c r="G91" s="334"/>
      <c r="H91" s="334"/>
      <c r="I91" s="334"/>
      <c r="J91" s="334"/>
    </row>
    <row r="92" spans="4:10">
      <c r="D92" s="334"/>
      <c r="E92" s="334"/>
      <c r="F92" s="334"/>
      <c r="G92" s="334"/>
      <c r="H92" s="334"/>
      <c r="I92" s="334"/>
      <c r="J92" s="334"/>
    </row>
    <row r="93" spans="4:10">
      <c r="D93" s="334"/>
      <c r="E93" s="334"/>
      <c r="F93" s="334"/>
      <c r="G93" s="334"/>
      <c r="H93" s="334"/>
      <c r="I93" s="334"/>
      <c r="J93" s="334"/>
    </row>
    <row r="94" spans="4:10">
      <c r="D94" s="334"/>
      <c r="E94" s="334"/>
      <c r="F94" s="334"/>
      <c r="G94" s="334"/>
      <c r="H94" s="334"/>
      <c r="I94" s="334"/>
      <c r="J94" s="334"/>
    </row>
    <row r="95" spans="4:10">
      <c r="D95" s="334"/>
      <c r="E95" s="334"/>
      <c r="F95" s="334"/>
      <c r="G95" s="334"/>
      <c r="H95" s="334"/>
      <c r="I95" s="334"/>
      <c r="J95" s="334"/>
    </row>
    <row r="96" spans="4:10">
      <c r="D96" s="334"/>
      <c r="E96" s="334"/>
      <c r="F96" s="334"/>
      <c r="G96" s="334"/>
      <c r="H96" s="334"/>
      <c r="I96" s="334"/>
      <c r="J96" s="334"/>
    </row>
    <row r="97" spans="4:10">
      <c r="D97" s="334"/>
      <c r="E97" s="334"/>
      <c r="F97" s="334"/>
      <c r="G97" s="334"/>
      <c r="H97" s="334"/>
      <c r="I97" s="334"/>
      <c r="J97" s="334"/>
    </row>
    <row r="98" spans="4:10">
      <c r="D98" s="334"/>
      <c r="E98" s="334"/>
      <c r="F98" s="334"/>
      <c r="G98" s="334"/>
      <c r="H98" s="334"/>
      <c r="I98" s="334"/>
      <c r="J98" s="334"/>
    </row>
    <row r="99" spans="4:10">
      <c r="D99" s="334"/>
      <c r="E99" s="334"/>
      <c r="F99" s="334"/>
      <c r="G99" s="334"/>
      <c r="H99" s="334"/>
      <c r="I99" s="334"/>
      <c r="J99" s="334"/>
    </row>
    <row r="100" spans="4:10">
      <c r="D100" s="334"/>
      <c r="E100" s="334"/>
      <c r="F100" s="334"/>
      <c r="G100" s="334"/>
      <c r="H100" s="334"/>
      <c r="I100" s="334"/>
      <c r="J100" s="334"/>
    </row>
    <row r="101" spans="4:10">
      <c r="D101" s="334"/>
      <c r="E101" s="334"/>
      <c r="F101" s="334"/>
      <c r="G101" s="334"/>
      <c r="H101" s="334"/>
      <c r="I101" s="334"/>
      <c r="J101" s="334"/>
    </row>
    <row r="102" spans="4:10">
      <c r="D102" s="334"/>
      <c r="E102" s="334"/>
      <c r="F102" s="334"/>
      <c r="G102" s="334"/>
      <c r="H102" s="334"/>
      <c r="I102" s="334"/>
      <c r="J102" s="334"/>
    </row>
    <row r="103" spans="4:10">
      <c r="D103" s="334"/>
      <c r="E103" s="334"/>
      <c r="F103" s="334"/>
      <c r="G103" s="334"/>
      <c r="H103" s="334"/>
      <c r="I103" s="334"/>
      <c r="J103" s="334"/>
    </row>
    <row r="104" spans="4:10">
      <c r="D104" s="334"/>
      <c r="E104" s="334"/>
      <c r="F104" s="334"/>
      <c r="G104" s="334"/>
      <c r="H104" s="334"/>
      <c r="I104" s="334"/>
      <c r="J104" s="334"/>
    </row>
    <row r="105" spans="4:10">
      <c r="D105" s="334"/>
      <c r="E105" s="334"/>
      <c r="F105" s="334"/>
      <c r="G105" s="334"/>
      <c r="H105" s="334"/>
      <c r="I105" s="334"/>
      <c r="J105" s="334"/>
    </row>
    <row r="106" spans="4:10">
      <c r="D106" s="334"/>
      <c r="E106" s="334"/>
      <c r="F106" s="334"/>
      <c r="G106" s="334"/>
      <c r="H106" s="334"/>
      <c r="I106" s="334"/>
      <c r="J106" s="334"/>
    </row>
    <row r="107" spans="4:10">
      <c r="D107" s="334"/>
      <c r="E107" s="334"/>
      <c r="F107" s="334"/>
      <c r="G107" s="334"/>
      <c r="H107" s="334"/>
      <c r="I107" s="334"/>
      <c r="J107" s="334"/>
    </row>
    <row r="108" spans="4:10">
      <c r="D108" s="334"/>
      <c r="E108" s="334"/>
      <c r="F108" s="334"/>
      <c r="G108" s="334"/>
      <c r="H108" s="334"/>
      <c r="I108" s="334"/>
      <c r="J108" s="334"/>
    </row>
    <row r="109" spans="4:10">
      <c r="D109" s="334"/>
      <c r="E109" s="334"/>
      <c r="F109" s="334"/>
      <c r="G109" s="334"/>
      <c r="H109" s="334"/>
      <c r="I109" s="334"/>
      <c r="J109" s="334"/>
    </row>
    <row r="110" spans="4:10">
      <c r="D110" s="334"/>
      <c r="E110" s="334"/>
      <c r="F110" s="334"/>
      <c r="G110" s="334"/>
      <c r="H110" s="334"/>
      <c r="I110" s="334"/>
      <c r="J110" s="334"/>
    </row>
    <row r="111" spans="4:10">
      <c r="D111" s="334"/>
      <c r="E111" s="334"/>
      <c r="F111" s="334"/>
      <c r="G111" s="334"/>
      <c r="H111" s="334"/>
      <c r="I111" s="334"/>
      <c r="J111" s="334"/>
    </row>
    <row r="112" spans="4:10">
      <c r="D112" s="334"/>
      <c r="E112" s="334"/>
      <c r="F112" s="334"/>
      <c r="G112" s="334"/>
      <c r="H112" s="334"/>
      <c r="I112" s="334"/>
      <c r="J112" s="334"/>
    </row>
    <row r="113" spans="4:10">
      <c r="D113" s="334"/>
      <c r="E113" s="334"/>
      <c r="F113" s="334"/>
      <c r="G113" s="334"/>
      <c r="H113" s="334"/>
      <c r="I113" s="334"/>
      <c r="J113" s="334"/>
    </row>
    <row r="114" spans="4:10">
      <c r="D114" s="334"/>
      <c r="E114" s="334"/>
      <c r="F114" s="334"/>
      <c r="G114" s="334"/>
      <c r="H114" s="334"/>
      <c r="I114" s="334"/>
      <c r="J114" s="334"/>
    </row>
    <row r="115" spans="4:10">
      <c r="D115" s="334"/>
      <c r="E115" s="334"/>
      <c r="F115" s="334"/>
      <c r="G115" s="334"/>
      <c r="H115" s="334"/>
      <c r="I115" s="334"/>
      <c r="J115" s="334"/>
    </row>
    <row r="116" spans="4:10">
      <c r="D116" s="334"/>
      <c r="E116" s="334"/>
      <c r="F116" s="334"/>
      <c r="G116" s="334"/>
      <c r="H116" s="334"/>
      <c r="I116" s="334"/>
      <c r="J116" s="334"/>
    </row>
    <row r="117" spans="4:10">
      <c r="D117" s="334"/>
      <c r="E117" s="334"/>
      <c r="F117" s="334"/>
      <c r="G117" s="334"/>
      <c r="H117" s="334"/>
      <c r="I117" s="334"/>
      <c r="J117" s="334"/>
    </row>
    <row r="118" spans="4:10">
      <c r="D118" s="334"/>
      <c r="E118" s="334"/>
      <c r="F118" s="334"/>
      <c r="G118" s="334"/>
      <c r="H118" s="334"/>
      <c r="I118" s="334"/>
      <c r="J118" s="334"/>
    </row>
    <row r="119" spans="4:10">
      <c r="D119" s="334"/>
      <c r="E119" s="334"/>
      <c r="F119" s="334"/>
      <c r="G119" s="334"/>
      <c r="H119" s="334"/>
      <c r="I119" s="334"/>
      <c r="J119" s="334"/>
    </row>
    <row r="120" spans="4:10">
      <c r="D120" s="334"/>
      <c r="E120" s="334"/>
      <c r="F120" s="334"/>
      <c r="G120" s="334"/>
      <c r="H120" s="334"/>
      <c r="I120" s="334"/>
      <c r="J120" s="334"/>
    </row>
    <row r="121" spans="4:10">
      <c r="D121" s="334"/>
      <c r="E121" s="334"/>
      <c r="F121" s="334"/>
      <c r="G121" s="334"/>
      <c r="H121" s="334"/>
      <c r="I121" s="334"/>
      <c r="J121" s="334"/>
    </row>
    <row r="122" spans="4:10">
      <c r="D122" s="334"/>
      <c r="E122" s="334"/>
      <c r="F122" s="334"/>
      <c r="G122" s="334"/>
      <c r="H122" s="334"/>
      <c r="I122" s="334"/>
      <c r="J122" s="334"/>
    </row>
    <row r="123" spans="4:10">
      <c r="D123" s="334"/>
      <c r="E123" s="334"/>
      <c r="F123" s="334"/>
      <c r="G123" s="334"/>
      <c r="H123" s="334"/>
      <c r="I123" s="334"/>
      <c r="J123" s="334"/>
    </row>
    <row r="124" spans="4:10">
      <c r="D124" s="334"/>
      <c r="E124" s="334"/>
      <c r="F124" s="334"/>
      <c r="G124" s="334"/>
      <c r="H124" s="334"/>
      <c r="I124" s="334"/>
      <c r="J124" s="334"/>
    </row>
    <row r="125" spans="4:10">
      <c r="D125" s="334"/>
      <c r="E125" s="334"/>
      <c r="F125" s="334"/>
      <c r="G125" s="334"/>
      <c r="H125" s="334"/>
      <c r="I125" s="334"/>
      <c r="J125" s="334"/>
    </row>
    <row r="126" spans="4:10">
      <c r="D126" s="334"/>
      <c r="E126" s="334"/>
      <c r="F126" s="334"/>
      <c r="G126" s="334"/>
      <c r="H126" s="334"/>
      <c r="I126" s="334"/>
      <c r="J126" s="334"/>
    </row>
    <row r="127" spans="4:10">
      <c r="D127" s="334"/>
      <c r="E127" s="334"/>
      <c r="F127" s="334"/>
      <c r="G127" s="334"/>
      <c r="H127" s="334"/>
      <c r="I127" s="334"/>
      <c r="J127" s="334"/>
    </row>
    <row r="128" spans="4:10">
      <c r="D128" s="334"/>
      <c r="E128" s="334"/>
      <c r="F128" s="334"/>
      <c r="G128" s="334"/>
      <c r="H128" s="334"/>
      <c r="I128" s="334"/>
      <c r="J128" s="334"/>
    </row>
    <row r="129" spans="4:10">
      <c r="D129" s="334"/>
      <c r="E129" s="334"/>
      <c r="F129" s="334"/>
      <c r="G129" s="334"/>
      <c r="H129" s="334"/>
      <c r="I129" s="334"/>
      <c r="J129" s="334"/>
    </row>
    <row r="130" spans="4:10">
      <c r="D130" s="334"/>
      <c r="E130" s="334"/>
      <c r="F130" s="334"/>
      <c r="G130" s="334"/>
      <c r="H130" s="334"/>
      <c r="I130" s="334"/>
      <c r="J130" s="334"/>
    </row>
    <row r="131" spans="4:10">
      <c r="D131" s="334"/>
      <c r="E131" s="334"/>
      <c r="F131" s="334"/>
      <c r="G131" s="334"/>
      <c r="H131" s="334"/>
      <c r="I131" s="334"/>
      <c r="J131" s="334"/>
    </row>
    <row r="132" spans="4:10">
      <c r="D132" s="334"/>
      <c r="E132" s="334"/>
      <c r="F132" s="334"/>
      <c r="G132" s="334"/>
      <c r="H132" s="334"/>
      <c r="I132" s="334"/>
      <c r="J132" s="334"/>
    </row>
    <row r="133" spans="4:10">
      <c r="D133" s="334"/>
      <c r="E133" s="334"/>
      <c r="F133" s="334"/>
      <c r="G133" s="334"/>
      <c r="H133" s="334"/>
      <c r="I133" s="334"/>
      <c r="J133" s="334"/>
    </row>
    <row r="134" spans="4:10">
      <c r="D134" s="334"/>
      <c r="E134" s="334"/>
      <c r="F134" s="334"/>
      <c r="G134" s="334"/>
      <c r="H134" s="334"/>
      <c r="I134" s="334"/>
      <c r="J134" s="334"/>
    </row>
    <row r="135" spans="4:10">
      <c r="D135" s="334"/>
      <c r="E135" s="334"/>
      <c r="F135" s="334"/>
      <c r="G135" s="334"/>
      <c r="H135" s="334"/>
      <c r="I135" s="334"/>
      <c r="J135" s="334"/>
    </row>
    <row r="136" spans="4:10">
      <c r="D136" s="334"/>
      <c r="E136" s="334"/>
      <c r="F136" s="334"/>
      <c r="G136" s="334"/>
      <c r="H136" s="334"/>
      <c r="I136" s="334"/>
      <c r="J136" s="334"/>
    </row>
    <row r="137" spans="4:10">
      <c r="D137" s="334"/>
      <c r="E137" s="334"/>
      <c r="F137" s="334"/>
      <c r="G137" s="334"/>
      <c r="H137" s="334"/>
      <c r="I137" s="334"/>
      <c r="J137" s="334"/>
    </row>
    <row r="138" spans="4:10">
      <c r="D138" s="334"/>
      <c r="E138" s="334"/>
      <c r="F138" s="334"/>
      <c r="G138" s="334"/>
      <c r="H138" s="334"/>
      <c r="I138" s="334"/>
      <c r="J138" s="334"/>
    </row>
    <row r="139" spans="4:10">
      <c r="D139" s="334"/>
      <c r="E139" s="334"/>
      <c r="F139" s="334"/>
      <c r="G139" s="334"/>
      <c r="H139" s="334"/>
      <c r="I139" s="334"/>
      <c r="J139" s="334"/>
    </row>
  </sheetData>
  <mergeCells count="4">
    <mergeCell ref="D4:F4"/>
    <mergeCell ref="H4:J4"/>
    <mergeCell ref="E5:F5"/>
    <mergeCell ref="I5:J5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110"/>
  <sheetViews>
    <sheetView workbookViewId="0">
      <selection activeCell="I19" sqref="I19"/>
    </sheetView>
  </sheetViews>
  <sheetFormatPr defaultColWidth="10.33203125" defaultRowHeight="15"/>
  <cols>
    <col min="1" max="1" width="35.6640625" style="210" customWidth="1"/>
    <col min="2" max="3" width="11.6640625" style="210" customWidth="1"/>
    <col min="4" max="5" width="12.6640625" style="210" customWidth="1"/>
    <col min="6" max="16384" width="10.33203125" style="210"/>
  </cols>
  <sheetData>
    <row r="1" spans="1:5" ht="17.7" customHeight="1">
      <c r="A1" s="209" t="s">
        <v>737</v>
      </c>
      <c r="B1" s="216"/>
      <c r="C1" s="216"/>
      <c r="D1" s="216"/>
      <c r="E1" s="216"/>
    </row>
    <row r="2" spans="1:5" ht="15.45" customHeight="1">
      <c r="A2" s="216"/>
      <c r="B2" s="216"/>
      <c r="C2" s="216"/>
      <c r="D2" s="216"/>
    </row>
    <row r="3" spans="1:5" ht="15.45" customHeight="1">
      <c r="A3" s="117"/>
      <c r="B3" s="116" t="s">
        <v>55</v>
      </c>
      <c r="C3" s="116" t="s">
        <v>56</v>
      </c>
      <c r="D3" s="1007" t="s">
        <v>110</v>
      </c>
      <c r="E3" s="1007"/>
    </row>
    <row r="4" spans="1:5" ht="15.45" customHeight="1">
      <c r="A4" s="114"/>
      <c r="B4" s="115" t="s">
        <v>111</v>
      </c>
      <c r="C4" s="115" t="s">
        <v>112</v>
      </c>
      <c r="D4" s="115" t="s">
        <v>113</v>
      </c>
      <c r="E4" s="115" t="s">
        <v>114</v>
      </c>
    </row>
    <row r="5" spans="1:5" ht="15.45" customHeight="1">
      <c r="A5" s="114"/>
      <c r="B5" s="39" t="s">
        <v>692</v>
      </c>
      <c r="C5" s="39" t="s">
        <v>692</v>
      </c>
      <c r="D5" s="39" t="s">
        <v>692</v>
      </c>
      <c r="E5" s="39" t="s">
        <v>692</v>
      </c>
    </row>
    <row r="6" spans="1:5" ht="7.2" customHeight="1">
      <c r="A6" s="114"/>
      <c r="B6" s="215"/>
      <c r="C6" s="215"/>
      <c r="D6" s="214"/>
    </row>
    <row r="7" spans="1:5" ht="16.2" customHeight="1">
      <c r="A7" s="194" t="s">
        <v>370</v>
      </c>
      <c r="B7" s="487"/>
      <c r="C7" s="487"/>
      <c r="D7" s="487"/>
      <c r="E7" s="487"/>
    </row>
    <row r="8" spans="1:5" ht="15.45" customHeight="1">
      <c r="A8" s="193" t="s">
        <v>369</v>
      </c>
      <c r="B8" s="576">
        <v>908811.00769407069</v>
      </c>
      <c r="C8" s="576">
        <v>874827.07744180504</v>
      </c>
      <c r="D8" s="821">
        <v>365.40743619087078</v>
      </c>
      <c r="E8" s="821">
        <v>231.83614961089597</v>
      </c>
    </row>
    <row r="9" spans="1:5" ht="15.45" customHeight="1">
      <c r="A9" s="197" t="s">
        <v>364</v>
      </c>
      <c r="B9" s="578"/>
      <c r="C9" s="578"/>
      <c r="D9" s="822"/>
      <c r="E9" s="822"/>
    </row>
    <row r="10" spans="1:5" ht="15.45" customHeight="1">
      <c r="A10" s="191" t="s">
        <v>363</v>
      </c>
      <c r="B10" s="578">
        <v>906923.68569407053</v>
      </c>
      <c r="C10" s="578">
        <v>872499.87803900521</v>
      </c>
      <c r="D10" s="822">
        <v>364.69155429298058</v>
      </c>
      <c r="E10" s="822">
        <v>231.26233776685675</v>
      </c>
    </row>
    <row r="11" spans="1:5" ht="15.45" customHeight="1">
      <c r="A11" s="191" t="s">
        <v>362</v>
      </c>
      <c r="B11" s="578">
        <v>1887.3219999999999</v>
      </c>
      <c r="C11" s="578">
        <v>2327.1994027999999</v>
      </c>
      <c r="D11" s="822">
        <v>6442.2515019115235</v>
      </c>
      <c r="E11" s="822">
        <v>3323.4785753252504</v>
      </c>
    </row>
    <row r="12" spans="1:5" ht="15.45" customHeight="1">
      <c r="A12" s="196" t="s">
        <v>361</v>
      </c>
      <c r="B12" s="578"/>
      <c r="C12" s="578"/>
      <c r="D12" s="822"/>
      <c r="E12" s="822"/>
    </row>
    <row r="13" spans="1:5" ht="15.45" customHeight="1">
      <c r="A13" s="191" t="s">
        <v>360</v>
      </c>
      <c r="B13" s="578">
        <v>1653.4299999999998</v>
      </c>
      <c r="C13" s="578">
        <v>999.00100000000009</v>
      </c>
      <c r="D13" s="822">
        <v>3698.4521093365538</v>
      </c>
      <c r="E13" s="822">
        <v>484.0871646766941</v>
      </c>
    </row>
    <row r="14" spans="1:5" ht="15.45" customHeight="1">
      <c r="A14" s="191" t="s">
        <v>359</v>
      </c>
      <c r="B14" s="578">
        <v>1568.1985983391619</v>
      </c>
      <c r="C14" s="578">
        <v>1298.0645091685899</v>
      </c>
      <c r="D14" s="822">
        <v>253.55776382456722</v>
      </c>
      <c r="E14" s="822">
        <v>170.01310005795784</v>
      </c>
    </row>
    <row r="15" spans="1:5" ht="15.45" customHeight="1">
      <c r="A15" s="191" t="s">
        <v>358</v>
      </c>
      <c r="B15" s="578">
        <v>55331.725614501112</v>
      </c>
      <c r="C15" s="578">
        <v>59127.679409361306</v>
      </c>
      <c r="D15" s="822">
        <v>266.4891587696759</v>
      </c>
      <c r="E15" s="822">
        <v>224.51007999516958</v>
      </c>
    </row>
    <row r="16" spans="1:5" ht="15.45" customHeight="1">
      <c r="A16" s="191" t="s">
        <v>357</v>
      </c>
      <c r="B16" s="578">
        <v>835373.74898123031</v>
      </c>
      <c r="C16" s="578">
        <v>800880.87086952524</v>
      </c>
      <c r="D16" s="822">
        <v>367.9014507649282</v>
      </c>
      <c r="E16" s="822">
        <v>229.95575536622997</v>
      </c>
    </row>
    <row r="17" spans="1:5" ht="15.45" customHeight="1">
      <c r="A17" s="191" t="s">
        <v>356</v>
      </c>
      <c r="B17" s="578">
        <v>14883.904500000001</v>
      </c>
      <c r="C17" s="578">
        <v>12521.461653750001</v>
      </c>
      <c r="D17" s="822">
        <v>6742.6088591309399</v>
      </c>
      <c r="E17" s="822">
        <v>709.48069773417637</v>
      </c>
    </row>
    <row r="18" spans="1:5" ht="15.45" customHeight="1">
      <c r="A18" s="193" t="s">
        <v>368</v>
      </c>
      <c r="B18" s="576">
        <v>41322.585779569585</v>
      </c>
      <c r="C18" s="576">
        <v>41024.429502031751</v>
      </c>
      <c r="D18" s="821">
        <v>519.1541913723845</v>
      </c>
      <c r="E18" s="821">
        <v>303.44838436423936</v>
      </c>
    </row>
    <row r="19" spans="1:5" ht="15.45" customHeight="1">
      <c r="A19" s="196" t="s">
        <v>364</v>
      </c>
      <c r="B19" s="578"/>
      <c r="C19" s="578"/>
      <c r="D19" s="822"/>
      <c r="E19" s="822"/>
    </row>
    <row r="20" spans="1:5" ht="15.45" customHeight="1">
      <c r="A20" s="191" t="s">
        <v>363</v>
      </c>
      <c r="B20" s="578">
        <v>35713.044714569587</v>
      </c>
      <c r="C20" s="578">
        <v>33706.035282578232</v>
      </c>
      <c r="D20" s="822">
        <v>454.60059547758618</v>
      </c>
      <c r="E20" s="822">
        <v>254.63626379280367</v>
      </c>
    </row>
    <row r="21" spans="1:5" ht="15.45" customHeight="1">
      <c r="A21" s="191" t="s">
        <v>362</v>
      </c>
      <c r="B21" s="578">
        <v>5609.5410649999985</v>
      </c>
      <c r="C21" s="578">
        <v>7318.394219453523</v>
      </c>
      <c r="D21" s="822">
        <v>5410.38480049382</v>
      </c>
      <c r="E21" s="822">
        <v>2590.8112999215937</v>
      </c>
    </row>
    <row r="22" spans="1:5" ht="15.45" customHeight="1">
      <c r="A22" s="196" t="s">
        <v>361</v>
      </c>
      <c r="B22" s="578"/>
      <c r="C22" s="578"/>
      <c r="D22" s="822"/>
      <c r="E22" s="822"/>
    </row>
    <row r="23" spans="1:5" ht="15.45" customHeight="1">
      <c r="A23" s="191" t="s">
        <v>360</v>
      </c>
      <c r="B23" s="578">
        <v>621.19500000000005</v>
      </c>
      <c r="C23" s="578">
        <v>318.637</v>
      </c>
      <c r="D23" s="822">
        <v>2602.6269482151838</v>
      </c>
      <c r="E23" s="822">
        <v>289.10755439417863</v>
      </c>
    </row>
    <row r="24" spans="1:5" ht="15.45" customHeight="1">
      <c r="A24" s="191" t="s">
        <v>359</v>
      </c>
      <c r="B24" s="578">
        <v>84.660570469034425</v>
      </c>
      <c r="C24" s="578">
        <v>67.889580252772589</v>
      </c>
      <c r="D24" s="822">
        <v>526.00873406746973</v>
      </c>
      <c r="E24" s="822">
        <v>201.14186547780045</v>
      </c>
    </row>
    <row r="25" spans="1:5" ht="15.45" customHeight="1">
      <c r="A25" s="191" t="s">
        <v>358</v>
      </c>
      <c r="B25" s="578">
        <v>425.44202451953976</v>
      </c>
      <c r="C25" s="578">
        <v>536.32152478235537</v>
      </c>
      <c r="D25" s="822">
        <v>160.05896055444688</v>
      </c>
      <c r="E25" s="822">
        <v>157.09102479928603</v>
      </c>
    </row>
    <row r="26" spans="1:5" ht="15.45" customHeight="1">
      <c r="A26" s="191" t="s">
        <v>357</v>
      </c>
      <c r="B26" s="578">
        <v>23446.645585580998</v>
      </c>
      <c r="C26" s="578">
        <v>23317.876285054146</v>
      </c>
      <c r="D26" s="822">
        <v>318.52654753659652</v>
      </c>
      <c r="E26" s="822">
        <v>205.94518492757823</v>
      </c>
    </row>
    <row r="27" spans="1:5" ht="15.45" customHeight="1">
      <c r="A27" s="191" t="s">
        <v>356</v>
      </c>
      <c r="B27" s="578">
        <v>16744.642599000006</v>
      </c>
      <c r="C27" s="578">
        <v>16783.70511194248</v>
      </c>
      <c r="D27" s="822">
        <v>5717.6075336080967</v>
      </c>
      <c r="E27" s="822">
        <v>980.54847834958832</v>
      </c>
    </row>
    <row r="28" spans="1:5" ht="6" customHeight="1">
      <c r="A28" s="195"/>
      <c r="B28" s="190"/>
      <c r="C28" s="190"/>
      <c r="D28" s="213"/>
      <c r="E28" s="213"/>
    </row>
    <row r="29" spans="1:5" ht="16.2" customHeight="1">
      <c r="A29" s="194" t="s">
        <v>367</v>
      </c>
      <c r="B29" s="579"/>
      <c r="C29" s="580"/>
      <c r="D29" s="823"/>
      <c r="E29" s="824"/>
    </row>
    <row r="30" spans="1:5" ht="15.45" customHeight="1">
      <c r="A30" s="193" t="s">
        <v>366</v>
      </c>
      <c r="B30" s="576">
        <v>515117.26634715532</v>
      </c>
      <c r="C30" s="576">
        <v>537869.76263238327</v>
      </c>
      <c r="D30" s="821">
        <v>158.98100430137987</v>
      </c>
      <c r="E30" s="821">
        <v>126.58987981655937</v>
      </c>
    </row>
    <row r="31" spans="1:5" ht="15.45" customHeight="1">
      <c r="A31" s="192" t="s">
        <v>364</v>
      </c>
      <c r="B31" s="578"/>
      <c r="C31" s="578"/>
      <c r="D31" s="822"/>
      <c r="E31" s="822"/>
    </row>
    <row r="32" spans="1:5" ht="15.45" customHeight="1">
      <c r="A32" s="191" t="s">
        <v>363</v>
      </c>
      <c r="B32" s="578">
        <v>504271.94771752402</v>
      </c>
      <c r="C32" s="578">
        <v>526921.23658210086</v>
      </c>
      <c r="D32" s="822">
        <v>158.59787920633011</v>
      </c>
      <c r="E32" s="822">
        <v>125.65735187788691</v>
      </c>
    </row>
    <row r="33" spans="1:5" ht="15.45" customHeight="1">
      <c r="A33" s="191" t="s">
        <v>362</v>
      </c>
      <c r="B33" s="578">
        <v>10845.31862963128</v>
      </c>
      <c r="C33" s="578">
        <v>10948.526050282344</v>
      </c>
      <c r="D33" s="822">
        <v>179.09765197391908</v>
      </c>
      <c r="E33" s="822">
        <v>196.92313966045049</v>
      </c>
    </row>
    <row r="34" spans="1:5" ht="15.45" customHeight="1">
      <c r="A34" s="192" t="s">
        <v>361</v>
      </c>
      <c r="B34" s="578"/>
      <c r="C34" s="578"/>
      <c r="D34" s="822"/>
      <c r="E34" s="822"/>
    </row>
    <row r="35" spans="1:5" ht="15.45" customHeight="1">
      <c r="A35" s="191" t="s">
        <v>360</v>
      </c>
      <c r="B35" s="578">
        <v>1397.3</v>
      </c>
      <c r="C35" s="578">
        <v>1322.7</v>
      </c>
      <c r="D35" s="822">
        <v>109.43765664160401</v>
      </c>
      <c r="E35" s="822">
        <v>84.614892528147394</v>
      </c>
    </row>
    <row r="36" spans="1:5" ht="15.45" customHeight="1">
      <c r="A36" s="191" t="s">
        <v>359</v>
      </c>
      <c r="B36" s="578">
        <v>27575.068392579517</v>
      </c>
      <c r="C36" s="578">
        <v>30630.133806132715</v>
      </c>
      <c r="D36" s="822">
        <v>144.0374928203147</v>
      </c>
      <c r="E36" s="822">
        <v>127.12121062308081</v>
      </c>
    </row>
    <row r="37" spans="1:5" ht="15.45" customHeight="1">
      <c r="A37" s="191" t="s">
        <v>358</v>
      </c>
      <c r="B37" s="578">
        <v>117904.82757650856</v>
      </c>
      <c r="C37" s="578">
        <v>104696.85617458966</v>
      </c>
      <c r="D37" s="822">
        <v>159.33141576961742</v>
      </c>
      <c r="E37" s="822">
        <v>133.78801460039332</v>
      </c>
    </row>
    <row r="38" spans="1:5" ht="15.45" customHeight="1">
      <c r="A38" s="191" t="s">
        <v>357</v>
      </c>
      <c r="B38" s="578">
        <v>368174.3735185673</v>
      </c>
      <c r="C38" s="578">
        <v>401148.11420624482</v>
      </c>
      <c r="D38" s="822">
        <v>160.39935521577448</v>
      </c>
      <c r="E38" s="822">
        <v>125.01143345792755</v>
      </c>
    </row>
    <row r="39" spans="1:5" ht="15.45" customHeight="1">
      <c r="A39" s="191" t="s">
        <v>356</v>
      </c>
      <c r="B39" s="578">
        <v>65.696859500000002</v>
      </c>
      <c r="C39" s="578">
        <v>71.958445415999989</v>
      </c>
      <c r="D39" s="822">
        <v>119.75366296026249</v>
      </c>
      <c r="E39" s="822">
        <v>81.53284772425981</v>
      </c>
    </row>
    <row r="40" spans="1:5" ht="15.45" customHeight="1">
      <c r="A40" s="193" t="s">
        <v>365</v>
      </c>
      <c r="B40" s="576">
        <v>117382.25343963009</v>
      </c>
      <c r="C40" s="576">
        <v>121465.51512598875</v>
      </c>
      <c r="D40" s="821">
        <v>166.18683321344955</v>
      </c>
      <c r="E40" s="821">
        <v>123.75106345069899</v>
      </c>
    </row>
    <row r="41" spans="1:5" ht="15.45" customHeight="1">
      <c r="A41" s="192" t="s">
        <v>364</v>
      </c>
      <c r="B41" s="578"/>
      <c r="C41" s="578"/>
      <c r="D41" s="822"/>
      <c r="E41" s="822"/>
    </row>
    <row r="42" spans="1:5" ht="15.45" customHeight="1">
      <c r="A42" s="191" t="s">
        <v>363</v>
      </c>
      <c r="B42" s="578">
        <v>76586.271983190411</v>
      </c>
      <c r="C42" s="578">
        <v>76385.475962058146</v>
      </c>
      <c r="D42" s="822">
        <v>228.67845286729943</v>
      </c>
      <c r="E42" s="822">
        <v>140.3949640535867</v>
      </c>
    </row>
    <row r="43" spans="1:5" ht="15.45" customHeight="1">
      <c r="A43" s="191" t="s">
        <v>362</v>
      </c>
      <c r="B43" s="578">
        <v>40795.981456439666</v>
      </c>
      <c r="C43" s="578">
        <v>45080.039163930604</v>
      </c>
      <c r="D43" s="822">
        <v>109.83819138906095</v>
      </c>
      <c r="E43" s="822">
        <v>103.05057840934964</v>
      </c>
    </row>
    <row r="44" spans="1:5" ht="15.45" customHeight="1">
      <c r="A44" s="192" t="s">
        <v>361</v>
      </c>
      <c r="B44" s="578"/>
      <c r="C44" s="578"/>
      <c r="D44" s="822"/>
      <c r="E44" s="822"/>
    </row>
    <row r="45" spans="1:5" ht="15.45" customHeight="1">
      <c r="A45" s="191" t="s">
        <v>360</v>
      </c>
      <c r="B45" s="578">
        <v>1112.0189999999998</v>
      </c>
      <c r="C45" s="578">
        <v>1117.8050000000001</v>
      </c>
      <c r="D45" s="822">
        <v>129.81791946990364</v>
      </c>
      <c r="E45" s="822">
        <v>82.31859318168263</v>
      </c>
    </row>
    <row r="46" spans="1:5" ht="15.45" customHeight="1">
      <c r="A46" s="191" t="s">
        <v>359</v>
      </c>
      <c r="B46" s="578">
        <v>62655.529777246607</v>
      </c>
      <c r="C46" s="578">
        <v>64557.278759709865</v>
      </c>
      <c r="D46" s="822">
        <v>158.12388449374319</v>
      </c>
      <c r="E46" s="822">
        <v>138.13429132050058</v>
      </c>
    </row>
    <row r="47" spans="1:5" ht="15.45" customHeight="1">
      <c r="A47" s="191" t="s">
        <v>358</v>
      </c>
      <c r="B47" s="578">
        <v>28033.453590802321</v>
      </c>
      <c r="C47" s="578">
        <v>25465.775841532588</v>
      </c>
      <c r="D47" s="822">
        <v>208.00751726229234</v>
      </c>
      <c r="E47" s="822">
        <v>146.35975758632438</v>
      </c>
    </row>
    <row r="48" spans="1:5" ht="15.45" customHeight="1">
      <c r="A48" s="191" t="s">
        <v>357</v>
      </c>
      <c r="B48" s="578">
        <v>23875.733169588144</v>
      </c>
      <c r="C48" s="578">
        <v>28608.819836820941</v>
      </c>
      <c r="D48" s="822">
        <v>164.94638756100949</v>
      </c>
      <c r="E48" s="822">
        <v>129.16325868678675</v>
      </c>
    </row>
    <row r="49" spans="1:5" ht="15.45" customHeight="1">
      <c r="A49" s="191" t="s">
        <v>356</v>
      </c>
      <c r="B49" s="578">
        <v>1705.5179019929901</v>
      </c>
      <c r="C49" s="578">
        <v>1715.8356879253633</v>
      </c>
      <c r="D49" s="822">
        <v>77.530754884010804</v>
      </c>
      <c r="E49" s="822">
        <v>16.323782288820702</v>
      </c>
    </row>
    <row r="50" spans="1:5" ht="14.1" customHeight="1">
      <c r="A50" s="188"/>
      <c r="B50" s="211"/>
      <c r="C50" s="211"/>
      <c r="D50" s="825"/>
      <c r="E50" s="826"/>
    </row>
    <row r="51" spans="1:5" ht="14.1" customHeight="1">
      <c r="A51" s="188"/>
      <c r="B51" s="211"/>
      <c r="C51" s="211"/>
      <c r="D51" s="825"/>
      <c r="E51" s="826"/>
    </row>
    <row r="52" spans="1:5" ht="14.1" customHeight="1">
      <c r="A52" s="188"/>
      <c r="B52" s="211"/>
      <c r="C52" s="211"/>
      <c r="D52" s="825"/>
      <c r="E52" s="826"/>
    </row>
    <row r="53" spans="1:5" ht="14.1" customHeight="1">
      <c r="A53" s="188"/>
      <c r="B53" s="211"/>
      <c r="C53" s="211"/>
      <c r="D53" s="825"/>
      <c r="E53" s="826"/>
    </row>
    <row r="54" spans="1:5" ht="15.6">
      <c r="A54" s="188"/>
      <c r="B54" s="211"/>
      <c r="C54" s="211"/>
      <c r="D54" s="825"/>
      <c r="E54" s="826"/>
    </row>
    <row r="55" spans="1:5" ht="15.6">
      <c r="A55" s="188"/>
      <c r="B55" s="211"/>
      <c r="C55" s="211"/>
      <c r="D55" s="825"/>
      <c r="E55" s="826"/>
    </row>
    <row r="56" spans="1:5" ht="15.6">
      <c r="A56" s="188"/>
      <c r="B56" s="211"/>
      <c r="C56" s="211"/>
      <c r="D56" s="825"/>
      <c r="E56" s="826"/>
    </row>
    <row r="57" spans="1:5" ht="15.6">
      <c r="A57" s="188"/>
      <c r="B57" s="211"/>
      <c r="C57" s="211"/>
      <c r="D57" s="825"/>
      <c r="E57" s="826"/>
    </row>
    <row r="58" spans="1:5" ht="15.6">
      <c r="A58" s="188"/>
      <c r="B58" s="211"/>
      <c r="C58" s="211"/>
      <c r="D58" s="825"/>
      <c r="E58" s="826"/>
    </row>
    <row r="59" spans="1:5" ht="15.6">
      <c r="A59" s="188"/>
      <c r="B59" s="211"/>
      <c r="C59" s="211"/>
      <c r="D59" s="825"/>
      <c r="E59" s="826"/>
    </row>
    <row r="60" spans="1:5" ht="15.6">
      <c r="A60" s="188"/>
      <c r="B60" s="211"/>
      <c r="C60" s="211"/>
      <c r="D60" s="825"/>
      <c r="E60" s="826"/>
    </row>
    <row r="61" spans="1:5" ht="15.6">
      <c r="A61" s="211"/>
      <c r="B61" s="211"/>
      <c r="C61" s="211"/>
      <c r="D61" s="825"/>
      <c r="E61" s="826"/>
    </row>
    <row r="62" spans="1:5" ht="15.6">
      <c r="A62" s="211"/>
      <c r="B62" s="211"/>
      <c r="C62" s="211"/>
      <c r="D62" s="825"/>
      <c r="E62" s="826"/>
    </row>
    <row r="63" spans="1:5" ht="15.6">
      <c r="A63" s="211"/>
      <c r="B63" s="211"/>
      <c r="C63" s="211"/>
      <c r="D63" s="825"/>
      <c r="E63" s="826"/>
    </row>
    <row r="64" spans="1:5" ht="15.6">
      <c r="A64" s="211"/>
      <c r="B64" s="211"/>
      <c r="C64" s="211"/>
      <c r="D64" s="825"/>
      <c r="E64" s="826"/>
    </row>
    <row r="65" spans="1:5" ht="15.6">
      <c r="A65" s="211"/>
      <c r="B65" s="211"/>
      <c r="C65" s="211"/>
      <c r="D65" s="825"/>
      <c r="E65" s="826"/>
    </row>
    <row r="66" spans="1:5" ht="15.6">
      <c r="A66" s="211"/>
      <c r="B66" s="211"/>
      <c r="C66" s="211"/>
      <c r="D66" s="212"/>
    </row>
    <row r="67" spans="1:5" ht="15.6">
      <c r="A67" s="211"/>
      <c r="B67" s="211"/>
      <c r="C67" s="211"/>
      <c r="D67" s="212"/>
    </row>
    <row r="68" spans="1:5" ht="15.6">
      <c r="A68" s="211"/>
      <c r="B68" s="211"/>
      <c r="C68" s="211"/>
      <c r="D68" s="212"/>
    </row>
    <row r="69" spans="1:5" ht="15.6">
      <c r="A69" s="211"/>
      <c r="B69" s="211"/>
      <c r="C69" s="211"/>
      <c r="D69" s="212"/>
    </row>
    <row r="70" spans="1:5" ht="15.6">
      <c r="A70" s="211"/>
      <c r="B70" s="211"/>
      <c r="C70" s="211"/>
      <c r="D70" s="212"/>
    </row>
    <row r="71" spans="1:5" ht="15.6">
      <c r="A71" s="211"/>
      <c r="B71" s="211"/>
      <c r="C71" s="211"/>
      <c r="D71" s="212"/>
    </row>
    <row r="72" spans="1:5" ht="15.6">
      <c r="A72" s="211"/>
      <c r="B72" s="211"/>
      <c r="C72" s="211"/>
      <c r="D72" s="212"/>
    </row>
    <row r="73" spans="1:5" ht="15.6">
      <c r="A73" s="211"/>
      <c r="B73" s="211"/>
      <c r="C73" s="211"/>
      <c r="D73" s="212"/>
    </row>
    <row r="74" spans="1:5" ht="15.6">
      <c r="A74" s="211"/>
      <c r="B74" s="211"/>
      <c r="C74" s="211"/>
      <c r="D74" s="212"/>
    </row>
    <row r="75" spans="1:5" ht="15.6">
      <c r="A75" s="211"/>
      <c r="B75" s="211"/>
      <c r="C75" s="211"/>
      <c r="D75" s="212"/>
    </row>
    <row r="76" spans="1:5" ht="15.6">
      <c r="A76" s="211"/>
      <c r="B76" s="211"/>
      <c r="C76" s="211"/>
      <c r="D76" s="212"/>
    </row>
    <row r="77" spans="1:5" ht="15.6">
      <c r="A77" s="211"/>
      <c r="B77" s="211"/>
      <c r="C77" s="211"/>
      <c r="D77" s="212"/>
    </row>
    <row r="78" spans="1:5" ht="15.6">
      <c r="A78" s="211"/>
      <c r="B78" s="211"/>
      <c r="C78" s="211"/>
      <c r="D78" s="212"/>
    </row>
    <row r="79" spans="1:5" ht="15.6">
      <c r="A79" s="211"/>
      <c r="B79" s="211"/>
      <c r="C79" s="211"/>
      <c r="D79" s="212"/>
    </row>
    <row r="80" spans="1:5" ht="15.6">
      <c r="A80" s="211"/>
      <c r="B80" s="211"/>
      <c r="C80" s="211"/>
      <c r="D80" s="212"/>
    </row>
    <row r="81" spans="1:4" ht="15.6">
      <c r="A81" s="211"/>
      <c r="B81" s="211"/>
      <c r="C81" s="211"/>
      <c r="D81" s="212"/>
    </row>
    <row r="82" spans="1:4" ht="15.6">
      <c r="A82" s="211"/>
      <c r="B82" s="211"/>
      <c r="C82" s="211"/>
      <c r="D82" s="212"/>
    </row>
    <row r="83" spans="1:4" ht="15.6">
      <c r="A83" s="211"/>
      <c r="B83" s="211"/>
      <c r="C83" s="211"/>
      <c r="D83" s="212"/>
    </row>
    <row r="84" spans="1:4" ht="15.6">
      <c r="A84" s="211"/>
      <c r="B84" s="211"/>
      <c r="C84" s="211"/>
      <c r="D84" s="212"/>
    </row>
    <row r="85" spans="1:4" ht="15.6">
      <c r="A85" s="211"/>
      <c r="B85" s="211"/>
      <c r="C85" s="211"/>
      <c r="D85" s="212"/>
    </row>
    <row r="86" spans="1:4" ht="15.6">
      <c r="A86" s="211"/>
      <c r="B86" s="211"/>
      <c r="C86" s="211"/>
      <c r="D86" s="212"/>
    </row>
    <row r="87" spans="1:4" ht="15.6">
      <c r="A87" s="211"/>
      <c r="B87" s="211"/>
      <c r="C87" s="211"/>
      <c r="D87" s="212"/>
    </row>
    <row r="88" spans="1:4" ht="15.6">
      <c r="A88" s="211"/>
      <c r="B88" s="211"/>
      <c r="C88" s="211"/>
      <c r="D88" s="212"/>
    </row>
    <row r="89" spans="1:4" ht="15.6">
      <c r="A89" s="211"/>
      <c r="B89" s="211"/>
      <c r="C89" s="211"/>
      <c r="D89" s="212"/>
    </row>
    <row r="90" spans="1:4" ht="15.6">
      <c r="A90" s="211"/>
      <c r="B90" s="211"/>
      <c r="C90" s="211"/>
      <c r="D90" s="211"/>
    </row>
    <row r="91" spans="1:4" ht="15.6">
      <c r="A91" s="211"/>
      <c r="B91" s="211"/>
      <c r="C91" s="211"/>
      <c r="D91" s="212"/>
    </row>
    <row r="92" spans="1:4" ht="15.6">
      <c r="A92" s="211"/>
      <c r="B92" s="211"/>
      <c r="C92" s="211"/>
      <c r="D92" s="212"/>
    </row>
    <row r="93" spans="1:4" ht="15.6">
      <c r="A93" s="211"/>
      <c r="B93" s="211"/>
      <c r="C93" s="211"/>
      <c r="D93" s="212"/>
    </row>
    <row r="94" spans="1:4" ht="15.6">
      <c r="A94" s="211"/>
      <c r="B94" s="211"/>
      <c r="C94" s="211"/>
      <c r="D94" s="212"/>
    </row>
    <row r="95" spans="1:4" ht="15.6">
      <c r="A95" s="211"/>
      <c r="B95" s="211"/>
      <c r="C95" s="211"/>
      <c r="D95" s="212"/>
    </row>
    <row r="96" spans="1:4" ht="15.6">
      <c r="A96" s="211"/>
      <c r="B96" s="211"/>
      <c r="C96" s="211"/>
      <c r="D96" s="212"/>
    </row>
    <row r="97" spans="1:4" ht="15.6">
      <c r="A97" s="211"/>
      <c r="B97" s="211"/>
      <c r="C97" s="211"/>
      <c r="D97" s="212"/>
    </row>
    <row r="98" spans="1:4" ht="15.6">
      <c r="A98" s="211"/>
      <c r="B98" s="211"/>
      <c r="C98" s="211"/>
      <c r="D98" s="212"/>
    </row>
    <row r="99" spans="1:4" ht="15.6">
      <c r="A99" s="211"/>
      <c r="B99" s="211"/>
      <c r="C99" s="211"/>
      <c r="D99" s="212"/>
    </row>
    <row r="100" spans="1:4" ht="15.6">
      <c r="A100" s="211"/>
      <c r="B100" s="211"/>
      <c r="C100" s="211"/>
      <c r="D100" s="212"/>
    </row>
    <row r="101" spans="1:4" ht="15.6">
      <c r="A101" s="211"/>
      <c r="B101" s="211"/>
      <c r="C101" s="211"/>
      <c r="D101" s="212"/>
    </row>
    <row r="102" spans="1:4" ht="15.6">
      <c r="A102" s="211"/>
      <c r="B102" s="211"/>
      <c r="C102" s="211"/>
      <c r="D102" s="212"/>
    </row>
    <row r="103" spans="1:4" ht="15.6">
      <c r="A103" s="211"/>
      <c r="B103" s="211"/>
      <c r="C103" s="211"/>
      <c r="D103" s="212"/>
    </row>
    <row r="104" spans="1:4" ht="15.6">
      <c r="A104" s="211"/>
      <c r="B104" s="211"/>
      <c r="C104" s="211"/>
      <c r="D104" s="212"/>
    </row>
    <row r="105" spans="1:4" ht="15.6">
      <c r="A105" s="211"/>
      <c r="B105" s="211"/>
      <c r="C105" s="211"/>
      <c r="D105" s="212"/>
    </row>
    <row r="106" spans="1:4" ht="15.6">
      <c r="A106" s="211"/>
      <c r="B106" s="211"/>
      <c r="C106" s="211"/>
      <c r="D106" s="212"/>
    </row>
    <row r="107" spans="1:4" ht="15.6">
      <c r="A107" s="211"/>
      <c r="B107" s="211"/>
      <c r="C107" s="211"/>
      <c r="D107" s="212"/>
    </row>
    <row r="108" spans="1:4" ht="15.6">
      <c r="A108" s="211"/>
      <c r="B108" s="211"/>
      <c r="C108" s="211"/>
      <c r="D108" s="212"/>
    </row>
    <row r="109" spans="1:4" ht="15.6">
      <c r="A109" s="211"/>
    </row>
    <row r="110" spans="1:4" ht="15.6">
      <c r="A110" s="211"/>
    </row>
  </sheetData>
  <mergeCells count="1">
    <mergeCell ref="D3:E3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199"/>
  <sheetViews>
    <sheetView workbookViewId="0">
      <selection activeCell="I19" sqref="I19"/>
    </sheetView>
  </sheetViews>
  <sheetFormatPr defaultColWidth="9" defaultRowHeight="14.4"/>
  <cols>
    <col min="1" max="1" width="35" style="184" customWidth="1"/>
    <col min="2" max="3" width="9.6640625" style="184" customWidth="1"/>
    <col min="4" max="4" width="10.6640625" style="184" customWidth="1"/>
    <col min="5" max="5" width="12.6640625" style="184" customWidth="1"/>
    <col min="6" max="6" width="9.6640625" style="184" customWidth="1"/>
    <col min="7" max="16384" width="9" style="184"/>
  </cols>
  <sheetData>
    <row r="1" spans="1:6" ht="16.95" customHeight="1">
      <c r="A1" s="617" t="s">
        <v>735</v>
      </c>
      <c r="B1" s="948"/>
      <c r="C1" s="208"/>
      <c r="D1" s="208"/>
      <c r="E1" s="208"/>
      <c r="F1" s="208"/>
    </row>
    <row r="2" spans="1:6" ht="7.2" customHeight="1">
      <c r="A2" s="617"/>
      <c r="B2" s="948"/>
      <c r="C2" s="208"/>
      <c r="D2" s="208"/>
      <c r="E2" s="208"/>
      <c r="F2" s="208"/>
    </row>
    <row r="3" spans="1:6" ht="12.6" customHeight="1">
      <c r="A3" s="207"/>
      <c r="B3" s="207"/>
      <c r="C3" s="207"/>
      <c r="D3" s="207"/>
      <c r="E3" s="207"/>
      <c r="F3" s="206" t="s">
        <v>610</v>
      </c>
    </row>
    <row r="4" spans="1:6" ht="13.95" customHeight="1">
      <c r="A4" s="205"/>
      <c r="B4" s="204" t="s">
        <v>55</v>
      </c>
      <c r="C4" s="204" t="s">
        <v>56</v>
      </c>
      <c r="D4" s="204" t="s">
        <v>56</v>
      </c>
      <c r="E4" s="204" t="s">
        <v>373</v>
      </c>
      <c r="F4" s="204" t="s">
        <v>693</v>
      </c>
    </row>
    <row r="5" spans="1:6" ht="13.95" customHeight="1">
      <c r="A5" s="201"/>
      <c r="B5" s="203" t="s">
        <v>58</v>
      </c>
      <c r="C5" s="203" t="s">
        <v>59</v>
      </c>
      <c r="D5" s="113" t="s">
        <v>405</v>
      </c>
      <c r="E5" s="203" t="s">
        <v>736</v>
      </c>
      <c r="F5" s="203" t="s">
        <v>372</v>
      </c>
    </row>
    <row r="6" spans="1:6" ht="13.95" customHeight="1">
      <c r="A6" s="201"/>
      <c r="B6" s="113" t="s">
        <v>692</v>
      </c>
      <c r="C6" s="113" t="s">
        <v>692</v>
      </c>
      <c r="D6" s="113">
        <v>2022</v>
      </c>
      <c r="E6" s="113" t="s">
        <v>406</v>
      </c>
      <c r="F6" s="113" t="s">
        <v>640</v>
      </c>
    </row>
    <row r="7" spans="1:6" ht="13.95" customHeight="1">
      <c r="A7" s="201"/>
      <c r="B7" s="39"/>
      <c r="C7" s="39"/>
      <c r="D7" s="39"/>
      <c r="E7" s="39" t="s">
        <v>404</v>
      </c>
      <c r="F7" s="39" t="s">
        <v>63</v>
      </c>
    </row>
    <row r="8" spans="1:6" ht="6.6" customHeight="1">
      <c r="A8" s="201"/>
      <c r="B8" s="200"/>
      <c r="C8" s="200"/>
      <c r="D8" s="200"/>
      <c r="E8" s="199"/>
      <c r="F8" s="198"/>
    </row>
    <row r="9" spans="1:6" ht="13.95" customHeight="1">
      <c r="A9" s="217" t="s">
        <v>211</v>
      </c>
      <c r="B9" s="816">
        <v>596919</v>
      </c>
      <c r="C9" s="827">
        <v>707071</v>
      </c>
      <c r="D9" s="827">
        <v>3661222</v>
      </c>
      <c r="E9" s="821">
        <v>4119.7401386703959</v>
      </c>
      <c r="F9" s="576">
        <v>2327.9997965269695</v>
      </c>
    </row>
    <row r="10" spans="1:6" ht="14.7" customHeight="1">
      <c r="A10" s="488" t="s">
        <v>403</v>
      </c>
      <c r="B10" s="879"/>
      <c r="C10" s="880"/>
      <c r="D10" s="880"/>
      <c r="E10" s="820"/>
      <c r="F10" s="881"/>
    </row>
    <row r="11" spans="1:6" ht="14.7" customHeight="1">
      <c r="A11" s="489" t="s">
        <v>402</v>
      </c>
      <c r="B11" s="879">
        <v>533544</v>
      </c>
      <c r="C11" s="880">
        <v>649949</v>
      </c>
      <c r="D11" s="880">
        <v>3277151</v>
      </c>
      <c r="E11" s="820">
        <v>4495.4281366717387</v>
      </c>
      <c r="F11" s="881">
        <v>2950.8729751388928</v>
      </c>
    </row>
    <row r="12" spans="1:6" ht="14.7" customHeight="1">
      <c r="A12" s="489" t="s">
        <v>359</v>
      </c>
      <c r="B12" s="879">
        <v>110</v>
      </c>
      <c r="C12" s="880">
        <v>2284</v>
      </c>
      <c r="D12" s="880">
        <v>3139</v>
      </c>
      <c r="E12" s="820">
        <v>2114.8148148148148</v>
      </c>
      <c r="F12" s="881">
        <v>511.23778501628669</v>
      </c>
    </row>
    <row r="13" spans="1:6" ht="14.7" customHeight="1">
      <c r="A13" s="489" t="s">
        <v>357</v>
      </c>
      <c r="B13" s="879">
        <v>63265</v>
      </c>
      <c r="C13" s="880">
        <v>54838</v>
      </c>
      <c r="D13" s="880">
        <v>380932</v>
      </c>
      <c r="E13" s="820">
        <v>2111.5902964959569</v>
      </c>
      <c r="F13" s="881">
        <v>835.41383394008517</v>
      </c>
    </row>
    <row r="14" spans="1:6" ht="14.7" customHeight="1">
      <c r="A14" s="490" t="s">
        <v>247</v>
      </c>
      <c r="B14" s="879"/>
      <c r="C14" s="880"/>
      <c r="D14" s="880"/>
      <c r="E14" s="820"/>
      <c r="F14" s="881"/>
    </row>
    <row r="15" spans="1:6" ht="14.7" customHeight="1">
      <c r="A15" s="491" t="s">
        <v>401</v>
      </c>
      <c r="B15" s="877">
        <v>417400</v>
      </c>
      <c r="C15" s="878">
        <v>519887</v>
      </c>
      <c r="D15" s="878">
        <v>2595850</v>
      </c>
      <c r="E15" s="819">
        <v>3736.1624146604386</v>
      </c>
      <c r="F15" s="882">
        <v>1954.1912899461738</v>
      </c>
    </row>
    <row r="16" spans="1:6" ht="14.7" customHeight="1">
      <c r="A16" s="492" t="s">
        <v>244</v>
      </c>
      <c r="B16" s="879">
        <v>15800</v>
      </c>
      <c r="C16" s="880">
        <v>16988</v>
      </c>
      <c r="D16" s="880">
        <v>124896</v>
      </c>
      <c r="E16" s="820">
        <v>404.86177311725447</v>
      </c>
      <c r="F16" s="881">
        <v>216.34130709670717</v>
      </c>
    </row>
    <row r="17" spans="1:6" ht="14.7" customHeight="1">
      <c r="A17" s="492" t="s">
        <v>246</v>
      </c>
      <c r="B17" s="879">
        <v>144258</v>
      </c>
      <c r="C17" s="880">
        <v>201489</v>
      </c>
      <c r="D17" s="880">
        <v>965366</v>
      </c>
      <c r="E17" s="820">
        <v>4895.2623906705539</v>
      </c>
      <c r="F17" s="881">
        <v>2974.9337442218798</v>
      </c>
    </row>
    <row r="18" spans="1:6" ht="14.7" customHeight="1">
      <c r="A18" s="492" t="s">
        <v>242</v>
      </c>
      <c r="B18" s="879">
        <v>26424</v>
      </c>
      <c r="C18" s="880">
        <v>28118</v>
      </c>
      <c r="D18" s="880">
        <v>174720</v>
      </c>
      <c r="E18" s="820">
        <v>2144.7749809305874</v>
      </c>
      <c r="F18" s="881">
        <v>1887.8444084278769</v>
      </c>
    </row>
    <row r="19" spans="1:6" ht="14.7" customHeight="1">
      <c r="A19" s="492" t="s">
        <v>241</v>
      </c>
      <c r="B19" s="879">
        <v>20805</v>
      </c>
      <c r="C19" s="880">
        <v>25154</v>
      </c>
      <c r="D19" s="880">
        <v>126211</v>
      </c>
      <c r="E19" s="820">
        <v>1739.5573997233746</v>
      </c>
      <c r="F19" s="881">
        <v>1141.7676859055546</v>
      </c>
    </row>
    <row r="20" spans="1:6" ht="14.7" customHeight="1">
      <c r="A20" s="492" t="s">
        <v>400</v>
      </c>
      <c r="B20" s="879">
        <v>29181</v>
      </c>
      <c r="C20" s="880">
        <v>41691</v>
      </c>
      <c r="D20" s="880">
        <v>170870</v>
      </c>
      <c r="E20" s="820">
        <v>24380.701754385966</v>
      </c>
      <c r="F20" s="881">
        <v>13790.9604519774</v>
      </c>
    </row>
    <row r="21" spans="1:6" ht="14.7" customHeight="1">
      <c r="A21" s="492" t="s">
        <v>240</v>
      </c>
      <c r="B21" s="879">
        <v>38878</v>
      </c>
      <c r="C21" s="880">
        <v>48768</v>
      </c>
      <c r="D21" s="880">
        <v>202246</v>
      </c>
      <c r="E21" s="820">
        <v>16587.755102040817</v>
      </c>
      <c r="F21" s="881">
        <v>6699.1056641271934</v>
      </c>
    </row>
    <row r="22" spans="1:6" ht="14.7" customHeight="1">
      <c r="A22" s="492" t="s">
        <v>243</v>
      </c>
      <c r="B22" s="879">
        <v>26328</v>
      </c>
      <c r="C22" s="880">
        <v>44335</v>
      </c>
      <c r="D22" s="880">
        <v>178861</v>
      </c>
      <c r="E22" s="820">
        <v>49814.606741573036</v>
      </c>
      <c r="F22" s="881">
        <v>23596.437994722957</v>
      </c>
    </row>
    <row r="23" spans="1:6" ht="14.7" customHeight="1">
      <c r="A23" s="492" t="s">
        <v>399</v>
      </c>
      <c r="B23" s="879">
        <v>37596</v>
      </c>
      <c r="C23" s="880">
        <v>28432</v>
      </c>
      <c r="D23" s="880">
        <v>200907</v>
      </c>
      <c r="E23" s="820">
        <v>167247.05882352943</v>
      </c>
      <c r="F23" s="881">
        <v>27981.476323119779</v>
      </c>
    </row>
    <row r="24" spans="1:6" ht="14.7" customHeight="1">
      <c r="A24" s="492" t="s">
        <v>398</v>
      </c>
      <c r="B24" s="879">
        <v>8611</v>
      </c>
      <c r="C24" s="880">
        <v>9613</v>
      </c>
      <c r="D24" s="880">
        <v>49266</v>
      </c>
      <c r="E24" s="820">
        <v>6769.7183098591549</v>
      </c>
      <c r="F24" s="881">
        <v>3676.5671641791046</v>
      </c>
    </row>
    <row r="25" spans="1:6" ht="14.7" customHeight="1">
      <c r="A25" s="492" t="s">
        <v>397</v>
      </c>
      <c r="B25" s="879">
        <v>7467</v>
      </c>
      <c r="C25" s="880">
        <v>7407</v>
      </c>
      <c r="D25" s="880">
        <v>77485</v>
      </c>
      <c r="E25" s="820">
        <v>581.39717425431718</v>
      </c>
      <c r="F25" s="881">
        <v>841.58792223308353</v>
      </c>
    </row>
    <row r="26" spans="1:6" ht="14.7" customHeight="1">
      <c r="A26" s="492" t="s">
        <v>396</v>
      </c>
      <c r="B26" s="879">
        <v>5819</v>
      </c>
      <c r="C26" s="880">
        <v>5777</v>
      </c>
      <c r="D26" s="880">
        <v>36084</v>
      </c>
      <c r="E26" s="820">
        <v>9960.3448275862065</v>
      </c>
      <c r="F26" s="881">
        <v>6221.3793103448279</v>
      </c>
    </row>
    <row r="27" spans="1:6" ht="14.7" customHeight="1">
      <c r="A27" s="492" t="s">
        <v>245</v>
      </c>
      <c r="B27" s="879">
        <v>10</v>
      </c>
      <c r="C27" s="880">
        <v>5</v>
      </c>
      <c r="D27" s="880">
        <v>74</v>
      </c>
      <c r="E27" s="820"/>
      <c r="F27" s="881">
        <v>925</v>
      </c>
    </row>
    <row r="28" spans="1:6" ht="14.7" customHeight="1">
      <c r="A28" s="492" t="s">
        <v>395</v>
      </c>
      <c r="B28" s="879">
        <v>56223</v>
      </c>
      <c r="C28" s="880">
        <v>62110</v>
      </c>
      <c r="D28" s="880">
        <v>288864</v>
      </c>
      <c r="E28" s="820">
        <v>7754.0574282147318</v>
      </c>
      <c r="F28" s="881">
        <v>5275.0913075237395</v>
      </c>
    </row>
    <row r="29" spans="1:6" ht="14.7" customHeight="1">
      <c r="A29" s="491" t="s">
        <v>394</v>
      </c>
      <c r="B29" s="877">
        <v>62500</v>
      </c>
      <c r="C29" s="878">
        <v>65519</v>
      </c>
      <c r="D29" s="878">
        <v>388873</v>
      </c>
      <c r="E29" s="819">
        <v>7014.8822269807279</v>
      </c>
      <c r="F29" s="882">
        <v>6760.6571627260082</v>
      </c>
    </row>
    <row r="30" spans="1:6" ht="14.7" customHeight="1">
      <c r="A30" s="492" t="s">
        <v>238</v>
      </c>
      <c r="B30" s="879">
        <v>47912</v>
      </c>
      <c r="C30" s="880">
        <v>52084</v>
      </c>
      <c r="D30" s="880">
        <v>318171</v>
      </c>
      <c r="E30" s="820">
        <v>7855.8069381598798</v>
      </c>
      <c r="F30" s="881">
        <v>8200.283505154639</v>
      </c>
    </row>
    <row r="31" spans="1:6" ht="14.7" customHeight="1">
      <c r="A31" s="492" t="s">
        <v>393</v>
      </c>
      <c r="B31" s="879">
        <v>10515</v>
      </c>
      <c r="C31" s="880">
        <v>10229</v>
      </c>
      <c r="D31" s="880">
        <v>51069</v>
      </c>
      <c r="E31" s="820">
        <v>11493.258426966293</v>
      </c>
      <c r="F31" s="881">
        <v>8469.1542288557212</v>
      </c>
    </row>
    <row r="32" spans="1:6" ht="14.7" customHeight="1">
      <c r="A32" s="492" t="s">
        <v>392</v>
      </c>
      <c r="B32" s="879">
        <v>4073</v>
      </c>
      <c r="C32" s="880">
        <v>3206</v>
      </c>
      <c r="D32" s="880">
        <v>19633</v>
      </c>
      <c r="E32" s="820">
        <v>1761.5384615384617</v>
      </c>
      <c r="F32" s="881">
        <v>1547.1237194641451</v>
      </c>
    </row>
    <row r="33" spans="1:6" ht="14.7" customHeight="1">
      <c r="A33" s="491" t="s">
        <v>391</v>
      </c>
      <c r="B33" s="877">
        <v>91932</v>
      </c>
      <c r="C33" s="878">
        <v>92830</v>
      </c>
      <c r="D33" s="878">
        <v>508398</v>
      </c>
      <c r="E33" s="819">
        <v>4554.9558390579004</v>
      </c>
      <c r="F33" s="882">
        <v>3177.2889194425352</v>
      </c>
    </row>
    <row r="34" spans="1:6" ht="14.7" customHeight="1">
      <c r="A34" s="492" t="s">
        <v>390</v>
      </c>
      <c r="B34" s="879">
        <v>7210</v>
      </c>
      <c r="C34" s="880">
        <v>10281</v>
      </c>
      <c r="D34" s="880">
        <v>39921</v>
      </c>
      <c r="E34" s="820">
        <v>5411.0526315789475</v>
      </c>
      <c r="F34" s="881">
        <v>2675.6702412868635</v>
      </c>
    </row>
    <row r="35" spans="1:6" ht="14.7" customHeight="1">
      <c r="A35" s="492" t="s">
        <v>237</v>
      </c>
      <c r="B35" s="879">
        <v>16931</v>
      </c>
      <c r="C35" s="880">
        <v>15392</v>
      </c>
      <c r="D35" s="880">
        <v>93794</v>
      </c>
      <c r="E35" s="820">
        <v>9620</v>
      </c>
      <c r="F35" s="881">
        <v>5234.0401785714284</v>
      </c>
    </row>
    <row r="36" spans="1:6" ht="14.7" customHeight="1">
      <c r="A36" s="492" t="s">
        <v>389</v>
      </c>
      <c r="B36" s="879">
        <v>15968</v>
      </c>
      <c r="C36" s="880">
        <v>14567</v>
      </c>
      <c r="D36" s="880">
        <v>81575</v>
      </c>
      <c r="E36" s="820">
        <v>6251.9313304721027</v>
      </c>
      <c r="F36" s="881">
        <v>4371.6505894962484</v>
      </c>
    </row>
    <row r="37" spans="1:6" ht="14.7" customHeight="1">
      <c r="A37" s="492" t="s">
        <v>388</v>
      </c>
      <c r="B37" s="879">
        <v>14874</v>
      </c>
      <c r="C37" s="880">
        <v>13331</v>
      </c>
      <c r="D37" s="880">
        <v>83598</v>
      </c>
      <c r="E37" s="820">
        <v>9130.82191780822</v>
      </c>
      <c r="F37" s="881">
        <v>6725.5028157683028</v>
      </c>
    </row>
    <row r="38" spans="1:6" ht="14.7" customHeight="1">
      <c r="A38" s="492" t="s">
        <v>387</v>
      </c>
      <c r="B38" s="879">
        <v>4466</v>
      </c>
      <c r="C38" s="880">
        <v>4296</v>
      </c>
      <c r="D38" s="880">
        <v>27461</v>
      </c>
      <c r="E38" s="820">
        <v>5054.1176470588234</v>
      </c>
      <c r="F38" s="881">
        <v>4630.8600337268126</v>
      </c>
    </row>
    <row r="39" spans="1:6" ht="14.7" customHeight="1">
      <c r="A39" s="492" t="s">
        <v>239</v>
      </c>
      <c r="B39" s="879">
        <v>4257</v>
      </c>
      <c r="C39" s="880">
        <v>4207</v>
      </c>
      <c r="D39" s="880">
        <v>27488</v>
      </c>
      <c r="E39" s="820">
        <v>5193.8271604938273</v>
      </c>
      <c r="F39" s="881">
        <v>5609.7959183673465</v>
      </c>
    </row>
    <row r="40" spans="1:6" ht="14.7" customHeight="1">
      <c r="A40" s="492" t="s">
        <v>386</v>
      </c>
      <c r="B40" s="879">
        <v>3395</v>
      </c>
      <c r="C40" s="880">
        <v>3480</v>
      </c>
      <c r="D40" s="880">
        <v>20308</v>
      </c>
      <c r="E40" s="820">
        <v>3079.646017699115</v>
      </c>
      <c r="F40" s="881">
        <v>2331.5729047072332</v>
      </c>
    </row>
    <row r="41" spans="1:6" ht="14.7" customHeight="1">
      <c r="A41" s="492" t="s">
        <v>385</v>
      </c>
      <c r="B41" s="879">
        <v>1635</v>
      </c>
      <c r="C41" s="880">
        <v>2184</v>
      </c>
      <c r="D41" s="880">
        <v>9597</v>
      </c>
      <c r="E41" s="820">
        <v>9927.2727272727261</v>
      </c>
      <c r="F41" s="881">
        <v>5361.4525139664802</v>
      </c>
    </row>
    <row r="42" spans="1:6" ht="14.7" customHeight="1">
      <c r="A42" s="492" t="s">
        <v>384</v>
      </c>
      <c r="B42" s="879">
        <v>2265</v>
      </c>
      <c r="C42" s="880">
        <v>1793</v>
      </c>
      <c r="D42" s="880">
        <v>12427</v>
      </c>
      <c r="E42" s="820">
        <v>4075</v>
      </c>
      <c r="F42" s="881">
        <v>3687.5370919881307</v>
      </c>
    </row>
    <row r="43" spans="1:6" ht="14.7" customHeight="1">
      <c r="A43" s="492" t="s">
        <v>383</v>
      </c>
      <c r="B43" s="879">
        <v>2209</v>
      </c>
      <c r="C43" s="880">
        <v>1910</v>
      </c>
      <c r="D43" s="880">
        <v>11350</v>
      </c>
      <c r="E43" s="820">
        <v>15916.666666666666</v>
      </c>
      <c r="F43" s="881">
        <v>7881.9444444444443</v>
      </c>
    </row>
    <row r="44" spans="1:6" ht="14.7" customHeight="1">
      <c r="A44" s="492" t="s">
        <v>382</v>
      </c>
      <c r="B44" s="879">
        <v>2112</v>
      </c>
      <c r="C44" s="880">
        <v>1619</v>
      </c>
      <c r="D44" s="880">
        <v>11411</v>
      </c>
      <c r="E44" s="820">
        <v>4375.6756756756758</v>
      </c>
      <c r="F44" s="881">
        <v>4195.2205882352946</v>
      </c>
    </row>
    <row r="45" spans="1:6" ht="14.7" customHeight="1">
      <c r="A45" s="492" t="s">
        <v>381</v>
      </c>
      <c r="B45" s="879">
        <v>1236</v>
      </c>
      <c r="C45" s="880">
        <v>1372</v>
      </c>
      <c r="D45" s="880">
        <v>8758</v>
      </c>
      <c r="E45" s="820">
        <v>5081.4814814814818</v>
      </c>
      <c r="F45" s="881">
        <v>6736.9230769230771</v>
      </c>
    </row>
    <row r="46" spans="1:6" ht="14.7" customHeight="1">
      <c r="A46" s="492" t="s">
        <v>380</v>
      </c>
      <c r="B46" s="879">
        <v>694</v>
      </c>
      <c r="C46" s="880">
        <v>845</v>
      </c>
      <c r="D46" s="880">
        <v>3946</v>
      </c>
      <c r="E46" s="820">
        <v>7041.666666666667</v>
      </c>
      <c r="F46" s="881">
        <v>4336.2637362637361</v>
      </c>
    </row>
    <row r="47" spans="1:6" ht="14.7" customHeight="1">
      <c r="A47" s="492" t="s">
        <v>379</v>
      </c>
      <c r="B47" s="879">
        <v>14680</v>
      </c>
      <c r="C47" s="880">
        <v>17553</v>
      </c>
      <c r="D47" s="880">
        <v>76764</v>
      </c>
      <c r="E47" s="820">
        <v>2003.7671232876712</v>
      </c>
      <c r="F47" s="881">
        <v>1180.8029533917859</v>
      </c>
    </row>
    <row r="48" spans="1:6" ht="14.7" customHeight="1">
      <c r="A48" s="491" t="s">
        <v>378</v>
      </c>
      <c r="B48" s="877">
        <v>23465</v>
      </c>
      <c r="C48" s="878">
        <v>26896</v>
      </c>
      <c r="D48" s="878">
        <v>156645</v>
      </c>
      <c r="E48" s="819">
        <v>20689.23076923077</v>
      </c>
      <c r="F48" s="882">
        <v>12521.582733812949</v>
      </c>
    </row>
    <row r="49" spans="1:6" ht="14.7" customHeight="1">
      <c r="A49" s="492" t="s">
        <v>377</v>
      </c>
      <c r="B49" s="879">
        <v>21298</v>
      </c>
      <c r="C49" s="880">
        <v>24742</v>
      </c>
      <c r="D49" s="880">
        <v>144736</v>
      </c>
      <c r="E49" s="820">
        <v>22091.071428571428</v>
      </c>
      <c r="F49" s="881">
        <v>13850.334928229666</v>
      </c>
    </row>
    <row r="50" spans="1:6" ht="14.7" customHeight="1">
      <c r="A50" s="492" t="s">
        <v>376</v>
      </c>
      <c r="B50" s="879">
        <v>2108</v>
      </c>
      <c r="C50" s="880">
        <v>1963</v>
      </c>
      <c r="D50" s="880">
        <v>11398</v>
      </c>
      <c r="E50" s="820">
        <v>14021.428571428572</v>
      </c>
      <c r="F50" s="881">
        <v>5998.9473684210525</v>
      </c>
    </row>
    <row r="51" spans="1:6" ht="14.7" customHeight="1">
      <c r="A51" s="492" t="s">
        <v>375</v>
      </c>
      <c r="B51" s="879">
        <v>59</v>
      </c>
      <c r="C51" s="880">
        <v>191</v>
      </c>
      <c r="D51" s="880">
        <v>511</v>
      </c>
      <c r="E51" s="820">
        <v>4775</v>
      </c>
      <c r="F51" s="881">
        <v>3193.75</v>
      </c>
    </row>
    <row r="52" spans="1:6" ht="14.7" customHeight="1">
      <c r="A52" s="491" t="s">
        <v>374</v>
      </c>
      <c r="B52" s="877">
        <v>1622</v>
      </c>
      <c r="C52" s="878">
        <v>1939</v>
      </c>
      <c r="D52" s="878">
        <v>11456</v>
      </c>
      <c r="E52" s="819">
        <v>1328.0821917808219</v>
      </c>
      <c r="F52" s="882">
        <v>801.11888111888106</v>
      </c>
    </row>
    <row r="53" spans="1:6" ht="18" customHeight="1">
      <c r="B53" s="577"/>
      <c r="C53" s="577"/>
      <c r="D53" s="577"/>
      <c r="E53" s="577"/>
      <c r="F53" s="577"/>
    </row>
    <row r="54" spans="1:6" ht="18" customHeight="1">
      <c r="A54" s="188"/>
      <c r="B54" s="577"/>
      <c r="C54" s="577"/>
      <c r="D54" s="577"/>
      <c r="E54" s="577"/>
      <c r="F54" s="577"/>
    </row>
    <row r="55" spans="1:6" ht="18" customHeight="1">
      <c r="B55" s="577"/>
      <c r="C55" s="577"/>
      <c r="D55" s="577"/>
      <c r="E55" s="577"/>
      <c r="F55" s="577"/>
    </row>
    <row r="56" spans="1:6" ht="18" customHeight="1">
      <c r="A56" s="188"/>
      <c r="B56" s="577"/>
      <c r="C56" s="577"/>
      <c r="D56" s="577"/>
      <c r="E56" s="577"/>
      <c r="F56" s="577"/>
    </row>
    <row r="57" spans="1:6" ht="18" customHeight="1">
      <c r="A57" s="188"/>
      <c r="B57" s="188"/>
      <c r="C57" s="188"/>
      <c r="D57" s="187"/>
      <c r="E57" s="187"/>
      <c r="F57" s="188"/>
    </row>
    <row r="58" spans="1:6" ht="18" customHeight="1">
      <c r="A58" s="188"/>
      <c r="B58" s="188"/>
      <c r="C58" s="188"/>
      <c r="D58" s="187"/>
      <c r="E58" s="187"/>
      <c r="F58" s="188"/>
    </row>
    <row r="59" spans="1:6" ht="18" customHeight="1">
      <c r="A59" s="188"/>
      <c r="B59" s="188"/>
      <c r="C59" s="188"/>
      <c r="D59" s="187"/>
      <c r="E59" s="187"/>
      <c r="F59" s="188"/>
    </row>
    <row r="60" spans="1:6" ht="18" customHeight="1">
      <c r="A60" s="188"/>
      <c r="B60" s="188"/>
      <c r="C60" s="188"/>
      <c r="D60" s="187"/>
      <c r="E60" s="187"/>
      <c r="F60" s="188"/>
    </row>
    <row r="61" spans="1:6" ht="15">
      <c r="A61" s="188"/>
      <c r="B61" s="188"/>
      <c r="C61" s="188"/>
      <c r="D61" s="187"/>
      <c r="E61" s="187"/>
      <c r="F61" s="188"/>
    </row>
    <row r="62" spans="1:6" ht="15">
      <c r="A62" s="188"/>
      <c r="B62" s="188"/>
      <c r="C62" s="188"/>
      <c r="D62" s="187"/>
      <c r="E62" s="187"/>
      <c r="F62" s="188"/>
    </row>
    <row r="63" spans="1:6" ht="15">
      <c r="A63" s="188"/>
      <c r="B63" s="188"/>
      <c r="C63" s="188"/>
      <c r="D63" s="187"/>
      <c r="E63" s="187"/>
      <c r="F63" s="188"/>
    </row>
    <row r="64" spans="1:6" ht="15">
      <c r="A64" s="188"/>
      <c r="B64" s="188"/>
      <c r="C64" s="188"/>
      <c r="D64" s="187"/>
      <c r="E64" s="187"/>
      <c r="F64" s="188"/>
    </row>
    <row r="65" spans="1:6" ht="15">
      <c r="A65" s="188"/>
      <c r="B65" s="188"/>
      <c r="C65" s="188"/>
      <c r="D65" s="187"/>
      <c r="E65" s="187"/>
      <c r="F65" s="188"/>
    </row>
    <row r="66" spans="1:6" ht="15">
      <c r="A66" s="188"/>
      <c r="B66" s="188"/>
      <c r="C66" s="188"/>
      <c r="D66" s="187"/>
      <c r="E66" s="187"/>
      <c r="F66" s="188"/>
    </row>
    <row r="67" spans="1:6" ht="15">
      <c r="A67" s="188"/>
      <c r="B67" s="188"/>
      <c r="C67" s="188"/>
      <c r="D67" s="187"/>
      <c r="E67" s="187"/>
      <c r="F67" s="188"/>
    </row>
    <row r="68" spans="1:6" ht="15">
      <c r="A68" s="188"/>
      <c r="B68" s="188"/>
      <c r="C68" s="188"/>
      <c r="D68" s="187"/>
      <c r="E68" s="187"/>
      <c r="F68" s="188"/>
    </row>
    <row r="69" spans="1:6" ht="15">
      <c r="A69" s="188"/>
      <c r="B69" s="188"/>
      <c r="C69" s="188"/>
      <c r="D69" s="187"/>
      <c r="E69" s="187"/>
      <c r="F69" s="188"/>
    </row>
    <row r="70" spans="1:6" ht="15">
      <c r="A70" s="188"/>
      <c r="B70" s="188"/>
      <c r="C70" s="188"/>
      <c r="D70" s="187"/>
      <c r="E70" s="187"/>
      <c r="F70" s="188"/>
    </row>
    <row r="71" spans="1:6" ht="15">
      <c r="A71" s="188"/>
      <c r="B71" s="188"/>
      <c r="C71" s="188"/>
      <c r="D71" s="187"/>
      <c r="E71" s="187"/>
      <c r="F71" s="188"/>
    </row>
    <row r="72" spans="1:6" ht="15">
      <c r="A72" s="188"/>
      <c r="B72" s="188"/>
      <c r="C72" s="188"/>
      <c r="D72" s="187"/>
      <c r="E72" s="187"/>
      <c r="F72" s="188"/>
    </row>
    <row r="73" spans="1:6" ht="15">
      <c r="A73" s="188"/>
      <c r="B73" s="188"/>
      <c r="C73" s="188"/>
      <c r="D73" s="187"/>
      <c r="E73" s="187"/>
      <c r="F73" s="188"/>
    </row>
    <row r="74" spans="1:6" ht="15">
      <c r="A74" s="188"/>
      <c r="B74" s="188"/>
      <c r="C74" s="188"/>
      <c r="D74" s="187"/>
      <c r="E74" s="187"/>
      <c r="F74" s="188"/>
    </row>
    <row r="75" spans="1:6" ht="15">
      <c r="A75" s="188"/>
      <c r="B75" s="188"/>
      <c r="C75" s="188"/>
      <c r="D75" s="187"/>
      <c r="E75" s="187"/>
      <c r="F75" s="188"/>
    </row>
    <row r="76" spans="1:6" ht="15">
      <c r="A76" s="188"/>
      <c r="B76" s="188"/>
      <c r="C76" s="188"/>
      <c r="D76" s="187"/>
      <c r="E76" s="187"/>
      <c r="F76" s="188"/>
    </row>
    <row r="77" spans="1:6" ht="15">
      <c r="A77" s="188"/>
      <c r="B77" s="188"/>
      <c r="C77" s="188"/>
      <c r="D77" s="187"/>
      <c r="E77" s="187"/>
      <c r="F77" s="188"/>
    </row>
    <row r="78" spans="1:6" ht="15">
      <c r="A78" s="188"/>
      <c r="B78" s="188"/>
      <c r="C78" s="188"/>
      <c r="D78" s="187"/>
      <c r="E78" s="187"/>
      <c r="F78" s="188"/>
    </row>
    <row r="79" spans="1:6" ht="15">
      <c r="A79" s="188"/>
      <c r="B79" s="188"/>
      <c r="C79" s="188"/>
      <c r="D79" s="187"/>
      <c r="E79" s="187"/>
      <c r="F79" s="188"/>
    </row>
    <row r="80" spans="1:6" ht="15">
      <c r="A80" s="188"/>
      <c r="B80" s="188"/>
      <c r="C80" s="188"/>
      <c r="D80" s="187"/>
      <c r="E80" s="187"/>
      <c r="F80" s="188"/>
    </row>
    <row r="81" spans="1:6" ht="15">
      <c r="A81" s="188"/>
      <c r="B81" s="188"/>
      <c r="C81" s="188"/>
      <c r="D81" s="187"/>
      <c r="E81" s="187"/>
      <c r="F81" s="188"/>
    </row>
    <row r="82" spans="1:6" ht="15">
      <c r="A82" s="188"/>
      <c r="B82" s="188"/>
      <c r="C82" s="188"/>
      <c r="D82" s="187"/>
      <c r="E82" s="187"/>
      <c r="F82" s="188"/>
    </row>
    <row r="83" spans="1:6" ht="15">
      <c r="A83" s="188"/>
      <c r="B83" s="188"/>
      <c r="C83" s="188"/>
      <c r="D83" s="187"/>
      <c r="E83" s="187"/>
      <c r="F83" s="188"/>
    </row>
    <row r="84" spans="1:6" ht="15">
      <c r="A84" s="188"/>
      <c r="B84" s="188"/>
      <c r="C84" s="188"/>
      <c r="D84" s="187"/>
      <c r="E84" s="187"/>
      <c r="F84" s="188"/>
    </row>
    <row r="85" spans="1:6" ht="15">
      <c r="A85" s="188"/>
      <c r="B85" s="188"/>
      <c r="C85" s="188"/>
      <c r="D85" s="187"/>
      <c r="E85" s="187"/>
      <c r="F85" s="188"/>
    </row>
    <row r="86" spans="1:6" ht="15">
      <c r="A86" s="188"/>
      <c r="B86" s="188"/>
      <c r="C86" s="188"/>
      <c r="D86" s="187"/>
      <c r="E86" s="187"/>
      <c r="F86" s="188"/>
    </row>
    <row r="87" spans="1:6" ht="15">
      <c r="A87" s="188"/>
      <c r="B87" s="188"/>
      <c r="C87" s="188"/>
      <c r="D87" s="187"/>
      <c r="E87" s="187"/>
      <c r="F87" s="188"/>
    </row>
    <row r="88" spans="1:6" ht="15">
      <c r="A88" s="188"/>
      <c r="B88" s="188"/>
      <c r="C88" s="188"/>
      <c r="D88" s="187"/>
      <c r="E88" s="187"/>
      <c r="F88" s="188"/>
    </row>
    <row r="89" spans="1:6" ht="15">
      <c r="A89" s="188"/>
      <c r="B89" s="188"/>
      <c r="C89" s="188"/>
      <c r="D89" s="187"/>
      <c r="E89" s="187"/>
      <c r="F89" s="188"/>
    </row>
    <row r="90" spans="1:6" ht="15">
      <c r="A90" s="188"/>
      <c r="B90" s="188"/>
      <c r="C90" s="188"/>
      <c r="D90" s="187"/>
      <c r="E90" s="187"/>
      <c r="F90" s="188"/>
    </row>
    <row r="91" spans="1:6" ht="15">
      <c r="A91" s="188"/>
      <c r="B91" s="188"/>
      <c r="C91" s="188"/>
      <c r="D91" s="187"/>
      <c r="E91" s="187"/>
      <c r="F91" s="188"/>
    </row>
    <row r="92" spans="1:6" ht="15">
      <c r="A92" s="188"/>
      <c r="B92" s="188"/>
      <c r="C92" s="188"/>
      <c r="D92" s="187"/>
      <c r="E92" s="187"/>
      <c r="F92" s="188"/>
    </row>
    <row r="93" spans="1:6" ht="15">
      <c r="A93" s="188"/>
      <c r="B93" s="188"/>
      <c r="C93" s="188"/>
      <c r="D93" s="187"/>
      <c r="E93" s="187"/>
      <c r="F93" s="188"/>
    </row>
    <row r="94" spans="1:6" ht="15">
      <c r="A94" s="188"/>
      <c r="B94" s="188"/>
      <c r="C94" s="188"/>
      <c r="D94" s="187"/>
      <c r="E94" s="187"/>
      <c r="F94" s="188"/>
    </row>
    <row r="95" spans="1:6" ht="15">
      <c r="A95" s="188"/>
      <c r="B95" s="188"/>
      <c r="C95" s="188"/>
      <c r="D95" s="187"/>
      <c r="E95" s="187"/>
      <c r="F95" s="188"/>
    </row>
    <row r="96" spans="1:6" ht="15">
      <c r="A96" s="188"/>
      <c r="B96" s="188"/>
      <c r="C96" s="188"/>
      <c r="D96" s="187"/>
      <c r="E96" s="187"/>
      <c r="F96" s="188"/>
    </row>
    <row r="97" spans="1:6" ht="15">
      <c r="A97" s="188"/>
      <c r="B97" s="188"/>
      <c r="C97" s="188"/>
      <c r="D97" s="187"/>
      <c r="E97" s="187"/>
      <c r="F97" s="188"/>
    </row>
    <row r="98" spans="1:6" ht="15">
      <c r="A98" s="188"/>
      <c r="B98" s="188"/>
      <c r="C98" s="188"/>
      <c r="D98" s="187"/>
      <c r="E98" s="187"/>
      <c r="F98" s="188"/>
    </row>
    <row r="99" spans="1:6" ht="15">
      <c r="A99" s="188"/>
      <c r="B99" s="188"/>
      <c r="C99" s="188"/>
      <c r="D99" s="187"/>
      <c r="E99" s="187"/>
      <c r="F99" s="188"/>
    </row>
    <row r="100" spans="1:6" ht="15">
      <c r="A100" s="188"/>
      <c r="B100" s="188"/>
      <c r="C100" s="188"/>
      <c r="D100" s="187"/>
      <c r="E100" s="187"/>
      <c r="F100" s="188"/>
    </row>
    <row r="101" spans="1:6" ht="15">
      <c r="A101" s="188"/>
      <c r="B101" s="188"/>
      <c r="C101" s="188"/>
      <c r="D101" s="187"/>
      <c r="E101" s="187"/>
      <c r="F101" s="188"/>
    </row>
    <row r="102" spans="1:6" ht="15">
      <c r="A102" s="188"/>
      <c r="B102" s="188"/>
      <c r="C102" s="188"/>
      <c r="D102" s="187"/>
      <c r="E102" s="187"/>
      <c r="F102" s="188"/>
    </row>
    <row r="103" spans="1:6" ht="15">
      <c r="A103" s="188"/>
      <c r="B103" s="188"/>
      <c r="C103" s="188"/>
      <c r="D103" s="187"/>
      <c r="E103" s="187"/>
      <c r="F103" s="188"/>
    </row>
    <row r="104" spans="1:6" ht="15">
      <c r="A104" s="188"/>
      <c r="B104" s="188"/>
      <c r="C104" s="188"/>
      <c r="D104" s="187"/>
      <c r="E104" s="187"/>
      <c r="F104" s="188"/>
    </row>
    <row r="105" spans="1:6" ht="15">
      <c r="A105" s="188"/>
      <c r="B105" s="188"/>
      <c r="C105" s="188"/>
      <c r="D105" s="187"/>
      <c r="E105" s="187"/>
      <c r="F105" s="188"/>
    </row>
    <row r="106" spans="1:6" ht="15">
      <c r="A106" s="188"/>
      <c r="B106" s="188"/>
      <c r="C106" s="188"/>
      <c r="D106" s="187"/>
      <c r="E106" s="187"/>
      <c r="F106" s="188"/>
    </row>
    <row r="107" spans="1:6" ht="15">
      <c r="A107" s="188"/>
      <c r="B107" s="188"/>
      <c r="C107" s="188"/>
      <c r="D107" s="187"/>
      <c r="E107" s="187"/>
      <c r="F107" s="188"/>
    </row>
    <row r="108" spans="1:6" ht="15">
      <c r="A108" s="188"/>
      <c r="B108" s="188"/>
      <c r="C108" s="188"/>
      <c r="D108" s="187"/>
      <c r="E108" s="187"/>
      <c r="F108" s="188"/>
    </row>
    <row r="109" spans="1:6" ht="15">
      <c r="A109" s="188"/>
      <c r="B109" s="188"/>
      <c r="C109" s="188"/>
      <c r="D109" s="187"/>
      <c r="E109" s="187"/>
      <c r="F109" s="188"/>
    </row>
    <row r="110" spans="1:6" ht="15">
      <c r="A110" s="188"/>
      <c r="B110" s="188"/>
      <c r="C110" s="188"/>
      <c r="D110" s="187"/>
      <c r="E110" s="187"/>
      <c r="F110" s="188"/>
    </row>
    <row r="111" spans="1:6" ht="15">
      <c r="A111" s="188"/>
      <c r="B111" s="188"/>
      <c r="C111" s="188"/>
      <c r="D111" s="187"/>
      <c r="E111" s="187"/>
      <c r="F111" s="188"/>
    </row>
    <row r="112" spans="1:6" ht="15">
      <c r="A112" s="188"/>
      <c r="B112" s="188"/>
      <c r="C112" s="188"/>
      <c r="D112" s="187"/>
      <c r="E112" s="187"/>
      <c r="F112" s="188"/>
    </row>
    <row r="113" spans="1:6" ht="15">
      <c r="A113" s="188"/>
      <c r="B113" s="188"/>
      <c r="C113" s="188"/>
      <c r="D113" s="187"/>
      <c r="E113" s="187"/>
      <c r="F113" s="188"/>
    </row>
    <row r="114" spans="1:6" ht="15">
      <c r="A114" s="188"/>
      <c r="B114" s="188"/>
      <c r="C114" s="188"/>
      <c r="D114" s="187"/>
      <c r="E114" s="187"/>
      <c r="F114" s="188"/>
    </row>
    <row r="115" spans="1:6" ht="15">
      <c r="A115" s="188"/>
      <c r="B115" s="188"/>
      <c r="C115" s="188"/>
      <c r="D115" s="187"/>
      <c r="E115" s="187"/>
      <c r="F115" s="188"/>
    </row>
    <row r="116" spans="1:6" ht="15">
      <c r="A116" s="188"/>
      <c r="B116" s="188"/>
      <c r="C116" s="188"/>
      <c r="D116" s="187"/>
      <c r="E116" s="187"/>
      <c r="F116" s="188"/>
    </row>
    <row r="117" spans="1:6" ht="15">
      <c r="A117" s="188"/>
      <c r="B117" s="188"/>
      <c r="C117" s="188"/>
      <c r="D117" s="187"/>
      <c r="E117" s="187"/>
      <c r="F117" s="188"/>
    </row>
    <row r="118" spans="1:6" ht="15">
      <c r="A118" s="188"/>
      <c r="B118" s="188"/>
      <c r="C118" s="188"/>
      <c r="D118" s="187"/>
      <c r="E118" s="187"/>
      <c r="F118" s="188"/>
    </row>
    <row r="119" spans="1:6" ht="15">
      <c r="A119" s="188"/>
      <c r="B119" s="188"/>
      <c r="C119" s="188"/>
      <c r="D119" s="187"/>
      <c r="E119" s="187"/>
      <c r="F119" s="188"/>
    </row>
    <row r="120" spans="1:6" ht="15">
      <c r="A120" s="188"/>
      <c r="B120" s="188"/>
      <c r="C120" s="188"/>
      <c r="D120" s="187"/>
      <c r="E120" s="187"/>
      <c r="F120" s="188"/>
    </row>
    <row r="121" spans="1:6" ht="15">
      <c r="A121" s="188"/>
      <c r="B121" s="188"/>
      <c r="C121" s="188"/>
      <c r="D121" s="187"/>
      <c r="E121" s="187"/>
      <c r="F121" s="188"/>
    </row>
    <row r="122" spans="1:6" ht="15">
      <c r="A122" s="188"/>
      <c r="B122" s="188"/>
      <c r="C122" s="188"/>
      <c r="D122" s="187"/>
      <c r="E122" s="187"/>
      <c r="F122" s="188"/>
    </row>
    <row r="123" spans="1:6" ht="15">
      <c r="A123" s="188"/>
      <c r="B123" s="188"/>
      <c r="C123" s="188"/>
      <c r="D123" s="187"/>
      <c r="E123" s="187"/>
      <c r="F123" s="188"/>
    </row>
    <row r="124" spans="1:6" ht="15">
      <c r="A124" s="188"/>
      <c r="B124" s="188"/>
      <c r="C124" s="188"/>
      <c r="D124" s="187"/>
      <c r="E124" s="187"/>
      <c r="F124" s="188"/>
    </row>
    <row r="125" spans="1:6" ht="15">
      <c r="A125" s="188"/>
      <c r="B125" s="188"/>
      <c r="C125" s="188"/>
      <c r="D125" s="187"/>
      <c r="E125" s="187"/>
      <c r="F125" s="188"/>
    </row>
    <row r="126" spans="1:6" ht="15">
      <c r="A126" s="188"/>
      <c r="B126" s="188"/>
      <c r="C126" s="188"/>
      <c r="D126" s="187"/>
      <c r="E126" s="187"/>
      <c r="F126" s="188"/>
    </row>
    <row r="127" spans="1:6" ht="15">
      <c r="A127" s="188"/>
      <c r="B127" s="188"/>
      <c r="C127" s="188"/>
      <c r="D127" s="187"/>
      <c r="E127" s="187"/>
      <c r="F127" s="188"/>
    </row>
    <row r="128" spans="1:6" ht="15">
      <c r="A128" s="188"/>
      <c r="B128" s="188"/>
      <c r="C128" s="188"/>
      <c r="D128" s="187"/>
      <c r="E128" s="187"/>
      <c r="F128" s="188"/>
    </row>
    <row r="129" spans="1:6" ht="15">
      <c r="A129" s="188"/>
      <c r="B129" s="188"/>
      <c r="C129" s="188"/>
      <c r="D129" s="187"/>
      <c r="E129" s="187"/>
      <c r="F129" s="188"/>
    </row>
    <row r="130" spans="1:6" ht="15">
      <c r="A130" s="188"/>
      <c r="B130" s="188"/>
      <c r="C130" s="188"/>
      <c r="D130" s="187"/>
      <c r="E130" s="187"/>
      <c r="F130" s="188"/>
    </row>
    <row r="131" spans="1:6" ht="15">
      <c r="A131" s="188"/>
      <c r="B131" s="188"/>
      <c r="C131" s="188"/>
      <c r="D131" s="187"/>
      <c r="E131" s="187"/>
      <c r="F131" s="188"/>
    </row>
    <row r="132" spans="1:6" ht="15">
      <c r="A132" s="188"/>
      <c r="B132" s="188"/>
      <c r="C132" s="188"/>
      <c r="D132" s="187"/>
      <c r="E132" s="187"/>
      <c r="F132" s="188"/>
    </row>
    <row r="133" spans="1:6" ht="15">
      <c r="A133" s="188"/>
      <c r="B133" s="188"/>
      <c r="C133" s="188"/>
      <c r="D133" s="187"/>
      <c r="E133" s="187"/>
      <c r="F133" s="188"/>
    </row>
    <row r="134" spans="1:6" ht="15">
      <c r="A134" s="188"/>
      <c r="B134" s="188"/>
      <c r="C134" s="188"/>
      <c r="D134" s="187"/>
      <c r="E134" s="187"/>
      <c r="F134" s="188"/>
    </row>
    <row r="135" spans="1:6" ht="15">
      <c r="A135" s="188"/>
      <c r="B135" s="188"/>
      <c r="C135" s="188"/>
      <c r="D135" s="187"/>
      <c r="E135" s="187"/>
      <c r="F135" s="188"/>
    </row>
    <row r="136" spans="1:6" ht="15">
      <c r="A136" s="188"/>
      <c r="B136" s="188"/>
      <c r="C136" s="188"/>
      <c r="D136" s="187"/>
      <c r="E136" s="187"/>
      <c r="F136" s="188"/>
    </row>
    <row r="137" spans="1:6" ht="15">
      <c r="A137" s="188"/>
      <c r="B137" s="188"/>
      <c r="C137" s="188"/>
      <c r="D137" s="187"/>
      <c r="E137" s="187"/>
      <c r="F137" s="188"/>
    </row>
    <row r="138" spans="1:6" ht="15">
      <c r="A138" s="188"/>
      <c r="B138" s="188"/>
      <c r="C138" s="188"/>
      <c r="D138" s="187"/>
      <c r="E138" s="187"/>
      <c r="F138" s="188"/>
    </row>
    <row r="139" spans="1:6" ht="15">
      <c r="A139" s="188"/>
      <c r="B139" s="188"/>
      <c r="C139" s="188"/>
      <c r="D139" s="187"/>
      <c r="E139" s="187"/>
      <c r="F139" s="188"/>
    </row>
    <row r="140" spans="1:6" ht="15">
      <c r="A140" s="188"/>
      <c r="B140" s="188"/>
      <c r="C140" s="188"/>
      <c r="D140" s="187"/>
      <c r="E140" s="187"/>
      <c r="F140" s="188"/>
    </row>
    <row r="141" spans="1:6" ht="15">
      <c r="A141" s="188"/>
      <c r="B141" s="188"/>
      <c r="C141" s="188"/>
      <c r="D141" s="187"/>
      <c r="E141" s="187"/>
      <c r="F141" s="188"/>
    </row>
    <row r="142" spans="1:6" ht="15">
      <c r="A142" s="188"/>
      <c r="B142" s="188"/>
      <c r="C142" s="188"/>
      <c r="D142" s="187"/>
      <c r="E142" s="187"/>
      <c r="F142" s="188"/>
    </row>
    <row r="143" spans="1:6" ht="15">
      <c r="A143" s="188"/>
      <c r="B143" s="188"/>
      <c r="C143" s="188"/>
      <c r="D143" s="187"/>
      <c r="E143" s="187"/>
      <c r="F143" s="188"/>
    </row>
    <row r="144" spans="1:6" ht="15">
      <c r="A144" s="188"/>
      <c r="B144" s="188"/>
      <c r="C144" s="188"/>
      <c r="D144" s="187"/>
      <c r="E144" s="187"/>
      <c r="F144" s="188"/>
    </row>
    <row r="145" spans="1:6" ht="15">
      <c r="A145" s="188"/>
      <c r="B145" s="188"/>
      <c r="C145" s="188"/>
      <c r="D145" s="187"/>
      <c r="E145" s="187"/>
      <c r="F145" s="188"/>
    </row>
    <row r="146" spans="1:6" ht="15">
      <c r="A146" s="188"/>
      <c r="B146" s="188"/>
      <c r="C146" s="188"/>
      <c r="D146" s="187"/>
      <c r="E146" s="187"/>
      <c r="F146" s="188"/>
    </row>
    <row r="147" spans="1:6" ht="15">
      <c r="A147" s="188"/>
      <c r="B147" s="188"/>
      <c r="C147" s="188"/>
      <c r="D147" s="187"/>
      <c r="E147" s="187"/>
      <c r="F147" s="188"/>
    </row>
    <row r="148" spans="1:6" ht="15">
      <c r="A148" s="188"/>
      <c r="B148" s="188"/>
      <c r="C148" s="188"/>
      <c r="D148" s="187"/>
      <c r="E148" s="187"/>
      <c r="F148" s="188"/>
    </row>
    <row r="149" spans="1:6" ht="15">
      <c r="A149" s="188"/>
      <c r="B149" s="188"/>
      <c r="C149" s="188"/>
      <c r="D149" s="187"/>
      <c r="E149" s="187"/>
      <c r="F149" s="188"/>
    </row>
    <row r="150" spans="1:6" ht="15">
      <c r="A150" s="188"/>
      <c r="B150" s="188"/>
      <c r="C150" s="188"/>
      <c r="D150" s="187"/>
      <c r="E150" s="187"/>
      <c r="F150" s="188"/>
    </row>
    <row r="151" spans="1:6" ht="18">
      <c r="A151" s="188"/>
      <c r="B151" s="188"/>
      <c r="C151" s="188"/>
      <c r="D151" s="187"/>
      <c r="E151" s="187"/>
      <c r="F151" s="186"/>
    </row>
    <row r="152" spans="1:6" ht="18">
      <c r="A152" s="186"/>
      <c r="B152" s="186"/>
      <c r="C152" s="186"/>
      <c r="D152" s="185"/>
      <c r="E152" s="185"/>
      <c r="F152" s="186"/>
    </row>
    <row r="153" spans="1:6" ht="18">
      <c r="A153" s="186"/>
      <c r="B153" s="186"/>
      <c r="C153" s="186"/>
      <c r="D153" s="185"/>
      <c r="E153" s="185"/>
      <c r="F153" s="186"/>
    </row>
    <row r="154" spans="1:6" ht="15">
      <c r="D154" s="185"/>
      <c r="E154" s="185"/>
    </row>
    <row r="155" spans="1:6" ht="15">
      <c r="D155" s="185"/>
      <c r="E155" s="185"/>
    </row>
    <row r="156" spans="1:6" ht="15">
      <c r="D156" s="185"/>
      <c r="E156" s="185"/>
    </row>
    <row r="157" spans="1:6" ht="15">
      <c r="D157" s="185"/>
      <c r="E157" s="185"/>
    </row>
    <row r="158" spans="1:6" ht="15">
      <c r="D158" s="185"/>
      <c r="E158" s="185"/>
    </row>
    <row r="159" spans="1:6" ht="15">
      <c r="D159" s="185"/>
      <c r="E159" s="185"/>
    </row>
    <row r="160" spans="1:6" ht="15">
      <c r="D160" s="185"/>
      <c r="E160" s="185"/>
    </row>
    <row r="161" spans="4:5" ht="15">
      <c r="D161" s="185"/>
      <c r="E161" s="185"/>
    </row>
    <row r="162" spans="4:5" ht="15">
      <c r="D162" s="185"/>
      <c r="E162" s="185"/>
    </row>
    <row r="163" spans="4:5" ht="15">
      <c r="D163" s="185"/>
      <c r="E163" s="185"/>
    </row>
    <row r="164" spans="4:5" ht="15">
      <c r="D164" s="185"/>
      <c r="E164" s="185"/>
    </row>
    <row r="165" spans="4:5" ht="15">
      <c r="D165" s="185"/>
      <c r="E165" s="185"/>
    </row>
    <row r="166" spans="4:5" ht="15">
      <c r="D166" s="185"/>
      <c r="E166" s="185"/>
    </row>
    <row r="167" spans="4:5" ht="15">
      <c r="D167" s="185"/>
      <c r="E167" s="185"/>
    </row>
    <row r="168" spans="4:5" ht="15">
      <c r="D168" s="185"/>
      <c r="E168" s="185"/>
    </row>
    <row r="169" spans="4:5" ht="15">
      <c r="D169" s="185"/>
      <c r="E169" s="185"/>
    </row>
    <row r="170" spans="4:5" ht="15">
      <c r="D170" s="185"/>
      <c r="E170" s="185"/>
    </row>
    <row r="171" spans="4:5" ht="15">
      <c r="D171" s="185"/>
      <c r="E171" s="185"/>
    </row>
    <row r="172" spans="4:5" ht="15">
      <c r="D172" s="185"/>
      <c r="E172" s="185"/>
    </row>
    <row r="173" spans="4:5" ht="15">
      <c r="D173" s="185"/>
      <c r="E173" s="185"/>
    </row>
    <row r="174" spans="4:5" ht="15">
      <c r="D174" s="185"/>
      <c r="E174" s="185"/>
    </row>
    <row r="175" spans="4:5" ht="15">
      <c r="D175" s="185"/>
      <c r="E175" s="185"/>
    </row>
    <row r="176" spans="4:5" ht="15">
      <c r="D176" s="185"/>
      <c r="E176" s="185"/>
    </row>
    <row r="177" spans="4:5" ht="15">
      <c r="D177" s="185"/>
      <c r="E177" s="185"/>
    </row>
    <row r="178" spans="4:5" ht="15">
      <c r="D178" s="185"/>
      <c r="E178" s="185"/>
    </row>
    <row r="179" spans="4:5" ht="15">
      <c r="D179" s="185"/>
      <c r="E179" s="185"/>
    </row>
    <row r="180" spans="4:5" ht="15">
      <c r="D180" s="185"/>
      <c r="E180" s="185"/>
    </row>
    <row r="181" spans="4:5" ht="15">
      <c r="D181" s="185"/>
      <c r="E181" s="185"/>
    </row>
    <row r="182" spans="4:5" ht="15">
      <c r="D182" s="185"/>
      <c r="E182" s="185"/>
    </row>
    <row r="183" spans="4:5" ht="15">
      <c r="D183" s="185"/>
      <c r="E183" s="185"/>
    </row>
    <row r="184" spans="4:5" ht="15">
      <c r="D184" s="185"/>
      <c r="E184" s="185"/>
    </row>
    <row r="185" spans="4:5" ht="15">
      <c r="D185" s="185"/>
      <c r="E185" s="185"/>
    </row>
    <row r="186" spans="4:5" ht="15">
      <c r="D186" s="185"/>
      <c r="E186" s="185"/>
    </row>
    <row r="187" spans="4:5" ht="15">
      <c r="D187" s="185"/>
      <c r="E187" s="185"/>
    </row>
    <row r="188" spans="4:5" ht="15">
      <c r="D188" s="185"/>
      <c r="E188" s="185"/>
    </row>
    <row r="189" spans="4:5" ht="15">
      <c r="D189" s="185"/>
      <c r="E189" s="185"/>
    </row>
    <row r="190" spans="4:5" ht="15">
      <c r="D190" s="185"/>
      <c r="E190" s="185"/>
    </row>
    <row r="191" spans="4:5" ht="15">
      <c r="D191" s="185"/>
      <c r="E191" s="185"/>
    </row>
    <row r="192" spans="4:5" ht="15">
      <c r="D192" s="185"/>
      <c r="E192" s="185"/>
    </row>
    <row r="193" spans="4:5" ht="15">
      <c r="D193" s="185"/>
      <c r="E193" s="185"/>
    </row>
    <row r="194" spans="4:5" ht="15">
      <c r="D194" s="185"/>
      <c r="E194" s="185"/>
    </row>
    <row r="195" spans="4:5" ht="15">
      <c r="D195" s="185"/>
      <c r="E195" s="185"/>
    </row>
    <row r="196" spans="4:5" ht="15">
      <c r="D196" s="185"/>
      <c r="E196" s="185"/>
    </row>
    <row r="197" spans="4:5" ht="15">
      <c r="D197" s="185"/>
      <c r="E197" s="185"/>
    </row>
    <row r="198" spans="4:5" ht="15">
      <c r="D198" s="185"/>
      <c r="E198" s="185"/>
    </row>
    <row r="199" spans="4:5" ht="15">
      <c r="D199" s="185"/>
      <c r="E199" s="185"/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197"/>
  <sheetViews>
    <sheetView workbookViewId="0">
      <selection activeCell="I38" sqref="I38"/>
    </sheetView>
  </sheetViews>
  <sheetFormatPr defaultColWidth="9" defaultRowHeight="14.4"/>
  <cols>
    <col min="1" max="1" width="38.6640625" style="184" customWidth="1"/>
    <col min="2" max="2" width="11.6640625" style="184" customWidth="1"/>
    <col min="3" max="3" width="10.5546875" style="184" customWidth="1"/>
    <col min="4" max="4" width="13.44140625" style="184" customWidth="1"/>
    <col min="5" max="5" width="13.33203125" style="184" customWidth="1"/>
    <col min="6" max="16384" width="9" style="184"/>
  </cols>
  <sheetData>
    <row r="1" spans="1:5" ht="20.25" customHeight="1">
      <c r="A1" s="617" t="s">
        <v>734</v>
      </c>
      <c r="B1" s="948"/>
      <c r="C1" s="208"/>
      <c r="D1" s="208"/>
      <c r="E1" s="208"/>
    </row>
    <row r="2" spans="1:5" ht="15" customHeight="1">
      <c r="A2" s="949"/>
      <c r="B2" s="949"/>
      <c r="C2" s="207"/>
      <c r="D2" s="207"/>
      <c r="E2" s="206" t="s">
        <v>610</v>
      </c>
    </row>
    <row r="3" spans="1:5" ht="13.95" customHeight="1">
      <c r="A3" s="205"/>
      <c r="B3" s="116" t="s">
        <v>55</v>
      </c>
      <c r="C3" s="116" t="s">
        <v>56</v>
      </c>
      <c r="D3" s="116" t="s">
        <v>113</v>
      </c>
      <c r="E3" s="116" t="s">
        <v>114</v>
      </c>
    </row>
    <row r="4" spans="1:5" ht="13.95" customHeight="1">
      <c r="A4" s="201"/>
      <c r="B4" s="115" t="s">
        <v>111</v>
      </c>
      <c r="C4" s="115" t="s">
        <v>112</v>
      </c>
      <c r="D4" s="113" t="s">
        <v>692</v>
      </c>
      <c r="E4" s="113" t="s">
        <v>692</v>
      </c>
    </row>
    <row r="5" spans="1:5" ht="13.95" customHeight="1">
      <c r="A5" s="201"/>
      <c r="B5" s="113" t="s">
        <v>60</v>
      </c>
      <c r="C5" s="113" t="s">
        <v>60</v>
      </c>
      <c r="D5" s="113" t="s">
        <v>328</v>
      </c>
      <c r="E5" s="113" t="s">
        <v>328</v>
      </c>
    </row>
    <row r="6" spans="1:5" ht="13.95" customHeight="1">
      <c r="A6" s="201"/>
      <c r="B6" s="39">
        <v>2022</v>
      </c>
      <c r="C6" s="39">
        <v>2022</v>
      </c>
      <c r="D6" s="39" t="s">
        <v>62</v>
      </c>
      <c r="E6" s="39" t="s">
        <v>62</v>
      </c>
    </row>
    <row r="7" spans="1:5" ht="6" customHeight="1">
      <c r="A7" s="201"/>
      <c r="B7" s="200"/>
      <c r="C7" s="200"/>
      <c r="D7" s="199"/>
    </row>
    <row r="8" spans="1:5" ht="15" customHeight="1">
      <c r="A8" s="217" t="s">
        <v>211</v>
      </c>
      <c r="B8" s="870">
        <v>1270895</v>
      </c>
      <c r="C8" s="870">
        <v>1788345</v>
      </c>
      <c r="D8" s="871">
        <v>4836.8981921979066</v>
      </c>
      <c r="E8" s="871">
        <v>4183.4588752690188</v>
      </c>
    </row>
    <row r="9" spans="1:5" ht="15" customHeight="1">
      <c r="A9" s="488" t="s">
        <v>403</v>
      </c>
      <c r="B9" s="870"/>
      <c r="C9" s="870"/>
      <c r="D9" s="871"/>
      <c r="E9" s="871"/>
    </row>
    <row r="10" spans="1:5" ht="14.7" customHeight="1">
      <c r="A10" s="489" t="s">
        <v>402</v>
      </c>
      <c r="B10" s="872">
        <v>1136009</v>
      </c>
      <c r="C10" s="872">
        <v>1617245</v>
      </c>
      <c r="D10" s="873">
        <v>5713.7561613519765</v>
      </c>
      <c r="E10" s="873">
        <v>4562.3025276461294</v>
      </c>
    </row>
    <row r="11" spans="1:5" ht="14.7" customHeight="1">
      <c r="A11" s="489" t="s">
        <v>359</v>
      </c>
      <c r="B11" s="872">
        <v>370</v>
      </c>
      <c r="C11" s="872">
        <v>2645</v>
      </c>
      <c r="D11" s="873">
        <v>203.2967032967033</v>
      </c>
      <c r="E11" s="873">
        <v>1224.537037037037</v>
      </c>
    </row>
    <row r="12" spans="1:5" ht="14.7" customHeight="1">
      <c r="A12" s="489" t="s">
        <v>357</v>
      </c>
      <c r="B12" s="872">
        <v>134516</v>
      </c>
      <c r="C12" s="872">
        <v>168455</v>
      </c>
      <c r="D12" s="873">
        <v>2165.7704073418126</v>
      </c>
      <c r="E12" s="873">
        <v>2377.9644268774705</v>
      </c>
    </row>
    <row r="13" spans="1:5" ht="15" customHeight="1">
      <c r="A13" s="490" t="s">
        <v>247</v>
      </c>
      <c r="B13" s="872"/>
      <c r="C13" s="872"/>
      <c r="D13" s="873"/>
      <c r="E13" s="873"/>
    </row>
    <row r="14" spans="1:5" ht="15" customHeight="1">
      <c r="A14" s="491" t="s">
        <v>401</v>
      </c>
      <c r="B14" s="870">
        <v>918553</v>
      </c>
      <c r="C14" s="870">
        <v>1285173</v>
      </c>
      <c r="D14" s="871">
        <v>4445.3999903208633</v>
      </c>
      <c r="E14" s="871">
        <v>3720.394279759148</v>
      </c>
    </row>
    <row r="15" spans="1:5" ht="14.55" customHeight="1">
      <c r="A15" s="492" t="s">
        <v>244</v>
      </c>
      <c r="B15" s="872">
        <v>35964</v>
      </c>
      <c r="C15" s="872">
        <v>46752</v>
      </c>
      <c r="D15" s="873">
        <v>395.38258575197892</v>
      </c>
      <c r="E15" s="873">
        <v>390.18527791687529</v>
      </c>
    </row>
    <row r="16" spans="1:5" ht="14.55" customHeight="1">
      <c r="A16" s="492" t="s">
        <v>246</v>
      </c>
      <c r="B16" s="872">
        <v>381570</v>
      </c>
      <c r="C16" s="872">
        <v>475932</v>
      </c>
      <c r="D16" s="873">
        <v>8078.9752276095696</v>
      </c>
      <c r="E16" s="873">
        <v>5076.0665529010239</v>
      </c>
    </row>
    <row r="17" spans="1:6" ht="14.55" customHeight="1">
      <c r="A17" s="492" t="s">
        <v>242</v>
      </c>
      <c r="B17" s="872">
        <v>68137</v>
      </c>
      <c r="C17" s="872">
        <v>78342</v>
      </c>
      <c r="D17" s="873">
        <v>5745.1096121416522</v>
      </c>
      <c r="E17" s="873">
        <v>2365.3985507246375</v>
      </c>
    </row>
    <row r="18" spans="1:6" ht="14.55" customHeight="1">
      <c r="A18" s="492" t="s">
        <v>241</v>
      </c>
      <c r="B18" s="872">
        <v>42084</v>
      </c>
      <c r="C18" s="872">
        <v>59844</v>
      </c>
      <c r="D18" s="873">
        <v>2847.361299052774</v>
      </c>
      <c r="E18" s="873">
        <v>2121.3753987947539</v>
      </c>
    </row>
    <row r="19" spans="1:6" ht="14.55" customHeight="1">
      <c r="A19" s="492" t="s">
        <v>400</v>
      </c>
      <c r="B19" s="872">
        <v>54423</v>
      </c>
      <c r="C19" s="872">
        <v>94187</v>
      </c>
      <c r="D19" s="873">
        <v>31277.586206896551</v>
      </c>
      <c r="E19" s="873">
        <v>24400.777202072539</v>
      </c>
    </row>
    <row r="20" spans="1:6" ht="14.55" customHeight="1">
      <c r="A20" s="492" t="s">
        <v>240</v>
      </c>
      <c r="B20" s="872">
        <v>60914</v>
      </c>
      <c r="C20" s="872">
        <v>119296</v>
      </c>
      <c r="D20" s="873">
        <v>8543.3380084151468</v>
      </c>
      <c r="E20" s="873">
        <v>13775.519630484987</v>
      </c>
    </row>
    <row r="21" spans="1:6" ht="14.55" customHeight="1">
      <c r="A21" s="492" t="s">
        <v>243</v>
      </c>
      <c r="B21" s="872">
        <v>54348</v>
      </c>
      <c r="C21" s="872">
        <v>90808</v>
      </c>
      <c r="D21" s="873">
        <v>51271.698113207545</v>
      </c>
      <c r="E21" s="873">
        <v>39141.379310344826</v>
      </c>
    </row>
    <row r="22" spans="1:6" ht="14.55" customHeight="1">
      <c r="A22" s="492" t="s">
        <v>399</v>
      </c>
      <c r="B22" s="872">
        <v>69091</v>
      </c>
      <c r="C22" s="872">
        <v>95946</v>
      </c>
      <c r="D22" s="873">
        <v>21324.382716049382</v>
      </c>
      <c r="E22" s="873">
        <v>95946</v>
      </c>
    </row>
    <row r="23" spans="1:6" ht="14.55" customHeight="1">
      <c r="A23" s="492" t="s">
        <v>398</v>
      </c>
      <c r="B23" s="872">
        <v>16101</v>
      </c>
      <c r="C23" s="872">
        <v>24568</v>
      </c>
      <c r="D23" s="873">
        <v>7220.179372197309</v>
      </c>
      <c r="E23" s="873">
        <v>5660.8294930875572</v>
      </c>
    </row>
    <row r="24" spans="1:6" ht="14.55" customHeight="1">
      <c r="A24" s="492" t="s">
        <v>397</v>
      </c>
      <c r="B24" s="872">
        <v>37523</v>
      </c>
      <c r="C24" s="872">
        <v>21269</v>
      </c>
      <c r="D24" s="873">
        <v>2052.680525164114</v>
      </c>
      <c r="E24" s="873">
        <v>752.08628005657715</v>
      </c>
    </row>
    <row r="25" spans="1:6" ht="14.55" customHeight="1">
      <c r="A25" s="492" t="s">
        <v>396</v>
      </c>
      <c r="B25" s="872">
        <v>13337</v>
      </c>
      <c r="C25" s="872">
        <v>16610</v>
      </c>
      <c r="D25" s="873">
        <v>15877.380952380952</v>
      </c>
      <c r="E25" s="873">
        <v>10381.25</v>
      </c>
    </row>
    <row r="26" spans="1:6" ht="14.55" customHeight="1">
      <c r="A26" s="492" t="s">
        <v>245</v>
      </c>
      <c r="B26" s="872">
        <v>30</v>
      </c>
      <c r="C26" s="872">
        <v>21</v>
      </c>
      <c r="D26" s="874"/>
      <c r="E26" s="820"/>
      <c r="F26" s="577"/>
    </row>
    <row r="27" spans="1:6" ht="14.55" customHeight="1">
      <c r="A27" s="492" t="s">
        <v>395</v>
      </c>
      <c r="B27" s="872">
        <v>85031</v>
      </c>
      <c r="C27" s="872">
        <v>161598</v>
      </c>
      <c r="D27" s="873">
        <v>11696.148555708391</v>
      </c>
      <c r="E27" s="873">
        <v>7898.2404692082109</v>
      </c>
    </row>
    <row r="28" spans="1:6" ht="15" customHeight="1">
      <c r="A28" s="491" t="s">
        <v>394</v>
      </c>
      <c r="B28" s="875">
        <v>128620</v>
      </c>
      <c r="C28" s="875">
        <v>179232</v>
      </c>
      <c r="D28" s="876">
        <v>8357.3749187784269</v>
      </c>
      <c r="E28" s="876">
        <v>10137.556561085972</v>
      </c>
    </row>
    <row r="29" spans="1:6" ht="15" customHeight="1">
      <c r="A29" s="492" t="s">
        <v>238</v>
      </c>
      <c r="B29" s="872">
        <v>108542</v>
      </c>
      <c r="C29" s="872">
        <v>141564</v>
      </c>
      <c r="D29" s="873">
        <v>9438.434782608696</v>
      </c>
      <c r="E29" s="873">
        <v>12538.883968113374</v>
      </c>
    </row>
    <row r="30" spans="1:6" ht="15" customHeight="1">
      <c r="A30" s="492" t="s">
        <v>393</v>
      </c>
      <c r="B30" s="872">
        <v>14033</v>
      </c>
      <c r="C30" s="872">
        <v>27745</v>
      </c>
      <c r="D30" s="873">
        <v>10551.127819548872</v>
      </c>
      <c r="E30" s="873">
        <v>16417.159763313608</v>
      </c>
    </row>
    <row r="31" spans="1:6" ht="15" customHeight="1">
      <c r="A31" s="492" t="s">
        <v>392</v>
      </c>
      <c r="B31" s="872">
        <v>6045</v>
      </c>
      <c r="C31" s="872">
        <v>9923</v>
      </c>
      <c r="D31" s="873">
        <v>2361.328125</v>
      </c>
      <c r="E31" s="873">
        <v>2111.2765957446809</v>
      </c>
    </row>
    <row r="32" spans="1:6" ht="15" customHeight="1">
      <c r="A32" s="491" t="s">
        <v>391</v>
      </c>
      <c r="B32" s="875">
        <v>165204</v>
      </c>
      <c r="C32" s="875">
        <v>246805</v>
      </c>
      <c r="D32" s="876">
        <v>4687.9682179341653</v>
      </c>
      <c r="E32" s="876">
        <v>4393.1114275542895</v>
      </c>
      <c r="F32" s="189"/>
    </row>
    <row r="33" spans="1:5" ht="14.7" customHeight="1">
      <c r="A33" s="492" t="s">
        <v>390</v>
      </c>
      <c r="B33" s="872">
        <v>8041</v>
      </c>
      <c r="C33" s="872">
        <v>22128</v>
      </c>
      <c r="D33" s="873">
        <v>3407.2033898305085</v>
      </c>
      <c r="E33" s="873">
        <v>4820.9150326797389</v>
      </c>
    </row>
    <row r="34" spans="1:5" ht="14.7" customHeight="1">
      <c r="A34" s="492" t="s">
        <v>237</v>
      </c>
      <c r="B34" s="872">
        <v>31716</v>
      </c>
      <c r="C34" s="872">
        <v>44617</v>
      </c>
      <c r="D34" s="873">
        <v>5403.0664395229987</v>
      </c>
      <c r="E34" s="873">
        <v>9492.9787234042542</v>
      </c>
    </row>
    <row r="35" spans="1:5" ht="14.7" customHeight="1">
      <c r="A35" s="492" t="s">
        <v>389</v>
      </c>
      <c r="B35" s="872">
        <v>25761</v>
      </c>
      <c r="C35" s="872">
        <v>39755</v>
      </c>
      <c r="D35" s="873">
        <v>5278.8934426229507</v>
      </c>
      <c r="E35" s="873">
        <v>5846.3235294117649</v>
      </c>
    </row>
    <row r="36" spans="1:5" ht="14.7" customHeight="1">
      <c r="A36" s="492" t="s">
        <v>388</v>
      </c>
      <c r="B36" s="872">
        <v>28925</v>
      </c>
      <c r="C36" s="872">
        <v>39079</v>
      </c>
      <c r="D36" s="873">
        <v>9483.6065573770502</v>
      </c>
      <c r="E36" s="873">
        <v>9818.844221105528</v>
      </c>
    </row>
    <row r="37" spans="1:5" ht="14.7" customHeight="1">
      <c r="A37" s="492" t="s">
        <v>387</v>
      </c>
      <c r="B37" s="872">
        <v>11825</v>
      </c>
      <c r="C37" s="872">
        <v>12707</v>
      </c>
      <c r="D37" s="873">
        <v>11825</v>
      </c>
      <c r="E37" s="873">
        <v>4813.257575757576</v>
      </c>
    </row>
    <row r="38" spans="1:5" ht="14.7" customHeight="1">
      <c r="A38" s="492" t="s">
        <v>239</v>
      </c>
      <c r="B38" s="872">
        <v>10576</v>
      </c>
      <c r="C38" s="872">
        <v>11892</v>
      </c>
      <c r="D38" s="873">
        <v>9196.5217391304359</v>
      </c>
      <c r="E38" s="873">
        <v>8555.3956834532364</v>
      </c>
    </row>
    <row r="39" spans="1:5" ht="14.7" customHeight="1">
      <c r="A39" s="492" t="s">
        <v>386</v>
      </c>
      <c r="B39" s="872">
        <v>7308</v>
      </c>
      <c r="C39" s="872">
        <v>9298</v>
      </c>
      <c r="D39" s="873">
        <v>4807.8947368421059</v>
      </c>
      <c r="E39" s="873">
        <v>2750.8875739644973</v>
      </c>
    </row>
    <row r="40" spans="1:5" ht="14.7" customHeight="1">
      <c r="A40" s="492" t="s">
        <v>385</v>
      </c>
      <c r="B40" s="872">
        <v>2694</v>
      </c>
      <c r="C40" s="872">
        <v>4861</v>
      </c>
      <c r="D40" s="873">
        <v>8980</v>
      </c>
      <c r="E40" s="873">
        <v>8381.0344827586214</v>
      </c>
    </row>
    <row r="41" spans="1:5" ht="14.7" customHeight="1">
      <c r="A41" s="492" t="s">
        <v>383</v>
      </c>
      <c r="B41" s="872">
        <v>3790</v>
      </c>
      <c r="C41" s="872">
        <v>5597</v>
      </c>
      <c r="D41" s="873">
        <v>11147.058823529411</v>
      </c>
      <c r="E41" s="873">
        <v>12437.777777777777</v>
      </c>
    </row>
    <row r="42" spans="1:5" ht="14.7" customHeight="1">
      <c r="A42" s="492" t="s">
        <v>384</v>
      </c>
      <c r="B42" s="872">
        <v>4309</v>
      </c>
      <c r="C42" s="872">
        <v>5700</v>
      </c>
      <c r="D42" s="873">
        <v>7429.3103448275861</v>
      </c>
      <c r="E42" s="873">
        <v>4634.1463414634145</v>
      </c>
    </row>
    <row r="43" spans="1:5" ht="14.7" customHeight="1">
      <c r="A43" s="492" t="s">
        <v>382</v>
      </c>
      <c r="B43" s="872">
        <v>4703</v>
      </c>
      <c r="C43" s="872">
        <v>4929</v>
      </c>
      <c r="D43" s="873">
        <v>12058.974358974359</v>
      </c>
      <c r="E43" s="873">
        <v>4563.8888888888887</v>
      </c>
    </row>
    <row r="44" spans="1:5" ht="14.7" customHeight="1">
      <c r="A44" s="492" t="s">
        <v>381</v>
      </c>
      <c r="B44" s="872">
        <v>3443</v>
      </c>
      <c r="C44" s="872">
        <v>3520</v>
      </c>
      <c r="D44" s="873">
        <v>26484.615384615387</v>
      </c>
      <c r="E44" s="873">
        <v>6641.5094339622638</v>
      </c>
    </row>
    <row r="45" spans="1:5" ht="14.7" customHeight="1">
      <c r="A45" s="492" t="s">
        <v>380</v>
      </c>
      <c r="B45" s="872">
        <v>985</v>
      </c>
      <c r="C45" s="872">
        <v>2053</v>
      </c>
      <c r="D45" s="873">
        <v>5472.2222222222217</v>
      </c>
      <c r="E45" s="873">
        <v>5402.6315789473683</v>
      </c>
    </row>
    <row r="46" spans="1:5" ht="14.7" customHeight="1">
      <c r="A46" s="492" t="s">
        <v>379</v>
      </c>
      <c r="B46" s="872">
        <v>21128</v>
      </c>
      <c r="C46" s="872">
        <v>40669</v>
      </c>
      <c r="D46" s="873">
        <v>1566.1971830985915</v>
      </c>
      <c r="E46" s="873">
        <v>1663.353783231084</v>
      </c>
    </row>
    <row r="47" spans="1:5" ht="15" customHeight="1">
      <c r="A47" s="491" t="s">
        <v>378</v>
      </c>
      <c r="B47" s="875">
        <v>54532</v>
      </c>
      <c r="C47" s="875">
        <v>72079</v>
      </c>
      <c r="D47" s="876">
        <v>20893.486590038312</v>
      </c>
      <c r="E47" s="876">
        <v>21075.730994152047</v>
      </c>
    </row>
    <row r="48" spans="1:5" ht="14.7" customHeight="1">
      <c r="A48" s="492" t="s">
        <v>377</v>
      </c>
      <c r="B48" s="872">
        <v>50395</v>
      </c>
      <c r="C48" s="872">
        <v>65962</v>
      </c>
      <c r="D48" s="873">
        <v>24112.440191387559</v>
      </c>
      <c r="E48" s="873">
        <v>23144.561403508771</v>
      </c>
    </row>
    <row r="49" spans="1:5" ht="14.7" customHeight="1">
      <c r="A49" s="492" t="s">
        <v>376</v>
      </c>
      <c r="B49" s="872">
        <v>4007</v>
      </c>
      <c r="C49" s="872">
        <v>5805</v>
      </c>
      <c r="D49" s="873">
        <v>7856.8627450980384</v>
      </c>
      <c r="E49" s="873">
        <v>12900</v>
      </c>
    </row>
    <row r="50" spans="1:5" ht="14.7" customHeight="1">
      <c r="A50" s="492" t="s">
        <v>375</v>
      </c>
      <c r="B50" s="872">
        <v>130</v>
      </c>
      <c r="C50" s="872">
        <v>312</v>
      </c>
      <c r="D50" s="873">
        <v>13000</v>
      </c>
      <c r="E50" s="873">
        <v>2600</v>
      </c>
    </row>
    <row r="51" spans="1:5" ht="14.7" customHeight="1">
      <c r="A51" s="491" t="s">
        <v>374</v>
      </c>
      <c r="B51" s="875">
        <v>3986</v>
      </c>
      <c r="C51" s="875">
        <v>5056</v>
      </c>
      <c r="D51" s="876">
        <v>1384.0277777777778</v>
      </c>
      <c r="E51" s="876">
        <v>1062.1848739495797</v>
      </c>
    </row>
    <row r="52" spans="1:5" ht="18" customHeight="1"/>
    <row r="53" spans="1:5" ht="18" customHeight="1">
      <c r="A53" s="188"/>
      <c r="B53" s="187"/>
      <c r="C53" s="187"/>
      <c r="D53" s="187"/>
    </row>
    <row r="54" spans="1:5" ht="18" customHeight="1"/>
    <row r="55" spans="1:5" ht="18" customHeight="1">
      <c r="A55" s="188"/>
      <c r="B55" s="187"/>
      <c r="C55" s="187"/>
      <c r="D55" s="187"/>
    </row>
    <row r="56" spans="1:5" ht="18" customHeight="1">
      <c r="A56" s="188"/>
      <c r="B56" s="187"/>
      <c r="C56" s="187"/>
      <c r="D56" s="187"/>
    </row>
    <row r="57" spans="1:5" ht="18" customHeight="1">
      <c r="A57" s="188"/>
      <c r="B57" s="187"/>
      <c r="C57" s="187"/>
      <c r="D57" s="187"/>
    </row>
    <row r="58" spans="1:5" ht="18" customHeight="1">
      <c r="A58" s="188"/>
      <c r="B58" s="187"/>
      <c r="C58" s="187"/>
      <c r="D58" s="187"/>
    </row>
    <row r="59" spans="1:5" ht="15">
      <c r="A59" s="188"/>
      <c r="B59" s="187"/>
      <c r="C59" s="187"/>
      <c r="D59" s="187"/>
    </row>
    <row r="60" spans="1:5" ht="15">
      <c r="A60" s="188"/>
      <c r="B60" s="187"/>
      <c r="C60" s="187"/>
      <c r="D60" s="187"/>
    </row>
    <row r="61" spans="1:5" ht="15">
      <c r="A61" s="188"/>
      <c r="B61" s="187"/>
      <c r="C61" s="187"/>
      <c r="D61" s="187"/>
    </row>
    <row r="62" spans="1:5" ht="15">
      <c r="A62" s="188"/>
      <c r="B62" s="187"/>
      <c r="C62" s="187"/>
      <c r="D62" s="187"/>
    </row>
    <row r="63" spans="1:5" ht="15">
      <c r="A63" s="188"/>
      <c r="B63" s="187"/>
      <c r="C63" s="187"/>
      <c r="D63" s="187"/>
    </row>
    <row r="64" spans="1:5" ht="15">
      <c r="A64" s="188"/>
      <c r="B64" s="187"/>
      <c r="C64" s="187"/>
      <c r="D64" s="187"/>
    </row>
    <row r="65" spans="1:4" ht="15">
      <c r="A65" s="188"/>
      <c r="B65" s="187"/>
      <c r="C65" s="187"/>
      <c r="D65" s="187"/>
    </row>
    <row r="66" spans="1:4" ht="15">
      <c r="A66" s="188"/>
      <c r="B66" s="187"/>
      <c r="C66" s="187"/>
      <c r="D66" s="187"/>
    </row>
    <row r="67" spans="1:4" ht="15">
      <c r="A67" s="188"/>
      <c r="B67" s="187"/>
      <c r="C67" s="187"/>
      <c r="D67" s="187"/>
    </row>
    <row r="68" spans="1:4" ht="15">
      <c r="A68" s="188"/>
      <c r="B68" s="187"/>
      <c r="C68" s="187"/>
      <c r="D68" s="187"/>
    </row>
    <row r="69" spans="1:4" ht="15">
      <c r="A69" s="188"/>
      <c r="B69" s="187"/>
      <c r="C69" s="187"/>
      <c r="D69" s="187"/>
    </row>
    <row r="70" spans="1:4" ht="15">
      <c r="A70" s="188"/>
      <c r="B70" s="187"/>
      <c r="C70" s="187"/>
      <c r="D70" s="187"/>
    </row>
    <row r="71" spans="1:4" ht="15">
      <c r="A71" s="188"/>
      <c r="B71" s="187"/>
      <c r="C71" s="187"/>
      <c r="D71" s="187"/>
    </row>
    <row r="72" spans="1:4" ht="15">
      <c r="A72" s="188"/>
      <c r="B72" s="187"/>
      <c r="C72" s="187"/>
      <c r="D72" s="187"/>
    </row>
    <row r="73" spans="1:4" ht="15">
      <c r="A73" s="188"/>
      <c r="B73" s="187"/>
      <c r="C73" s="187"/>
      <c r="D73" s="187"/>
    </row>
    <row r="74" spans="1:4" ht="15">
      <c r="A74" s="188"/>
      <c r="B74" s="187"/>
      <c r="C74" s="187"/>
      <c r="D74" s="187"/>
    </row>
    <row r="75" spans="1:4" ht="15">
      <c r="A75" s="188"/>
      <c r="B75" s="187"/>
      <c r="C75" s="187"/>
      <c r="D75" s="187"/>
    </row>
    <row r="76" spans="1:4" ht="15">
      <c r="A76" s="188"/>
      <c r="B76" s="187"/>
      <c r="C76" s="187"/>
      <c r="D76" s="187"/>
    </row>
    <row r="77" spans="1:4" ht="15">
      <c r="A77" s="188"/>
      <c r="B77" s="187"/>
      <c r="C77" s="187"/>
      <c r="D77" s="187"/>
    </row>
    <row r="78" spans="1:4" ht="15">
      <c r="A78" s="188"/>
      <c r="B78" s="187"/>
      <c r="C78" s="187"/>
      <c r="D78" s="187"/>
    </row>
    <row r="79" spans="1:4" ht="15">
      <c r="A79" s="188"/>
      <c r="B79" s="187"/>
      <c r="C79" s="187"/>
      <c r="D79" s="187"/>
    </row>
    <row r="80" spans="1:4" ht="15">
      <c r="A80" s="188"/>
      <c r="B80" s="187"/>
      <c r="C80" s="187"/>
      <c r="D80" s="187"/>
    </row>
    <row r="81" spans="1:4" ht="15">
      <c r="A81" s="188"/>
      <c r="B81" s="187"/>
      <c r="C81" s="187"/>
      <c r="D81" s="187"/>
    </row>
    <row r="82" spans="1:4" ht="15">
      <c r="A82" s="188"/>
      <c r="B82" s="187"/>
      <c r="C82" s="187"/>
      <c r="D82" s="187"/>
    </row>
    <row r="83" spans="1:4" ht="15">
      <c r="A83" s="188"/>
      <c r="B83" s="187"/>
      <c r="C83" s="187"/>
      <c r="D83" s="187"/>
    </row>
    <row r="84" spans="1:4" ht="15">
      <c r="A84" s="188"/>
      <c r="B84" s="187"/>
      <c r="C84" s="187"/>
      <c r="D84" s="187"/>
    </row>
    <row r="85" spans="1:4" ht="15">
      <c r="A85" s="188"/>
      <c r="B85" s="187"/>
      <c r="C85" s="187"/>
      <c r="D85" s="187"/>
    </row>
    <row r="86" spans="1:4" ht="15">
      <c r="A86" s="188"/>
      <c r="B86" s="187"/>
      <c r="C86" s="187"/>
      <c r="D86" s="187"/>
    </row>
    <row r="87" spans="1:4" ht="15">
      <c r="A87" s="188"/>
      <c r="B87" s="187"/>
      <c r="C87" s="187"/>
      <c r="D87" s="187"/>
    </row>
    <row r="88" spans="1:4" ht="15">
      <c r="A88" s="188"/>
      <c r="B88" s="187"/>
      <c r="C88" s="187"/>
      <c r="D88" s="187"/>
    </row>
    <row r="89" spans="1:4" ht="15">
      <c r="A89" s="188"/>
      <c r="B89" s="187"/>
      <c r="C89" s="187"/>
      <c r="D89" s="187"/>
    </row>
    <row r="90" spans="1:4" ht="15">
      <c r="A90" s="188"/>
      <c r="B90" s="187"/>
      <c r="C90" s="187"/>
      <c r="D90" s="187"/>
    </row>
    <row r="91" spans="1:4" ht="15">
      <c r="A91" s="188"/>
      <c r="B91" s="187"/>
      <c r="C91" s="187"/>
      <c r="D91" s="187"/>
    </row>
    <row r="92" spans="1:4" ht="15">
      <c r="A92" s="188"/>
      <c r="B92" s="187"/>
      <c r="C92" s="187"/>
      <c r="D92" s="187"/>
    </row>
    <row r="93" spans="1:4" ht="15">
      <c r="A93" s="188"/>
      <c r="B93" s="187"/>
      <c r="C93" s="187"/>
      <c r="D93" s="187"/>
    </row>
    <row r="94" spans="1:4" ht="15">
      <c r="A94" s="188"/>
      <c r="B94" s="187"/>
      <c r="C94" s="187"/>
      <c r="D94" s="187"/>
    </row>
    <row r="95" spans="1:4" ht="15">
      <c r="A95" s="188"/>
      <c r="B95" s="187"/>
      <c r="C95" s="187"/>
      <c r="D95" s="187"/>
    </row>
    <row r="96" spans="1:4" ht="15">
      <c r="A96" s="188"/>
      <c r="B96" s="187"/>
      <c r="C96" s="187"/>
      <c r="D96" s="187"/>
    </row>
    <row r="97" spans="1:4" ht="15">
      <c r="A97" s="188"/>
      <c r="B97" s="187"/>
      <c r="C97" s="187"/>
      <c r="D97" s="187"/>
    </row>
    <row r="98" spans="1:4" ht="15">
      <c r="A98" s="188"/>
      <c r="B98" s="187"/>
      <c r="C98" s="187"/>
      <c r="D98" s="187"/>
    </row>
    <row r="99" spans="1:4" ht="15">
      <c r="A99" s="188"/>
      <c r="B99" s="187"/>
      <c r="C99" s="187"/>
      <c r="D99" s="187"/>
    </row>
    <row r="100" spans="1:4" ht="15">
      <c r="A100" s="188"/>
      <c r="B100" s="187"/>
      <c r="C100" s="187"/>
      <c r="D100" s="187"/>
    </row>
    <row r="101" spans="1:4" ht="15">
      <c r="A101" s="188"/>
      <c r="B101" s="187"/>
      <c r="C101" s="187"/>
      <c r="D101" s="187"/>
    </row>
    <row r="102" spans="1:4" ht="15">
      <c r="A102" s="188"/>
      <c r="B102" s="187"/>
      <c r="C102" s="187"/>
      <c r="D102" s="187"/>
    </row>
    <row r="103" spans="1:4" ht="15">
      <c r="A103" s="188"/>
      <c r="B103" s="187"/>
      <c r="C103" s="187"/>
      <c r="D103" s="187"/>
    </row>
    <row r="104" spans="1:4" ht="15">
      <c r="A104" s="188"/>
      <c r="B104" s="187"/>
      <c r="C104" s="187"/>
      <c r="D104" s="187"/>
    </row>
    <row r="105" spans="1:4" ht="15">
      <c r="A105" s="188"/>
      <c r="B105" s="187"/>
      <c r="C105" s="187"/>
      <c r="D105" s="187"/>
    </row>
    <row r="106" spans="1:4" ht="15">
      <c r="A106" s="188"/>
      <c r="B106" s="187"/>
      <c r="C106" s="187"/>
      <c r="D106" s="187"/>
    </row>
    <row r="107" spans="1:4" ht="15">
      <c r="A107" s="188"/>
      <c r="B107" s="187"/>
      <c r="C107" s="187"/>
      <c r="D107" s="187"/>
    </row>
    <row r="108" spans="1:4" ht="15">
      <c r="A108" s="188"/>
      <c r="B108" s="187"/>
      <c r="C108" s="187"/>
      <c r="D108" s="187"/>
    </row>
    <row r="109" spans="1:4" ht="15">
      <c r="A109" s="188"/>
      <c r="B109" s="187"/>
      <c r="C109" s="187"/>
      <c r="D109" s="187"/>
    </row>
    <row r="110" spans="1:4" ht="15">
      <c r="A110" s="188"/>
      <c r="B110" s="187"/>
      <c r="C110" s="187"/>
      <c r="D110" s="187"/>
    </row>
    <row r="111" spans="1:4" ht="15">
      <c r="A111" s="188"/>
      <c r="B111" s="187"/>
      <c r="C111" s="187"/>
      <c r="D111" s="187"/>
    </row>
    <row r="112" spans="1:4" ht="15">
      <c r="A112" s="188"/>
      <c r="B112" s="187"/>
      <c r="C112" s="187"/>
      <c r="D112" s="187"/>
    </row>
    <row r="113" spans="1:4" ht="15">
      <c r="A113" s="188"/>
      <c r="B113" s="187"/>
      <c r="C113" s="187"/>
      <c r="D113" s="187"/>
    </row>
    <row r="114" spans="1:4" ht="15">
      <c r="A114" s="188"/>
      <c r="B114" s="187"/>
      <c r="C114" s="187"/>
      <c r="D114" s="187"/>
    </row>
    <row r="115" spans="1:4" ht="15">
      <c r="A115" s="188"/>
      <c r="B115" s="187"/>
      <c r="C115" s="187"/>
      <c r="D115" s="187"/>
    </row>
    <row r="116" spans="1:4" ht="15">
      <c r="A116" s="188"/>
      <c r="B116" s="187"/>
      <c r="C116" s="187"/>
      <c r="D116" s="187"/>
    </row>
    <row r="117" spans="1:4" ht="15">
      <c r="A117" s="188"/>
      <c r="B117" s="187"/>
      <c r="C117" s="187"/>
      <c r="D117" s="187"/>
    </row>
    <row r="118" spans="1:4" ht="15">
      <c r="A118" s="188"/>
      <c r="B118" s="187"/>
      <c r="C118" s="187"/>
      <c r="D118" s="187"/>
    </row>
    <row r="119" spans="1:4" ht="15">
      <c r="A119" s="188"/>
      <c r="B119" s="187"/>
      <c r="C119" s="187"/>
      <c r="D119" s="187"/>
    </row>
    <row r="120" spans="1:4" ht="15">
      <c r="A120" s="188"/>
      <c r="B120" s="187"/>
      <c r="C120" s="187"/>
      <c r="D120" s="187"/>
    </row>
    <row r="121" spans="1:4" ht="15">
      <c r="A121" s="188"/>
      <c r="B121" s="187"/>
      <c r="C121" s="187"/>
      <c r="D121" s="187"/>
    </row>
    <row r="122" spans="1:4" ht="15">
      <c r="A122" s="188"/>
      <c r="B122" s="187"/>
      <c r="C122" s="187"/>
      <c r="D122" s="187"/>
    </row>
    <row r="123" spans="1:4" ht="15">
      <c r="A123" s="188"/>
      <c r="B123" s="187"/>
      <c r="C123" s="187"/>
      <c r="D123" s="187"/>
    </row>
    <row r="124" spans="1:4" ht="15">
      <c r="A124" s="188"/>
      <c r="B124" s="187"/>
      <c r="C124" s="187"/>
      <c r="D124" s="187"/>
    </row>
    <row r="125" spans="1:4" ht="15">
      <c r="A125" s="188"/>
      <c r="B125" s="187"/>
      <c r="C125" s="187"/>
      <c r="D125" s="187"/>
    </row>
    <row r="126" spans="1:4" ht="15">
      <c r="A126" s="188"/>
      <c r="B126" s="187"/>
      <c r="C126" s="187"/>
      <c r="D126" s="187"/>
    </row>
    <row r="127" spans="1:4" ht="15">
      <c r="A127" s="188"/>
      <c r="B127" s="187"/>
      <c r="C127" s="187"/>
      <c r="D127" s="187"/>
    </row>
    <row r="128" spans="1:4" ht="15">
      <c r="A128" s="188"/>
      <c r="B128" s="187"/>
      <c r="C128" s="187"/>
      <c r="D128" s="187"/>
    </row>
    <row r="129" spans="1:4" ht="15">
      <c r="A129" s="188"/>
      <c r="B129" s="187"/>
      <c r="C129" s="187"/>
      <c r="D129" s="187"/>
    </row>
    <row r="130" spans="1:4" ht="15">
      <c r="A130" s="188"/>
      <c r="B130" s="187"/>
      <c r="C130" s="187"/>
      <c r="D130" s="187"/>
    </row>
    <row r="131" spans="1:4" ht="15">
      <c r="A131" s="188"/>
      <c r="B131" s="187"/>
      <c r="C131" s="187"/>
      <c r="D131" s="187"/>
    </row>
    <row r="132" spans="1:4" ht="15">
      <c r="A132" s="188"/>
      <c r="B132" s="187"/>
      <c r="C132" s="187"/>
      <c r="D132" s="187"/>
    </row>
    <row r="133" spans="1:4" ht="15">
      <c r="A133" s="188"/>
      <c r="B133" s="187"/>
      <c r="C133" s="187"/>
      <c r="D133" s="187"/>
    </row>
    <row r="134" spans="1:4" ht="15">
      <c r="A134" s="188"/>
      <c r="B134" s="187"/>
      <c r="C134" s="187"/>
      <c r="D134" s="187"/>
    </row>
    <row r="135" spans="1:4" ht="15">
      <c r="A135" s="188"/>
      <c r="B135" s="187"/>
      <c r="C135" s="187"/>
      <c r="D135" s="187"/>
    </row>
    <row r="136" spans="1:4" ht="15">
      <c r="A136" s="188"/>
      <c r="B136" s="187"/>
      <c r="C136" s="187"/>
      <c r="D136" s="187"/>
    </row>
    <row r="137" spans="1:4" ht="15">
      <c r="A137" s="188"/>
      <c r="B137" s="187"/>
      <c r="C137" s="187"/>
      <c r="D137" s="187"/>
    </row>
    <row r="138" spans="1:4" ht="15">
      <c r="A138" s="188"/>
      <c r="B138" s="187"/>
      <c r="C138" s="187"/>
      <c r="D138" s="187"/>
    </row>
    <row r="139" spans="1:4" ht="15">
      <c r="A139" s="188"/>
      <c r="B139" s="187"/>
      <c r="C139" s="187"/>
      <c r="D139" s="187"/>
    </row>
    <row r="140" spans="1:4" ht="15">
      <c r="A140" s="188"/>
      <c r="B140" s="187"/>
      <c r="C140" s="187"/>
      <c r="D140" s="187"/>
    </row>
    <row r="141" spans="1:4" ht="15">
      <c r="A141" s="188"/>
      <c r="B141" s="187"/>
      <c r="C141" s="187"/>
      <c r="D141" s="187"/>
    </row>
    <row r="142" spans="1:4" ht="15">
      <c r="A142" s="188"/>
      <c r="B142" s="187"/>
      <c r="C142" s="187"/>
      <c r="D142" s="187"/>
    </row>
    <row r="143" spans="1:4" ht="15">
      <c r="A143" s="188"/>
      <c r="B143" s="187"/>
      <c r="C143" s="187"/>
      <c r="D143" s="187"/>
    </row>
    <row r="144" spans="1:4" ht="15">
      <c r="A144" s="188"/>
      <c r="B144" s="187"/>
      <c r="C144" s="187"/>
      <c r="D144" s="187"/>
    </row>
    <row r="145" spans="1:4" ht="15">
      <c r="A145" s="188"/>
      <c r="B145" s="187"/>
      <c r="C145" s="187"/>
      <c r="D145" s="187"/>
    </row>
    <row r="146" spans="1:4" ht="15">
      <c r="A146" s="188"/>
      <c r="B146" s="187"/>
      <c r="C146" s="187"/>
      <c r="D146" s="187"/>
    </row>
    <row r="147" spans="1:4" ht="15">
      <c r="A147" s="188"/>
      <c r="B147" s="187"/>
      <c r="C147" s="187"/>
      <c r="D147" s="187"/>
    </row>
    <row r="148" spans="1:4" ht="15">
      <c r="A148" s="188"/>
      <c r="B148" s="187"/>
      <c r="C148" s="187"/>
      <c r="D148" s="187"/>
    </row>
    <row r="149" spans="1:4" ht="15">
      <c r="A149" s="188"/>
      <c r="B149" s="187"/>
      <c r="C149" s="187"/>
      <c r="D149" s="187"/>
    </row>
    <row r="150" spans="1:4" ht="18">
      <c r="A150" s="186"/>
      <c r="B150" s="185"/>
      <c r="C150" s="185"/>
      <c r="D150" s="185"/>
    </row>
    <row r="151" spans="1:4" ht="18">
      <c r="A151" s="186"/>
      <c r="B151" s="185"/>
      <c r="C151" s="185"/>
      <c r="D151" s="185"/>
    </row>
    <row r="152" spans="1:4" ht="15">
      <c r="B152" s="185"/>
      <c r="C152" s="185"/>
      <c r="D152" s="185"/>
    </row>
    <row r="153" spans="1:4" ht="15">
      <c r="B153" s="185"/>
      <c r="C153" s="185"/>
      <c r="D153" s="185"/>
    </row>
    <row r="154" spans="1:4" ht="15">
      <c r="B154" s="185"/>
      <c r="C154" s="185"/>
      <c r="D154" s="185"/>
    </row>
    <row r="155" spans="1:4" ht="15">
      <c r="B155" s="185"/>
      <c r="C155" s="185"/>
      <c r="D155" s="185"/>
    </row>
    <row r="156" spans="1:4" ht="15">
      <c r="B156" s="185"/>
      <c r="C156" s="185"/>
      <c r="D156" s="185"/>
    </row>
    <row r="157" spans="1:4" ht="15">
      <c r="B157" s="185"/>
      <c r="C157" s="185"/>
      <c r="D157" s="185"/>
    </row>
    <row r="158" spans="1:4" ht="15">
      <c r="B158" s="185"/>
      <c r="C158" s="185"/>
      <c r="D158" s="185"/>
    </row>
    <row r="159" spans="1:4" ht="15">
      <c r="B159" s="185"/>
      <c r="C159" s="185"/>
      <c r="D159" s="185"/>
    </row>
    <row r="160" spans="1:4" ht="15">
      <c r="B160" s="185"/>
      <c r="C160" s="185"/>
      <c r="D160" s="185"/>
    </row>
    <row r="161" spans="2:4" ht="15">
      <c r="B161" s="185"/>
      <c r="C161" s="185"/>
      <c r="D161" s="185"/>
    </row>
    <row r="162" spans="2:4" ht="15">
      <c r="B162" s="185"/>
      <c r="C162" s="185"/>
      <c r="D162" s="185"/>
    </row>
    <row r="163" spans="2:4" ht="15">
      <c r="B163" s="185"/>
      <c r="C163" s="185"/>
      <c r="D163" s="185"/>
    </row>
    <row r="164" spans="2:4" ht="15">
      <c r="B164" s="185"/>
      <c r="C164" s="185"/>
      <c r="D164" s="185"/>
    </row>
    <row r="165" spans="2:4" ht="15">
      <c r="B165" s="185"/>
      <c r="C165" s="185"/>
      <c r="D165" s="185"/>
    </row>
    <row r="166" spans="2:4" ht="15">
      <c r="B166" s="185"/>
      <c r="C166" s="185"/>
      <c r="D166" s="185"/>
    </row>
    <row r="167" spans="2:4" ht="15">
      <c r="B167" s="185"/>
      <c r="C167" s="185"/>
      <c r="D167" s="185"/>
    </row>
    <row r="168" spans="2:4" ht="15">
      <c r="B168" s="185"/>
      <c r="C168" s="185"/>
      <c r="D168" s="185"/>
    </row>
    <row r="169" spans="2:4" ht="15">
      <c r="B169" s="185"/>
      <c r="C169" s="185"/>
      <c r="D169" s="185"/>
    </row>
    <row r="170" spans="2:4" ht="15">
      <c r="B170" s="185"/>
      <c r="C170" s="185"/>
      <c r="D170" s="185"/>
    </row>
    <row r="171" spans="2:4" ht="15">
      <c r="B171" s="185"/>
      <c r="C171" s="185"/>
      <c r="D171" s="185"/>
    </row>
    <row r="172" spans="2:4" ht="15">
      <c r="B172" s="185"/>
      <c r="C172" s="185"/>
      <c r="D172" s="185"/>
    </row>
    <row r="173" spans="2:4" ht="15">
      <c r="B173" s="185"/>
      <c r="C173" s="185"/>
      <c r="D173" s="185"/>
    </row>
    <row r="174" spans="2:4" ht="15">
      <c r="B174" s="185"/>
      <c r="C174" s="185"/>
      <c r="D174" s="185"/>
    </row>
    <row r="175" spans="2:4" ht="15">
      <c r="B175" s="185"/>
      <c r="C175" s="185"/>
      <c r="D175" s="185"/>
    </row>
    <row r="176" spans="2:4" ht="15">
      <c r="B176" s="185"/>
      <c r="C176" s="185"/>
      <c r="D176" s="185"/>
    </row>
    <row r="177" spans="2:4" ht="15">
      <c r="B177" s="185"/>
      <c r="C177" s="185"/>
      <c r="D177" s="185"/>
    </row>
    <row r="178" spans="2:4" ht="15">
      <c r="B178" s="185"/>
      <c r="C178" s="185"/>
      <c r="D178" s="185"/>
    </row>
    <row r="179" spans="2:4" ht="15">
      <c r="B179" s="185"/>
      <c r="C179" s="185"/>
      <c r="D179" s="185"/>
    </row>
    <row r="180" spans="2:4" ht="15">
      <c r="B180" s="185"/>
      <c r="C180" s="185"/>
      <c r="D180" s="185"/>
    </row>
    <row r="181" spans="2:4" ht="15">
      <c r="B181" s="185"/>
      <c r="C181" s="185"/>
      <c r="D181" s="185"/>
    </row>
    <row r="182" spans="2:4" ht="15">
      <c r="B182" s="185"/>
      <c r="C182" s="185"/>
      <c r="D182" s="185"/>
    </row>
    <row r="183" spans="2:4" ht="15">
      <c r="B183" s="185"/>
      <c r="C183" s="185"/>
      <c r="D183" s="185"/>
    </row>
    <row r="184" spans="2:4" ht="15">
      <c r="B184" s="185"/>
      <c r="C184" s="185"/>
      <c r="D184" s="185"/>
    </row>
    <row r="185" spans="2:4" ht="15">
      <c r="B185" s="185"/>
      <c r="C185" s="185"/>
      <c r="D185" s="185"/>
    </row>
    <row r="186" spans="2:4" ht="15">
      <c r="B186" s="185"/>
      <c r="C186" s="185"/>
      <c r="D186" s="185"/>
    </row>
    <row r="187" spans="2:4" ht="15">
      <c r="B187" s="185"/>
      <c r="C187" s="185"/>
      <c r="D187" s="185"/>
    </row>
    <row r="188" spans="2:4" ht="15">
      <c r="B188" s="185"/>
      <c r="C188" s="185"/>
      <c r="D188" s="185"/>
    </row>
    <row r="189" spans="2:4" ht="15">
      <c r="B189" s="185"/>
      <c r="C189" s="185"/>
      <c r="D189" s="185"/>
    </row>
    <row r="190" spans="2:4" ht="15">
      <c r="B190" s="185"/>
      <c r="C190" s="185"/>
      <c r="D190" s="185"/>
    </row>
    <row r="191" spans="2:4" ht="15">
      <c r="B191" s="185"/>
      <c r="C191" s="185"/>
      <c r="D191" s="185"/>
    </row>
    <row r="192" spans="2:4" ht="15">
      <c r="B192" s="185"/>
      <c r="C192" s="185"/>
      <c r="D192" s="185"/>
    </row>
    <row r="193" spans="2:4" ht="15">
      <c r="B193" s="185"/>
      <c r="C193" s="185"/>
      <c r="D193" s="185"/>
    </row>
    <row r="194" spans="2:4" ht="15">
      <c r="B194" s="185"/>
      <c r="C194" s="185"/>
      <c r="D194" s="185"/>
    </row>
    <row r="195" spans="2:4" ht="15">
      <c r="B195" s="185"/>
      <c r="C195" s="185"/>
      <c r="D195" s="185"/>
    </row>
    <row r="196" spans="2:4" ht="15">
      <c r="B196" s="185"/>
      <c r="C196" s="185"/>
      <c r="D196" s="185"/>
    </row>
    <row r="197" spans="2:4" ht="15">
      <c r="B197" s="185"/>
      <c r="C197" s="185"/>
      <c r="D197" s="185"/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J26"/>
  <sheetViews>
    <sheetView workbookViewId="0">
      <selection activeCell="I19" sqref="I19"/>
    </sheetView>
  </sheetViews>
  <sheetFormatPr defaultColWidth="9.33203125" defaultRowHeight="13.2"/>
  <cols>
    <col min="1" max="1" width="45" style="218" customWidth="1"/>
    <col min="2" max="5" width="8.33203125" style="218" customWidth="1"/>
    <col min="6" max="6" width="9.6640625" style="218" customWidth="1"/>
    <col min="7" max="7" width="9.5546875" style="218" bestFit="1" customWidth="1"/>
    <col min="8" max="16384" width="9.33203125" style="218"/>
  </cols>
  <sheetData>
    <row r="1" spans="1:10" ht="20.100000000000001" customHeight="1">
      <c r="A1" s="233" t="s">
        <v>595</v>
      </c>
      <c r="B1" s="947"/>
    </row>
    <row r="2" spans="1:10" ht="20.100000000000001" customHeight="1">
      <c r="A2" s="947"/>
      <c r="B2" s="947"/>
    </row>
    <row r="3" spans="1:10" ht="20.100000000000001" customHeight="1"/>
    <row r="4" spans="1:10" ht="27" customHeight="1">
      <c r="A4" s="232"/>
      <c r="B4" s="231">
        <v>2018</v>
      </c>
      <c r="C4" s="231">
        <v>2019</v>
      </c>
      <c r="D4" s="231">
        <v>2020</v>
      </c>
      <c r="E4" s="231">
        <v>2021</v>
      </c>
      <c r="F4" s="231" t="s">
        <v>683</v>
      </c>
      <c r="G4" s="230"/>
    </row>
    <row r="5" spans="1:10" ht="21" customHeight="1"/>
    <row r="6" spans="1:10" ht="20.100000000000001" customHeight="1">
      <c r="A6" s="229" t="s">
        <v>625</v>
      </c>
      <c r="B6" s="709">
        <v>95385.2</v>
      </c>
      <c r="C6" s="709">
        <v>96484</v>
      </c>
      <c r="D6" s="709">
        <v>97582.7</v>
      </c>
      <c r="E6" s="709">
        <v>98506.2</v>
      </c>
      <c r="F6" s="715">
        <v>99461.7</v>
      </c>
      <c r="G6" s="227"/>
      <c r="H6" s="226"/>
      <c r="I6" s="226"/>
      <c r="J6" s="226"/>
    </row>
    <row r="7" spans="1:10" ht="20.100000000000001" customHeight="1">
      <c r="A7" s="712" t="s">
        <v>421</v>
      </c>
      <c r="B7" s="710"/>
      <c r="C7" s="710"/>
      <c r="D7" s="710"/>
      <c r="E7" s="710"/>
      <c r="F7" s="716"/>
      <c r="H7" s="226"/>
      <c r="I7" s="226"/>
      <c r="J7" s="226"/>
    </row>
    <row r="8" spans="1:10" ht="20.100000000000001" customHeight="1">
      <c r="A8" s="713" t="s">
        <v>420</v>
      </c>
      <c r="B8" s="710">
        <v>47427.1</v>
      </c>
      <c r="C8" s="710">
        <v>48017.7</v>
      </c>
      <c r="D8" s="710">
        <v>48626</v>
      </c>
      <c r="E8" s="710">
        <v>49097.1</v>
      </c>
      <c r="F8" s="716">
        <v>49607.3</v>
      </c>
    </row>
    <row r="9" spans="1:10" ht="20.100000000000001" customHeight="1">
      <c r="A9" s="713" t="s">
        <v>419</v>
      </c>
      <c r="B9" s="710">
        <v>47958.1</v>
      </c>
      <c r="C9" s="710">
        <v>48466.3</v>
      </c>
      <c r="D9" s="710">
        <v>48956.7</v>
      </c>
      <c r="E9" s="710">
        <v>49409.1</v>
      </c>
      <c r="F9" s="716">
        <v>49854.400000000001</v>
      </c>
    </row>
    <row r="10" spans="1:10" ht="20.100000000000001" customHeight="1">
      <c r="A10" s="712" t="s">
        <v>418</v>
      </c>
      <c r="B10" s="710"/>
      <c r="C10" s="710"/>
      <c r="D10" s="710"/>
      <c r="E10" s="710"/>
      <c r="F10" s="717"/>
    </row>
    <row r="11" spans="1:10" ht="20.100000000000001" customHeight="1">
      <c r="A11" s="713" t="s">
        <v>417</v>
      </c>
      <c r="B11" s="710">
        <v>32636.9</v>
      </c>
      <c r="C11" s="710">
        <v>33816.6</v>
      </c>
      <c r="D11" s="710">
        <v>35867.199999999997</v>
      </c>
      <c r="E11" s="710">
        <v>36564.699999999997</v>
      </c>
      <c r="F11" s="716">
        <v>37089.300000000003</v>
      </c>
      <c r="G11" s="219"/>
    </row>
    <row r="12" spans="1:10" ht="20.100000000000001" customHeight="1">
      <c r="A12" s="713" t="s">
        <v>416</v>
      </c>
      <c r="B12" s="710">
        <v>62748.3</v>
      </c>
      <c r="C12" s="710">
        <v>62667.4</v>
      </c>
      <c r="D12" s="710">
        <v>61715.5</v>
      </c>
      <c r="E12" s="710">
        <v>61941.5</v>
      </c>
      <c r="F12" s="716">
        <v>62372.4</v>
      </c>
      <c r="G12" s="219"/>
    </row>
    <row r="13" spans="1:10" ht="20.100000000000001" customHeight="1">
      <c r="A13" s="714" t="s">
        <v>415</v>
      </c>
      <c r="B13" s="711">
        <v>1.17</v>
      </c>
      <c r="C13" s="711">
        <v>1.1499999999999999</v>
      </c>
      <c r="D13" s="711">
        <v>1.1399999999999999</v>
      </c>
      <c r="E13" s="711">
        <v>0.95</v>
      </c>
      <c r="F13" s="717">
        <v>0.97</v>
      </c>
      <c r="H13" s="224"/>
      <c r="I13" s="224"/>
    </row>
    <row r="14" spans="1:10" ht="20.100000000000001" customHeight="1">
      <c r="A14" s="714" t="s">
        <v>414</v>
      </c>
      <c r="B14" s="710">
        <v>98.9</v>
      </c>
      <c r="C14" s="710">
        <v>99.1</v>
      </c>
      <c r="D14" s="710">
        <v>99.2</v>
      </c>
      <c r="E14" s="710">
        <v>99.4</v>
      </c>
      <c r="F14" s="716">
        <v>99.5</v>
      </c>
      <c r="H14" s="224"/>
      <c r="I14" s="224"/>
    </row>
    <row r="15" spans="1:10" ht="20.100000000000001" customHeight="1">
      <c r="A15" s="714" t="s">
        <v>413</v>
      </c>
      <c r="B15" s="710">
        <v>114.8</v>
      </c>
      <c r="C15" s="710">
        <v>111.5</v>
      </c>
      <c r="D15" s="710">
        <v>112.1</v>
      </c>
      <c r="E15" s="710">
        <v>112</v>
      </c>
      <c r="F15" s="716">
        <v>112</v>
      </c>
      <c r="H15" s="224"/>
      <c r="I15" s="224"/>
    </row>
    <row r="16" spans="1:10" ht="20.100000000000001" customHeight="1">
      <c r="A16" s="714" t="s">
        <v>412</v>
      </c>
      <c r="B16" s="710">
        <v>34.215900867790964</v>
      </c>
      <c r="C16" s="710">
        <v>35.048938331016835</v>
      </c>
      <c r="D16" s="710">
        <v>36.75570858598342</v>
      </c>
      <c r="E16" s="710">
        <v>37.119171740260732</v>
      </c>
      <c r="F16" s="716">
        <v>37.299999999999997</v>
      </c>
      <c r="G16" s="224"/>
    </row>
    <row r="17" spans="1:8" ht="20.100000000000001" customHeight="1">
      <c r="A17" s="714" t="s">
        <v>411</v>
      </c>
      <c r="B17" s="711">
        <v>2.0499999999999998</v>
      </c>
      <c r="C17" s="711">
        <v>2.09</v>
      </c>
      <c r="D17" s="711">
        <v>2.12</v>
      </c>
      <c r="E17" s="711">
        <v>2.11</v>
      </c>
      <c r="F17" s="718">
        <v>2.0099999999999998</v>
      </c>
      <c r="G17" s="224"/>
    </row>
    <row r="18" spans="1:8" ht="20.100000000000001" customHeight="1">
      <c r="A18" s="714" t="s">
        <v>410</v>
      </c>
      <c r="B18" s="710">
        <v>14.6</v>
      </c>
      <c r="C18" s="710">
        <v>16.3</v>
      </c>
      <c r="D18" s="710">
        <v>16.3</v>
      </c>
      <c r="E18" s="710">
        <v>15.7</v>
      </c>
      <c r="F18" s="716">
        <v>14.9</v>
      </c>
      <c r="G18" s="219"/>
    </row>
    <row r="19" spans="1:8" ht="20.100000000000001" customHeight="1">
      <c r="A19" s="714" t="s">
        <v>409</v>
      </c>
      <c r="B19" s="710">
        <v>6.82</v>
      </c>
      <c r="C19" s="710">
        <v>6.32</v>
      </c>
      <c r="D19" s="710">
        <v>6.1</v>
      </c>
      <c r="E19" s="710">
        <v>6.4</v>
      </c>
      <c r="F19" s="716">
        <v>7</v>
      </c>
      <c r="G19" s="219"/>
    </row>
    <row r="20" spans="1:8" ht="20.100000000000001" customHeight="1">
      <c r="A20" s="714" t="s">
        <v>408</v>
      </c>
      <c r="B20" s="710">
        <v>14.2</v>
      </c>
      <c r="C20" s="710">
        <v>14</v>
      </c>
      <c r="D20" s="710">
        <v>13.9</v>
      </c>
      <c r="E20" s="710">
        <v>13.6</v>
      </c>
      <c r="F20" s="716">
        <v>12.1</v>
      </c>
      <c r="G20" s="219"/>
    </row>
    <row r="21" spans="1:8" ht="20.100000000000001" customHeight="1">
      <c r="A21" s="714" t="s">
        <v>407</v>
      </c>
      <c r="B21" s="710">
        <v>21.4</v>
      </c>
      <c r="C21" s="710">
        <v>21</v>
      </c>
      <c r="D21" s="710">
        <v>22.3</v>
      </c>
      <c r="E21" s="710">
        <v>20.5</v>
      </c>
      <c r="F21" s="716">
        <v>18.899999999999999</v>
      </c>
      <c r="G21" s="219"/>
    </row>
    <row r="22" spans="1:8" ht="18" customHeight="1">
      <c r="A22" s="714" t="s">
        <v>626</v>
      </c>
      <c r="B22" s="710">
        <v>73.5</v>
      </c>
      <c r="C22" s="710">
        <v>73.599999999999994</v>
      </c>
      <c r="D22" s="710">
        <v>73.7</v>
      </c>
      <c r="E22" s="710">
        <v>73.599999999999994</v>
      </c>
      <c r="F22" s="716">
        <v>73.599999999999994</v>
      </c>
      <c r="G22" s="219"/>
    </row>
    <row r="23" spans="1:8" ht="18" customHeight="1">
      <c r="A23" s="221"/>
      <c r="F23" s="220"/>
    </row>
    <row r="24" spans="1:8" ht="18" customHeight="1">
      <c r="C24" s="219"/>
      <c r="D24" s="219"/>
      <c r="E24" s="219"/>
      <c r="F24" s="220"/>
      <c r="G24" s="220"/>
      <c r="H24" s="220"/>
    </row>
    <row r="25" spans="1:8" ht="18" customHeight="1">
      <c r="C25" s="219"/>
      <c r="D25" s="219"/>
      <c r="E25" s="219"/>
      <c r="F25" s="220"/>
    </row>
    <row r="26" spans="1:8" ht="18" customHeight="1">
      <c r="C26" s="219"/>
      <c r="D26" s="219"/>
      <c r="E26" s="219"/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47"/>
  <sheetViews>
    <sheetView workbookViewId="0">
      <selection activeCell="I19" sqref="I19"/>
    </sheetView>
  </sheetViews>
  <sheetFormatPr defaultColWidth="9.33203125" defaultRowHeight="13.2"/>
  <cols>
    <col min="1" max="1" width="39.33203125" style="218" customWidth="1"/>
    <col min="2" max="3" width="9.6640625" style="218" customWidth="1"/>
    <col min="4" max="4" width="8.33203125" style="218" customWidth="1"/>
    <col min="5" max="6" width="9.6640625" style="218" customWidth="1"/>
    <col min="7" max="7" width="10.44140625" style="218" customWidth="1"/>
    <col min="8" max="16384" width="9.33203125" style="218"/>
  </cols>
  <sheetData>
    <row r="1" spans="1:15" ht="18" customHeight="1">
      <c r="A1" s="233" t="s">
        <v>596</v>
      </c>
      <c r="B1" s="233"/>
    </row>
    <row r="2" spans="1:15" ht="18" customHeight="1">
      <c r="A2" s="947"/>
      <c r="B2" s="947"/>
    </row>
    <row r="3" spans="1:15" ht="18" customHeight="1"/>
    <row r="4" spans="1:15" ht="18" customHeight="1">
      <c r="A4" s="232"/>
      <c r="B4" s="248" t="s">
        <v>432</v>
      </c>
      <c r="C4" s="248" t="s">
        <v>235</v>
      </c>
      <c r="D4" s="248" t="s">
        <v>113</v>
      </c>
      <c r="E4" s="248" t="s">
        <v>114</v>
      </c>
      <c r="F4" s="248" t="s">
        <v>56</v>
      </c>
      <c r="G4" s="230"/>
    </row>
    <row r="5" spans="1:15" ht="18" customHeight="1">
      <c r="B5" s="247" t="s">
        <v>60</v>
      </c>
      <c r="C5" s="247" t="s">
        <v>60</v>
      </c>
      <c r="D5" s="247" t="s">
        <v>60</v>
      </c>
      <c r="E5" s="247" t="s">
        <v>60</v>
      </c>
      <c r="F5" s="247" t="s">
        <v>60</v>
      </c>
      <c r="G5" s="230"/>
    </row>
    <row r="6" spans="1:15" ht="18" customHeight="1">
      <c r="B6" s="246">
        <v>2022</v>
      </c>
      <c r="C6" s="246">
        <v>2022</v>
      </c>
      <c r="D6" s="246">
        <v>2022</v>
      </c>
      <c r="E6" s="246">
        <v>2022</v>
      </c>
      <c r="F6" s="246">
        <v>2022</v>
      </c>
      <c r="G6" s="230"/>
    </row>
    <row r="7" spans="1:15" ht="20.100000000000001" customHeight="1">
      <c r="I7" s="221"/>
    </row>
    <row r="8" spans="1:15" ht="20.100000000000001" customHeight="1">
      <c r="B8" s="1008" t="s">
        <v>431</v>
      </c>
      <c r="C8" s="1008"/>
      <c r="D8" s="1008"/>
      <c r="E8" s="1008"/>
      <c r="F8" s="1008"/>
      <c r="I8" s="237"/>
      <c r="K8" s="237"/>
      <c r="L8" s="238"/>
      <c r="M8" s="219"/>
      <c r="N8" s="237"/>
      <c r="O8" s="236"/>
    </row>
    <row r="9" spans="1:15" ht="20.100000000000001" customHeight="1">
      <c r="A9" s="240" t="s">
        <v>429</v>
      </c>
      <c r="B9" s="243">
        <v>51180.6</v>
      </c>
      <c r="C9" s="239">
        <v>51625.3</v>
      </c>
      <c r="D9" s="239">
        <v>51870.1</v>
      </c>
      <c r="E9" s="239">
        <v>52127.7</v>
      </c>
      <c r="F9" s="239">
        <v>51663.9</v>
      </c>
      <c r="G9" s="219"/>
      <c r="I9" s="237"/>
      <c r="K9" s="237"/>
      <c r="L9" s="238"/>
      <c r="M9" s="219"/>
      <c r="N9" s="237"/>
      <c r="O9" s="236"/>
    </row>
    <row r="10" spans="1:15" ht="20.100000000000001" customHeight="1">
      <c r="A10" s="225" t="s">
        <v>421</v>
      </c>
      <c r="B10" s="245"/>
      <c r="C10" s="222"/>
      <c r="D10" s="222"/>
      <c r="E10" s="222"/>
      <c r="F10" s="222"/>
      <c r="G10" s="219"/>
      <c r="I10" s="237"/>
      <c r="K10" s="237"/>
      <c r="L10" s="238"/>
      <c r="M10" s="219"/>
      <c r="N10" s="237"/>
      <c r="O10" s="236"/>
    </row>
    <row r="11" spans="1:15" ht="20.100000000000001" customHeight="1">
      <c r="A11" s="235" t="s">
        <v>428</v>
      </c>
      <c r="B11" s="222">
        <v>27250.1</v>
      </c>
      <c r="C11" s="222">
        <v>27436.9</v>
      </c>
      <c r="D11" s="222">
        <v>27651.9</v>
      </c>
      <c r="E11" s="222">
        <v>27787.7</v>
      </c>
      <c r="F11" s="222">
        <v>27497.7</v>
      </c>
      <c r="G11" s="219"/>
      <c r="I11" s="237"/>
      <c r="K11" s="237"/>
      <c r="L11" s="238"/>
      <c r="M11" s="219"/>
      <c r="N11" s="237"/>
      <c r="O11" s="236"/>
    </row>
    <row r="12" spans="1:15" ht="20.100000000000001" customHeight="1">
      <c r="A12" s="235" t="s">
        <v>427</v>
      </c>
      <c r="B12" s="222">
        <v>23930.5</v>
      </c>
      <c r="C12" s="222">
        <v>24188.400000000001</v>
      </c>
      <c r="D12" s="222">
        <v>24218.2</v>
      </c>
      <c r="E12" s="222">
        <v>24340</v>
      </c>
      <c r="F12" s="222">
        <v>24166.2</v>
      </c>
      <c r="G12" s="219"/>
      <c r="I12" s="237"/>
      <c r="K12" s="237"/>
      <c r="L12" s="238"/>
      <c r="M12" s="219"/>
      <c r="N12" s="237"/>
      <c r="O12" s="236"/>
    </row>
    <row r="13" spans="1:15" ht="20.100000000000001" customHeight="1">
      <c r="A13" s="225" t="s">
        <v>426</v>
      </c>
      <c r="B13" s="241"/>
      <c r="C13" s="222"/>
      <c r="D13" s="222"/>
      <c r="E13" s="222"/>
      <c r="F13" s="222"/>
      <c r="G13" s="219"/>
      <c r="I13" s="237"/>
      <c r="K13" s="237"/>
      <c r="L13" s="238"/>
      <c r="M13" s="219"/>
      <c r="N13" s="237"/>
      <c r="O13" s="236"/>
    </row>
    <row r="14" spans="1:15" ht="20.100000000000001" customHeight="1">
      <c r="A14" s="235" t="s">
        <v>425</v>
      </c>
      <c r="B14" s="222">
        <v>19061.599999999999</v>
      </c>
      <c r="C14" s="222">
        <v>19211.2</v>
      </c>
      <c r="D14" s="222">
        <v>19325.7</v>
      </c>
      <c r="E14" s="222">
        <v>19296</v>
      </c>
      <c r="F14" s="222">
        <v>19141.8</v>
      </c>
      <c r="G14" s="219"/>
      <c r="I14" s="237"/>
      <c r="K14" s="237"/>
      <c r="L14" s="238"/>
      <c r="M14" s="219"/>
      <c r="N14" s="237"/>
      <c r="O14" s="236"/>
    </row>
    <row r="15" spans="1:15" ht="20.100000000000001" customHeight="1">
      <c r="A15" s="235" t="s">
        <v>424</v>
      </c>
      <c r="B15" s="222">
        <v>32119</v>
      </c>
      <c r="C15" s="244">
        <v>32414.1</v>
      </c>
      <c r="D15" s="244">
        <v>32544.400000000001</v>
      </c>
      <c r="E15" s="244">
        <v>32831.699999999997</v>
      </c>
      <c r="F15" s="244">
        <v>32522.1</v>
      </c>
      <c r="I15" s="237"/>
      <c r="K15" s="237"/>
      <c r="L15" s="238"/>
      <c r="M15" s="219"/>
      <c r="N15" s="237"/>
      <c r="O15" s="236"/>
    </row>
    <row r="16" spans="1:15" ht="29.25" customHeight="1">
      <c r="A16" s="240" t="s">
        <v>423</v>
      </c>
      <c r="B16" s="239">
        <v>50036.2</v>
      </c>
      <c r="C16" s="239">
        <v>50540.800000000003</v>
      </c>
      <c r="D16" s="239">
        <v>50796</v>
      </c>
      <c r="E16" s="239">
        <v>51035.4</v>
      </c>
      <c r="F16" s="239">
        <v>50576.5</v>
      </c>
      <c r="G16" s="219"/>
      <c r="H16" s="219"/>
      <c r="I16" s="237"/>
      <c r="K16" s="237"/>
      <c r="L16" s="238"/>
      <c r="M16" s="219"/>
      <c r="N16" s="237"/>
      <c r="O16" s="236"/>
    </row>
    <row r="17" spans="1:15" ht="20.100000000000001" customHeight="1">
      <c r="A17" s="235" t="s">
        <v>273</v>
      </c>
      <c r="B17" s="223">
        <v>13904.4</v>
      </c>
      <c r="C17" s="222">
        <v>13917</v>
      </c>
      <c r="D17" s="222">
        <v>14019.6</v>
      </c>
      <c r="E17" s="222">
        <v>14136.4</v>
      </c>
      <c r="F17" s="222">
        <v>13909.6</v>
      </c>
      <c r="G17" s="219"/>
      <c r="I17" s="237"/>
      <c r="K17" s="237"/>
      <c r="L17" s="238"/>
      <c r="M17" s="219"/>
      <c r="N17" s="237"/>
      <c r="O17" s="236"/>
    </row>
    <row r="18" spans="1:15" ht="20.100000000000001" customHeight="1">
      <c r="A18" s="235" t="s">
        <v>422</v>
      </c>
      <c r="B18" s="222">
        <v>16761.599999999999</v>
      </c>
      <c r="C18" s="222">
        <v>16823.8</v>
      </c>
      <c r="D18" s="222">
        <v>16970.900000000001</v>
      </c>
      <c r="E18" s="222">
        <v>16967.599999999999</v>
      </c>
      <c r="F18" s="222">
        <v>16974.400000000001</v>
      </c>
      <c r="G18" s="219"/>
      <c r="I18" s="237"/>
      <c r="K18" s="237"/>
      <c r="L18" s="238"/>
      <c r="M18" s="219"/>
      <c r="N18" s="237"/>
      <c r="O18" s="236"/>
    </row>
    <row r="19" spans="1:15" ht="20.100000000000001" customHeight="1">
      <c r="A19" s="235" t="s">
        <v>269</v>
      </c>
      <c r="B19" s="222">
        <v>19370.2</v>
      </c>
      <c r="C19" s="222">
        <v>19800</v>
      </c>
      <c r="D19" s="222">
        <v>19805.5</v>
      </c>
      <c r="E19" s="222">
        <v>19931.400000000001</v>
      </c>
      <c r="F19" s="222">
        <v>19692.5</v>
      </c>
      <c r="G19" s="219"/>
      <c r="I19" s="237"/>
      <c r="K19" s="237"/>
      <c r="L19" s="238"/>
      <c r="M19" s="219"/>
      <c r="N19" s="237"/>
      <c r="O19" s="236"/>
    </row>
    <row r="20" spans="1:15" ht="20.100000000000001" customHeight="1">
      <c r="A20" s="235"/>
      <c r="B20" s="235"/>
      <c r="C20" s="222"/>
      <c r="D20" s="222"/>
      <c r="E20" s="222"/>
      <c r="F20" s="222"/>
      <c r="G20" s="219"/>
      <c r="I20" s="237"/>
      <c r="K20" s="237"/>
      <c r="L20" s="238"/>
      <c r="M20" s="219"/>
      <c r="N20" s="237"/>
      <c r="O20" s="236"/>
    </row>
    <row r="21" spans="1:15" ht="20.100000000000001" customHeight="1">
      <c r="A21" s="235"/>
      <c r="B21" s="1008" t="s">
        <v>430</v>
      </c>
      <c r="C21" s="1008"/>
      <c r="D21" s="1008"/>
      <c r="E21" s="1008"/>
      <c r="F21" s="1008"/>
      <c r="I21" s="237"/>
      <c r="K21" s="237"/>
      <c r="L21" s="238"/>
      <c r="M21" s="219"/>
      <c r="N21" s="237"/>
      <c r="O21" s="236"/>
    </row>
    <row r="22" spans="1:15" ht="20.100000000000001" customHeight="1">
      <c r="A22" s="235"/>
      <c r="B22" s="235"/>
      <c r="C22" s="222"/>
      <c r="D22" s="222"/>
      <c r="E22" s="222"/>
      <c r="F22" s="222"/>
      <c r="G22" s="219"/>
      <c r="I22" s="237"/>
      <c r="K22" s="237"/>
      <c r="L22" s="238"/>
      <c r="M22" s="219"/>
      <c r="N22" s="237"/>
      <c r="O22" s="236"/>
    </row>
    <row r="23" spans="1:15" ht="20.100000000000001" customHeight="1">
      <c r="A23" s="240" t="s">
        <v>429</v>
      </c>
      <c r="B23" s="243">
        <v>100</v>
      </c>
      <c r="C23" s="239">
        <v>100</v>
      </c>
      <c r="D23" s="239">
        <v>100</v>
      </c>
      <c r="E23" s="239">
        <v>100</v>
      </c>
      <c r="F23" s="239">
        <v>100</v>
      </c>
      <c r="G23" s="219"/>
      <c r="I23" s="237"/>
      <c r="K23" s="237"/>
      <c r="L23" s="238"/>
      <c r="M23" s="219"/>
      <c r="N23" s="237"/>
      <c r="O23" s="236"/>
    </row>
    <row r="24" spans="1:15" ht="20.100000000000001" customHeight="1">
      <c r="A24" s="242" t="s">
        <v>421</v>
      </c>
      <c r="B24" s="241"/>
      <c r="C24" s="222"/>
      <c r="D24" s="222"/>
      <c r="E24" s="222"/>
      <c r="F24" s="222"/>
      <c r="G24" s="219"/>
      <c r="I24" s="237"/>
      <c r="K24" s="237"/>
      <c r="L24" s="238"/>
      <c r="M24" s="219"/>
      <c r="N24" s="237"/>
      <c r="O24" s="236"/>
    </row>
    <row r="25" spans="1:15" ht="20.100000000000001" customHeight="1">
      <c r="A25" s="235" t="s">
        <v>428</v>
      </c>
      <c r="B25" s="222">
        <f>+B11/B9*100</f>
        <v>53.243025677698185</v>
      </c>
      <c r="C25" s="222">
        <f>+C11/C9*100</f>
        <v>53.146228690196473</v>
      </c>
      <c r="D25" s="222">
        <f>+D11/D9*100</f>
        <v>53.309903007705792</v>
      </c>
      <c r="E25" s="222">
        <f>+E11/E9*100</f>
        <v>53.306974986427569</v>
      </c>
      <c r="F25" s="222">
        <f>+F11/F9*100</f>
        <v>53.224204909037063</v>
      </c>
      <c r="G25" s="219"/>
      <c r="I25" s="237"/>
      <c r="K25" s="237"/>
      <c r="L25" s="238"/>
      <c r="M25" s="219"/>
      <c r="N25" s="237"/>
      <c r="O25" s="236"/>
    </row>
    <row r="26" spans="1:15" ht="20.100000000000001" customHeight="1">
      <c r="A26" s="235" t="s">
        <v>427</v>
      </c>
      <c r="B26" s="222">
        <f>+B12/B9*100</f>
        <v>46.756974322301808</v>
      </c>
      <c r="C26" s="222">
        <f>+C12/C9*100</f>
        <v>46.853771309803527</v>
      </c>
      <c r="D26" s="222">
        <f>+D12/D9*100</f>
        <v>46.690096992294215</v>
      </c>
      <c r="E26" s="222">
        <f>+E12/E9*100</f>
        <v>46.693025013572445</v>
      </c>
      <c r="F26" s="222">
        <f>+F12/F9*100</f>
        <v>46.775795090962937</v>
      </c>
      <c r="G26" s="219"/>
      <c r="I26" s="237"/>
      <c r="K26" s="237"/>
      <c r="L26" s="238"/>
      <c r="M26" s="219"/>
      <c r="N26" s="237"/>
      <c r="O26" s="236"/>
    </row>
    <row r="27" spans="1:15" ht="20.100000000000001" customHeight="1">
      <c r="A27" s="242" t="s">
        <v>426</v>
      </c>
      <c r="B27" s="241"/>
      <c r="C27" s="241"/>
      <c r="D27" s="241"/>
      <c r="E27" s="241"/>
      <c r="F27" s="241"/>
      <c r="G27" s="219"/>
      <c r="I27" s="237"/>
      <c r="K27" s="237"/>
      <c r="L27" s="238"/>
      <c r="M27" s="219"/>
      <c r="N27" s="237"/>
      <c r="O27" s="236"/>
    </row>
    <row r="28" spans="1:15" ht="20.100000000000001" customHeight="1">
      <c r="A28" s="235" t="s">
        <v>425</v>
      </c>
      <c r="B28" s="222">
        <f>+B14/B9*100</f>
        <v>37.243799408369576</v>
      </c>
      <c r="C28" s="222">
        <f>+C14/C9*100</f>
        <v>37.212761959736795</v>
      </c>
      <c r="D28" s="222">
        <f>+D14/D9*100</f>
        <v>37.257880744398022</v>
      </c>
      <c r="E28" s="222">
        <f>+E14/E9*100</f>
        <v>37.016787619634094</v>
      </c>
      <c r="F28" s="222">
        <f>+F14/F9*100</f>
        <v>37.050629162722906</v>
      </c>
      <c r="I28" s="237"/>
      <c r="K28" s="237"/>
      <c r="L28" s="238"/>
      <c r="M28" s="219"/>
      <c r="N28" s="237"/>
      <c r="O28" s="236"/>
    </row>
    <row r="29" spans="1:15" ht="20.100000000000001" customHeight="1">
      <c r="A29" s="235" t="s">
        <v>424</v>
      </c>
      <c r="B29" s="222">
        <f>+B15/B9*100</f>
        <v>62.756200591630432</v>
      </c>
      <c r="C29" s="222">
        <f>+C15/C9*100</f>
        <v>62.78723804026319</v>
      </c>
      <c r="D29" s="222">
        <f>+D15/D9*100</f>
        <v>62.742119255601978</v>
      </c>
      <c r="E29" s="222">
        <f>+E15/E9*100</f>
        <v>62.983212380365906</v>
      </c>
      <c r="F29" s="222">
        <f>+F15/F9*100</f>
        <v>62.949370837277087</v>
      </c>
      <c r="G29" s="219"/>
      <c r="I29" s="237"/>
      <c r="K29" s="237"/>
      <c r="L29" s="238"/>
      <c r="M29" s="219"/>
      <c r="N29" s="237"/>
      <c r="O29" s="236"/>
    </row>
    <row r="30" spans="1:15" ht="30.75" customHeight="1">
      <c r="A30" s="240" t="s">
        <v>423</v>
      </c>
      <c r="B30" s="228">
        <v>100</v>
      </c>
      <c r="C30" s="239">
        <v>100</v>
      </c>
      <c r="D30" s="239">
        <v>100</v>
      </c>
      <c r="E30" s="239">
        <v>100</v>
      </c>
      <c r="F30" s="239">
        <v>100</v>
      </c>
      <c r="G30" s="219"/>
      <c r="I30" s="237"/>
      <c r="K30" s="237"/>
      <c r="L30" s="238"/>
      <c r="M30" s="219"/>
      <c r="N30" s="237"/>
      <c r="O30" s="236"/>
    </row>
    <row r="31" spans="1:15" ht="20.100000000000001" customHeight="1">
      <c r="A31" s="235" t="s">
        <v>273</v>
      </c>
      <c r="B31" s="234">
        <f>+B17/B16*100</f>
        <v>27.788680994959652</v>
      </c>
      <c r="C31" s="234">
        <f>+C17/C16*100</f>
        <v>27.536168798277828</v>
      </c>
      <c r="D31" s="234">
        <f>+D17/D16*100</f>
        <v>27.599811008740851</v>
      </c>
      <c r="E31" s="234">
        <f>+E17/E16*100</f>
        <v>27.69920486564228</v>
      </c>
      <c r="F31" s="234">
        <f>+F17/F16*100</f>
        <v>27.50210077802932</v>
      </c>
      <c r="G31" s="219"/>
      <c r="H31" s="219"/>
      <c r="I31" s="237"/>
      <c r="K31" s="237"/>
      <c r="L31" s="238"/>
      <c r="M31" s="219"/>
      <c r="N31" s="237"/>
      <c r="O31" s="236"/>
    </row>
    <row r="32" spans="1:15" ht="20.100000000000001" customHeight="1">
      <c r="A32" s="235" t="s">
        <v>422</v>
      </c>
      <c r="B32" s="234">
        <f>+B18/B16*100</f>
        <v>33.498946762543916</v>
      </c>
      <c r="C32" s="234">
        <f>+C18/C16*100</f>
        <v>33.287561732303402</v>
      </c>
      <c r="D32" s="234">
        <f>+D18/D16*100</f>
        <v>33.409914166469804</v>
      </c>
      <c r="E32" s="234">
        <v>34.299999999999997</v>
      </c>
      <c r="F32" s="234">
        <f>+F18/F16*100</f>
        <v>33.561832076161856</v>
      </c>
    </row>
    <row r="33" spans="1:6" ht="20.100000000000001" customHeight="1">
      <c r="A33" s="235" t="s">
        <v>269</v>
      </c>
      <c r="B33" s="234">
        <f>+B19/B16*100</f>
        <v>38.712372242496436</v>
      </c>
      <c r="C33" s="234">
        <f>+C19/C16*100</f>
        <v>39.176269469418763</v>
      </c>
      <c r="D33" s="234">
        <f>+D19/D16*100</f>
        <v>38.990274824789353</v>
      </c>
      <c r="E33" s="234">
        <f>+E19/E16*100</f>
        <v>39.054068352555291</v>
      </c>
      <c r="F33" s="234">
        <f>+F19/F16*100</f>
        <v>38.936067145808821</v>
      </c>
    </row>
    <row r="34" spans="1:6" ht="20.100000000000001" customHeight="1"/>
    <row r="35" spans="1:6" ht="18" customHeight="1"/>
    <row r="36" spans="1:6" ht="18" customHeight="1"/>
    <row r="37" spans="1:6" ht="18" customHeight="1"/>
    <row r="38" spans="1:6" ht="18" customHeight="1"/>
    <row r="39" spans="1:6" ht="18" customHeight="1"/>
    <row r="40" spans="1:6" ht="18" customHeight="1"/>
    <row r="41" spans="1:6" ht="18" customHeight="1"/>
    <row r="42" spans="1:6" ht="18" customHeight="1"/>
    <row r="43" spans="1:6" ht="18" customHeight="1"/>
    <row r="44" spans="1:6" ht="18" customHeight="1"/>
    <row r="45" spans="1:6" ht="18" customHeight="1"/>
    <row r="46" spans="1:6" ht="18" customHeight="1"/>
    <row r="47" spans="1:6" ht="18" customHeight="1"/>
  </sheetData>
  <mergeCells count="2">
    <mergeCell ref="B8:F8"/>
    <mergeCell ref="B21:F21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26"/>
  <sheetViews>
    <sheetView workbookViewId="0">
      <selection activeCell="I19" sqref="I19"/>
    </sheetView>
  </sheetViews>
  <sheetFormatPr defaultColWidth="9.33203125" defaultRowHeight="13.2"/>
  <cols>
    <col min="1" max="1" width="48.44140625" style="249" customWidth="1"/>
    <col min="2" max="3" width="11.5546875" style="249" customWidth="1"/>
    <col min="4" max="4" width="14.44140625" style="249" customWidth="1"/>
    <col min="5" max="16384" width="9.33203125" style="249"/>
  </cols>
  <sheetData>
    <row r="1" spans="1:4" ht="20.100000000000001" customHeight="1">
      <c r="A1" s="257" t="s">
        <v>597</v>
      </c>
      <c r="B1" s="946"/>
    </row>
    <row r="2" spans="1:4" ht="18" customHeight="1">
      <c r="A2" s="946"/>
      <c r="B2" s="946"/>
    </row>
    <row r="3" spans="1:4" ht="20.100000000000001" customHeight="1">
      <c r="D3" s="256" t="s">
        <v>0</v>
      </c>
    </row>
    <row r="4" spans="1:4" ht="20.100000000000001" customHeight="1">
      <c r="A4" s="255"/>
      <c r="B4" s="1009" t="s">
        <v>438</v>
      </c>
      <c r="C4" s="1011" t="s">
        <v>437</v>
      </c>
      <c r="D4" s="1011"/>
    </row>
    <row r="5" spans="1:4" ht="20.100000000000001" customHeight="1">
      <c r="B5" s="1010"/>
      <c r="C5" s="653" t="s">
        <v>436</v>
      </c>
      <c r="D5" s="653" t="s">
        <v>424</v>
      </c>
    </row>
    <row r="6" spans="1:4" ht="20.100000000000001" customHeight="1"/>
    <row r="7" spans="1:4" ht="20.100000000000001" customHeight="1">
      <c r="A7" s="253" t="s">
        <v>435</v>
      </c>
      <c r="B7" s="254"/>
      <c r="C7" s="254"/>
      <c r="D7" s="254"/>
    </row>
    <row r="8" spans="1:4" ht="20.100000000000001" customHeight="1">
      <c r="A8" s="251" t="s">
        <v>718</v>
      </c>
      <c r="B8" s="250">
        <v>2.46</v>
      </c>
      <c r="C8" s="250">
        <v>2.88</v>
      </c>
      <c r="D8" s="250">
        <v>2.19</v>
      </c>
    </row>
    <row r="9" spans="1:4" ht="20.100000000000001" customHeight="1">
      <c r="A9" s="251" t="s">
        <v>719</v>
      </c>
      <c r="B9" s="250">
        <v>2.3199999999999998</v>
      </c>
      <c r="C9" s="250">
        <v>2.98</v>
      </c>
      <c r="D9" s="250">
        <v>1.92</v>
      </c>
    </row>
    <row r="10" spans="1:4" ht="20.100000000000001" customHeight="1">
      <c r="A10" s="251" t="s">
        <v>703</v>
      </c>
      <c r="B10" s="250">
        <v>2.2790285576686333</v>
      </c>
      <c r="C10" s="250">
        <v>2.7879636465375208</v>
      </c>
      <c r="D10" s="250">
        <v>1.9629071473706572</v>
      </c>
    </row>
    <row r="11" spans="1:4" ht="20.100000000000001" customHeight="1">
      <c r="A11" s="251" t="s">
        <v>704</v>
      </c>
      <c r="B11" s="250">
        <v>2.3199999999999998</v>
      </c>
      <c r="C11" s="250">
        <v>2.68</v>
      </c>
      <c r="D11" s="250">
        <v>2.11</v>
      </c>
    </row>
    <row r="12" spans="1:4" ht="20.100000000000001" customHeight="1">
      <c r="A12" s="251" t="s">
        <v>689</v>
      </c>
      <c r="B12" s="250">
        <v>2.3199999999999998</v>
      </c>
      <c r="C12" s="250">
        <v>2.79</v>
      </c>
      <c r="D12" s="250">
        <v>2.0299999999999998</v>
      </c>
    </row>
    <row r="13" spans="1:4" ht="20.100000000000001" customHeight="1">
      <c r="B13" s="250"/>
      <c r="C13" s="250"/>
      <c r="D13" s="250"/>
    </row>
    <row r="14" spans="1:4" ht="20.100000000000001" customHeight="1">
      <c r="A14" s="253" t="s">
        <v>434</v>
      </c>
      <c r="B14" s="250"/>
      <c r="C14" s="250"/>
      <c r="D14" s="250"/>
    </row>
    <row r="15" spans="1:4" ht="20.100000000000001" customHeight="1">
      <c r="A15" s="251" t="s">
        <v>718</v>
      </c>
      <c r="B15" s="250">
        <v>7.93</v>
      </c>
      <c r="C15" s="250">
        <v>9.3000000000000007</v>
      </c>
      <c r="D15" s="250">
        <v>7.2</v>
      </c>
    </row>
    <row r="16" spans="1:4" ht="20.100000000000001" customHeight="1">
      <c r="A16" s="251" t="s">
        <v>719</v>
      </c>
      <c r="B16" s="250">
        <v>7.63</v>
      </c>
      <c r="C16" s="250">
        <v>9.1300000000000008</v>
      </c>
      <c r="D16" s="250">
        <v>6.83</v>
      </c>
    </row>
    <row r="17" spans="1:4" ht="20.100000000000001" customHeight="1">
      <c r="A17" s="251" t="s">
        <v>703</v>
      </c>
      <c r="B17" s="250">
        <v>8.0239812857650605</v>
      </c>
      <c r="C17" s="250">
        <v>10.538584689549623</v>
      </c>
      <c r="D17" s="250">
        <v>6.6950587552988381</v>
      </c>
    </row>
    <row r="18" spans="1:4" ht="20.100000000000001" customHeight="1">
      <c r="A18" s="251" t="s">
        <v>704</v>
      </c>
      <c r="B18" s="250">
        <v>7.7</v>
      </c>
      <c r="C18" s="250">
        <v>10.78</v>
      </c>
      <c r="D18" s="250">
        <v>6.11</v>
      </c>
    </row>
    <row r="19" spans="1:4" ht="20.100000000000001" customHeight="1">
      <c r="A19" s="251" t="s">
        <v>689</v>
      </c>
      <c r="B19" s="250">
        <v>7.72</v>
      </c>
      <c r="C19" s="250">
        <v>9.6999999999999993</v>
      </c>
      <c r="D19" s="250">
        <v>6.68</v>
      </c>
    </row>
    <row r="20" spans="1:4" ht="20.100000000000001" customHeight="1">
      <c r="A20" s="251"/>
      <c r="B20" s="250"/>
      <c r="C20" s="250"/>
      <c r="D20" s="250"/>
    </row>
    <row r="21" spans="1:4" ht="20.100000000000001" customHeight="1">
      <c r="A21" s="253" t="s">
        <v>433</v>
      </c>
      <c r="B21" s="252"/>
      <c r="C21" s="252"/>
      <c r="D21" s="252"/>
    </row>
    <row r="22" spans="1:4" ht="20.100000000000001" customHeight="1">
      <c r="A22" s="251" t="s">
        <v>718</v>
      </c>
      <c r="B22" s="250">
        <v>3.01</v>
      </c>
      <c r="C22" s="250">
        <v>2.39</v>
      </c>
      <c r="D22" s="250">
        <v>3.4</v>
      </c>
    </row>
    <row r="23" spans="1:4" ht="20.100000000000001" customHeight="1">
      <c r="A23" s="251" t="s">
        <v>719</v>
      </c>
      <c r="B23" s="250">
        <v>1.96</v>
      </c>
      <c r="C23" s="250">
        <v>1.37</v>
      </c>
      <c r="D23" s="250">
        <v>2.3199999999999998</v>
      </c>
    </row>
    <row r="24" spans="1:4" ht="20.100000000000001" customHeight="1">
      <c r="A24" s="251" t="s">
        <v>703</v>
      </c>
      <c r="B24" s="250">
        <v>1.923690766509347</v>
      </c>
      <c r="C24" s="250">
        <v>1.4826979489233447</v>
      </c>
      <c r="D24" s="250">
        <v>2.1953050774855951</v>
      </c>
    </row>
    <row r="25" spans="1:4" ht="20.100000000000001" customHeight="1">
      <c r="A25" s="251" t="s">
        <v>704</v>
      </c>
      <c r="B25" s="250">
        <v>1.98</v>
      </c>
      <c r="C25" s="250">
        <v>1.57</v>
      </c>
      <c r="D25" s="250">
        <v>2.2200000000000002</v>
      </c>
    </row>
    <row r="26" spans="1:4" ht="20.100000000000001" customHeight="1">
      <c r="A26" s="251" t="s">
        <v>689</v>
      </c>
      <c r="B26" s="250">
        <v>2.21</v>
      </c>
      <c r="C26" s="250">
        <v>1.7</v>
      </c>
      <c r="D26" s="250">
        <v>2.5099999999999998</v>
      </c>
    </row>
  </sheetData>
  <mergeCells count="2">
    <mergeCell ref="B4:B5"/>
    <mergeCell ref="C4:D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55"/>
  <sheetViews>
    <sheetView workbookViewId="0">
      <selection activeCell="I19" sqref="I19"/>
    </sheetView>
  </sheetViews>
  <sheetFormatPr defaultColWidth="9.33203125" defaultRowHeight="14.4"/>
  <cols>
    <col min="1" max="1" width="2.33203125" style="258" customWidth="1"/>
    <col min="2" max="2" width="31" style="258" customWidth="1"/>
    <col min="3" max="3" width="14.5546875" style="258" customWidth="1"/>
    <col min="4" max="4" width="9.5546875" style="258" customWidth="1"/>
    <col min="5" max="7" width="8.6640625" style="258" customWidth="1"/>
    <col min="8" max="16384" width="9.33203125" style="258"/>
  </cols>
  <sheetData>
    <row r="1" spans="1:7" s="261" customFormat="1" ht="21.75" customHeight="1">
      <c r="A1" s="158" t="s">
        <v>782</v>
      </c>
      <c r="B1" s="158"/>
      <c r="C1" s="158"/>
      <c r="D1" s="158"/>
      <c r="E1" s="158"/>
      <c r="F1" s="158"/>
      <c r="G1" s="158"/>
    </row>
    <row r="2" spans="1:7" s="261" customFormat="1" ht="21.75" customHeight="1">
      <c r="A2" s="158"/>
      <c r="B2" s="158"/>
      <c r="C2" s="158"/>
      <c r="D2" s="158"/>
      <c r="E2" s="158"/>
      <c r="F2" s="158"/>
      <c r="G2" s="158"/>
    </row>
    <row r="3" spans="1:7">
      <c r="A3" s="828"/>
      <c r="B3" s="151"/>
      <c r="C3" s="151"/>
      <c r="D3" s="151"/>
      <c r="E3" s="151"/>
      <c r="F3" s="151"/>
      <c r="G3" s="151"/>
    </row>
    <row r="4" spans="1:7" ht="19.5" customHeight="1">
      <c r="A4" s="829"/>
      <c r="B4" s="152"/>
      <c r="C4" s="260" t="s">
        <v>54</v>
      </c>
      <c r="D4" s="1012" t="s">
        <v>693</v>
      </c>
      <c r="E4" s="1012"/>
      <c r="F4" s="1012"/>
      <c r="G4" s="1012"/>
    </row>
    <row r="5" spans="1:7" ht="19.5" customHeight="1">
      <c r="A5" s="830"/>
      <c r="B5" s="151"/>
      <c r="C5" s="259" t="s">
        <v>57</v>
      </c>
      <c r="D5" s="259" t="s">
        <v>235</v>
      </c>
      <c r="E5" s="259" t="s">
        <v>113</v>
      </c>
      <c r="F5" s="259" t="s">
        <v>114</v>
      </c>
      <c r="G5" s="259" t="s">
        <v>627</v>
      </c>
    </row>
    <row r="6" spans="1:7" ht="19.5" customHeight="1">
      <c r="A6" s="830"/>
      <c r="B6" s="151"/>
      <c r="C6" s="831"/>
      <c r="D6" s="831"/>
      <c r="E6" s="831"/>
      <c r="F6" s="831"/>
      <c r="G6" s="831"/>
    </row>
    <row r="7" spans="1:7" ht="19.5" customHeight="1">
      <c r="A7" s="832" t="s">
        <v>628</v>
      </c>
      <c r="B7" s="833"/>
      <c r="C7" s="593"/>
      <c r="D7" s="834"/>
      <c r="E7" s="834"/>
      <c r="F7" s="834"/>
      <c r="G7" s="834"/>
    </row>
    <row r="8" spans="1:7" ht="18" customHeight="1">
      <c r="A8" s="833"/>
      <c r="B8" s="593" t="s">
        <v>629</v>
      </c>
      <c r="C8" s="835" t="s">
        <v>443</v>
      </c>
      <c r="D8" s="836">
        <v>2922</v>
      </c>
      <c r="E8" s="836">
        <v>2610</v>
      </c>
      <c r="F8" s="836">
        <v>3135</v>
      </c>
      <c r="G8" s="836">
        <v>11448</v>
      </c>
    </row>
    <row r="9" spans="1:7" ht="18" customHeight="1">
      <c r="A9" s="833"/>
      <c r="B9" s="593" t="s">
        <v>630</v>
      </c>
      <c r="C9" s="835" t="s">
        <v>67</v>
      </c>
      <c r="D9" s="836">
        <v>1990</v>
      </c>
      <c r="E9" s="836">
        <v>1792</v>
      </c>
      <c r="F9" s="836">
        <v>2149</v>
      </c>
      <c r="G9" s="836">
        <v>7934</v>
      </c>
    </row>
    <row r="10" spans="1:7" ht="18" customHeight="1">
      <c r="A10" s="833"/>
      <c r="B10" s="593" t="s">
        <v>631</v>
      </c>
      <c r="C10" s="835" t="s">
        <v>67</v>
      </c>
      <c r="D10" s="836">
        <v>932</v>
      </c>
      <c r="E10" s="836">
        <v>818</v>
      </c>
      <c r="F10" s="836">
        <v>986</v>
      </c>
      <c r="G10" s="836">
        <v>3514</v>
      </c>
    </row>
    <row r="11" spans="1:7" ht="18" customHeight="1">
      <c r="A11" s="832"/>
      <c r="B11" s="833" t="s">
        <v>442</v>
      </c>
      <c r="C11" s="835" t="s">
        <v>441</v>
      </c>
      <c r="D11" s="837">
        <v>1610</v>
      </c>
      <c r="E11" s="837">
        <v>1400</v>
      </c>
      <c r="F11" s="837">
        <v>1650</v>
      </c>
      <c r="G11" s="836">
        <v>6364</v>
      </c>
    </row>
    <row r="12" spans="1:7" ht="18" customHeight="1">
      <c r="A12" s="833"/>
      <c r="B12" s="593" t="s">
        <v>440</v>
      </c>
      <c r="C12" s="835" t="s">
        <v>67</v>
      </c>
      <c r="D12" s="837">
        <v>1009</v>
      </c>
      <c r="E12" s="837">
        <v>999</v>
      </c>
      <c r="F12" s="837">
        <v>1252</v>
      </c>
      <c r="G12" s="836">
        <v>4215</v>
      </c>
    </row>
    <row r="13" spans="1:7" ht="18" customHeight="1">
      <c r="A13" s="833"/>
      <c r="B13" s="838" t="s">
        <v>632</v>
      </c>
      <c r="C13" s="835" t="s">
        <v>67</v>
      </c>
      <c r="D13" s="837">
        <v>946</v>
      </c>
      <c r="E13" s="837">
        <v>857</v>
      </c>
      <c r="F13" s="837">
        <v>1030</v>
      </c>
      <c r="G13" s="836">
        <v>3613</v>
      </c>
    </row>
    <row r="14" spans="1:7" ht="18" customHeight="1">
      <c r="A14" s="833" t="s">
        <v>457</v>
      </c>
      <c r="B14" s="838"/>
      <c r="C14" s="835"/>
      <c r="D14" s="837"/>
      <c r="E14" s="837"/>
      <c r="F14" s="837"/>
      <c r="G14" s="836"/>
    </row>
    <row r="15" spans="1:7" ht="18" customHeight="1">
      <c r="A15" s="833"/>
      <c r="B15" s="593" t="s">
        <v>456</v>
      </c>
      <c r="C15" s="835" t="s">
        <v>441</v>
      </c>
      <c r="D15" s="837">
        <v>73</v>
      </c>
      <c r="E15" s="837">
        <v>58</v>
      </c>
      <c r="F15" s="837">
        <v>35</v>
      </c>
      <c r="G15" s="836">
        <v>169</v>
      </c>
    </row>
    <row r="16" spans="1:7" ht="18" customHeight="1">
      <c r="A16" s="833"/>
      <c r="B16" s="593" t="s">
        <v>440</v>
      </c>
      <c r="C16" s="835" t="s">
        <v>67</v>
      </c>
      <c r="D16" s="837">
        <v>50</v>
      </c>
      <c r="E16" s="837">
        <v>35</v>
      </c>
      <c r="F16" s="837">
        <v>196</v>
      </c>
      <c r="G16" s="836">
        <v>282</v>
      </c>
    </row>
    <row r="17" spans="1:7" ht="18" customHeight="1">
      <c r="A17" s="833"/>
      <c r="B17" s="593" t="s">
        <v>455</v>
      </c>
      <c r="C17" s="835" t="s">
        <v>738</v>
      </c>
      <c r="D17" s="839">
        <v>120.61842999999999</v>
      </c>
      <c r="E17" s="839">
        <v>42.870319000000002</v>
      </c>
      <c r="F17" s="839">
        <v>16.025200000000002</v>
      </c>
      <c r="G17" s="840">
        <v>218.11950900000002</v>
      </c>
    </row>
    <row r="18" spans="1:7" ht="18" customHeight="1">
      <c r="A18" s="832"/>
      <c r="B18" s="833" t="s">
        <v>453</v>
      </c>
      <c r="C18" s="835" t="s">
        <v>454</v>
      </c>
      <c r="D18" s="839">
        <v>27583.069999999996</v>
      </c>
      <c r="E18" s="839">
        <v>13108.286000000002</v>
      </c>
      <c r="F18" s="839">
        <v>21388.955999999998</v>
      </c>
      <c r="G18" s="840">
        <v>66217.381999999998</v>
      </c>
    </row>
    <row r="19" spans="1:7" ht="18" customHeight="1">
      <c r="A19" s="833"/>
      <c r="B19" s="593" t="s">
        <v>452</v>
      </c>
      <c r="C19" s="835" t="s">
        <v>451</v>
      </c>
      <c r="D19" s="837">
        <v>287</v>
      </c>
      <c r="E19" s="837">
        <v>426</v>
      </c>
      <c r="F19" s="837">
        <v>389</v>
      </c>
      <c r="G19" s="836">
        <v>1122</v>
      </c>
    </row>
    <row r="20" spans="1:7" ht="18" customHeight="1">
      <c r="A20" s="833"/>
      <c r="B20" s="593" t="s">
        <v>450</v>
      </c>
      <c r="C20" s="835" t="s">
        <v>67</v>
      </c>
      <c r="D20" s="837">
        <v>6269</v>
      </c>
      <c r="E20" s="837">
        <v>10652</v>
      </c>
      <c r="F20" s="837">
        <v>18639</v>
      </c>
      <c r="G20" s="836">
        <v>37070</v>
      </c>
    </row>
    <row r="21" spans="1:7" ht="18" customHeight="1">
      <c r="A21" s="833"/>
      <c r="B21" s="593" t="s">
        <v>439</v>
      </c>
      <c r="C21" s="835" t="s">
        <v>234</v>
      </c>
      <c r="D21" s="839">
        <v>4621.0762400000003</v>
      </c>
      <c r="E21" s="839">
        <v>1161.2628330000002</v>
      </c>
      <c r="F21" s="839">
        <v>7654.0767500000002</v>
      </c>
      <c r="G21" s="840">
        <v>14272.541343000001</v>
      </c>
    </row>
    <row r="22" spans="1:7" ht="18" customHeight="1">
      <c r="A22" s="833" t="s">
        <v>449</v>
      </c>
      <c r="B22" s="593"/>
      <c r="C22" s="835"/>
      <c r="D22" s="837"/>
      <c r="E22" s="837"/>
      <c r="F22" s="837"/>
      <c r="G22" s="836"/>
    </row>
    <row r="23" spans="1:7" ht="18" customHeight="1">
      <c r="A23" s="833"/>
      <c r="B23" s="593" t="s">
        <v>448</v>
      </c>
      <c r="C23" s="835" t="s">
        <v>443</v>
      </c>
      <c r="D23" s="837">
        <v>5417</v>
      </c>
      <c r="E23" s="837">
        <v>5167</v>
      </c>
      <c r="F23" s="837">
        <v>4470</v>
      </c>
      <c r="G23" s="836">
        <v>21122</v>
      </c>
    </row>
    <row r="24" spans="1:7" ht="18" customHeight="1">
      <c r="A24" s="833"/>
      <c r="B24" s="593" t="s">
        <v>447</v>
      </c>
      <c r="C24" s="835" t="s">
        <v>67</v>
      </c>
      <c r="D24" s="837">
        <v>4565</v>
      </c>
      <c r="E24" s="837">
        <v>4811</v>
      </c>
      <c r="F24" s="837">
        <v>3859</v>
      </c>
      <c r="G24" s="836">
        <v>18374</v>
      </c>
    </row>
    <row r="25" spans="1:7" ht="18" customHeight="1">
      <c r="A25" s="833"/>
      <c r="B25" s="593" t="s">
        <v>446</v>
      </c>
      <c r="C25" s="835" t="s">
        <v>234</v>
      </c>
      <c r="D25" s="839">
        <v>64.713189999999997</v>
      </c>
      <c r="E25" s="839">
        <v>65.012979999999999</v>
      </c>
      <c r="F25" s="839">
        <v>73.510490000000004</v>
      </c>
      <c r="G25" s="840">
        <v>268.9925025</v>
      </c>
    </row>
    <row r="26" spans="1:7" ht="18" customHeight="1">
      <c r="A26" s="832" t="s">
        <v>445</v>
      </c>
      <c r="B26" s="833"/>
      <c r="C26" s="835"/>
      <c r="D26" s="837"/>
      <c r="E26" s="837"/>
      <c r="F26" s="837"/>
      <c r="G26" s="836"/>
    </row>
    <row r="27" spans="1:7" ht="18" customHeight="1">
      <c r="A27" s="833"/>
      <c r="B27" s="593" t="s">
        <v>444</v>
      </c>
      <c r="C27" s="835" t="s">
        <v>443</v>
      </c>
      <c r="D27" s="837">
        <v>409</v>
      </c>
      <c r="E27" s="837">
        <v>429</v>
      </c>
      <c r="F27" s="837">
        <v>479</v>
      </c>
      <c r="G27" s="836">
        <v>1764</v>
      </c>
    </row>
    <row r="28" spans="1:7" ht="18" customHeight="1">
      <c r="A28" s="833"/>
      <c r="B28" s="593" t="s">
        <v>442</v>
      </c>
      <c r="C28" s="835" t="s">
        <v>441</v>
      </c>
      <c r="D28" s="837">
        <v>25</v>
      </c>
      <c r="E28" s="837">
        <v>55</v>
      </c>
      <c r="F28" s="837">
        <v>18</v>
      </c>
      <c r="G28" s="836">
        <v>122</v>
      </c>
    </row>
    <row r="29" spans="1:7" ht="18" customHeight="1">
      <c r="A29" s="833"/>
      <c r="B29" s="593" t="s">
        <v>440</v>
      </c>
      <c r="C29" s="835" t="s">
        <v>67</v>
      </c>
      <c r="D29" s="837">
        <v>20</v>
      </c>
      <c r="E29" s="837">
        <v>33</v>
      </c>
      <c r="F29" s="837">
        <v>27</v>
      </c>
      <c r="G29" s="836">
        <v>112</v>
      </c>
    </row>
    <row r="30" spans="1:7" ht="18" customHeight="1">
      <c r="A30" s="832"/>
      <c r="B30" s="833" t="s">
        <v>439</v>
      </c>
      <c r="C30" s="835" t="s">
        <v>234</v>
      </c>
      <c r="D30" s="839">
        <v>367.90999999999997</v>
      </c>
      <c r="E30" s="839">
        <v>121.72999999999999</v>
      </c>
      <c r="F30" s="839">
        <v>65.81</v>
      </c>
      <c r="G30" s="840">
        <v>602.27</v>
      </c>
    </row>
    <row r="31" spans="1:7">
      <c r="A31" s="830"/>
      <c r="B31" s="830"/>
      <c r="C31" s="830"/>
      <c r="D31" s="830"/>
      <c r="E31" s="830"/>
      <c r="F31" s="830"/>
    </row>
    <row r="32" spans="1:7">
      <c r="A32" s="830"/>
      <c r="B32" s="830"/>
      <c r="C32" s="830"/>
      <c r="D32" s="830"/>
      <c r="E32" s="830"/>
      <c r="F32" s="830"/>
    </row>
    <row r="33" spans="1:6" ht="15.6">
      <c r="A33" s="830"/>
      <c r="B33" s="841"/>
      <c r="C33" s="830"/>
      <c r="D33" s="830"/>
      <c r="E33" s="830"/>
      <c r="F33" s="830"/>
    </row>
    <row r="34" spans="1:6">
      <c r="A34" s="830"/>
      <c r="B34" s="830"/>
      <c r="C34" s="830"/>
      <c r="D34" s="830"/>
      <c r="E34" s="830"/>
      <c r="F34" s="830"/>
    </row>
    <row r="35" spans="1:6">
      <c r="A35" s="830"/>
      <c r="B35" s="830"/>
      <c r="C35" s="830"/>
      <c r="D35" s="830"/>
      <c r="E35" s="830"/>
      <c r="F35" s="830"/>
    </row>
    <row r="36" spans="1:6">
      <c r="A36" s="830"/>
      <c r="B36" s="830"/>
      <c r="C36" s="830"/>
      <c r="D36" s="830"/>
      <c r="E36" s="830"/>
      <c r="F36" s="830"/>
    </row>
    <row r="37" spans="1:6">
      <c r="A37" s="830"/>
      <c r="B37" s="830"/>
      <c r="C37" s="830"/>
      <c r="D37" s="830"/>
      <c r="E37" s="830"/>
      <c r="F37" s="830"/>
    </row>
    <row r="38" spans="1:6">
      <c r="A38" s="830"/>
      <c r="B38" s="830"/>
      <c r="C38" s="830"/>
      <c r="D38" s="830"/>
      <c r="E38" s="830"/>
      <c r="F38" s="830"/>
    </row>
    <row r="39" spans="1:6">
      <c r="A39" s="830"/>
      <c r="B39" s="830"/>
      <c r="C39" s="830"/>
      <c r="D39" s="830"/>
      <c r="E39" s="830"/>
      <c r="F39" s="830"/>
    </row>
    <row r="40" spans="1:6">
      <c r="A40" s="830"/>
      <c r="B40" s="830"/>
      <c r="C40" s="830"/>
      <c r="D40" s="830"/>
      <c r="E40" s="830"/>
      <c r="F40" s="830"/>
    </row>
    <row r="41" spans="1:6">
      <c r="A41" s="830"/>
      <c r="B41" s="830"/>
      <c r="C41" s="830"/>
      <c r="D41" s="830"/>
      <c r="E41" s="830"/>
      <c r="F41" s="830"/>
    </row>
    <row r="42" spans="1:6">
      <c r="A42" s="830"/>
      <c r="B42" s="830"/>
      <c r="C42" s="830"/>
      <c r="D42" s="830"/>
      <c r="E42" s="830"/>
      <c r="F42" s="830"/>
    </row>
    <row r="43" spans="1:6">
      <c r="A43" s="830"/>
      <c r="B43" s="830"/>
      <c r="C43" s="830"/>
      <c r="D43" s="830"/>
      <c r="E43" s="830"/>
      <c r="F43" s="830"/>
    </row>
    <row r="44" spans="1:6">
      <c r="A44" s="830"/>
      <c r="B44" s="830"/>
      <c r="C44" s="830"/>
      <c r="D44" s="830"/>
      <c r="E44" s="830"/>
      <c r="F44" s="830"/>
    </row>
    <row r="45" spans="1:6">
      <c r="A45" s="830"/>
      <c r="B45" s="830"/>
      <c r="C45" s="830"/>
      <c r="D45" s="830"/>
      <c r="E45" s="830"/>
      <c r="F45" s="830"/>
    </row>
    <row r="46" spans="1:6">
      <c r="A46" s="830"/>
      <c r="B46" s="830"/>
      <c r="C46" s="830"/>
      <c r="D46" s="830"/>
      <c r="E46" s="830"/>
      <c r="F46" s="830"/>
    </row>
    <row r="47" spans="1:6">
      <c r="A47" s="830"/>
      <c r="B47" s="830"/>
      <c r="C47" s="830"/>
      <c r="D47" s="830"/>
      <c r="E47" s="830"/>
      <c r="F47" s="830"/>
    </row>
    <row r="48" spans="1:6">
      <c r="A48" s="830"/>
      <c r="B48" s="830"/>
      <c r="C48" s="830"/>
      <c r="D48" s="830"/>
      <c r="E48" s="830"/>
      <c r="F48" s="830"/>
    </row>
    <row r="49" spans="1:6">
      <c r="A49" s="830"/>
      <c r="B49" s="830"/>
      <c r="C49" s="830"/>
      <c r="D49" s="830"/>
      <c r="E49" s="830"/>
      <c r="F49" s="830"/>
    </row>
    <row r="50" spans="1:6">
      <c r="A50" s="830"/>
      <c r="B50" s="830"/>
      <c r="C50" s="830"/>
      <c r="D50" s="830"/>
      <c r="E50" s="830"/>
      <c r="F50" s="830"/>
    </row>
    <row r="51" spans="1:6">
      <c r="A51" s="830"/>
      <c r="B51" s="830"/>
      <c r="C51" s="830"/>
      <c r="D51" s="830"/>
      <c r="E51" s="830"/>
      <c r="F51" s="830"/>
    </row>
    <row r="52" spans="1:6">
      <c r="A52" s="830"/>
      <c r="B52" s="830"/>
      <c r="C52" s="830"/>
      <c r="D52" s="830"/>
      <c r="E52" s="830"/>
      <c r="F52" s="830"/>
    </row>
    <row r="53" spans="1:6">
      <c r="A53" s="830"/>
      <c r="B53" s="830"/>
      <c r="C53" s="830"/>
      <c r="D53" s="830"/>
      <c r="E53" s="830"/>
      <c r="F53" s="830"/>
    </row>
    <row r="54" spans="1:6">
      <c r="A54" s="830"/>
      <c r="B54" s="830"/>
      <c r="C54" s="830"/>
      <c r="D54" s="830"/>
      <c r="E54" s="830"/>
      <c r="F54" s="830"/>
    </row>
    <row r="55" spans="1:6">
      <c r="A55" s="830"/>
      <c r="B55" s="830"/>
      <c r="C55" s="830"/>
      <c r="D55" s="830"/>
      <c r="E55" s="830"/>
      <c r="F55" s="830"/>
    </row>
  </sheetData>
  <mergeCells count="1">
    <mergeCell ref="D4:G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5"/>
  <sheetViews>
    <sheetView workbookViewId="0">
      <selection activeCell="I19" sqref="I19"/>
    </sheetView>
  </sheetViews>
  <sheetFormatPr defaultColWidth="10.33203125" defaultRowHeight="13.2"/>
  <cols>
    <col min="1" max="1" width="34.6640625" style="319" customWidth="1"/>
    <col min="2" max="2" width="15.6640625" style="319" customWidth="1"/>
    <col min="3" max="3" width="18.6640625" style="319" customWidth="1"/>
    <col min="4" max="4" width="17.6640625" style="319" customWidth="1"/>
    <col min="5" max="5" width="14.6640625" style="319" hidden="1" customWidth="1"/>
    <col min="6" max="8" width="10.33203125" style="319" hidden="1" customWidth="1"/>
    <col min="9" max="16" width="0" style="319" hidden="1" customWidth="1"/>
    <col min="17" max="16384" width="10.33203125" style="319"/>
  </cols>
  <sheetData>
    <row r="1" spans="1:15" ht="20.100000000000001" customHeight="1">
      <c r="A1" s="960" t="s">
        <v>532</v>
      </c>
      <c r="B1" s="960"/>
      <c r="C1" s="355"/>
      <c r="D1" s="355"/>
    </row>
    <row r="2" spans="1:15" ht="20.100000000000001" customHeight="1">
      <c r="A2" s="964" t="s">
        <v>531</v>
      </c>
      <c r="B2" s="964"/>
      <c r="C2" s="342"/>
      <c r="D2" s="342"/>
    </row>
    <row r="3" spans="1:15" ht="20.100000000000001" customHeight="1">
      <c r="A3" s="354"/>
      <c r="B3" s="354"/>
      <c r="C3" s="354"/>
      <c r="D3" s="354"/>
    </row>
    <row r="4" spans="1:15" ht="20.100000000000001" customHeight="1">
      <c r="A4" s="354"/>
      <c r="B4" s="341"/>
      <c r="C4" s="354"/>
      <c r="D4" s="354"/>
    </row>
    <row r="5" spans="1:15" ht="27" customHeight="1">
      <c r="A5" s="353"/>
      <c r="B5" s="352" t="s">
        <v>639</v>
      </c>
      <c r="C5" s="351" t="s">
        <v>686</v>
      </c>
      <c r="D5" s="350" t="s">
        <v>687</v>
      </c>
    </row>
    <row r="6" spans="1:15" ht="13.5" customHeight="1">
      <c r="B6" s="349"/>
      <c r="C6" s="349"/>
      <c r="D6" s="349"/>
    </row>
    <row r="7" spans="1:15" s="320" customFormat="1" ht="20.100000000000001" customHeight="1">
      <c r="A7" s="347" t="s">
        <v>530</v>
      </c>
      <c r="B7" s="348"/>
      <c r="C7" s="348"/>
      <c r="D7" s="317"/>
    </row>
    <row r="8" spans="1:15" ht="20.100000000000001" customHeight="1" thickBot="1">
      <c r="A8" s="346" t="s">
        <v>512</v>
      </c>
      <c r="B8" s="313">
        <v>165.88</v>
      </c>
      <c r="C8" s="313">
        <v>167.84999999999997</v>
      </c>
      <c r="D8" s="344">
        <f>C8/B8*100</f>
        <v>101.18760549795032</v>
      </c>
      <c r="F8" s="425"/>
      <c r="G8" s="424"/>
      <c r="H8" s="424"/>
      <c r="I8" s="425"/>
      <c r="J8" s="424"/>
      <c r="K8" s="424"/>
      <c r="L8" s="424"/>
      <c r="M8" s="425"/>
      <c r="N8" s="424"/>
      <c r="O8" s="424"/>
    </row>
    <row r="9" spans="1:15" ht="20.100000000000001" customHeight="1" thickBot="1">
      <c r="A9" s="346" t="s">
        <v>511</v>
      </c>
      <c r="B9" s="313">
        <v>647.5</v>
      </c>
      <c r="C9" s="313">
        <v>654.70000000000005</v>
      </c>
      <c r="D9" s="344">
        <f t="shared" ref="D9:D22" si="0">C9/B9*100</f>
        <v>101.11196911196912</v>
      </c>
      <c r="F9" s="425">
        <v>269.3</v>
      </c>
      <c r="G9" s="424">
        <v>88.8</v>
      </c>
      <c r="H9" s="424">
        <v>180.5</v>
      </c>
      <c r="I9" s="425">
        <v>233.6</v>
      </c>
      <c r="J9" s="424">
        <v>78.3</v>
      </c>
      <c r="K9" s="424">
        <v>155.30000000000001</v>
      </c>
      <c r="L9" s="424"/>
      <c r="M9" s="425">
        <v>86.7</v>
      </c>
      <c r="N9" s="424">
        <v>88.2</v>
      </c>
      <c r="O9" s="424">
        <v>86</v>
      </c>
    </row>
    <row r="10" spans="1:15" ht="20.100000000000001" customHeight="1" thickBot="1">
      <c r="A10" s="345" t="s">
        <v>510</v>
      </c>
      <c r="B10" s="313">
        <v>10740.869999999999</v>
      </c>
      <c r="C10" s="313">
        <v>10989.25</v>
      </c>
      <c r="D10" s="344">
        <f t="shared" si="0"/>
        <v>102.3124756188279</v>
      </c>
      <c r="F10" s="425">
        <v>666.4</v>
      </c>
      <c r="G10" s="424">
        <v>613.5</v>
      </c>
      <c r="H10" s="424">
        <v>692.4</v>
      </c>
      <c r="I10" s="425">
        <v>653.5</v>
      </c>
      <c r="J10" s="424">
        <v>606.6</v>
      </c>
      <c r="K10" s="424">
        <v>677.2</v>
      </c>
      <c r="L10" s="424"/>
      <c r="M10" s="425">
        <v>98.1</v>
      </c>
      <c r="N10" s="424">
        <v>98.9</v>
      </c>
      <c r="O10" s="424">
        <v>97.8</v>
      </c>
    </row>
    <row r="11" spans="1:15" s="320" customFormat="1" ht="20.100000000000001" customHeight="1" thickBot="1">
      <c r="A11" s="347" t="s">
        <v>503</v>
      </c>
      <c r="B11" s="313"/>
      <c r="C11" s="313"/>
      <c r="D11" s="344"/>
      <c r="F11" s="431">
        <v>17945.5</v>
      </c>
      <c r="G11" s="430">
        <v>5448.1</v>
      </c>
      <c r="H11" s="430">
        <v>12497.4</v>
      </c>
      <c r="I11" s="431">
        <v>15265.7</v>
      </c>
      <c r="J11" s="430">
        <v>4749.5</v>
      </c>
      <c r="K11" s="430">
        <v>10516.2</v>
      </c>
      <c r="L11" s="430"/>
      <c r="M11" s="425">
        <v>85.1</v>
      </c>
      <c r="N11" s="424">
        <v>87.2</v>
      </c>
      <c r="O11" s="424">
        <v>84.1</v>
      </c>
    </row>
    <row r="12" spans="1:15" ht="20.100000000000001" customHeight="1" thickBot="1">
      <c r="A12" s="346" t="s">
        <v>512</v>
      </c>
      <c r="B12" s="313">
        <v>36.849999999999994</v>
      </c>
      <c r="C12" s="313">
        <v>32.499999999999993</v>
      </c>
      <c r="D12" s="344">
        <f t="shared" si="0"/>
        <v>88.19538670284939</v>
      </c>
      <c r="F12" s="432"/>
      <c r="G12" s="432"/>
      <c r="H12" s="428"/>
      <c r="I12" s="432"/>
      <c r="J12" s="432"/>
      <c r="K12" s="428"/>
      <c r="L12" s="428"/>
      <c r="M12" s="425"/>
      <c r="N12" s="424"/>
      <c r="O12" s="424"/>
    </row>
    <row r="13" spans="1:15" ht="20.100000000000001" customHeight="1" thickBot="1">
      <c r="A13" s="346" t="s">
        <v>511</v>
      </c>
      <c r="B13" s="313">
        <v>16.100000000000001</v>
      </c>
      <c r="C13" s="313">
        <v>16</v>
      </c>
      <c r="D13" s="344">
        <f t="shared" si="0"/>
        <v>99.378881987577628</v>
      </c>
      <c r="F13" s="425">
        <v>17.399999999999999</v>
      </c>
      <c r="G13" s="424">
        <v>10.199999999999999</v>
      </c>
      <c r="H13" s="424">
        <v>7.2</v>
      </c>
      <c r="I13" s="425">
        <v>16.3</v>
      </c>
      <c r="J13" s="424">
        <v>10.1</v>
      </c>
      <c r="K13" s="424">
        <v>6.2</v>
      </c>
      <c r="L13" s="424"/>
      <c r="M13" s="425">
        <v>93.7</v>
      </c>
      <c r="N13" s="424">
        <v>99</v>
      </c>
      <c r="O13" s="424">
        <v>86.1</v>
      </c>
    </row>
    <row r="14" spans="1:15" ht="20.100000000000001" customHeight="1" thickBot="1">
      <c r="A14" s="345" t="s">
        <v>510</v>
      </c>
      <c r="B14" s="313">
        <v>59.180000000000007</v>
      </c>
      <c r="C14" s="313">
        <v>52.16</v>
      </c>
      <c r="D14" s="344">
        <f t="shared" si="0"/>
        <v>88.137884420412277</v>
      </c>
      <c r="F14" s="425">
        <v>22</v>
      </c>
      <c r="G14" s="424">
        <v>20.5</v>
      </c>
      <c r="H14" s="424">
        <v>24</v>
      </c>
      <c r="I14" s="425">
        <v>22.3</v>
      </c>
      <c r="J14" s="424">
        <v>20.8</v>
      </c>
      <c r="K14" s="424">
        <v>24.8</v>
      </c>
      <c r="L14" s="424"/>
      <c r="M14" s="427">
        <v>101.4</v>
      </c>
      <c r="N14" s="424">
        <v>101.5</v>
      </c>
      <c r="O14" s="424">
        <v>103.3</v>
      </c>
    </row>
    <row r="15" spans="1:15" s="320" customFormat="1" ht="20.100000000000001" customHeight="1" thickBot="1">
      <c r="A15" s="347" t="s">
        <v>688</v>
      </c>
      <c r="B15" s="313"/>
      <c r="D15" s="344"/>
      <c r="F15" s="425">
        <v>38.200000000000003</v>
      </c>
      <c r="G15" s="424">
        <v>20.9</v>
      </c>
      <c r="H15" s="424">
        <v>17.3</v>
      </c>
      <c r="I15" s="425">
        <v>36.4</v>
      </c>
      <c r="J15" s="424">
        <v>21</v>
      </c>
      <c r="K15" s="424">
        <v>15.4</v>
      </c>
      <c r="L15" s="424"/>
      <c r="M15" s="425">
        <v>95.3</v>
      </c>
      <c r="N15" s="424">
        <v>100.5</v>
      </c>
      <c r="O15" s="424">
        <v>89</v>
      </c>
    </row>
    <row r="16" spans="1:15" ht="20.100000000000001" customHeight="1" thickBot="1">
      <c r="A16" s="346" t="s">
        <v>512</v>
      </c>
      <c r="B16" s="313">
        <v>165.2</v>
      </c>
      <c r="C16" s="313">
        <v>159.16999999999999</v>
      </c>
      <c r="D16" s="344">
        <f t="shared" si="0"/>
        <v>96.349878934624698</v>
      </c>
      <c r="F16" s="425"/>
      <c r="G16" s="424"/>
      <c r="H16" s="424"/>
      <c r="I16" s="425"/>
      <c r="J16" s="424"/>
      <c r="K16" s="424"/>
      <c r="L16" s="424"/>
      <c r="M16" s="425"/>
      <c r="N16" s="424"/>
      <c r="O16" s="424"/>
    </row>
    <row r="17" spans="1:15" ht="20.100000000000001" customHeight="1" thickBot="1">
      <c r="A17" s="346" t="s">
        <v>511</v>
      </c>
      <c r="B17" s="313">
        <v>26.1</v>
      </c>
      <c r="C17" s="313">
        <v>25.7</v>
      </c>
      <c r="D17" s="344">
        <f t="shared" si="0"/>
        <v>98.467432950191551</v>
      </c>
      <c r="F17" s="425">
        <v>185.7</v>
      </c>
      <c r="G17" s="424">
        <v>119.9</v>
      </c>
      <c r="H17" s="424">
        <v>65.8</v>
      </c>
      <c r="I17" s="425">
        <v>176.8</v>
      </c>
      <c r="J17" s="424">
        <v>115.3</v>
      </c>
      <c r="K17" s="424">
        <v>61.5</v>
      </c>
      <c r="L17" s="424"/>
      <c r="M17" s="425">
        <v>95.2</v>
      </c>
      <c r="N17" s="424">
        <v>96.2</v>
      </c>
      <c r="O17" s="424">
        <v>93.5</v>
      </c>
    </row>
    <row r="18" spans="1:15" ht="20.100000000000001" customHeight="1" thickBot="1">
      <c r="A18" s="345" t="s">
        <v>510</v>
      </c>
      <c r="B18" s="313">
        <v>430.39000000000004</v>
      </c>
      <c r="C18" s="313">
        <v>409.62</v>
      </c>
      <c r="D18" s="344">
        <f t="shared" si="0"/>
        <v>95.174144380677987</v>
      </c>
      <c r="F18" s="425">
        <v>24.6</v>
      </c>
      <c r="G18" s="424">
        <v>23.8</v>
      </c>
      <c r="H18" s="424">
        <v>26.1</v>
      </c>
      <c r="I18" s="425">
        <v>24.8</v>
      </c>
      <c r="J18" s="424">
        <v>24.2</v>
      </c>
      <c r="K18" s="424">
        <v>26</v>
      </c>
      <c r="L18" s="424"/>
      <c r="M18" s="427">
        <v>100.8</v>
      </c>
      <c r="N18" s="426">
        <v>101.7</v>
      </c>
      <c r="O18" s="426">
        <v>99.6</v>
      </c>
    </row>
    <row r="19" spans="1:15" s="320" customFormat="1" ht="20.100000000000001" customHeight="1" thickBot="1">
      <c r="A19" s="347" t="s">
        <v>583</v>
      </c>
      <c r="B19" s="313"/>
      <c r="C19" s="313"/>
      <c r="D19" s="344"/>
      <c r="F19" s="425">
        <v>457.3</v>
      </c>
      <c r="G19" s="424">
        <v>285.39999999999998</v>
      </c>
      <c r="H19" s="424">
        <v>171.9</v>
      </c>
      <c r="I19" s="425">
        <v>438.8</v>
      </c>
      <c r="J19" s="424">
        <v>278.60000000000002</v>
      </c>
      <c r="K19" s="424">
        <v>160.19999999999999</v>
      </c>
      <c r="L19" s="424"/>
      <c r="M19" s="427">
        <v>96</v>
      </c>
      <c r="N19" s="426">
        <v>97.6</v>
      </c>
      <c r="O19" s="424">
        <v>93.2</v>
      </c>
    </row>
    <row r="20" spans="1:15" ht="20.100000000000001" customHeight="1" thickBot="1">
      <c r="A20" s="346" t="s">
        <v>512</v>
      </c>
      <c r="B20" s="313">
        <v>966.98</v>
      </c>
      <c r="C20" s="313">
        <v>988.67</v>
      </c>
      <c r="D20" s="344">
        <f t="shared" si="0"/>
        <v>102.24306604066267</v>
      </c>
      <c r="F20" s="425"/>
      <c r="G20" s="424"/>
      <c r="H20" s="424"/>
      <c r="I20" s="425"/>
      <c r="J20" s="424"/>
      <c r="K20" s="424"/>
      <c r="L20" s="424"/>
      <c r="M20" s="425"/>
      <c r="N20" s="424"/>
      <c r="O20" s="424"/>
    </row>
    <row r="21" spans="1:15" ht="20.100000000000001" customHeight="1" thickBot="1">
      <c r="A21" s="346" t="s">
        <v>511</v>
      </c>
      <c r="B21" s="313">
        <v>187.8</v>
      </c>
      <c r="C21" s="313">
        <v>188.9</v>
      </c>
      <c r="D21" s="344">
        <f t="shared" si="0"/>
        <v>100.58572949946752</v>
      </c>
      <c r="F21" s="425">
        <v>53.3</v>
      </c>
      <c r="G21" s="424">
        <v>44.5</v>
      </c>
      <c r="H21" s="424">
        <v>8.8000000000000007</v>
      </c>
      <c r="I21" s="425">
        <v>49.5</v>
      </c>
      <c r="J21" s="424">
        <v>41</v>
      </c>
      <c r="K21" s="424">
        <v>8.5</v>
      </c>
      <c r="L21" s="424"/>
      <c r="M21" s="425">
        <v>92.9</v>
      </c>
      <c r="N21" s="424">
        <v>92.1</v>
      </c>
      <c r="O21" s="424">
        <v>96.6</v>
      </c>
    </row>
    <row r="22" spans="1:15" ht="20.100000000000001" customHeight="1" thickBot="1">
      <c r="A22" s="345" t="s">
        <v>510</v>
      </c>
      <c r="B22" s="313">
        <v>18159.93</v>
      </c>
      <c r="C22" s="313">
        <v>18680.52</v>
      </c>
      <c r="D22" s="344">
        <f t="shared" si="0"/>
        <v>102.86669607206636</v>
      </c>
      <c r="F22" s="425">
        <v>15.2</v>
      </c>
      <c r="G22" s="424">
        <v>14.9</v>
      </c>
      <c r="H22" s="424">
        <v>16.7</v>
      </c>
      <c r="I22" s="425">
        <v>15.3</v>
      </c>
      <c r="J22" s="424">
        <v>15</v>
      </c>
      <c r="K22" s="424">
        <v>16.899999999999999</v>
      </c>
      <c r="L22" s="424"/>
      <c r="M22" s="427">
        <v>100.7</v>
      </c>
      <c r="N22" s="424">
        <v>100.7</v>
      </c>
      <c r="O22" s="426">
        <v>101.2</v>
      </c>
    </row>
    <row r="23" spans="1:15" s="320" customFormat="1" ht="20.100000000000001" customHeight="1" thickBot="1">
      <c r="A23" s="319"/>
      <c r="B23" s="337"/>
      <c r="C23" s="337"/>
      <c r="D23" s="337"/>
      <c r="F23" s="425">
        <v>80.8</v>
      </c>
      <c r="G23" s="424">
        <v>66.099999999999994</v>
      </c>
      <c r="H23" s="424">
        <v>14.7</v>
      </c>
      <c r="I23" s="425">
        <v>75.900000000000006</v>
      </c>
      <c r="J23" s="424">
        <v>61.5</v>
      </c>
      <c r="K23" s="424">
        <v>14.4</v>
      </c>
      <c r="L23" s="424"/>
      <c r="M23" s="425">
        <v>93.9</v>
      </c>
      <c r="N23" s="424">
        <v>93</v>
      </c>
      <c r="O23" s="424">
        <v>98</v>
      </c>
    </row>
    <row r="24" spans="1:15" ht="20.100000000000001" customHeight="1" thickBot="1">
      <c r="F24" s="425"/>
      <c r="G24" s="424"/>
      <c r="H24" s="424"/>
      <c r="I24" s="425"/>
      <c r="J24" s="424"/>
      <c r="K24" s="424"/>
      <c r="L24" s="424"/>
      <c r="M24" s="425"/>
      <c r="N24" s="424"/>
      <c r="O24" s="424"/>
    </row>
    <row r="25" spans="1:15" ht="20.100000000000001" customHeight="1" thickBot="1">
      <c r="F25" s="425">
        <v>29</v>
      </c>
      <c r="G25" s="424">
        <v>7.2</v>
      </c>
      <c r="H25" s="424">
        <v>21.8</v>
      </c>
      <c r="I25" s="425">
        <v>28.9</v>
      </c>
      <c r="J25" s="424">
        <v>6.5</v>
      </c>
      <c r="K25" s="424">
        <v>22.4</v>
      </c>
      <c r="L25" s="424"/>
      <c r="M25" s="425">
        <v>99.7</v>
      </c>
      <c r="N25" s="424">
        <v>90.3</v>
      </c>
      <c r="O25" s="424">
        <v>102.8</v>
      </c>
    </row>
    <row r="26" spans="1:15" ht="20.100000000000001" customHeight="1" thickBot="1">
      <c r="F26" s="425">
        <v>7.1</v>
      </c>
      <c r="G26" s="424">
        <v>4.2</v>
      </c>
      <c r="H26" s="424">
        <v>8.1</v>
      </c>
      <c r="I26" s="425">
        <v>8</v>
      </c>
      <c r="J26" s="424">
        <v>6.5</v>
      </c>
      <c r="K26" s="424">
        <v>8.4</v>
      </c>
      <c r="L26" s="424"/>
      <c r="M26" s="427">
        <v>112.7</v>
      </c>
      <c r="N26" s="426">
        <v>154.80000000000001</v>
      </c>
      <c r="O26" s="426">
        <v>103.7</v>
      </c>
    </row>
    <row r="27" spans="1:15" ht="20.100000000000001" customHeight="1" thickBot="1">
      <c r="F27" s="425">
        <v>20.6</v>
      </c>
      <c r="G27" s="424">
        <v>3</v>
      </c>
      <c r="H27" s="424">
        <v>17.600000000000001</v>
      </c>
      <c r="I27" s="425">
        <v>23.1</v>
      </c>
      <c r="J27" s="424">
        <v>4.2</v>
      </c>
      <c r="K27" s="424">
        <v>18.899999999999999</v>
      </c>
      <c r="L27" s="424"/>
      <c r="M27" s="425">
        <v>112.1</v>
      </c>
      <c r="N27" s="424">
        <v>140</v>
      </c>
      <c r="O27" s="424">
        <v>107.4</v>
      </c>
    </row>
    <row r="28" spans="1:15" ht="20.100000000000001" customHeight="1" thickBot="1">
      <c r="F28" s="425"/>
      <c r="G28" s="424"/>
      <c r="H28" s="424"/>
      <c r="I28" s="425"/>
      <c r="J28" s="424"/>
      <c r="K28" s="424"/>
      <c r="L28" s="424"/>
      <c r="M28" s="425"/>
      <c r="N28" s="424"/>
      <c r="O28" s="424"/>
    </row>
    <row r="29" spans="1:15" ht="20.100000000000001" customHeight="1" thickBot="1">
      <c r="F29" s="425">
        <v>961.8</v>
      </c>
      <c r="G29" s="424">
        <v>442.9</v>
      </c>
      <c r="H29" s="424">
        <v>518.9</v>
      </c>
      <c r="I29" s="425">
        <v>987.9</v>
      </c>
      <c r="J29" s="424">
        <v>456.4</v>
      </c>
      <c r="K29" s="424">
        <v>531.5</v>
      </c>
      <c r="L29" s="424"/>
      <c r="M29" s="425">
        <v>102.7</v>
      </c>
      <c r="N29" s="424">
        <v>103</v>
      </c>
      <c r="O29" s="424">
        <v>102.4</v>
      </c>
    </row>
    <row r="30" spans="1:15" ht="20.100000000000001" customHeight="1" thickBot="1">
      <c r="F30" s="425">
        <v>177.7</v>
      </c>
      <c r="G30" s="424">
        <v>163.30000000000001</v>
      </c>
      <c r="H30" s="424">
        <v>190.1</v>
      </c>
      <c r="I30" s="425">
        <v>181.7</v>
      </c>
      <c r="J30" s="424">
        <v>165.9</v>
      </c>
      <c r="K30" s="424">
        <v>195.3</v>
      </c>
      <c r="L30" s="424"/>
      <c r="M30" s="427">
        <v>102.3</v>
      </c>
      <c r="N30" s="424">
        <v>101.6</v>
      </c>
      <c r="O30" s="424">
        <v>102.7</v>
      </c>
    </row>
    <row r="31" spans="1:15" ht="20.100000000000001" customHeight="1" thickBot="1">
      <c r="F31" s="431">
        <v>17094.099999999999</v>
      </c>
      <c r="G31" s="430">
        <v>7231.9</v>
      </c>
      <c r="H31" s="430">
        <v>9862.2000000000007</v>
      </c>
      <c r="I31" s="431">
        <v>17949.400000000001</v>
      </c>
      <c r="J31" s="430">
        <v>7571.1</v>
      </c>
      <c r="K31" s="430">
        <v>10378.299999999999</v>
      </c>
      <c r="L31" s="430"/>
      <c r="M31" s="425">
        <v>105</v>
      </c>
      <c r="N31" s="424">
        <v>104.7</v>
      </c>
      <c r="O31" s="424">
        <v>105.2</v>
      </c>
    </row>
    <row r="32" spans="1:15" ht="20.100000000000001" customHeight="1" thickBot="1">
      <c r="F32" s="429"/>
      <c r="G32" s="428"/>
      <c r="H32" s="428"/>
      <c r="I32" s="429"/>
      <c r="J32" s="428"/>
      <c r="K32" s="428"/>
      <c r="L32" s="428"/>
      <c r="M32" s="425"/>
      <c r="N32" s="424"/>
      <c r="O32" s="424"/>
    </row>
    <row r="33" spans="6:15" ht="20.100000000000001" customHeight="1" thickBot="1">
      <c r="F33" s="425">
        <v>142.5</v>
      </c>
      <c r="G33" s="424">
        <v>36.799999999999997</v>
      </c>
      <c r="H33" s="424">
        <v>105.7</v>
      </c>
      <c r="I33" s="425">
        <v>137.19999999999999</v>
      </c>
      <c r="J33" s="424">
        <v>34.799999999999997</v>
      </c>
      <c r="K33" s="424">
        <v>102.4</v>
      </c>
      <c r="L33" s="424"/>
      <c r="M33" s="425">
        <v>96.3</v>
      </c>
      <c r="N33" s="424">
        <v>94.6</v>
      </c>
      <c r="O33" s="424">
        <v>96.9</v>
      </c>
    </row>
    <row r="34" spans="6:15" ht="20.100000000000001" customHeight="1" thickBot="1">
      <c r="F34" s="425">
        <v>11.1</v>
      </c>
      <c r="G34" s="424">
        <v>10.5</v>
      </c>
      <c r="H34" s="424">
        <v>11.3</v>
      </c>
      <c r="I34" s="425">
        <v>11.8</v>
      </c>
      <c r="J34" s="424">
        <v>11.1</v>
      </c>
      <c r="K34" s="424">
        <v>12</v>
      </c>
      <c r="L34" s="424"/>
      <c r="M34" s="427">
        <v>106.3</v>
      </c>
      <c r="N34" s="426">
        <v>105.7</v>
      </c>
      <c r="O34" s="426">
        <v>106.2</v>
      </c>
    </row>
    <row r="35" spans="6:15" ht="17.399999999999999" thickBot="1">
      <c r="F35" s="425">
        <v>158.4</v>
      </c>
      <c r="G35" s="424">
        <v>38.700000000000003</v>
      </c>
      <c r="H35" s="424">
        <v>119.7</v>
      </c>
      <c r="I35" s="425">
        <v>161.9</v>
      </c>
      <c r="J35" s="424">
        <v>38.700000000000003</v>
      </c>
      <c r="K35" s="424">
        <v>123.2</v>
      </c>
      <c r="L35" s="424"/>
      <c r="M35" s="425">
        <v>102.2</v>
      </c>
      <c r="N35" s="424">
        <v>100</v>
      </c>
      <c r="O35" s="424">
        <v>102.9</v>
      </c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7"/>
  <sheetViews>
    <sheetView workbookViewId="0">
      <selection activeCell="I19" sqref="I19"/>
    </sheetView>
  </sheetViews>
  <sheetFormatPr defaultColWidth="9.33203125" defaultRowHeight="13.2"/>
  <cols>
    <col min="1" max="1" width="34.6640625" style="346" customWidth="1"/>
    <col min="2" max="2" width="15.6640625" style="346" customWidth="1"/>
    <col min="3" max="3" width="18.6640625" style="346" customWidth="1"/>
    <col min="4" max="4" width="17.6640625" style="346" customWidth="1"/>
    <col min="5" max="5" width="5.33203125" style="346" hidden="1" customWidth="1"/>
    <col min="6" max="10" width="0" style="346" hidden="1" customWidth="1"/>
    <col min="11" max="16384" width="9.33203125" style="346"/>
  </cols>
  <sheetData>
    <row r="1" spans="1:9" ht="20.100000000000001" customHeight="1">
      <c r="A1" s="960" t="s">
        <v>541</v>
      </c>
      <c r="B1" s="960"/>
      <c r="C1" s="355"/>
      <c r="D1" s="355"/>
      <c r="E1" s="355"/>
    </row>
    <row r="2" spans="1:9" ht="20.100000000000001" customHeight="1">
      <c r="A2" s="964"/>
      <c r="B2" s="964"/>
      <c r="C2" s="342"/>
      <c r="D2" s="342"/>
    </row>
    <row r="3" spans="1:9" ht="20.100000000000001" customHeight="1">
      <c r="A3" s="336"/>
      <c r="B3" s="336"/>
      <c r="C3" s="375"/>
      <c r="D3" s="374"/>
    </row>
    <row r="4" spans="1:9" ht="31.5" customHeight="1">
      <c r="A4" s="329"/>
      <c r="B4" s="358" t="s">
        <v>639</v>
      </c>
      <c r="C4" s="358" t="s">
        <v>683</v>
      </c>
      <c r="D4" s="358" t="s">
        <v>684</v>
      </c>
      <c r="E4" s="363"/>
    </row>
    <row r="5" spans="1:9" ht="18" customHeight="1">
      <c r="A5" s="357"/>
      <c r="B5" s="373"/>
      <c r="C5" s="373"/>
      <c r="D5" s="373"/>
      <c r="E5" s="363"/>
    </row>
    <row r="6" spans="1:9" s="347" customFormat="1" ht="18" customHeight="1">
      <c r="A6" s="371" t="s">
        <v>540</v>
      </c>
      <c r="B6" s="372"/>
      <c r="C6" s="372"/>
      <c r="D6" s="371"/>
      <c r="E6" s="371"/>
      <c r="F6" s="367"/>
    </row>
    <row r="7" spans="1:9" ht="18" customHeight="1">
      <c r="A7" s="370" t="s">
        <v>685</v>
      </c>
      <c r="B7" s="364">
        <v>122.6</v>
      </c>
      <c r="C7" s="364">
        <v>123.7</v>
      </c>
      <c r="D7" s="356">
        <v>100.9</v>
      </c>
      <c r="E7" s="363">
        <v>100.9</v>
      </c>
      <c r="F7" s="346">
        <v>123001.25999999998</v>
      </c>
      <c r="G7" s="346">
        <v>122977.04</v>
      </c>
      <c r="H7" s="433">
        <f t="shared" ref="H7:H12" si="0">D7-100</f>
        <v>0.90000000000000568</v>
      </c>
    </row>
    <row r="8" spans="1:9" ht="18" customHeight="1">
      <c r="A8" s="370" t="s">
        <v>316</v>
      </c>
      <c r="B8" s="364">
        <v>710.6</v>
      </c>
      <c r="C8" s="364">
        <v>709.6</v>
      </c>
      <c r="D8" s="356">
        <v>99.9</v>
      </c>
      <c r="E8" s="363">
        <v>99.9</v>
      </c>
      <c r="F8" s="346">
        <v>680739.4800000001</v>
      </c>
      <c r="G8" s="346">
        <v>688394.46</v>
      </c>
      <c r="H8" s="433">
        <f t="shared" si="0"/>
        <v>-9.9999999999994316E-2</v>
      </c>
    </row>
    <row r="9" spans="1:9" ht="18" customHeight="1">
      <c r="A9" s="365" t="s">
        <v>305</v>
      </c>
      <c r="B9" s="364">
        <v>930.5</v>
      </c>
      <c r="C9" s="364">
        <v>929.5</v>
      </c>
      <c r="D9" s="356">
        <v>99.9</v>
      </c>
      <c r="E9" s="363">
        <v>99.9</v>
      </c>
      <c r="F9" s="346">
        <v>961782.32000000007</v>
      </c>
      <c r="G9" s="346">
        <v>947549.11999999988</v>
      </c>
      <c r="H9" s="434">
        <f t="shared" si="0"/>
        <v>-9.9999999999994316E-2</v>
      </c>
    </row>
    <row r="10" spans="1:9" ht="18" customHeight="1">
      <c r="A10" s="365" t="s">
        <v>535</v>
      </c>
      <c r="B10" s="364">
        <v>188.6</v>
      </c>
      <c r="C10" s="364">
        <v>193.7</v>
      </c>
      <c r="D10" s="356">
        <v>102.7</v>
      </c>
      <c r="E10" s="363">
        <v>102.7</v>
      </c>
      <c r="F10" s="346">
        <v>175304.06470000002</v>
      </c>
      <c r="G10" s="346">
        <v>177618.25999999998</v>
      </c>
      <c r="H10" s="433">
        <f t="shared" si="0"/>
        <v>2.7000000000000028</v>
      </c>
    </row>
    <row r="11" spans="1:9" ht="18" customHeight="1">
      <c r="A11" s="365" t="s">
        <v>534</v>
      </c>
      <c r="B11" s="364">
        <v>125.4</v>
      </c>
      <c r="C11" s="364">
        <v>119.9</v>
      </c>
      <c r="D11" s="356">
        <v>95.6</v>
      </c>
      <c r="E11" s="363">
        <v>95.6</v>
      </c>
      <c r="F11" s="346">
        <v>147505.59</v>
      </c>
      <c r="G11" s="346">
        <v>137736.71729729729</v>
      </c>
      <c r="H11" s="434">
        <f t="shared" si="0"/>
        <v>-4.4000000000000057</v>
      </c>
      <c r="I11" s="346">
        <f>137.7/147.5*100-100</f>
        <v>-6.6440677966101731</v>
      </c>
    </row>
    <row r="12" spans="1:9" ht="18" customHeight="1">
      <c r="A12" s="365" t="s">
        <v>533</v>
      </c>
      <c r="B12" s="364">
        <v>314.3</v>
      </c>
      <c r="C12" s="364">
        <v>311.60000000000002</v>
      </c>
      <c r="D12" s="356">
        <v>99.1</v>
      </c>
      <c r="E12" s="363">
        <v>99.1</v>
      </c>
      <c r="F12" s="346">
        <v>299490.96999999997</v>
      </c>
      <c r="G12" s="346">
        <v>297211.97000000003</v>
      </c>
      <c r="H12" s="433">
        <f t="shared" si="0"/>
        <v>-0.90000000000000568</v>
      </c>
    </row>
    <row r="13" spans="1:9" ht="18" customHeight="1">
      <c r="A13" s="357"/>
      <c r="B13" s="364"/>
      <c r="C13" s="364"/>
      <c r="D13" s="356"/>
      <c r="E13" s="363"/>
    </row>
    <row r="14" spans="1:9" s="347" customFormat="1" ht="18" customHeight="1">
      <c r="A14" s="369" t="s">
        <v>539</v>
      </c>
      <c r="B14" s="364"/>
      <c r="C14" s="364"/>
      <c r="D14" s="356"/>
      <c r="E14" s="368"/>
      <c r="F14" s="367"/>
    </row>
    <row r="15" spans="1:9" ht="18" customHeight="1">
      <c r="A15" s="365" t="s">
        <v>538</v>
      </c>
      <c r="B15" s="366">
        <v>1072.9000000000001</v>
      </c>
      <c r="C15" s="366">
        <v>1109.8</v>
      </c>
      <c r="D15" s="356">
        <f>C15/B15*100</f>
        <v>103.43927672662876</v>
      </c>
      <c r="E15" s="363">
        <v>103.4</v>
      </c>
      <c r="F15" s="346">
        <v>994215.19706300006</v>
      </c>
      <c r="G15" s="346">
        <v>1019878.2281152381</v>
      </c>
    </row>
    <row r="16" spans="1:9" ht="18" customHeight="1">
      <c r="A16" s="365" t="s">
        <v>537</v>
      </c>
      <c r="B16" s="366">
        <v>1845</v>
      </c>
      <c r="C16" s="366">
        <v>1896.8</v>
      </c>
      <c r="D16" s="356">
        <f t="shared" ref="D16:D20" si="1">C16/B16*100</f>
        <v>102.80758807588074</v>
      </c>
      <c r="E16" s="363">
        <v>102.8</v>
      </c>
      <c r="F16" s="346">
        <v>1616306.5043200001</v>
      </c>
      <c r="G16" s="346">
        <v>1656939.9415331231</v>
      </c>
    </row>
    <row r="17" spans="1:7" ht="18" customHeight="1">
      <c r="A17" s="365" t="s">
        <v>536</v>
      </c>
      <c r="B17" s="366">
        <v>1271.9000000000001</v>
      </c>
      <c r="C17" s="366">
        <v>1291.5</v>
      </c>
      <c r="D17" s="356">
        <f t="shared" si="1"/>
        <v>101.54100165107319</v>
      </c>
      <c r="E17" s="363">
        <v>101.5</v>
      </c>
      <c r="F17" s="346">
        <v>1137703.77112064</v>
      </c>
      <c r="G17" s="346">
        <v>1177096.4520700001</v>
      </c>
    </row>
    <row r="18" spans="1:7" ht="18" customHeight="1">
      <c r="A18" s="365" t="s">
        <v>535</v>
      </c>
      <c r="B18" s="366">
        <v>1866.2</v>
      </c>
      <c r="C18" s="366">
        <v>1934.4</v>
      </c>
      <c r="D18" s="356">
        <f t="shared" si="1"/>
        <v>103.65448504983389</v>
      </c>
      <c r="E18" s="363">
        <v>103.7</v>
      </c>
      <c r="F18" s="346">
        <v>1570556.7273650172</v>
      </c>
      <c r="G18" s="346">
        <v>1642630.8494026554</v>
      </c>
    </row>
    <row r="19" spans="1:7" ht="18" customHeight="1">
      <c r="A19" s="365" t="s">
        <v>534</v>
      </c>
      <c r="B19" s="366">
        <v>275.7</v>
      </c>
      <c r="C19" s="366">
        <v>269.89999999999998</v>
      </c>
      <c r="D19" s="356">
        <f t="shared" si="1"/>
        <v>97.896264055132391</v>
      </c>
      <c r="E19" s="363">
        <v>97.9</v>
      </c>
      <c r="F19" s="346">
        <v>262738.72452918033</v>
      </c>
      <c r="G19" s="346">
        <v>263601.34443</v>
      </c>
    </row>
    <row r="20" spans="1:7" ht="18" customHeight="1">
      <c r="A20" s="365" t="s">
        <v>533</v>
      </c>
      <c r="B20" s="366">
        <v>399.3</v>
      </c>
      <c r="C20" s="366">
        <v>335.5</v>
      </c>
      <c r="D20" s="356">
        <f t="shared" si="1"/>
        <v>84.022038567493112</v>
      </c>
      <c r="E20" s="363">
        <v>84</v>
      </c>
      <c r="F20" s="346">
        <v>266423.45783235657</v>
      </c>
      <c r="G20" s="346">
        <v>286314.93185208266</v>
      </c>
    </row>
    <row r="21" spans="1:7" ht="18" customHeight="1">
      <c r="A21" s="362"/>
      <c r="B21" s="361"/>
      <c r="C21" s="361"/>
      <c r="D21" s="360"/>
      <c r="E21" s="359"/>
    </row>
    <row r="22" spans="1:7" ht="30" customHeight="1"/>
    <row r="23" spans="1:7" ht="20.100000000000001" customHeight="1"/>
    <row r="24" spans="1:7" ht="20.100000000000001" customHeight="1"/>
    <row r="25" spans="1:7" ht="20.100000000000001" customHeight="1"/>
    <row r="26" spans="1:7" ht="20.100000000000001" customHeight="1"/>
    <row r="27" spans="1:7" ht="20.100000000000001" customHeight="1"/>
    <row r="28" spans="1:7" ht="20.100000000000001" customHeight="1"/>
    <row r="29" spans="1:7" ht="20.100000000000001" customHeight="1"/>
    <row r="30" spans="1:7" ht="20.100000000000001" customHeight="1"/>
    <row r="31" spans="1:7" ht="20.100000000000001" customHeight="1"/>
    <row r="32" spans="1:7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6"/>
  <sheetViews>
    <sheetView topLeftCell="A4" workbookViewId="0">
      <selection activeCell="I19" sqref="I19"/>
    </sheetView>
  </sheetViews>
  <sheetFormatPr defaultRowHeight="14.4"/>
  <cols>
    <col min="1" max="1" width="41" customWidth="1"/>
    <col min="2" max="4" width="7.6640625" customWidth="1"/>
    <col min="5" max="6" width="7.44140625" customWidth="1"/>
    <col min="7" max="7" width="8.33203125" customWidth="1"/>
  </cols>
  <sheetData>
    <row r="1" spans="1:7" ht="20.100000000000001" customHeight="1">
      <c r="A1" s="961" t="s">
        <v>585</v>
      </c>
      <c r="B1" s="963"/>
    </row>
    <row r="2" spans="1:7" ht="20.100000000000001" customHeight="1">
      <c r="A2" s="963"/>
      <c r="B2" s="963"/>
    </row>
    <row r="3" spans="1:7" s="376" customFormat="1" ht="16.2" customHeight="1">
      <c r="A3" s="380"/>
      <c r="B3" s="560" t="s">
        <v>599</v>
      </c>
      <c r="C3" s="560" t="s">
        <v>329</v>
      </c>
      <c r="D3" s="560" t="s">
        <v>329</v>
      </c>
      <c r="E3" s="976" t="s">
        <v>293</v>
      </c>
      <c r="F3" s="976"/>
      <c r="G3" s="560" t="s">
        <v>118</v>
      </c>
    </row>
    <row r="4" spans="1:7" s="376" customFormat="1" ht="16.2" customHeight="1">
      <c r="A4" s="379"/>
      <c r="B4" s="113" t="s">
        <v>544</v>
      </c>
      <c r="C4" s="113" t="s">
        <v>543</v>
      </c>
      <c r="D4" s="113" t="s">
        <v>543</v>
      </c>
      <c r="E4" s="977" t="s">
        <v>62</v>
      </c>
      <c r="F4" s="977"/>
      <c r="G4" s="113">
        <v>2022</v>
      </c>
    </row>
    <row r="5" spans="1:7" s="376" customFormat="1" ht="16.2" customHeight="1">
      <c r="A5" s="378"/>
      <c r="B5" s="113" t="s">
        <v>111</v>
      </c>
      <c r="C5" s="113" t="s">
        <v>542</v>
      </c>
      <c r="D5" s="113" t="s">
        <v>60</v>
      </c>
      <c r="E5" s="113" t="s">
        <v>113</v>
      </c>
      <c r="F5" s="113" t="s">
        <v>114</v>
      </c>
      <c r="G5" s="113" t="s">
        <v>4</v>
      </c>
    </row>
    <row r="6" spans="1:7" s="376" customFormat="1" ht="16.2" customHeight="1">
      <c r="A6" s="377"/>
      <c r="B6" s="113" t="s">
        <v>60</v>
      </c>
      <c r="C6" s="113" t="s">
        <v>60</v>
      </c>
      <c r="D6" s="113">
        <v>2022</v>
      </c>
      <c r="E6" s="113" t="s">
        <v>60</v>
      </c>
      <c r="F6" s="113" t="s">
        <v>60</v>
      </c>
      <c r="G6" s="113" t="s">
        <v>60</v>
      </c>
    </row>
    <row r="7" spans="1:7" s="376" customFormat="1" ht="16.2" customHeight="1">
      <c r="A7" s="319"/>
      <c r="B7" s="39">
        <v>2022</v>
      </c>
      <c r="C7" s="39">
        <v>2022</v>
      </c>
      <c r="D7" s="39"/>
      <c r="E7" s="39">
        <v>2022</v>
      </c>
      <c r="F7" s="39">
        <v>2022</v>
      </c>
      <c r="G7" s="39" t="s">
        <v>682</v>
      </c>
    </row>
    <row r="8" spans="1:7" s="376" customFormat="1" ht="20.100000000000001" customHeight="1"/>
    <row r="9" spans="1:7" s="376" customFormat="1" ht="22.2" customHeight="1">
      <c r="A9" s="445" t="s">
        <v>600</v>
      </c>
    </row>
    <row r="10" spans="1:7" s="376" customFormat="1" ht="22.2" customHeight="1">
      <c r="A10" s="446" t="s">
        <v>601</v>
      </c>
      <c r="B10" s="449">
        <v>26.210000000000004</v>
      </c>
      <c r="C10" s="449">
        <v>34.6</v>
      </c>
      <c r="D10" s="449">
        <v>122.84</v>
      </c>
      <c r="E10" s="450">
        <v>102.11</v>
      </c>
      <c r="F10" s="450">
        <v>100.38</v>
      </c>
      <c r="G10" s="450">
        <v>101.62</v>
      </c>
    </row>
    <row r="11" spans="1:7" s="376" customFormat="1" ht="22.2" customHeight="1">
      <c r="A11" s="446" t="s">
        <v>602</v>
      </c>
      <c r="B11" s="449">
        <v>107.76000000000002</v>
      </c>
      <c r="C11" s="449">
        <v>125.36000000000001</v>
      </c>
      <c r="D11" s="449">
        <v>474.30000000000007</v>
      </c>
      <c r="E11" s="450">
        <v>104.15</v>
      </c>
      <c r="F11" s="450">
        <v>101.73</v>
      </c>
      <c r="G11" s="450">
        <v>103.5</v>
      </c>
    </row>
    <row r="12" spans="1:7" s="376" customFormat="1" ht="22.2" customHeight="1">
      <c r="A12" s="447" t="s">
        <v>603</v>
      </c>
      <c r="B12" s="449">
        <v>1116.3699999999999</v>
      </c>
      <c r="C12" s="449">
        <v>1194.3699999999999</v>
      </c>
      <c r="D12" s="449">
        <v>4427.0499999999993</v>
      </c>
      <c r="E12" s="450">
        <v>105.79</v>
      </c>
      <c r="F12" s="450">
        <v>106.22</v>
      </c>
      <c r="G12" s="450">
        <v>105.9</v>
      </c>
    </row>
    <row r="13" spans="1:7" s="376" customFormat="1" ht="22.2" customHeight="1">
      <c r="A13" s="446" t="s">
        <v>604</v>
      </c>
      <c r="B13" s="449">
        <v>486.36000000000007</v>
      </c>
      <c r="C13" s="449">
        <v>561.36000000000013</v>
      </c>
      <c r="D13" s="449">
        <v>2028.4100000000003</v>
      </c>
      <c r="E13" s="450">
        <v>104.81</v>
      </c>
      <c r="F13" s="450">
        <v>103.73</v>
      </c>
      <c r="G13" s="450">
        <v>104.51</v>
      </c>
    </row>
    <row r="14" spans="1:7" s="376" customFormat="1" ht="22.2" customHeight="1">
      <c r="A14" s="445" t="s">
        <v>605</v>
      </c>
      <c r="B14" s="451"/>
      <c r="C14" s="451"/>
      <c r="D14" s="451"/>
      <c r="E14" s="451"/>
      <c r="F14" s="451"/>
      <c r="G14" s="451"/>
    </row>
    <row r="15" spans="1:7" ht="20.100000000000001" customHeight="1">
      <c r="A15" s="448" t="s">
        <v>606</v>
      </c>
      <c r="B15" s="449">
        <v>4613.9699999999993</v>
      </c>
      <c r="C15" s="449">
        <v>4855.9699999999993</v>
      </c>
      <c r="D15" s="449">
        <v>18297.05</v>
      </c>
      <c r="E15" s="450">
        <v>104.65</v>
      </c>
      <c r="F15" s="450">
        <v>103.61</v>
      </c>
      <c r="G15" s="450">
        <v>104.37</v>
      </c>
    </row>
    <row r="16" spans="1:7" ht="20.100000000000001" customHeight="1">
      <c r="A16" s="448" t="s">
        <v>607</v>
      </c>
      <c r="B16" s="449">
        <v>314.383465</v>
      </c>
      <c r="C16" s="449">
        <v>345.383465</v>
      </c>
      <c r="D16" s="449">
        <v>1277.51693</v>
      </c>
      <c r="E16" s="450">
        <v>110.29</v>
      </c>
      <c r="F16" s="450">
        <v>109.93</v>
      </c>
      <c r="G16" s="450">
        <v>110.2</v>
      </c>
    </row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</sheetData>
  <mergeCells count="2">
    <mergeCell ref="E3:F3"/>
    <mergeCell ref="E4:F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0"/>
  <sheetViews>
    <sheetView topLeftCell="A4" workbookViewId="0">
      <selection activeCell="I19" sqref="I19"/>
    </sheetView>
  </sheetViews>
  <sheetFormatPr defaultColWidth="9.33203125" defaultRowHeight="15"/>
  <cols>
    <col min="1" max="1" width="41" style="346" customWidth="1"/>
    <col min="2" max="7" width="7.6640625" style="381" customWidth="1"/>
    <col min="8" max="16384" width="9.33203125" style="346"/>
  </cols>
  <sheetData>
    <row r="1" spans="1:7" ht="20.100000000000001" customHeight="1">
      <c r="A1" s="960" t="s">
        <v>586</v>
      </c>
      <c r="B1" s="961"/>
      <c r="C1" s="561"/>
      <c r="D1" s="562"/>
      <c r="E1" s="562"/>
      <c r="F1" s="562"/>
      <c r="G1" s="562"/>
    </row>
    <row r="2" spans="1:7" ht="15" customHeight="1">
      <c r="A2" s="962"/>
      <c r="B2" s="961"/>
      <c r="C2" s="561"/>
      <c r="D2" s="562"/>
      <c r="E2" s="562"/>
      <c r="F2" s="562"/>
      <c r="G2" s="562"/>
    </row>
    <row r="3" spans="1:7" ht="15" customHeight="1">
      <c r="A3" s="563"/>
      <c r="B3" s="564"/>
      <c r="C3" s="564"/>
      <c r="D3" s="562"/>
      <c r="E3" s="562"/>
      <c r="F3" s="562"/>
      <c r="G3" s="565"/>
    </row>
    <row r="4" spans="1:7" ht="16.2" customHeight="1">
      <c r="A4" s="380"/>
      <c r="B4" s="560" t="s">
        <v>599</v>
      </c>
      <c r="C4" s="560" t="s">
        <v>329</v>
      </c>
      <c r="D4" s="560" t="s">
        <v>329</v>
      </c>
      <c r="E4" s="976" t="s">
        <v>293</v>
      </c>
      <c r="F4" s="976"/>
      <c r="G4" s="560" t="s">
        <v>118</v>
      </c>
    </row>
    <row r="5" spans="1:7" ht="16.2" customHeight="1">
      <c r="A5" s="379"/>
      <c r="B5" s="113" t="s">
        <v>544</v>
      </c>
      <c r="C5" s="113" t="s">
        <v>543</v>
      </c>
      <c r="D5" s="113" t="s">
        <v>543</v>
      </c>
      <c r="E5" s="977" t="s">
        <v>62</v>
      </c>
      <c r="F5" s="977"/>
      <c r="G5" s="113">
        <v>2022</v>
      </c>
    </row>
    <row r="6" spans="1:7" ht="16.2" customHeight="1">
      <c r="A6" s="378"/>
      <c r="B6" s="113" t="s">
        <v>111</v>
      </c>
      <c r="C6" s="113" t="s">
        <v>542</v>
      </c>
      <c r="D6" s="113" t="s">
        <v>60</v>
      </c>
      <c r="E6" s="113" t="s">
        <v>113</v>
      </c>
      <c r="F6" s="113" t="s">
        <v>114</v>
      </c>
      <c r="G6" s="113" t="s">
        <v>4</v>
      </c>
    </row>
    <row r="7" spans="1:7" ht="16.2" customHeight="1">
      <c r="A7" s="377"/>
      <c r="B7" s="113" t="s">
        <v>60</v>
      </c>
      <c r="C7" s="113" t="s">
        <v>60</v>
      </c>
      <c r="D7" s="113">
        <v>2022</v>
      </c>
      <c r="E7" s="113" t="s">
        <v>60</v>
      </c>
      <c r="F7" s="113" t="s">
        <v>60</v>
      </c>
      <c r="G7" s="113" t="s">
        <v>60</v>
      </c>
    </row>
    <row r="8" spans="1:7" ht="23.25" customHeight="1">
      <c r="A8" s="319"/>
      <c r="B8" s="39">
        <v>2022</v>
      </c>
      <c r="C8" s="39">
        <v>2022</v>
      </c>
      <c r="D8" s="39"/>
      <c r="E8" s="39">
        <v>2022</v>
      </c>
      <c r="F8" s="39">
        <v>2022</v>
      </c>
      <c r="G8" s="39" t="s">
        <v>682</v>
      </c>
    </row>
    <row r="9" spans="1:7" ht="20.100000000000001" customHeight="1">
      <c r="A9" s="563"/>
      <c r="B9" s="564"/>
      <c r="C9" s="564"/>
      <c r="D9" s="562"/>
      <c r="E9" s="562"/>
      <c r="F9" s="562"/>
      <c r="G9" s="565"/>
    </row>
    <row r="10" spans="1:7" ht="20.100000000000001" customHeight="1">
      <c r="A10" s="562" t="s">
        <v>556</v>
      </c>
      <c r="B10" s="566">
        <v>72.767799999999994</v>
      </c>
      <c r="C10" s="566">
        <v>107.40967632000002</v>
      </c>
      <c r="D10" s="566">
        <v>300.07747632000002</v>
      </c>
      <c r="E10" s="566">
        <v>107.18</v>
      </c>
      <c r="F10" s="566">
        <v>100.86</v>
      </c>
      <c r="G10" s="433">
        <v>103.4</v>
      </c>
    </row>
    <row r="11" spans="1:7" ht="20.100000000000001" customHeight="1">
      <c r="A11" s="319" t="s">
        <v>555</v>
      </c>
      <c r="B11" s="566">
        <v>23.479999999999997</v>
      </c>
      <c r="C11" s="566">
        <v>30.74008433752789</v>
      </c>
      <c r="D11" s="566">
        <v>101.18008433752789</v>
      </c>
      <c r="E11" s="566">
        <v>104.09</v>
      </c>
      <c r="F11" s="566">
        <v>105.12</v>
      </c>
      <c r="G11" s="433">
        <v>105.29</v>
      </c>
    </row>
    <row r="12" spans="1:7" ht="20.100000000000001" customHeight="1">
      <c r="A12" s="319" t="s">
        <v>554</v>
      </c>
      <c r="B12" s="566">
        <v>5254.7211744499</v>
      </c>
      <c r="C12" s="566">
        <v>5955.8006111001996</v>
      </c>
      <c r="D12" s="566">
        <v>19698.751785550099</v>
      </c>
      <c r="E12" s="566">
        <v>107.41</v>
      </c>
      <c r="F12" s="566">
        <v>108.91</v>
      </c>
      <c r="G12" s="433">
        <v>107.2</v>
      </c>
    </row>
    <row r="13" spans="1:7" ht="20.100000000000001" customHeight="1">
      <c r="A13" s="319" t="s">
        <v>553</v>
      </c>
      <c r="B13" s="566">
        <v>4.3559326545822667</v>
      </c>
      <c r="C13" s="566">
        <v>4.7333515597495612</v>
      </c>
      <c r="D13" s="566">
        <v>18.619284214331827</v>
      </c>
      <c r="E13" s="566">
        <v>100.11</v>
      </c>
      <c r="F13" s="566">
        <v>99.05</v>
      </c>
      <c r="G13" s="433">
        <v>100.1</v>
      </c>
    </row>
    <row r="14" spans="1:7" ht="20.100000000000001" customHeight="1">
      <c r="A14" s="562" t="s">
        <v>552</v>
      </c>
      <c r="B14" s="566">
        <v>276.44914000000017</v>
      </c>
      <c r="C14" s="566">
        <v>234.02789999999993</v>
      </c>
      <c r="D14" s="566">
        <v>1121.8970400000001</v>
      </c>
      <c r="E14" s="566">
        <v>22.91</v>
      </c>
      <c r="F14" s="566">
        <v>93.33</v>
      </c>
      <c r="G14" s="433">
        <v>43.13</v>
      </c>
    </row>
    <row r="15" spans="1:7" ht="20.100000000000001" customHeight="1">
      <c r="A15" s="567" t="s">
        <v>551</v>
      </c>
      <c r="B15" s="566">
        <v>1.3839999999999959</v>
      </c>
      <c r="C15" s="566">
        <v>16.84040000000001</v>
      </c>
      <c r="D15" s="566">
        <v>41.354400000000005</v>
      </c>
      <c r="E15" s="566">
        <v>0.15</v>
      </c>
      <c r="F15" s="566">
        <v>43.24</v>
      </c>
      <c r="G15" s="433">
        <v>2.74</v>
      </c>
    </row>
    <row r="16" spans="1:7" ht="20.100000000000001" customHeight="1">
      <c r="A16" s="567" t="s">
        <v>550</v>
      </c>
      <c r="B16" s="566">
        <v>275.06514000000016</v>
      </c>
      <c r="C16" s="566">
        <v>217.1875</v>
      </c>
      <c r="D16" s="566">
        <v>1080.5426400000001</v>
      </c>
      <c r="E16" s="566">
        <v>104.34</v>
      </c>
      <c r="F16" s="566">
        <v>102.54</v>
      </c>
      <c r="G16" s="433">
        <v>99.18</v>
      </c>
    </row>
    <row r="17" spans="1:11" ht="20.100000000000001" customHeight="1">
      <c r="A17" s="319"/>
      <c r="B17" s="566"/>
      <c r="C17" s="566"/>
      <c r="D17" s="566"/>
      <c r="E17" s="566"/>
      <c r="F17" s="566"/>
      <c r="G17" s="566"/>
    </row>
    <row r="18" spans="1:11" ht="20.100000000000001" customHeight="1">
      <c r="A18" s="319"/>
      <c r="G18" s="568"/>
    </row>
    <row r="19" spans="1:11" ht="20.100000000000001" customHeight="1">
      <c r="A19" s="960" t="s">
        <v>587</v>
      </c>
    </row>
    <row r="20" spans="1:11" ht="15" customHeight="1">
      <c r="A20" s="354"/>
      <c r="B20" s="561"/>
      <c r="C20" s="561"/>
      <c r="D20" s="562"/>
      <c r="E20" s="562"/>
      <c r="F20" s="562"/>
      <c r="G20" s="562"/>
    </row>
    <row r="21" spans="1:11" s="383" customFormat="1" ht="15" customHeight="1">
      <c r="A21" s="331"/>
      <c r="B21" s="569"/>
      <c r="C21" s="569"/>
      <c r="D21" s="569"/>
      <c r="E21" s="570"/>
      <c r="G21" s="570" t="s">
        <v>65</v>
      </c>
    </row>
    <row r="22" spans="1:11" s="385" customFormat="1" ht="18" customHeight="1">
      <c r="A22" s="380"/>
      <c r="B22" s="560" t="s">
        <v>599</v>
      </c>
      <c r="C22" s="560" t="s">
        <v>329</v>
      </c>
      <c r="D22" s="560" t="s">
        <v>329</v>
      </c>
      <c r="E22" s="976" t="s">
        <v>293</v>
      </c>
      <c r="F22" s="976"/>
      <c r="G22" s="560" t="s">
        <v>118</v>
      </c>
    </row>
    <row r="23" spans="1:11" s="385" customFormat="1" ht="18" customHeight="1">
      <c r="A23" s="379"/>
      <c r="B23" s="113" t="s">
        <v>544</v>
      </c>
      <c r="C23" s="113" t="s">
        <v>543</v>
      </c>
      <c r="D23" s="113" t="s">
        <v>543</v>
      </c>
      <c r="E23" s="977" t="s">
        <v>62</v>
      </c>
      <c r="F23" s="977"/>
      <c r="G23" s="113">
        <v>2022</v>
      </c>
    </row>
    <row r="24" spans="1:11" s="383" customFormat="1" ht="18" customHeight="1">
      <c r="A24" s="378"/>
      <c r="B24" s="113" t="s">
        <v>111</v>
      </c>
      <c r="C24" s="113" t="s">
        <v>542</v>
      </c>
      <c r="D24" s="113" t="s">
        <v>60</v>
      </c>
      <c r="E24" s="113" t="s">
        <v>113</v>
      </c>
      <c r="F24" s="113" t="s">
        <v>114</v>
      </c>
      <c r="G24" s="113" t="s">
        <v>4</v>
      </c>
    </row>
    <row r="25" spans="1:11" s="383" customFormat="1" ht="20.100000000000001" customHeight="1">
      <c r="A25" s="377"/>
      <c r="B25" s="113" t="s">
        <v>60</v>
      </c>
      <c r="C25" s="113" t="s">
        <v>60</v>
      </c>
      <c r="D25" s="113">
        <v>2022</v>
      </c>
      <c r="E25" s="113" t="s">
        <v>60</v>
      </c>
      <c r="F25" s="113" t="s">
        <v>60</v>
      </c>
      <c r="G25" s="113" t="s">
        <v>60</v>
      </c>
    </row>
    <row r="26" spans="1:11" s="383" customFormat="1" ht="26.25" customHeight="1">
      <c r="A26" s="319"/>
      <c r="B26" s="39">
        <v>2022</v>
      </c>
      <c r="C26" s="39">
        <v>2022</v>
      </c>
      <c r="D26" s="39"/>
      <c r="E26" s="39">
        <v>2022</v>
      </c>
      <c r="F26" s="39">
        <v>2022</v>
      </c>
      <c r="G26" s="39" t="s">
        <v>682</v>
      </c>
    </row>
    <row r="27" spans="1:11" s="383" customFormat="1" ht="20.100000000000001" customHeight="1">
      <c r="A27" s="571"/>
      <c r="B27" s="113"/>
      <c r="C27" s="113"/>
      <c r="D27" s="113"/>
      <c r="E27" s="113"/>
      <c r="F27" s="113"/>
      <c r="G27" s="113"/>
    </row>
    <row r="28" spans="1:11" s="383" customFormat="1" ht="18" customHeight="1">
      <c r="A28" s="572" t="s">
        <v>353</v>
      </c>
      <c r="B28" s="573">
        <v>2403</v>
      </c>
      <c r="C28" s="573">
        <v>2426.5</v>
      </c>
      <c r="D28" s="573">
        <v>9026.2999999999993</v>
      </c>
      <c r="E28" s="573">
        <v>102.71864580661709</v>
      </c>
      <c r="F28" s="573">
        <v>102.82215348107965</v>
      </c>
      <c r="G28" s="384">
        <v>102.65791688465301</v>
      </c>
    </row>
    <row r="29" spans="1:11" s="383" customFormat="1" ht="18" customHeight="1">
      <c r="A29" s="574" t="s">
        <v>547</v>
      </c>
      <c r="B29" s="335">
        <v>1703.8</v>
      </c>
      <c r="C29" s="335">
        <v>1735.6999999999998</v>
      </c>
      <c r="D29" s="335">
        <v>6483.9</v>
      </c>
      <c r="E29" s="335">
        <v>102.04228304485837</v>
      </c>
      <c r="F29" s="335">
        <v>102.88068282852223</v>
      </c>
      <c r="G29" s="384">
        <v>102.10544549777958</v>
      </c>
      <c r="I29" s="384"/>
      <c r="J29" s="384"/>
      <c r="K29" s="384"/>
    </row>
    <row r="30" spans="1:11" s="383" customFormat="1" ht="18" customHeight="1">
      <c r="A30" s="574" t="s">
        <v>546</v>
      </c>
      <c r="B30" s="335">
        <v>366.6</v>
      </c>
      <c r="C30" s="335">
        <v>346.9</v>
      </c>
      <c r="D30" s="335">
        <v>1233.5</v>
      </c>
      <c r="E30" s="335">
        <v>107.9505300353357</v>
      </c>
      <c r="F30" s="335">
        <v>103.3671036948748</v>
      </c>
      <c r="G30" s="384">
        <v>107.22357440890124</v>
      </c>
      <c r="I30" s="384"/>
      <c r="J30" s="384"/>
      <c r="K30" s="384"/>
    </row>
    <row r="31" spans="1:11" s="383" customFormat="1" ht="18" customHeight="1">
      <c r="A31" s="574" t="s">
        <v>545</v>
      </c>
      <c r="B31" s="335">
        <v>332.59999999999997</v>
      </c>
      <c r="C31" s="335">
        <v>343.89999999999986</v>
      </c>
      <c r="D31" s="335">
        <v>1308.8999999999999</v>
      </c>
      <c r="E31" s="335">
        <v>100.75734625870948</v>
      </c>
      <c r="F31" s="335">
        <v>101.98695136417561</v>
      </c>
      <c r="G31" s="384">
        <v>101.30804953560373</v>
      </c>
      <c r="I31" s="384"/>
      <c r="J31" s="384"/>
      <c r="K31" s="384"/>
    </row>
    <row r="32" spans="1:11" s="383" customFormat="1" ht="18" customHeight="1">
      <c r="A32" s="575" t="s">
        <v>549</v>
      </c>
      <c r="B32" s="573">
        <f>B28-B36</f>
        <v>1340.7</v>
      </c>
      <c r="C32" s="573">
        <f t="shared" ref="C32:D32" si="0">C28-C36</f>
        <v>1555.3</v>
      </c>
      <c r="D32" s="573">
        <f t="shared" si="0"/>
        <v>5163.6999999999989</v>
      </c>
      <c r="E32" s="573">
        <v>106.69266274072893</v>
      </c>
      <c r="F32" s="573">
        <v>104.48773933490085</v>
      </c>
      <c r="G32" s="573">
        <v>106.30584263186064</v>
      </c>
      <c r="I32" s="384"/>
      <c r="J32" s="384"/>
      <c r="K32" s="384"/>
    </row>
    <row r="33" spans="1:11" s="383" customFormat="1" ht="18" customHeight="1">
      <c r="A33" s="574" t="s">
        <v>547</v>
      </c>
      <c r="B33" s="335">
        <f t="shared" ref="B33:D35" si="1">B29-B37</f>
        <v>859.8</v>
      </c>
      <c r="C33" s="335">
        <f t="shared" si="1"/>
        <v>1081.6999999999998</v>
      </c>
      <c r="D33" s="335">
        <f t="shared" si="1"/>
        <v>3494.2999999999997</v>
      </c>
      <c r="E33" s="335">
        <v>106.08266502159161</v>
      </c>
      <c r="F33" s="335">
        <v>104.63339137163858</v>
      </c>
      <c r="G33" s="335">
        <v>105.82694812077892</v>
      </c>
      <c r="I33" s="384"/>
      <c r="J33" s="384"/>
      <c r="K33" s="384"/>
    </row>
    <row r="34" spans="1:11" s="383" customFormat="1" ht="18" customHeight="1">
      <c r="A34" s="574" t="s">
        <v>546</v>
      </c>
      <c r="B34" s="335">
        <f t="shared" si="1"/>
        <v>329.3</v>
      </c>
      <c r="C34" s="335">
        <f t="shared" si="1"/>
        <v>302.89999999999998</v>
      </c>
      <c r="D34" s="335">
        <f t="shared" si="1"/>
        <v>1080.5999999999999</v>
      </c>
      <c r="E34" s="335">
        <v>109.07585293143427</v>
      </c>
      <c r="F34" s="335">
        <v>103.83956119300646</v>
      </c>
      <c r="G34" s="335">
        <v>108.46130683529056</v>
      </c>
      <c r="I34" s="384"/>
      <c r="J34" s="384"/>
      <c r="K34" s="384"/>
    </row>
    <row r="35" spans="1:11" s="383" customFormat="1" ht="18" customHeight="1">
      <c r="A35" s="574" t="s">
        <v>545</v>
      </c>
      <c r="B35" s="335">
        <f t="shared" si="1"/>
        <v>151.6</v>
      </c>
      <c r="C35" s="335">
        <f t="shared" si="1"/>
        <v>170.69999999999982</v>
      </c>
      <c r="D35" s="335">
        <f t="shared" si="1"/>
        <v>588.79999999999984</v>
      </c>
      <c r="E35" s="335">
        <v>105.13176144244083</v>
      </c>
      <c r="F35" s="335">
        <v>104.72392638036798</v>
      </c>
      <c r="G35" s="335">
        <v>105.2932761087267</v>
      </c>
      <c r="I35" s="384"/>
      <c r="J35" s="384"/>
      <c r="K35" s="384"/>
    </row>
    <row r="36" spans="1:11" s="383" customFormat="1" ht="18" customHeight="1">
      <c r="A36" s="575" t="s">
        <v>548</v>
      </c>
      <c r="B36" s="573">
        <v>1062.3</v>
      </c>
      <c r="C36" s="573">
        <v>871.2</v>
      </c>
      <c r="D36" s="573">
        <v>3862.6</v>
      </c>
      <c r="E36" s="573">
        <v>98.106760251200583</v>
      </c>
      <c r="F36" s="573">
        <v>99.977048427817309</v>
      </c>
      <c r="G36" s="573">
        <v>98.155112827810527</v>
      </c>
      <c r="I36" s="384"/>
      <c r="J36" s="384"/>
      <c r="K36" s="384"/>
    </row>
    <row r="37" spans="1:11" s="383" customFormat="1" ht="18" customHeight="1">
      <c r="A37" s="574" t="s">
        <v>547</v>
      </c>
      <c r="B37" s="335">
        <v>844</v>
      </c>
      <c r="C37" s="335">
        <v>654</v>
      </c>
      <c r="D37" s="335">
        <v>2989.6</v>
      </c>
      <c r="E37" s="335">
        <v>98.230912476722537</v>
      </c>
      <c r="F37" s="335">
        <v>100.10714832389405</v>
      </c>
      <c r="G37" s="335">
        <v>98.074336515434823</v>
      </c>
      <c r="I37" s="384"/>
      <c r="J37" s="384"/>
      <c r="K37" s="384"/>
    </row>
    <row r="38" spans="1:11" s="383" customFormat="1" ht="18" customHeight="1">
      <c r="A38" s="574" t="s">
        <v>546</v>
      </c>
      <c r="B38" s="335">
        <v>37.299999999999997</v>
      </c>
      <c r="C38" s="335">
        <v>43.999999999999986</v>
      </c>
      <c r="D38" s="335">
        <v>152.89999999999998</v>
      </c>
      <c r="E38" s="335">
        <v>98.938992042440304</v>
      </c>
      <c r="F38" s="335">
        <v>100.22779043280181</v>
      </c>
      <c r="G38" s="335">
        <v>99.221284879948087</v>
      </c>
      <c r="I38" s="384"/>
      <c r="J38" s="384"/>
      <c r="K38" s="384"/>
    </row>
    <row r="39" spans="1:11" s="383" customFormat="1" ht="18" customHeight="1">
      <c r="A39" s="574" t="s">
        <v>545</v>
      </c>
      <c r="B39" s="335">
        <v>180.99999999999997</v>
      </c>
      <c r="C39" s="335">
        <v>173.20000000000005</v>
      </c>
      <c r="D39" s="335">
        <v>720.1</v>
      </c>
      <c r="E39" s="335">
        <v>97.364174287251188</v>
      </c>
      <c r="F39" s="335">
        <v>99.42594718714129</v>
      </c>
      <c r="G39" s="335">
        <v>98.266921397379932</v>
      </c>
      <c r="I39" s="384"/>
      <c r="J39" s="384"/>
      <c r="K39" s="384"/>
    </row>
    <row r="40" spans="1:11">
      <c r="A40" s="382"/>
    </row>
  </sheetData>
  <mergeCells count="4">
    <mergeCell ref="E4:F4"/>
    <mergeCell ref="E5:F5"/>
    <mergeCell ref="E22:F22"/>
    <mergeCell ref="E23:F23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I47"/>
  <sheetViews>
    <sheetView topLeftCell="A31" workbookViewId="0">
      <selection activeCell="I19" sqref="I19"/>
    </sheetView>
  </sheetViews>
  <sheetFormatPr defaultColWidth="14.6640625" defaultRowHeight="16.5" customHeight="1"/>
  <cols>
    <col min="1" max="1" width="47.33203125" style="1" customWidth="1"/>
    <col min="2" max="2" width="10.6640625" style="1" customWidth="1"/>
    <col min="3" max="4" width="9.6640625" style="1" customWidth="1"/>
    <col min="5" max="5" width="10.33203125" style="1" customWidth="1"/>
    <col min="6" max="16384" width="14.6640625" style="1"/>
  </cols>
  <sheetData>
    <row r="1" spans="1:113" ht="18" customHeight="1">
      <c r="A1" s="978" t="s">
        <v>711</v>
      </c>
      <c r="B1" s="978"/>
      <c r="C1" s="978"/>
      <c r="D1" s="978"/>
      <c r="E1" s="978"/>
    </row>
    <row r="2" spans="1:113" ht="15" customHeight="1">
      <c r="A2" s="958"/>
      <c r="B2" s="959"/>
      <c r="C2" s="2"/>
      <c r="D2" s="2"/>
      <c r="E2" s="3" t="s">
        <v>0</v>
      </c>
    </row>
    <row r="3" spans="1:113" s="7" customFormat="1" ht="15" customHeight="1">
      <c r="A3" s="4"/>
      <c r="B3" s="5" t="s">
        <v>1</v>
      </c>
      <c r="C3" s="5" t="s">
        <v>2</v>
      </c>
      <c r="D3" s="5" t="s">
        <v>3</v>
      </c>
      <c r="E3" s="6" t="s">
        <v>693</v>
      </c>
    </row>
    <row r="4" spans="1:113" s="7" customFormat="1" ht="15" customHeight="1">
      <c r="A4" s="8"/>
      <c r="B4" s="6" t="s">
        <v>692</v>
      </c>
      <c r="C4" s="6" t="s">
        <v>692</v>
      </c>
      <c r="D4" s="6" t="s">
        <v>692</v>
      </c>
      <c r="E4" s="6" t="s">
        <v>4</v>
      </c>
    </row>
    <row r="5" spans="1:113" s="7" customFormat="1" ht="15" customHeight="1">
      <c r="A5" s="8"/>
      <c r="B5" s="6" t="s">
        <v>4</v>
      </c>
      <c r="C5" s="6" t="s">
        <v>4</v>
      </c>
      <c r="D5" s="6" t="s">
        <v>4</v>
      </c>
      <c r="E5" s="6" t="s">
        <v>640</v>
      </c>
    </row>
    <row r="6" spans="1:113" s="7" customFormat="1" ht="15" customHeight="1">
      <c r="A6" s="8"/>
      <c r="B6" s="6" t="s">
        <v>5</v>
      </c>
      <c r="C6" s="6" t="s">
        <v>6</v>
      </c>
      <c r="D6" s="6" t="s">
        <v>5</v>
      </c>
      <c r="E6" s="6"/>
    </row>
    <row r="7" spans="1:113" s="7" customFormat="1" ht="15" customHeight="1">
      <c r="A7" s="8"/>
      <c r="B7" s="9" t="s">
        <v>7</v>
      </c>
      <c r="C7" s="9" t="s">
        <v>8</v>
      </c>
      <c r="D7" s="9" t="s">
        <v>7</v>
      </c>
      <c r="E7" s="9"/>
    </row>
    <row r="8" spans="1:113" s="7" customFormat="1" ht="6" customHeight="1">
      <c r="A8" s="8"/>
      <c r="B8" s="6"/>
      <c r="C8" s="6"/>
      <c r="D8" s="6"/>
      <c r="E8" s="6"/>
    </row>
    <row r="9" spans="1:113" s="6" customFormat="1" ht="15.6" customHeight="1">
      <c r="A9" s="10" t="s">
        <v>9</v>
      </c>
      <c r="B9" s="452">
        <v>103.46</v>
      </c>
      <c r="C9" s="464">
        <v>98.99</v>
      </c>
      <c r="D9" s="464">
        <v>100.19</v>
      </c>
      <c r="E9" s="453">
        <v>107.76</v>
      </c>
      <c r="F9" s="618"/>
      <c r="G9" s="618"/>
      <c r="H9" s="618"/>
    </row>
    <row r="10" spans="1:113" s="13" customFormat="1" ht="15" customHeight="1">
      <c r="A10" s="11" t="s">
        <v>10</v>
      </c>
      <c r="B10" s="452">
        <v>116.75</v>
      </c>
      <c r="C10" s="465">
        <v>98.48</v>
      </c>
      <c r="D10" s="465">
        <v>94.94</v>
      </c>
      <c r="E10" s="454">
        <v>105.45</v>
      </c>
      <c r="F10" s="618"/>
      <c r="G10" s="618"/>
      <c r="H10" s="618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</row>
    <row r="11" spans="1:113" ht="15" customHeight="1">
      <c r="A11" s="14" t="s">
        <v>11</v>
      </c>
      <c r="B11" s="455">
        <v>95.03</v>
      </c>
      <c r="C11" s="466">
        <v>90.43</v>
      </c>
      <c r="D11" s="466">
        <v>92.88</v>
      </c>
      <c r="E11" s="456">
        <v>104.68</v>
      </c>
      <c r="F11" s="618"/>
      <c r="G11" s="618"/>
      <c r="H11" s="618"/>
    </row>
    <row r="12" spans="1:113" ht="15" customHeight="1">
      <c r="A12" s="14" t="s">
        <v>12</v>
      </c>
      <c r="B12" s="455">
        <v>132.87</v>
      </c>
      <c r="C12" s="466">
        <v>103.31</v>
      </c>
      <c r="D12" s="466">
        <v>93.42</v>
      </c>
      <c r="E12" s="456">
        <v>103.56</v>
      </c>
      <c r="F12" s="618"/>
      <c r="G12" s="618"/>
      <c r="H12" s="618"/>
    </row>
    <row r="13" spans="1:113" ht="15" customHeight="1">
      <c r="A13" s="14" t="s">
        <v>13</v>
      </c>
      <c r="B13" s="455">
        <v>100.9</v>
      </c>
      <c r="C13" s="466">
        <v>83.89</v>
      </c>
      <c r="D13" s="466">
        <v>144.04</v>
      </c>
      <c r="E13" s="456">
        <v>109.22</v>
      </c>
      <c r="F13" s="618"/>
      <c r="G13" s="618"/>
      <c r="H13" s="618"/>
    </row>
    <row r="14" spans="1:113" s="16" customFormat="1" ht="15" customHeight="1">
      <c r="A14" s="14" t="s">
        <v>14</v>
      </c>
      <c r="B14" s="455">
        <v>99.76</v>
      </c>
      <c r="C14" s="466">
        <v>101.99</v>
      </c>
      <c r="D14" s="466">
        <v>97.48</v>
      </c>
      <c r="E14" s="456">
        <v>100.33</v>
      </c>
      <c r="F14" s="618"/>
      <c r="G14" s="618"/>
      <c r="H14" s="618"/>
    </row>
    <row r="15" spans="1:113" s="16" customFormat="1" ht="15" customHeight="1">
      <c r="A15" s="14" t="s">
        <v>15</v>
      </c>
      <c r="B15" s="455">
        <v>141.28</v>
      </c>
      <c r="C15" s="466">
        <v>82.06</v>
      </c>
      <c r="D15" s="466">
        <v>111.92</v>
      </c>
      <c r="E15" s="456">
        <v>148.79</v>
      </c>
      <c r="F15" s="618"/>
      <c r="G15" s="618"/>
      <c r="H15" s="618"/>
    </row>
    <row r="16" spans="1:113" ht="15" customHeight="1">
      <c r="A16" s="17" t="s">
        <v>16</v>
      </c>
      <c r="B16" s="457">
        <v>102.32</v>
      </c>
      <c r="C16" s="465">
        <v>99</v>
      </c>
      <c r="D16" s="465">
        <v>100.56</v>
      </c>
      <c r="E16" s="454">
        <v>108.04</v>
      </c>
      <c r="F16" s="618"/>
      <c r="G16" s="618"/>
      <c r="H16" s="618"/>
    </row>
    <row r="17" spans="1:113" ht="15" customHeight="1">
      <c r="A17" s="14" t="s">
        <v>17</v>
      </c>
      <c r="B17" s="458">
        <v>107.07</v>
      </c>
      <c r="C17" s="466">
        <v>103.76</v>
      </c>
      <c r="D17" s="466">
        <v>105.79</v>
      </c>
      <c r="E17" s="456">
        <v>108.8</v>
      </c>
      <c r="F17" s="618"/>
      <c r="G17" s="618"/>
      <c r="H17" s="618"/>
    </row>
    <row r="18" spans="1:113" ht="15" customHeight="1">
      <c r="A18" s="14" t="s">
        <v>18</v>
      </c>
      <c r="B18" s="458">
        <v>122.13</v>
      </c>
      <c r="C18" s="466">
        <v>105.12</v>
      </c>
      <c r="D18" s="466">
        <v>142.08000000000001</v>
      </c>
      <c r="E18" s="456">
        <v>132.30000000000001</v>
      </c>
      <c r="F18" s="618"/>
      <c r="G18" s="618"/>
      <c r="H18" s="618"/>
    </row>
    <row r="19" spans="1:113" ht="15" customHeight="1">
      <c r="A19" s="14" t="s">
        <v>19</v>
      </c>
      <c r="B19" s="458">
        <v>102.17</v>
      </c>
      <c r="C19" s="466">
        <v>103.23</v>
      </c>
      <c r="D19" s="466">
        <v>105.88</v>
      </c>
      <c r="E19" s="456">
        <v>108.59</v>
      </c>
      <c r="F19" s="618"/>
      <c r="G19" s="618"/>
      <c r="H19" s="618"/>
    </row>
    <row r="20" spans="1:113" ht="15" customHeight="1">
      <c r="A20" s="14" t="s">
        <v>20</v>
      </c>
      <c r="B20" s="458">
        <v>105.33</v>
      </c>
      <c r="C20" s="466">
        <v>105.57</v>
      </c>
      <c r="D20" s="466">
        <v>98.18</v>
      </c>
      <c r="E20" s="456">
        <v>103.42</v>
      </c>
      <c r="F20" s="618"/>
      <c r="G20" s="618"/>
      <c r="H20" s="618"/>
    </row>
    <row r="21" spans="1:113" ht="15" customHeight="1">
      <c r="A21" s="14" t="s">
        <v>21</v>
      </c>
      <c r="B21" s="458">
        <v>104.22</v>
      </c>
      <c r="C21" s="466">
        <v>99.25</v>
      </c>
      <c r="D21" s="466">
        <v>97.57</v>
      </c>
      <c r="E21" s="456">
        <v>114.76</v>
      </c>
      <c r="F21" s="618"/>
      <c r="G21" s="618"/>
      <c r="H21" s="618"/>
    </row>
    <row r="22" spans="1:113" ht="15" customHeight="1">
      <c r="A22" s="14" t="s">
        <v>22</v>
      </c>
      <c r="B22" s="458">
        <v>106.72</v>
      </c>
      <c r="C22" s="466">
        <v>100.69</v>
      </c>
      <c r="D22" s="466">
        <v>106.96</v>
      </c>
      <c r="E22" s="456">
        <v>115.58</v>
      </c>
      <c r="F22" s="618"/>
      <c r="G22" s="618"/>
      <c r="H22" s="618"/>
    </row>
    <row r="23" spans="1:113" ht="37.950000000000003" customHeight="1">
      <c r="A23" s="14" t="s">
        <v>23</v>
      </c>
      <c r="B23" s="458">
        <v>117.26</v>
      </c>
      <c r="C23" s="970">
        <v>99.14</v>
      </c>
      <c r="D23" s="970">
        <v>112.96</v>
      </c>
      <c r="E23" s="463">
        <v>117.15</v>
      </c>
      <c r="F23" s="618"/>
      <c r="G23" s="618"/>
      <c r="H23" s="618"/>
    </row>
    <row r="24" spans="1:113" ht="15" customHeight="1">
      <c r="A24" s="14" t="s">
        <v>24</v>
      </c>
      <c r="B24" s="458">
        <v>109.15</v>
      </c>
      <c r="C24" s="466">
        <v>101.01</v>
      </c>
      <c r="D24" s="466">
        <v>105.5</v>
      </c>
      <c r="E24" s="456">
        <v>110.04</v>
      </c>
      <c r="F24" s="618"/>
      <c r="G24" s="618"/>
      <c r="H24" s="618"/>
    </row>
    <row r="25" spans="1:113" ht="15" customHeight="1">
      <c r="A25" s="14" t="s">
        <v>25</v>
      </c>
      <c r="B25" s="458">
        <v>92.55</v>
      </c>
      <c r="C25" s="466">
        <v>104.03</v>
      </c>
      <c r="D25" s="466">
        <v>95.16</v>
      </c>
      <c r="E25" s="456">
        <v>103.87</v>
      </c>
      <c r="F25" s="618"/>
      <c r="G25" s="618"/>
      <c r="H25" s="618"/>
    </row>
    <row r="26" spans="1:113" ht="15" customHeight="1">
      <c r="A26" s="14" t="s">
        <v>26</v>
      </c>
      <c r="B26" s="458">
        <v>129.93</v>
      </c>
      <c r="C26" s="466">
        <v>102.99</v>
      </c>
      <c r="D26" s="466">
        <v>111.73</v>
      </c>
      <c r="E26" s="456">
        <v>109.2</v>
      </c>
      <c r="F26" s="618"/>
      <c r="G26" s="618"/>
      <c r="H26" s="618"/>
    </row>
    <row r="27" spans="1:113" ht="15" customHeight="1">
      <c r="A27" s="14" t="s">
        <v>27</v>
      </c>
      <c r="B27" s="458">
        <v>95.55</v>
      </c>
      <c r="C27" s="466">
        <v>101.8</v>
      </c>
      <c r="D27" s="466">
        <v>99.47</v>
      </c>
      <c r="E27" s="456">
        <v>103.65</v>
      </c>
      <c r="F27" s="618"/>
      <c r="G27" s="618"/>
      <c r="H27" s="618"/>
    </row>
    <row r="28" spans="1:113" ht="15" customHeight="1">
      <c r="A28" s="14" t="s">
        <v>28</v>
      </c>
      <c r="B28" s="458">
        <v>127.72</v>
      </c>
      <c r="C28" s="466">
        <v>101.16</v>
      </c>
      <c r="D28" s="466">
        <v>121.26</v>
      </c>
      <c r="E28" s="456">
        <v>119.19</v>
      </c>
      <c r="F28" s="618"/>
      <c r="G28" s="618"/>
      <c r="H28" s="618"/>
    </row>
    <row r="29" spans="1:113" s="18" customFormat="1" ht="15" customHeight="1">
      <c r="A29" s="14" t="s">
        <v>29</v>
      </c>
      <c r="B29" s="458">
        <v>83.36</v>
      </c>
      <c r="C29" s="466">
        <v>103.02</v>
      </c>
      <c r="D29" s="466">
        <v>89.81</v>
      </c>
      <c r="E29" s="456">
        <v>93.44</v>
      </c>
      <c r="F29" s="618"/>
      <c r="G29" s="618"/>
      <c r="H29" s="61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</row>
    <row r="30" spans="1:113" ht="15" customHeight="1">
      <c r="A30" s="14" t="s">
        <v>30</v>
      </c>
      <c r="B30" s="458">
        <v>102.98</v>
      </c>
      <c r="C30" s="466">
        <v>105.45</v>
      </c>
      <c r="D30" s="466">
        <v>105.24</v>
      </c>
      <c r="E30" s="456">
        <v>105.88</v>
      </c>
      <c r="F30" s="618"/>
      <c r="G30" s="618"/>
      <c r="H30" s="618"/>
    </row>
    <row r="31" spans="1:113" ht="15" customHeight="1">
      <c r="A31" s="14" t="s">
        <v>31</v>
      </c>
      <c r="B31" s="458">
        <v>95.18</v>
      </c>
      <c r="C31" s="466">
        <v>93.65</v>
      </c>
      <c r="D31" s="466">
        <v>94.94</v>
      </c>
      <c r="E31" s="456">
        <v>97.45</v>
      </c>
      <c r="F31" s="618"/>
      <c r="G31" s="618"/>
      <c r="H31" s="618"/>
    </row>
    <row r="32" spans="1:113" ht="25.2" customHeight="1">
      <c r="A32" s="14" t="s">
        <v>32</v>
      </c>
      <c r="B32" s="458">
        <v>98.85</v>
      </c>
      <c r="C32" s="466">
        <v>103.94</v>
      </c>
      <c r="D32" s="466">
        <v>99.23</v>
      </c>
      <c r="E32" s="456">
        <v>106.92</v>
      </c>
      <c r="F32" s="618"/>
      <c r="G32" s="618"/>
      <c r="H32" s="618"/>
    </row>
    <row r="33" spans="1:8" ht="25.2" customHeight="1">
      <c r="A33" s="14" t="s">
        <v>33</v>
      </c>
      <c r="B33" s="458">
        <v>105.94</v>
      </c>
      <c r="C33" s="466">
        <v>94.94</v>
      </c>
      <c r="D33" s="466">
        <v>98.07</v>
      </c>
      <c r="E33" s="456">
        <v>107.57</v>
      </c>
      <c r="F33" s="618"/>
      <c r="G33" s="618"/>
      <c r="H33" s="618"/>
    </row>
    <row r="34" spans="1:8" ht="14.7" customHeight="1">
      <c r="A34" s="14" t="s">
        <v>34</v>
      </c>
      <c r="B34" s="458">
        <v>86.12</v>
      </c>
      <c r="C34" s="466">
        <v>93.8</v>
      </c>
      <c r="D34" s="466">
        <v>85.5</v>
      </c>
      <c r="E34" s="456">
        <v>107.46</v>
      </c>
      <c r="F34" s="618"/>
      <c r="G34" s="618"/>
      <c r="H34" s="618"/>
    </row>
    <row r="35" spans="1:8" ht="14.7" customHeight="1">
      <c r="A35" s="14" t="s">
        <v>35</v>
      </c>
      <c r="B35" s="458">
        <v>124.5</v>
      </c>
      <c r="C35" s="466">
        <v>118.47</v>
      </c>
      <c r="D35" s="466">
        <v>142.34</v>
      </c>
      <c r="E35" s="456">
        <v>119.08</v>
      </c>
      <c r="F35" s="618"/>
      <c r="G35" s="618"/>
      <c r="H35" s="618"/>
    </row>
    <row r="36" spans="1:8" ht="14.7" customHeight="1">
      <c r="A36" s="14" t="s">
        <v>36</v>
      </c>
      <c r="B36" s="458">
        <v>114.61</v>
      </c>
      <c r="C36" s="466">
        <v>98.97</v>
      </c>
      <c r="D36" s="466">
        <v>110.69</v>
      </c>
      <c r="E36" s="456">
        <v>107.3</v>
      </c>
      <c r="F36" s="618"/>
      <c r="G36" s="618"/>
      <c r="H36" s="618"/>
    </row>
    <row r="37" spans="1:8" ht="14.7" customHeight="1">
      <c r="A37" s="14" t="s">
        <v>37</v>
      </c>
      <c r="B37" s="458">
        <v>128.6</v>
      </c>
      <c r="C37" s="466">
        <v>99.21</v>
      </c>
      <c r="D37" s="466">
        <v>107.8</v>
      </c>
      <c r="E37" s="456">
        <v>112.26</v>
      </c>
      <c r="F37" s="618"/>
      <c r="G37" s="618"/>
      <c r="H37" s="618"/>
    </row>
    <row r="38" spans="1:8" ht="14.7" customHeight="1">
      <c r="A38" s="14" t="s">
        <v>38</v>
      </c>
      <c r="B38" s="458">
        <v>87.88</v>
      </c>
      <c r="C38" s="466">
        <v>102.2</v>
      </c>
      <c r="D38" s="466">
        <v>84.72</v>
      </c>
      <c r="E38" s="456">
        <v>100.57</v>
      </c>
      <c r="F38" s="618"/>
      <c r="G38" s="618"/>
      <c r="H38" s="618"/>
    </row>
    <row r="39" spans="1:8" ht="14.7" customHeight="1">
      <c r="A39" s="14" t="s">
        <v>39</v>
      </c>
      <c r="B39" s="458">
        <v>97.89</v>
      </c>
      <c r="C39" s="466">
        <v>103.96</v>
      </c>
      <c r="D39" s="466">
        <v>112.02</v>
      </c>
      <c r="E39" s="456">
        <v>114.26</v>
      </c>
      <c r="F39" s="618"/>
      <c r="G39" s="618"/>
      <c r="H39" s="618"/>
    </row>
    <row r="40" spans="1:8" ht="14.7" customHeight="1">
      <c r="A40" s="14" t="s">
        <v>40</v>
      </c>
      <c r="B40" s="458">
        <v>125.56</v>
      </c>
      <c r="C40" s="466">
        <v>108.14</v>
      </c>
      <c r="D40" s="466">
        <v>97.8</v>
      </c>
      <c r="E40" s="456">
        <v>106.59</v>
      </c>
      <c r="F40" s="618"/>
      <c r="G40" s="618"/>
      <c r="H40" s="618"/>
    </row>
    <row r="41" spans="1:8" s="16" customFormat="1" ht="27" customHeight="1">
      <c r="A41" s="459" t="s">
        <v>608</v>
      </c>
      <c r="B41" s="460">
        <v>102.68</v>
      </c>
      <c r="C41" s="460">
        <v>99.42</v>
      </c>
      <c r="D41" s="460">
        <v>101.31</v>
      </c>
      <c r="E41" s="461">
        <v>107.02</v>
      </c>
      <c r="F41" s="618"/>
      <c r="G41" s="618"/>
      <c r="H41" s="618"/>
    </row>
    <row r="42" spans="1:8" s="16" customFormat="1" ht="27" customHeight="1">
      <c r="A42" s="459" t="s">
        <v>609</v>
      </c>
      <c r="B42" s="460">
        <v>106.96</v>
      </c>
      <c r="C42" s="460">
        <v>98.9</v>
      </c>
      <c r="D42" s="460">
        <v>105.52</v>
      </c>
      <c r="E42" s="461">
        <v>106.43</v>
      </c>
      <c r="F42" s="618"/>
      <c r="G42" s="618"/>
      <c r="H42" s="618"/>
    </row>
    <row r="43" spans="1:8" s="16" customFormat="1" ht="14.7" customHeight="1">
      <c r="A43" s="14" t="s">
        <v>42</v>
      </c>
      <c r="B43" s="458">
        <v>105.26</v>
      </c>
      <c r="C43" s="466">
        <v>99.65</v>
      </c>
      <c r="D43" s="466">
        <v>106.38</v>
      </c>
      <c r="E43" s="456">
        <v>104.35</v>
      </c>
      <c r="F43" s="618"/>
      <c r="G43" s="618"/>
      <c r="H43" s="618"/>
    </row>
    <row r="44" spans="1:8" s="16" customFormat="1" ht="14.7" customHeight="1">
      <c r="A44" s="14" t="s">
        <v>43</v>
      </c>
      <c r="B44" s="458">
        <v>110.43</v>
      </c>
      <c r="C44" s="466">
        <v>101.49</v>
      </c>
      <c r="D44" s="466">
        <v>84.7</v>
      </c>
      <c r="E44" s="456">
        <v>104.24</v>
      </c>
      <c r="F44" s="618"/>
      <c r="G44" s="618"/>
      <c r="H44" s="618"/>
    </row>
    <row r="45" spans="1:8" ht="25.2" customHeight="1">
      <c r="A45" s="14" t="s">
        <v>44</v>
      </c>
      <c r="B45" s="462">
        <v>108.8</v>
      </c>
      <c r="C45" s="970">
        <v>97.45</v>
      </c>
      <c r="D45" s="970">
        <v>108.99</v>
      </c>
      <c r="E45" s="463">
        <v>109.81</v>
      </c>
      <c r="F45" s="618"/>
      <c r="G45" s="618"/>
      <c r="H45" s="618"/>
    </row>
    <row r="46" spans="1:8" ht="27" customHeight="1">
      <c r="A46" s="14"/>
      <c r="B46" s="15"/>
      <c r="C46" s="15"/>
      <c r="D46" s="15"/>
      <c r="E46" s="15"/>
    </row>
    <row r="47" spans="1:8" ht="15" customHeight="1"/>
  </sheetData>
  <mergeCells count="1">
    <mergeCell ref="A1:E1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1.GDP HH</vt:lpstr>
      <vt:lpstr>2. GDP SS</vt:lpstr>
      <vt:lpstr>3NN1</vt:lpstr>
      <vt:lpstr>4NN </vt:lpstr>
      <vt:lpstr>5NN</vt:lpstr>
      <vt:lpstr>6NN</vt:lpstr>
      <vt:lpstr>7 NN</vt:lpstr>
      <vt:lpstr>8-9NN</vt:lpstr>
      <vt:lpstr>11.IIPthang</vt:lpstr>
      <vt:lpstr>12.IIPquy</vt:lpstr>
      <vt:lpstr>13.SPCNthang</vt:lpstr>
      <vt:lpstr>14.SPCNquy</vt:lpstr>
      <vt:lpstr>15.CS TT TK</vt:lpstr>
      <vt:lpstr>16.LĐCN</vt:lpstr>
      <vt:lpstr>6. LĐCN_DP</vt:lpstr>
      <vt:lpstr>6</vt:lpstr>
      <vt:lpstr>DN1</vt:lpstr>
      <vt:lpstr>14. DN quay lai hoat dong</vt:lpstr>
      <vt:lpstr>15. DN Ngừng có thời hạn</vt:lpstr>
      <vt:lpstr>16.DN giải thể</vt:lpstr>
      <vt:lpstr>18.VĐTTXH</vt:lpstr>
      <vt:lpstr>19.VonNSNNthang</vt:lpstr>
      <vt:lpstr>20.VonNSNNquy</vt:lpstr>
      <vt:lpstr>21.DTNN </vt:lpstr>
      <vt:lpstr>26.Tongmuc</vt:lpstr>
      <vt:lpstr>27</vt:lpstr>
      <vt:lpstr>xuat khau thang</vt:lpstr>
      <vt:lpstr>XK Quy</vt:lpstr>
      <vt:lpstr>nhập khẩu tháng</vt:lpstr>
      <vt:lpstr>NK Quy</vt:lpstr>
      <vt:lpstr>XNKdichvu</vt:lpstr>
      <vt:lpstr>33.CPI</vt:lpstr>
      <vt:lpstr>30.Gia SX</vt:lpstr>
      <vt:lpstr>31.Gia NVL</vt:lpstr>
      <vt:lpstr>32.Gia Van tai</vt:lpstr>
      <vt:lpstr>33.Gia XK</vt:lpstr>
      <vt:lpstr>34.Gia NK</vt:lpstr>
      <vt:lpstr>35.TygiaTM</vt:lpstr>
      <vt:lpstr>40.Vantaithang</vt:lpstr>
      <vt:lpstr>41.Vantaiquy</vt:lpstr>
      <vt:lpstr>42.KQTthang</vt:lpstr>
      <vt:lpstr>43.KQTquy</vt:lpstr>
      <vt:lpstr>44DS</vt:lpstr>
      <vt:lpstr>45.Laodong</vt:lpstr>
      <vt:lpstr>46.thatnghiep</vt:lpstr>
      <vt:lpstr>Moi truong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ttthu</dc:creator>
  <cp:lastModifiedBy>84367</cp:lastModifiedBy>
  <cp:lastPrinted>2022-12-28T07:58:40Z</cp:lastPrinted>
  <dcterms:created xsi:type="dcterms:W3CDTF">2019-12-24T02:23:11Z</dcterms:created>
  <dcterms:modified xsi:type="dcterms:W3CDTF">2022-12-31T01:03:57Z</dcterms:modified>
</cp:coreProperties>
</file>