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Z:\01 Bao cao thang\2024\Tháng 03\Tổng hợp\"/>
    </mc:Choice>
  </mc:AlternateContent>
  <xr:revisionPtr revIDLastSave="0" documentId="14_{30957E48-25A8-4014-AC82-B61F33200698}" xr6:coauthVersionLast="46" xr6:coauthVersionMax="46" xr10:uidLastSave="{00000000-0000-0000-0000-000000000000}"/>
  <bookViews>
    <workbookView xWindow="-108" yWindow="-108" windowWidth="23256" windowHeight="13896" xr2:uid="{00000000-000D-0000-FFFF-FFFF00000000}"/>
  </bookViews>
  <sheets>
    <sheet name="1.GDP " sheetId="38" r:id="rId1"/>
    <sheet name="2.SXNN" sheetId="36" r:id="rId2"/>
    <sheet name="3.4.Chan nuoi, Lam nghiep" sheetId="37" r:id="rId3"/>
    <sheet name="5.Thuy san" sheetId="3" r:id="rId4"/>
    <sheet name="6.IIP" sheetId="4" r:id="rId5"/>
    <sheet name="7.SPCN" sheetId="5" r:id="rId6"/>
    <sheet name="8.CSTTTK" sheetId="6" r:id="rId7"/>
    <sheet name="9.LĐCN" sheetId="7" r:id="rId8"/>
    <sheet name="10.LĐCN_DP" sheetId="8" r:id="rId9"/>
    <sheet name="11. Chi tieu DN" sheetId="9" r:id="rId10"/>
    <sheet name="12. DN DK thanh lap" sheetId="10" r:id="rId11"/>
    <sheet name="13. DN quay lai hoat dong" sheetId="11" r:id="rId12"/>
    <sheet name="14. DN Ngừng có thời hạn" sheetId="12" r:id="rId13"/>
    <sheet name="15. DN giải thể" sheetId="13" r:id="rId14"/>
    <sheet name="16.VDT TXH" sheetId="14" r:id="rId15"/>
    <sheet name="17.VDT tu NSNN" sheetId="21" r:id="rId16"/>
    <sheet name="18.FDI" sheetId="33" r:id="rId17"/>
    <sheet name="19. Tongmuc" sheetId="17" r:id="rId18"/>
    <sheet name="20. XK hh" sheetId="39" r:id="rId19"/>
    <sheet name="21. NK hh" sheetId="40" r:id="rId20"/>
    <sheet name="22. XNK Dịch vụ" sheetId="42" r:id="rId21"/>
    <sheet name="23.CPI" sheetId="34" r:id="rId22"/>
    <sheet name="24.Gia SX" sheetId="25" r:id="rId23"/>
    <sheet name="25.Gia NVL" sheetId="26" r:id="rId24"/>
    <sheet name="26.Gia Van tai" sheetId="27" r:id="rId25"/>
    <sheet name="27.Gia XK" sheetId="28" r:id="rId26"/>
    <sheet name="28.Gia NK" sheetId="29" r:id="rId27"/>
    <sheet name="29.TygiaTM" sheetId="30" r:id="rId28"/>
    <sheet name="30.VT HK" sheetId="18" r:id="rId29"/>
    <sheet name="31. VT HH" sheetId="19" r:id="rId30"/>
    <sheet name="32. Khach QT" sheetId="20" r:id="rId31"/>
    <sheet name="33.34.LĐ, That nghiep " sheetId="31" r:id="rId32"/>
    <sheet name="35. LĐPCT" sheetId="32" r:id="rId33"/>
    <sheet name="36.XHMT" sheetId="35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0">'[1]PNT-QUOT-#3'!#REF!</definedName>
    <definedName name="\0" localSheetId="8">'[2]PNT-QUOT-#3'!#REF!</definedName>
    <definedName name="\0" localSheetId="10">'[2]PNT-QUOT-#3'!#REF!</definedName>
    <definedName name="\0" localSheetId="11">'[2]PNT-QUOT-#3'!#REF!</definedName>
    <definedName name="\0" localSheetId="12">'[2]PNT-QUOT-#3'!#REF!</definedName>
    <definedName name="\0" localSheetId="13">'[2]PNT-QUOT-#3'!#REF!</definedName>
    <definedName name="\0" localSheetId="17">'[2]PNT-QUOT-#3'!#REF!</definedName>
    <definedName name="\0" localSheetId="1">'[1]PNT-QUOT-#3'!#REF!</definedName>
    <definedName name="\0" localSheetId="20">'[1]PNT-QUOT-#3'!#REF!</definedName>
    <definedName name="\0" localSheetId="21">'[1]PNT-QUOT-#3'!#REF!</definedName>
    <definedName name="\0" localSheetId="23">'[1]PNT-QUOT-#3'!#REF!</definedName>
    <definedName name="\0" localSheetId="24">'[3]PNT-QUOT-#3'!#REF!</definedName>
    <definedName name="\0" localSheetId="2">'[1]PNT-QUOT-#3'!#REF!</definedName>
    <definedName name="\0" localSheetId="28">'[2]PNT-QUOT-#3'!#REF!</definedName>
    <definedName name="\0">'[1]PNT-QUOT-#3'!#REF!</definedName>
    <definedName name="\z" localSheetId="0">'[1]COAT&amp;WRAP-QIOT-#3'!#REF!</definedName>
    <definedName name="\z" localSheetId="8">'[2]COAT&amp;WRAP-QIOT-#3'!#REF!</definedName>
    <definedName name="\z" localSheetId="10">'[2]COAT&amp;WRAP-QIOT-#3'!#REF!</definedName>
    <definedName name="\z" localSheetId="11">'[2]COAT&amp;WRAP-QIOT-#3'!#REF!</definedName>
    <definedName name="\z" localSheetId="12">'[2]COAT&amp;WRAP-QIOT-#3'!#REF!</definedName>
    <definedName name="\z" localSheetId="13">'[2]COAT&amp;WRAP-QIOT-#3'!#REF!</definedName>
    <definedName name="\z" localSheetId="17">'[2]COAT&amp;WRAP-QIOT-#3'!#REF!</definedName>
    <definedName name="\z" localSheetId="1">'[1]COAT&amp;WRAP-QIOT-#3'!#REF!</definedName>
    <definedName name="\z" localSheetId="20">'[1]COAT&amp;WRAP-QIOT-#3'!#REF!</definedName>
    <definedName name="\z" localSheetId="21">'[1]COAT&amp;WRAP-QIOT-#3'!#REF!</definedName>
    <definedName name="\z" localSheetId="24">'[3]COAT&amp;WRAP-QIOT-#3'!#REF!</definedName>
    <definedName name="\z" localSheetId="2">'[1]COAT&amp;WRAP-QIOT-#3'!#REF!</definedName>
    <definedName name="\z" localSheetId="28">'[2]COAT&amp;WRAP-QIOT-#3'!#REF!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localSheetId="13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3" hidden="1">{"'TDTGT (theo Dphuong)'!$A$4:$F$75"}</definedName>
    <definedName name="_________h1" localSheetId="5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localSheetId="13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3" hidden="1">{"'TDTGT (theo Dphuong)'!$A$4:$F$75"}</definedName>
    <definedName name="________h1" localSheetId="5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localSheetId="13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3" hidden="1">{"'TDTGT (theo Dphuong)'!$A$4:$F$75"}</definedName>
    <definedName name="_______h1" localSheetId="5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0" hidden="1">{#N/A,#N/A,FALSE,"Chung"}</definedName>
    <definedName name="______B5" localSheetId="13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3" hidden="1">{#N/A,#N/A,FALSE,"Chung"}</definedName>
    <definedName name="______B5" localSheetId="5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0" hidden="1">{"'TDTGT (theo Dphuong)'!$A$4:$F$75"}</definedName>
    <definedName name="______h1" localSheetId="13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3" hidden="1">{"'TDTGT (theo Dphuong)'!$A$4:$F$75"}</definedName>
    <definedName name="______h1" localSheetId="5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localSheetId="13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3" hidden="1">{"'TDTGT (theo Dphuong)'!$A$4:$F$75"}</definedName>
    <definedName name="______h2" localSheetId="5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0" hidden="1">{#N/A,#N/A,FALSE,"Chung"}</definedName>
    <definedName name="_____B5" localSheetId="13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3" hidden="1">{#N/A,#N/A,FALSE,"Chung"}</definedName>
    <definedName name="_____B5" localSheetId="5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0" hidden="1">{"'TDTGT (theo Dphuong)'!$A$4:$F$75"}</definedName>
    <definedName name="_____h1" localSheetId="13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3" hidden="1">{"'TDTGT (theo Dphuong)'!$A$4:$F$75"}</definedName>
    <definedName name="_____h1" localSheetId="5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localSheetId="13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3" hidden="1">{"'TDTGT (theo Dphuong)'!$A$4:$F$75"}</definedName>
    <definedName name="_____h2" localSheetId="5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0" hidden="1">{#N/A,#N/A,FALSE,"Chung"}</definedName>
    <definedName name="____B5" localSheetId="13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3" hidden="1">{#N/A,#N/A,FALSE,"Chung"}</definedName>
    <definedName name="____B5" localSheetId="5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0" hidden="1">{"'TDTGT (theo Dphuong)'!$A$4:$F$75"}</definedName>
    <definedName name="____h1" localSheetId="13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3" hidden="1">{"'TDTGT (theo Dphuong)'!$A$4:$F$75"}</definedName>
    <definedName name="____h1" localSheetId="5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localSheetId="13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3" hidden="1">{"'TDTGT (theo Dphuong)'!$A$4:$F$75"}</definedName>
    <definedName name="____h2" localSheetId="5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0" hidden="1">{#N/A,#N/A,FALSE,"Chung"}</definedName>
    <definedName name="___B5" localSheetId="13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3" hidden="1">{#N/A,#N/A,FALSE,"Chung"}</definedName>
    <definedName name="___B5" localSheetId="5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0" hidden="1">{"'TDTGT (theo Dphuong)'!$A$4:$F$75"}</definedName>
    <definedName name="___h1" localSheetId="13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3" hidden="1">{"'TDTGT (theo Dphuong)'!$A$4:$F$75"}</definedName>
    <definedName name="___h1" localSheetId="5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localSheetId="13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3" hidden="1">{"'TDTGT (theo Dphuong)'!$A$4:$F$75"}</definedName>
    <definedName name="___h2" localSheetId="5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0" hidden="1">{#N/A,#N/A,FALSE,"Chung"}</definedName>
    <definedName name="__B5" localSheetId="13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3" hidden="1">{#N/A,#N/A,FALSE,"Chung"}</definedName>
    <definedName name="__B5" localSheetId="5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0" hidden="1">{"'TDTGT (theo Dphuong)'!$A$4:$F$75"}</definedName>
    <definedName name="__h1" localSheetId="13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3" hidden="1">{"'TDTGT (theo Dphuong)'!$A$4:$F$75"}</definedName>
    <definedName name="__h1" localSheetId="5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localSheetId="13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3" hidden="1">{"'TDTGT (theo Dphuong)'!$A$4:$F$75"}</definedName>
    <definedName name="__h2" localSheetId="5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0" hidden="1">{#N/A,#N/A,FALSE,"Chung"}</definedName>
    <definedName name="_B5" localSheetId="13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3" hidden="1">{#N/A,#N/A,FALSE,"Chung"}</definedName>
    <definedName name="_B5" localSheetId="5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7" hidden="1">#REF!</definedName>
    <definedName name="_Fill" localSheetId="1" hidden="1">#REF!</definedName>
    <definedName name="_Fill" localSheetId="20" hidden="1">#REF!</definedName>
    <definedName name="_Fill" localSheetId="21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8" hidden="1">#REF!</definedName>
    <definedName name="_Fill" localSheetId="3" hidden="1">#REF!</definedName>
    <definedName name="_Fill" localSheetId="5" hidden="1">#REF!</definedName>
    <definedName name="_Fill" hidden="1">#REF!</definedName>
    <definedName name="_xlnm._FilterDatabase" localSheetId="10" hidden="1">'12. DN DK thanh lap'!$A$10:$B$10</definedName>
    <definedName name="_xlnm._FilterDatabase" localSheetId="11" hidden="1">'13. DN quay lai hoat dong'!$A$6:$D$6</definedName>
    <definedName name="_xlnm._FilterDatabase" localSheetId="12" hidden="1">'14. DN Ngừng có thời hạn'!$A$8:$D$8</definedName>
    <definedName name="_xlnm._FilterDatabase" localSheetId="13" hidden="1">'15. DN giải thể'!$A$8:$D$8</definedName>
    <definedName name="_xlnm._FilterDatabase" localSheetId="4" hidden="1">'6.IIP'!$A$9:$E$46</definedName>
    <definedName name="_h1" localSheetId="0" hidden="1">{"'TDTGT (theo Dphuong)'!$A$4:$F$75"}</definedName>
    <definedName name="_h1" localSheetId="8" hidden="1">{"'TDTGT (theo Dphuong)'!$A$4:$F$75"}</definedName>
    <definedName name="_h1" localSheetId="10" hidden="1">{"'TDTGT (theo Dphuong)'!$A$4:$F$75"}</definedName>
    <definedName name="_h1" localSheetId="13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3" hidden="1">{"'TDTGT (theo Dphuong)'!$A$4:$F$75"}</definedName>
    <definedName name="_h1" localSheetId="5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localSheetId="13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3" hidden="1">{"'TDTGT (theo Dphuong)'!$A$4:$F$75"}</definedName>
    <definedName name="_h2" localSheetId="5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0">'[2]PNT-QUOT-#3'!#REF!</definedName>
    <definedName name="A" localSheetId="11">'[2]PNT-QUOT-#3'!#REF!</definedName>
    <definedName name="A" localSheetId="12">'[2]PNT-QUOT-#3'!#REF!</definedName>
    <definedName name="A" localSheetId="13">'[2]PNT-QUOT-#3'!#REF!</definedName>
    <definedName name="A" localSheetId="17">'[2]PNT-QUOT-#3'!#REF!</definedName>
    <definedName name="A" localSheetId="20">'[1]PNT-QUOT-#3'!#REF!</definedName>
    <definedName name="A" localSheetId="21">'[1]PNT-QUOT-#3'!#REF!</definedName>
    <definedName name="A" localSheetId="24">'[3]PNT-QUOT-#3'!#REF!</definedName>
    <definedName name="A" localSheetId="28">'[2]PNT-QUOT-#3'!#REF!</definedName>
    <definedName name="A">'[1]PNT-QUOT-#3'!#REF!</definedName>
    <definedName name="AAA" localSheetId="0">'[4]MTL$-INTER'!#REF!</definedName>
    <definedName name="AAA" localSheetId="8">'[5]MTL$-INTER'!#REF!</definedName>
    <definedName name="AAA" localSheetId="10">'[5]MTL$-INTER'!#REF!</definedName>
    <definedName name="AAA" localSheetId="11">'[5]MTL$-INTER'!#REF!</definedName>
    <definedName name="AAA" localSheetId="12">'[5]MTL$-INTER'!#REF!</definedName>
    <definedName name="AAA" localSheetId="13">'[5]MTL$-INTER'!#REF!</definedName>
    <definedName name="AAA" localSheetId="17">'[5]MTL$-INTER'!#REF!</definedName>
    <definedName name="AAA" localSheetId="21">'[4]MTL$-INTER'!#REF!</definedName>
    <definedName name="AAA" localSheetId="23">'[4]MTL$-INTER'!#REF!</definedName>
    <definedName name="AAA" localSheetId="24">'[6]MTL$-INTER'!#REF!</definedName>
    <definedName name="AAA" localSheetId="28">'[5]MTL$-INTER'!#REF!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0" hidden="1">{"'TDTGT (theo Dphuong)'!$A$4:$F$75"}</definedName>
    <definedName name="abc" localSheetId="13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3" hidden="1">{"'TDTGT (theo Dphuong)'!$A$4:$F$75"}</definedName>
    <definedName name="abc" localSheetId="5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0">#REF!</definedName>
    <definedName name="adsf" localSheetId="11">#REF!</definedName>
    <definedName name="adsf" localSheetId="12">#REF!</definedName>
    <definedName name="adsf" localSheetId="13">#REF!</definedName>
    <definedName name="adsf" localSheetId="17">#REF!</definedName>
    <definedName name="adsf" localSheetId="1">#REF!</definedName>
    <definedName name="adsf" localSheetId="20">#REF!</definedName>
    <definedName name="adsf" localSheetId="21">#REF!</definedName>
    <definedName name="adsf" localSheetId="24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28">#REF!</definedName>
    <definedName name="adsf" localSheetId="3">#REF!</definedName>
    <definedName name="adsf" localSheetId="5">#REF!</definedName>
    <definedName name="adsf">#REF!</definedName>
    <definedName name="anpha" localSheetId="0">#REF!</definedName>
    <definedName name="anpha" localSheetId="8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7">#REF!</definedName>
    <definedName name="anpha" localSheetId="1">#REF!</definedName>
    <definedName name="anpha" localSheetId="20">#REF!</definedName>
    <definedName name="anpha" localSheetId="21">#REF!</definedName>
    <definedName name="anpha" localSheetId="24">#REF!</definedName>
    <definedName name="anpha" localSheetId="2">#REF!</definedName>
    <definedName name="anpha" localSheetId="28">#REF!</definedName>
    <definedName name="anpha" localSheetId="3">#REF!</definedName>
    <definedName name="anpha" localSheetId="5">#REF!</definedName>
    <definedName name="anpha">#REF!</definedName>
    <definedName name="B" localSheetId="0">'[1]PNT-QUOT-#3'!#REF!</definedName>
    <definedName name="B" localSheetId="8">'[2]PNT-QUOT-#3'!#REF!</definedName>
    <definedName name="B" localSheetId="10">'[2]PNT-QUOT-#3'!#REF!</definedName>
    <definedName name="B" localSheetId="11">'[2]PNT-QUOT-#3'!#REF!</definedName>
    <definedName name="B" localSheetId="12">'[2]PNT-QUOT-#3'!#REF!</definedName>
    <definedName name="B" localSheetId="13">'[2]PNT-QUOT-#3'!#REF!</definedName>
    <definedName name="B" localSheetId="17">'[2]PNT-QUOT-#3'!#REF!</definedName>
    <definedName name="B" localSheetId="20">'[1]PNT-QUOT-#3'!#REF!</definedName>
    <definedName name="B" localSheetId="21">'[1]PNT-QUOT-#3'!#REF!</definedName>
    <definedName name="B" localSheetId="24">'[3]PNT-QUOT-#3'!#REF!</definedName>
    <definedName name="B" localSheetId="28">'[2]PNT-QUOT-#3'!#REF!</definedName>
    <definedName name="B" localSheetId="5">'[1]PNT-QUOT-#3'!#REF!</definedName>
    <definedName name="B">'[1]PNT-QUOT-#3'!#REF!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0" hidden="1">{"'TDTGT (theo Dphuong)'!$A$4:$F$75"}</definedName>
    <definedName name="B5new" localSheetId="13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3" hidden="1">{"'TDTGT (theo Dphuong)'!$A$4:$F$75"}</definedName>
    <definedName name="B5new" localSheetId="5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0">#REF!</definedName>
    <definedName name="beta" localSheetId="11">#REF!</definedName>
    <definedName name="beta" localSheetId="12">#REF!</definedName>
    <definedName name="beta" localSheetId="13">#REF!</definedName>
    <definedName name="beta" localSheetId="17">#REF!</definedName>
    <definedName name="beta" localSheetId="1">#REF!</definedName>
    <definedName name="beta" localSheetId="20">#REF!</definedName>
    <definedName name="beta" localSheetId="21">#REF!</definedName>
    <definedName name="beta" localSheetId="24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28">#REF!</definedName>
    <definedName name="beta" localSheetId="3">#REF!</definedName>
    <definedName name="beta" localSheetId="5">#REF!</definedName>
    <definedName name="beta">#REF!</definedName>
    <definedName name="BT" localSheetId="0">#REF!</definedName>
    <definedName name="BT" localSheetId="8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7">#REF!</definedName>
    <definedName name="BT" localSheetId="1">#REF!</definedName>
    <definedName name="BT" localSheetId="20">#REF!</definedName>
    <definedName name="BT" localSheetId="21">#REF!</definedName>
    <definedName name="BT" localSheetId="24">#REF!</definedName>
    <definedName name="BT" localSheetId="2">#REF!</definedName>
    <definedName name="BT" localSheetId="28">#REF!</definedName>
    <definedName name="BT" localSheetId="3">#REF!</definedName>
    <definedName name="BT" localSheetId="5">#REF!</definedName>
    <definedName name="BT">#REF!</definedName>
    <definedName name="bv" localSheetId="0">#REF!</definedName>
    <definedName name="bv" localSheetId="8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7">#REF!</definedName>
    <definedName name="bv" localSheetId="1">#REF!</definedName>
    <definedName name="bv" localSheetId="20">#REF!</definedName>
    <definedName name="bv" localSheetId="21">#REF!</definedName>
    <definedName name="bv" localSheetId="24">#REF!</definedName>
    <definedName name="bv" localSheetId="2">#REF!</definedName>
    <definedName name="bv" localSheetId="28">#REF!</definedName>
    <definedName name="bv" localSheetId="3">#REF!</definedName>
    <definedName name="bv" localSheetId="5">#REF!</definedName>
    <definedName name="bv">#REF!</definedName>
    <definedName name="COAT" localSheetId="0">'[1]PNT-QUOT-#3'!#REF!</definedName>
    <definedName name="COAT" localSheetId="8">'[2]PNT-QUOT-#3'!#REF!</definedName>
    <definedName name="COAT" localSheetId="10">'[2]PNT-QUOT-#3'!#REF!</definedName>
    <definedName name="COAT" localSheetId="11">'[2]PNT-QUOT-#3'!#REF!</definedName>
    <definedName name="COAT" localSheetId="12">'[2]PNT-QUOT-#3'!#REF!</definedName>
    <definedName name="COAT" localSheetId="13">'[2]PNT-QUOT-#3'!#REF!</definedName>
    <definedName name="COAT" localSheetId="17">'[2]PNT-QUOT-#3'!#REF!</definedName>
    <definedName name="COAT" localSheetId="1">'[1]PNT-QUOT-#3'!#REF!</definedName>
    <definedName name="COAT" localSheetId="20">'[1]PNT-QUOT-#3'!#REF!</definedName>
    <definedName name="COAT" localSheetId="21">'[1]PNT-QUOT-#3'!#REF!</definedName>
    <definedName name="COAT" localSheetId="24">'[3]PNT-QUOT-#3'!#REF!</definedName>
    <definedName name="COAT" localSheetId="2">'[1]PNT-QUOT-#3'!#REF!</definedName>
    <definedName name="COAT" localSheetId="28">'[2]PNT-QUOT-#3'!#REF!</definedName>
    <definedName name="COAT" localSheetId="5">'[1]PNT-QUOT-#3'!#REF!</definedName>
    <definedName name="COAT">'[1]PNT-QUOT-#3'!#REF!</definedName>
    <definedName name="CS_10" localSheetId="0">#REF!</definedName>
    <definedName name="CS_10" localSheetId="8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7">#REF!</definedName>
    <definedName name="CS_10" localSheetId="1">#REF!</definedName>
    <definedName name="CS_10" localSheetId="20">#REF!</definedName>
    <definedName name="CS_10" localSheetId="21">#REF!</definedName>
    <definedName name="CS_10" localSheetId="24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28">#REF!</definedName>
    <definedName name="CS_10" localSheetId="3">#REF!</definedName>
    <definedName name="CS_10" localSheetId="5">#REF!</definedName>
    <definedName name="CS_10">#REF!</definedName>
    <definedName name="CS_100" localSheetId="0">#REF!</definedName>
    <definedName name="CS_100" localSheetId="8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7">#REF!</definedName>
    <definedName name="CS_100" localSheetId="1">#REF!</definedName>
    <definedName name="CS_100" localSheetId="20">#REF!</definedName>
    <definedName name="CS_100" localSheetId="21">#REF!</definedName>
    <definedName name="CS_100" localSheetId="24">#REF!</definedName>
    <definedName name="CS_100" localSheetId="2">#REF!</definedName>
    <definedName name="CS_100" localSheetId="28">#REF!</definedName>
    <definedName name="CS_100" localSheetId="3">#REF!</definedName>
    <definedName name="CS_100" localSheetId="5">#REF!</definedName>
    <definedName name="CS_100">#REF!</definedName>
    <definedName name="CS_10S" localSheetId="0">#REF!</definedName>
    <definedName name="CS_10S" localSheetId="8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7">#REF!</definedName>
    <definedName name="CS_10S" localSheetId="1">#REF!</definedName>
    <definedName name="CS_10S" localSheetId="20">#REF!</definedName>
    <definedName name="CS_10S" localSheetId="21">#REF!</definedName>
    <definedName name="CS_10S" localSheetId="24">#REF!</definedName>
    <definedName name="CS_10S" localSheetId="2">#REF!</definedName>
    <definedName name="CS_10S" localSheetId="28">#REF!</definedName>
    <definedName name="CS_10S" localSheetId="3">#REF!</definedName>
    <definedName name="CS_10S" localSheetId="5">#REF!</definedName>
    <definedName name="CS_10S">#REF!</definedName>
    <definedName name="CS_120" localSheetId="0">#REF!</definedName>
    <definedName name="CS_120" localSheetId="8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7">#REF!</definedName>
    <definedName name="CS_120" localSheetId="1">#REF!</definedName>
    <definedName name="CS_120" localSheetId="20">#REF!</definedName>
    <definedName name="CS_120" localSheetId="21">#REF!</definedName>
    <definedName name="CS_120" localSheetId="24">#REF!</definedName>
    <definedName name="CS_120" localSheetId="2">#REF!</definedName>
    <definedName name="CS_120" localSheetId="28">#REF!</definedName>
    <definedName name="CS_120" localSheetId="3">#REF!</definedName>
    <definedName name="CS_120" localSheetId="5">#REF!</definedName>
    <definedName name="CS_120">#REF!</definedName>
    <definedName name="CS_140" localSheetId="0">#REF!</definedName>
    <definedName name="CS_140" localSheetId="8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7">#REF!</definedName>
    <definedName name="CS_140" localSheetId="1">#REF!</definedName>
    <definedName name="CS_140" localSheetId="20">#REF!</definedName>
    <definedName name="CS_140" localSheetId="21">#REF!</definedName>
    <definedName name="CS_140" localSheetId="24">#REF!</definedName>
    <definedName name="CS_140" localSheetId="2">#REF!</definedName>
    <definedName name="CS_140" localSheetId="28">#REF!</definedName>
    <definedName name="CS_140" localSheetId="3">#REF!</definedName>
    <definedName name="CS_140" localSheetId="5">#REF!</definedName>
    <definedName name="CS_140">#REF!</definedName>
    <definedName name="CS_160" localSheetId="0">#REF!</definedName>
    <definedName name="CS_160" localSheetId="8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7">#REF!</definedName>
    <definedName name="CS_160" localSheetId="1">#REF!</definedName>
    <definedName name="CS_160" localSheetId="20">#REF!</definedName>
    <definedName name="CS_160" localSheetId="21">#REF!</definedName>
    <definedName name="CS_160" localSheetId="24">#REF!</definedName>
    <definedName name="CS_160" localSheetId="2">#REF!</definedName>
    <definedName name="CS_160" localSheetId="28">#REF!</definedName>
    <definedName name="CS_160" localSheetId="3">#REF!</definedName>
    <definedName name="CS_160" localSheetId="5">#REF!</definedName>
    <definedName name="CS_160">#REF!</definedName>
    <definedName name="CS_20" localSheetId="0">#REF!</definedName>
    <definedName name="CS_20" localSheetId="8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7">#REF!</definedName>
    <definedName name="CS_20" localSheetId="1">#REF!</definedName>
    <definedName name="CS_20" localSheetId="20">#REF!</definedName>
    <definedName name="CS_20" localSheetId="21">#REF!</definedName>
    <definedName name="CS_20" localSheetId="24">#REF!</definedName>
    <definedName name="CS_20" localSheetId="2">#REF!</definedName>
    <definedName name="CS_20" localSheetId="28">#REF!</definedName>
    <definedName name="CS_20" localSheetId="3">#REF!</definedName>
    <definedName name="CS_20" localSheetId="5">#REF!</definedName>
    <definedName name="CS_20">#REF!</definedName>
    <definedName name="CS_30" localSheetId="0">#REF!</definedName>
    <definedName name="CS_30" localSheetId="8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7">#REF!</definedName>
    <definedName name="CS_30" localSheetId="1">#REF!</definedName>
    <definedName name="CS_30" localSheetId="20">#REF!</definedName>
    <definedName name="CS_30" localSheetId="21">#REF!</definedName>
    <definedName name="CS_30" localSheetId="24">#REF!</definedName>
    <definedName name="CS_30" localSheetId="2">#REF!</definedName>
    <definedName name="CS_30" localSheetId="28">#REF!</definedName>
    <definedName name="CS_30" localSheetId="3">#REF!</definedName>
    <definedName name="CS_30" localSheetId="5">#REF!</definedName>
    <definedName name="CS_30">#REF!</definedName>
    <definedName name="CS_40" localSheetId="0">#REF!</definedName>
    <definedName name="CS_40" localSheetId="8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7">#REF!</definedName>
    <definedName name="CS_40" localSheetId="1">#REF!</definedName>
    <definedName name="CS_40" localSheetId="20">#REF!</definedName>
    <definedName name="CS_40" localSheetId="21">#REF!</definedName>
    <definedName name="CS_40" localSheetId="24">#REF!</definedName>
    <definedName name="CS_40" localSheetId="2">#REF!</definedName>
    <definedName name="CS_40" localSheetId="28">#REF!</definedName>
    <definedName name="CS_40" localSheetId="3">#REF!</definedName>
    <definedName name="CS_40" localSheetId="5">#REF!</definedName>
    <definedName name="CS_40">#REF!</definedName>
    <definedName name="CS_40S" localSheetId="0">#REF!</definedName>
    <definedName name="CS_40S" localSheetId="8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7">#REF!</definedName>
    <definedName name="CS_40S" localSheetId="1">#REF!</definedName>
    <definedName name="CS_40S" localSheetId="20">#REF!</definedName>
    <definedName name="CS_40S" localSheetId="21">#REF!</definedName>
    <definedName name="CS_40S" localSheetId="24">#REF!</definedName>
    <definedName name="CS_40S" localSheetId="2">#REF!</definedName>
    <definedName name="CS_40S" localSheetId="28">#REF!</definedName>
    <definedName name="CS_40S" localSheetId="3">#REF!</definedName>
    <definedName name="CS_40S" localSheetId="5">#REF!</definedName>
    <definedName name="CS_40S">#REF!</definedName>
    <definedName name="CS_5S" localSheetId="0">#REF!</definedName>
    <definedName name="CS_5S" localSheetId="8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7">#REF!</definedName>
    <definedName name="CS_5S" localSheetId="1">#REF!</definedName>
    <definedName name="CS_5S" localSheetId="20">#REF!</definedName>
    <definedName name="CS_5S" localSheetId="21">#REF!</definedName>
    <definedName name="CS_5S" localSheetId="24">#REF!</definedName>
    <definedName name="CS_5S" localSheetId="2">#REF!</definedName>
    <definedName name="CS_5S" localSheetId="28">#REF!</definedName>
    <definedName name="CS_5S" localSheetId="3">#REF!</definedName>
    <definedName name="CS_5S" localSheetId="5">#REF!</definedName>
    <definedName name="CS_5S">#REF!</definedName>
    <definedName name="CS_60" localSheetId="0">#REF!</definedName>
    <definedName name="CS_60" localSheetId="8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7">#REF!</definedName>
    <definedName name="CS_60" localSheetId="1">#REF!</definedName>
    <definedName name="CS_60" localSheetId="20">#REF!</definedName>
    <definedName name="CS_60" localSheetId="21">#REF!</definedName>
    <definedName name="CS_60" localSheetId="24">#REF!</definedName>
    <definedName name="CS_60" localSheetId="2">#REF!</definedName>
    <definedName name="CS_60" localSheetId="28">#REF!</definedName>
    <definedName name="CS_60" localSheetId="3">#REF!</definedName>
    <definedName name="CS_60" localSheetId="5">#REF!</definedName>
    <definedName name="CS_60">#REF!</definedName>
    <definedName name="CS_80" localSheetId="0">#REF!</definedName>
    <definedName name="CS_80" localSheetId="8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7">#REF!</definedName>
    <definedName name="CS_80" localSheetId="1">#REF!</definedName>
    <definedName name="CS_80" localSheetId="20">#REF!</definedName>
    <definedName name="CS_80" localSheetId="21">#REF!</definedName>
    <definedName name="CS_80" localSheetId="24">#REF!</definedName>
    <definedName name="CS_80" localSheetId="2">#REF!</definedName>
    <definedName name="CS_80" localSheetId="28">#REF!</definedName>
    <definedName name="CS_80" localSheetId="3">#REF!</definedName>
    <definedName name="CS_80" localSheetId="5">#REF!</definedName>
    <definedName name="CS_80">#REF!</definedName>
    <definedName name="CS_80S" localSheetId="0">#REF!</definedName>
    <definedName name="CS_80S" localSheetId="8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7">#REF!</definedName>
    <definedName name="CS_80S" localSheetId="1">#REF!</definedName>
    <definedName name="CS_80S" localSheetId="20">#REF!</definedName>
    <definedName name="CS_80S" localSheetId="21">#REF!</definedName>
    <definedName name="CS_80S" localSheetId="24">#REF!</definedName>
    <definedName name="CS_80S" localSheetId="2">#REF!</definedName>
    <definedName name="CS_80S" localSheetId="28">#REF!</definedName>
    <definedName name="CS_80S" localSheetId="3">#REF!</definedName>
    <definedName name="CS_80S" localSheetId="5">#REF!</definedName>
    <definedName name="CS_80S">#REF!</definedName>
    <definedName name="CS_STD" localSheetId="0">#REF!</definedName>
    <definedName name="CS_STD" localSheetId="8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7">#REF!</definedName>
    <definedName name="CS_STD" localSheetId="1">#REF!</definedName>
    <definedName name="CS_STD" localSheetId="20">#REF!</definedName>
    <definedName name="CS_STD" localSheetId="21">#REF!</definedName>
    <definedName name="CS_STD" localSheetId="24">#REF!</definedName>
    <definedName name="CS_STD" localSheetId="2">#REF!</definedName>
    <definedName name="CS_STD" localSheetId="28">#REF!</definedName>
    <definedName name="CS_STD" localSheetId="3">#REF!</definedName>
    <definedName name="CS_STD" localSheetId="5">#REF!</definedName>
    <definedName name="CS_STD">#REF!</definedName>
    <definedName name="CS_XS" localSheetId="0">#REF!</definedName>
    <definedName name="CS_XS" localSheetId="8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7">#REF!</definedName>
    <definedName name="CS_XS" localSheetId="1">#REF!</definedName>
    <definedName name="CS_XS" localSheetId="20">#REF!</definedName>
    <definedName name="CS_XS" localSheetId="21">#REF!</definedName>
    <definedName name="CS_XS" localSheetId="24">#REF!</definedName>
    <definedName name="CS_XS" localSheetId="2">#REF!</definedName>
    <definedName name="CS_XS" localSheetId="28">#REF!</definedName>
    <definedName name="CS_XS" localSheetId="3">#REF!</definedName>
    <definedName name="CS_XS" localSheetId="5">#REF!</definedName>
    <definedName name="CS_XS">#REF!</definedName>
    <definedName name="CS_XXS" localSheetId="0">#REF!</definedName>
    <definedName name="CS_XXS" localSheetId="8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7">#REF!</definedName>
    <definedName name="CS_XXS" localSheetId="1">#REF!</definedName>
    <definedName name="CS_XXS" localSheetId="20">#REF!</definedName>
    <definedName name="CS_XXS" localSheetId="21">#REF!</definedName>
    <definedName name="CS_XXS" localSheetId="24">#REF!</definedName>
    <definedName name="CS_XXS" localSheetId="2">#REF!</definedName>
    <definedName name="CS_XXS" localSheetId="28">#REF!</definedName>
    <definedName name="CS_XXS" localSheetId="3">#REF!</definedName>
    <definedName name="CS_XXS" localSheetId="5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0" hidden="1">{"'TDTGT (theo Dphuong)'!$A$4:$F$75"}</definedName>
    <definedName name="cv" localSheetId="13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3" hidden="1">{"'TDTGT (theo Dphuong)'!$A$4:$F$75"}</definedName>
    <definedName name="cv" localSheetId="5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7">#REF!</definedName>
    <definedName name="cx" localSheetId="1">#REF!</definedName>
    <definedName name="cx" localSheetId="20">#REF!</definedName>
    <definedName name="cx" localSheetId="21">#REF!</definedName>
    <definedName name="cx" localSheetId="24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28">#REF!</definedName>
    <definedName name="cx" localSheetId="3">#REF!</definedName>
    <definedName name="cx" localSheetId="5">#REF!</definedName>
    <definedName name="cx">#REF!</definedName>
    <definedName name="d" localSheetId="0" hidden="1">#REF!</definedName>
    <definedName name="d" localSheetId="8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7" hidden="1">#REF!</definedName>
    <definedName name="d" localSheetId="1" hidden="1">#REF!</definedName>
    <definedName name="d" localSheetId="20" hidden="1">#REF!</definedName>
    <definedName name="d" localSheetId="21" hidden="1">#REF!</definedName>
    <definedName name="d" localSheetId="24" hidden="1">#REF!</definedName>
    <definedName name="d" localSheetId="2" hidden="1">#REF!</definedName>
    <definedName name="d" localSheetId="28" hidden="1">#REF!</definedName>
    <definedName name="d" localSheetId="3" hidden="1">#REF!</definedName>
    <definedName name="d" localSheetId="5" hidden="1">#REF!</definedName>
    <definedName name="d" hidden="1">#REF!</definedName>
    <definedName name="dd" localSheetId="0">#REF!</definedName>
    <definedName name="dd" localSheetId="8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7">#REF!</definedName>
    <definedName name="dd" localSheetId="1">#REF!</definedName>
    <definedName name="dd" localSheetId="20">#REF!</definedName>
    <definedName name="dd" localSheetId="21">#REF!</definedName>
    <definedName name="dd" localSheetId="24">#REF!</definedName>
    <definedName name="dd" localSheetId="2">#REF!</definedName>
    <definedName name="dd" localSheetId="28">#REF!</definedName>
    <definedName name="dd" localSheetId="3">#REF!</definedName>
    <definedName name="dd" localSheetId="5">#REF!</definedName>
    <definedName name="dd">#REF!</definedName>
    <definedName name="df" localSheetId="0" hidden="1">#REF!</definedName>
    <definedName name="df" localSheetId="8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7" hidden="1">#REF!</definedName>
    <definedName name="df" localSheetId="1" hidden="1">#REF!</definedName>
    <definedName name="df" localSheetId="20" hidden="1">#REF!</definedName>
    <definedName name="df" localSheetId="21" hidden="1">#REF!</definedName>
    <definedName name="df" localSheetId="24" hidden="1">#REF!</definedName>
    <definedName name="df" localSheetId="2" hidden="1">#REF!</definedName>
    <definedName name="df" localSheetId="28" hidden="1">#REF!</definedName>
    <definedName name="df" localSheetId="3" hidden="1">#REF!</definedName>
    <definedName name="df" localSheetId="5" hidden="1">#REF!</definedName>
    <definedName name="df" hidden="1">#REF!</definedName>
    <definedName name="dg" localSheetId="0">#REF!</definedName>
    <definedName name="dg" localSheetId="8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7">#REF!</definedName>
    <definedName name="dg" localSheetId="1">#REF!</definedName>
    <definedName name="dg" localSheetId="20">#REF!</definedName>
    <definedName name="dg" localSheetId="21">#REF!</definedName>
    <definedName name="dg" localSheetId="24">#REF!</definedName>
    <definedName name="dg" localSheetId="2">#REF!</definedName>
    <definedName name="dg" localSheetId="28">#REF!</definedName>
    <definedName name="dg" localSheetId="3">#REF!</definedName>
    <definedName name="dg" localSheetId="5">#REF!</definedName>
    <definedName name="dg">#REF!</definedName>
    <definedName name="dien" localSheetId="0">#REF!</definedName>
    <definedName name="dien" localSheetId="8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7">#REF!</definedName>
    <definedName name="dien" localSheetId="1">#REF!</definedName>
    <definedName name="dien" localSheetId="20">#REF!</definedName>
    <definedName name="dien" localSheetId="21">#REF!</definedName>
    <definedName name="dien" localSheetId="24">#REF!</definedName>
    <definedName name="dien" localSheetId="2">#REF!</definedName>
    <definedName name="dien" localSheetId="28">#REF!</definedName>
    <definedName name="dien" localSheetId="3">#REF!</definedName>
    <definedName name="dien" localSheetId="5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0" hidden="1">{"'TDTGT (theo Dphuong)'!$A$4:$F$75"}</definedName>
    <definedName name="dn" localSheetId="13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3" hidden="1">{"'TDTGT (theo Dphuong)'!$A$4:$F$75"}</definedName>
    <definedName name="dn" localSheetId="5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0">#REF!</definedName>
    <definedName name="ffddg" localSheetId="11">#REF!</definedName>
    <definedName name="ffddg" localSheetId="12">#REF!</definedName>
    <definedName name="ffddg" localSheetId="13">#REF!</definedName>
    <definedName name="ffddg" localSheetId="17">#REF!</definedName>
    <definedName name="ffddg" localSheetId="1">#REF!</definedName>
    <definedName name="ffddg" localSheetId="20">#REF!</definedName>
    <definedName name="ffddg" localSheetId="21">#REF!</definedName>
    <definedName name="ffddg" localSheetId="24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28">#REF!</definedName>
    <definedName name="ffddg" localSheetId="3">#REF!</definedName>
    <definedName name="ffddg" localSheetId="5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0">'[2]COAT&amp;WRAP-QIOT-#3'!#REF!</definedName>
    <definedName name="FP" localSheetId="11">'[2]COAT&amp;WRAP-QIOT-#3'!#REF!</definedName>
    <definedName name="FP" localSheetId="12">'[2]COAT&amp;WRAP-QIOT-#3'!#REF!</definedName>
    <definedName name="FP" localSheetId="13">'[2]COAT&amp;WRAP-QIOT-#3'!#REF!</definedName>
    <definedName name="FP" localSheetId="17">'[2]COAT&amp;WRAP-QIOT-#3'!#REF!</definedName>
    <definedName name="FP" localSheetId="20">'[1]COAT&amp;WRAP-QIOT-#3'!#REF!</definedName>
    <definedName name="FP" localSheetId="21">'[1]COAT&amp;WRAP-QIOT-#3'!#REF!</definedName>
    <definedName name="FP" localSheetId="24">'[3]COAT&amp;WRAP-QIOT-#3'!#REF!</definedName>
    <definedName name="FP" localSheetId="28">'[2]COAT&amp;WRAP-QIOT-#3'!#REF!</definedName>
    <definedName name="FP">'[1]COAT&amp;WRAP-QIOT-#3'!#REF!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0" hidden="1">{"'TDTGT (theo Dphuong)'!$A$4:$F$75"}</definedName>
    <definedName name="h" localSheetId="13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3" hidden="1">{"'TDTGT (theo Dphuong)'!$A$4:$F$75"}</definedName>
    <definedName name="h" localSheetId="5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7">#REF!</definedName>
    <definedName name="hab" localSheetId="1">#REF!</definedName>
    <definedName name="hab" localSheetId="20">#REF!</definedName>
    <definedName name="hab" localSheetId="21">#REF!</definedName>
    <definedName name="hab" localSheetId="24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28">#REF!</definedName>
    <definedName name="hab" localSheetId="3">#REF!</definedName>
    <definedName name="hab" localSheetId="5">#REF!</definedName>
    <definedName name="hab">#REF!</definedName>
    <definedName name="habac" localSheetId="0">#REF!</definedName>
    <definedName name="habac" localSheetId="8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7">#REF!</definedName>
    <definedName name="habac" localSheetId="1">#REF!</definedName>
    <definedName name="habac" localSheetId="20">#REF!</definedName>
    <definedName name="habac" localSheetId="21">#REF!</definedName>
    <definedName name="habac" localSheetId="24">#REF!</definedName>
    <definedName name="habac" localSheetId="2">#REF!</definedName>
    <definedName name="habac" localSheetId="28">#REF!</definedName>
    <definedName name="habac" localSheetId="3">#REF!</definedName>
    <definedName name="habac" localSheetId="5">#REF!</definedName>
    <definedName name="habac">#REF!</definedName>
    <definedName name="Habac1">'[7]7 THAI NGUYEN'!$A$11</definedName>
    <definedName name="hhg" localSheetId="0">#REF!</definedName>
    <definedName name="hhg" localSheetId="8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7">#REF!</definedName>
    <definedName name="hhg" localSheetId="1">#REF!</definedName>
    <definedName name="hhg" localSheetId="20">#REF!</definedName>
    <definedName name="hhg" localSheetId="21">#REF!</definedName>
    <definedName name="hhg" localSheetId="24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28">#REF!</definedName>
    <definedName name="hhg" localSheetId="3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0" hidden="1">{"'TDTGT (theo Dphuong)'!$A$4:$F$75"}</definedName>
    <definedName name="HTML_Control" localSheetId="13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3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0" hidden="1">{#N/A,#N/A,FALSE,"Chung"}</definedName>
    <definedName name="i" localSheetId="13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3" hidden="1">{#N/A,#N/A,FALSE,"Chung"}</definedName>
    <definedName name="i" localSheetId="5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0">'[2]COAT&amp;WRAP-QIOT-#3'!#REF!</definedName>
    <definedName name="IO" localSheetId="11">'[2]COAT&amp;WRAP-QIOT-#3'!#REF!</definedName>
    <definedName name="IO" localSheetId="12">'[2]COAT&amp;WRAP-QIOT-#3'!#REF!</definedName>
    <definedName name="IO" localSheetId="13">'[2]COAT&amp;WRAP-QIOT-#3'!#REF!</definedName>
    <definedName name="IO" localSheetId="17">'[2]COAT&amp;WRAP-QIOT-#3'!#REF!</definedName>
    <definedName name="IO" localSheetId="20">'[1]COAT&amp;WRAP-QIOT-#3'!#REF!</definedName>
    <definedName name="IO" localSheetId="21">'[1]COAT&amp;WRAP-QIOT-#3'!#REF!</definedName>
    <definedName name="IO" localSheetId="24">'[3]COAT&amp;WRAP-QIOT-#3'!#REF!</definedName>
    <definedName name="IO" localSheetId="28">'[2]COAT&amp;WRAP-QIOT-#3'!#REF!</definedName>
    <definedName name="IO">'[1]COAT&amp;WRAP-QIOT-#3'!#REF!</definedName>
    <definedName name="kjh" localSheetId="0" hidden="1">{#N/A,#N/A,FALSE,"Chung"}</definedName>
    <definedName name="kjh" localSheetId="8" hidden="1">{#N/A,#N/A,FALSE,"Chung"}</definedName>
    <definedName name="kjh" localSheetId="10" hidden="1">{#N/A,#N/A,FALSE,"Chung"}</definedName>
    <definedName name="kjh" localSheetId="13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3" hidden="1">{#N/A,#N/A,FALSE,"Chung"}</definedName>
    <definedName name="kjh" localSheetId="5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7">#REF!</definedName>
    <definedName name="kjhjfhdjkfndfndf" localSheetId="1">#REF!</definedName>
    <definedName name="kjhjfhdjkfndfndf" localSheetId="20">#REF!</definedName>
    <definedName name="kjhjfhdjkfndfndf" localSheetId="21">#REF!</definedName>
    <definedName name="kjhjfhdjkfndfndf" localSheetId="24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28">#REF!</definedName>
    <definedName name="kjhjfhdjkfndfndf" localSheetId="3">#REF!</definedName>
    <definedName name="kjhjfhdjkfndfndf" localSheetId="5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0" hidden="1">{"'TDTGT (theo Dphuong)'!$A$4:$F$75"}</definedName>
    <definedName name="m" localSheetId="13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3" hidden="1">{"'TDTGT (theo Dphuong)'!$A$4:$F$75"}</definedName>
    <definedName name="m" localSheetId="5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0">'[2]COAT&amp;WRAP-QIOT-#3'!#REF!</definedName>
    <definedName name="MAT" localSheetId="11">'[2]COAT&amp;WRAP-QIOT-#3'!#REF!</definedName>
    <definedName name="MAT" localSheetId="12">'[2]COAT&amp;WRAP-QIOT-#3'!#REF!</definedName>
    <definedName name="MAT" localSheetId="13">'[2]COAT&amp;WRAP-QIOT-#3'!#REF!</definedName>
    <definedName name="MAT" localSheetId="17">'[2]COAT&amp;WRAP-QIOT-#3'!#REF!</definedName>
    <definedName name="MAT" localSheetId="20">'[1]COAT&amp;WRAP-QIOT-#3'!#REF!</definedName>
    <definedName name="MAT" localSheetId="21">'[1]COAT&amp;WRAP-QIOT-#3'!#REF!</definedName>
    <definedName name="MAT" localSheetId="24">'[3]COAT&amp;WRAP-QIOT-#3'!#REF!</definedName>
    <definedName name="MAT" localSheetId="28">'[2]COAT&amp;WRAP-QIOT-#3'!#REF!</definedName>
    <definedName name="MAT">'[1]COAT&amp;WRAP-QIOT-#3'!#REF!</definedName>
    <definedName name="mc" localSheetId="0">#REF!</definedName>
    <definedName name="mc" localSheetId="8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7">#REF!</definedName>
    <definedName name="mc" localSheetId="1">#REF!</definedName>
    <definedName name="mc" localSheetId="20">#REF!</definedName>
    <definedName name="mc" localSheetId="21">#REF!</definedName>
    <definedName name="mc" localSheetId="24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28">#REF!</definedName>
    <definedName name="mc" localSheetId="3">#REF!</definedName>
    <definedName name="mc" localSheetId="5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0">'[2]COAT&amp;WRAP-QIOT-#3'!#REF!</definedName>
    <definedName name="MF" localSheetId="11">'[2]COAT&amp;WRAP-QIOT-#3'!#REF!</definedName>
    <definedName name="MF" localSheetId="12">'[2]COAT&amp;WRAP-QIOT-#3'!#REF!</definedName>
    <definedName name="MF" localSheetId="13">'[2]COAT&amp;WRAP-QIOT-#3'!#REF!</definedName>
    <definedName name="MF" localSheetId="17">'[2]COAT&amp;WRAP-QIOT-#3'!#REF!</definedName>
    <definedName name="MF" localSheetId="1">'[1]COAT&amp;WRAP-QIOT-#3'!#REF!</definedName>
    <definedName name="MF" localSheetId="20">'[1]COAT&amp;WRAP-QIOT-#3'!#REF!</definedName>
    <definedName name="MF" localSheetId="21">'[1]COAT&amp;WRAP-QIOT-#3'!#REF!</definedName>
    <definedName name="MF" localSheetId="24">'[3]COAT&amp;WRAP-QIOT-#3'!#REF!</definedName>
    <definedName name="MF" localSheetId="2">'[1]COAT&amp;WRAP-QIOT-#3'!#REF!</definedName>
    <definedName name="MF" localSheetId="28">'[2]COAT&amp;WRAP-QIOT-#3'!#REF!</definedName>
    <definedName name="MF" localSheetId="5">'[1]COAT&amp;WRAP-QIOT-#3'!#REF!</definedName>
    <definedName name="MF">'[1]COAT&amp;WRAP-QIOT-#3'!#REF!</definedName>
    <definedName name="mnh" localSheetId="0">'[8]2.74'!#REF!</definedName>
    <definedName name="mnh" localSheetId="10">'[9]2.74'!#REF!</definedName>
    <definedName name="mnh" localSheetId="11">'[9]2.74'!#REF!</definedName>
    <definedName name="mnh" localSheetId="12">'[9]2.74'!#REF!</definedName>
    <definedName name="mnh" localSheetId="13">'[9]2.74'!#REF!</definedName>
    <definedName name="mnh" localSheetId="17">'[10]2.74'!#REF!</definedName>
    <definedName name="mnh" localSheetId="1">'[8]2.74'!#REF!</definedName>
    <definedName name="mnh" localSheetId="20">'[8]2.74'!#REF!</definedName>
    <definedName name="mnh" localSheetId="21">'[11]2.74'!#REF!</definedName>
    <definedName name="mnh" localSheetId="24">'[8]2.74'!#REF!</definedName>
    <definedName name="mnh" localSheetId="2">'[8]2.74'!#REF!</definedName>
    <definedName name="mnh" localSheetId="28">'[10]2.74'!#REF!</definedName>
    <definedName name="mnh">'[8]2.74'!#REF!</definedName>
    <definedName name="n" localSheetId="0">'[8]2.74'!#REF!</definedName>
    <definedName name="n" localSheetId="11">'[9]2.74'!#REF!</definedName>
    <definedName name="n" localSheetId="12">'[9]2.74'!#REF!</definedName>
    <definedName name="n" localSheetId="13">'[9]2.74'!#REF!</definedName>
    <definedName name="n" localSheetId="17">'[10]2.74'!#REF!</definedName>
    <definedName name="n" localSheetId="1">'[8]2.74'!#REF!</definedName>
    <definedName name="n" localSheetId="20">'[8]2.74'!#REF!</definedName>
    <definedName name="n" localSheetId="21">'[11]2.74'!#REF!</definedName>
    <definedName name="n" localSheetId="24">'[8]2.74'!#REF!</definedName>
    <definedName name="n" localSheetId="2">'[8]2.74'!#REF!</definedName>
    <definedName name="n" localSheetId="28">'[10]2.74'!#REF!</definedName>
    <definedName name="n">'[8]2.74'!#REF!</definedName>
    <definedName name="nhan" localSheetId="0">#REF!</definedName>
    <definedName name="nhan" localSheetId="8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7">#REF!</definedName>
    <definedName name="nhan" localSheetId="1">#REF!</definedName>
    <definedName name="nhan" localSheetId="20">#REF!</definedName>
    <definedName name="nhan" localSheetId="21">#REF!</definedName>
    <definedName name="nhan" localSheetId="24">#REF!</definedName>
    <definedName name="nhan" localSheetId="25">#REF!</definedName>
    <definedName name="nhan" localSheetId="26">#REF!</definedName>
    <definedName name="nhan" localSheetId="2">#REF!</definedName>
    <definedName name="nhan" localSheetId="28">#REF!</definedName>
    <definedName name="nhan" localSheetId="3">#REF!</definedName>
    <definedName name="nhan" localSheetId="5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0">#REF!</definedName>
    <definedName name="nuoc" localSheetId="11">#REF!</definedName>
    <definedName name="nuoc" localSheetId="12">#REF!</definedName>
    <definedName name="nuoc" localSheetId="13">#REF!</definedName>
    <definedName name="nuoc" localSheetId="17">#REF!</definedName>
    <definedName name="nuoc" localSheetId="1">#REF!</definedName>
    <definedName name="nuoc" localSheetId="20">#REF!</definedName>
    <definedName name="nuoc" localSheetId="21">#REF!</definedName>
    <definedName name="nuoc" localSheetId="24">#REF!</definedName>
    <definedName name="nuoc" localSheetId="25">#REF!</definedName>
    <definedName name="nuoc" localSheetId="26">#REF!</definedName>
    <definedName name="nuoc" localSheetId="27">#REF!</definedName>
    <definedName name="nuoc" localSheetId="2">#REF!</definedName>
    <definedName name="nuoc" localSheetId="28">#REF!</definedName>
    <definedName name="nuoc" localSheetId="3">#REF!</definedName>
    <definedName name="nuoc" localSheetId="5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0" hidden="1">{#N/A,#N/A,FALSE,"Chung"}</definedName>
    <definedName name="oanh" localSheetId="13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3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0">'[2]PNT-QUOT-#3'!#REF!</definedName>
    <definedName name="P" localSheetId="11">'[2]PNT-QUOT-#3'!#REF!</definedName>
    <definedName name="P" localSheetId="12">'[2]PNT-QUOT-#3'!#REF!</definedName>
    <definedName name="P" localSheetId="13">'[2]PNT-QUOT-#3'!#REF!</definedName>
    <definedName name="P" localSheetId="17">'[2]PNT-QUOT-#3'!#REF!</definedName>
    <definedName name="P" localSheetId="20">'[1]PNT-QUOT-#3'!#REF!</definedName>
    <definedName name="P" localSheetId="21">'[1]PNT-QUOT-#3'!#REF!</definedName>
    <definedName name="P" localSheetId="24">'[3]PNT-QUOT-#3'!#REF!</definedName>
    <definedName name="P" localSheetId="28">'[2]PNT-QUOT-#3'!#REF!</definedName>
    <definedName name="P">'[1]PNT-QUOT-#3'!#REF!</definedName>
    <definedName name="PEJM" localSheetId="0">'[1]COAT&amp;WRAP-QIOT-#3'!#REF!</definedName>
    <definedName name="PEJM" localSheetId="8">'[2]COAT&amp;WRAP-QIOT-#3'!#REF!</definedName>
    <definedName name="PEJM" localSheetId="10">'[2]COAT&amp;WRAP-QIOT-#3'!#REF!</definedName>
    <definedName name="PEJM" localSheetId="11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7">'[2]COAT&amp;WRAP-QIOT-#3'!#REF!</definedName>
    <definedName name="PEJM" localSheetId="20">'[1]COAT&amp;WRAP-QIOT-#3'!#REF!</definedName>
    <definedName name="PEJM" localSheetId="21">'[1]COAT&amp;WRAP-QIOT-#3'!#REF!</definedName>
    <definedName name="PEJM" localSheetId="24">'[3]COAT&amp;WRAP-QIOT-#3'!#REF!</definedName>
    <definedName name="PEJM" localSheetId="28">'[2]COAT&amp;WRAP-QIOT-#3'!#REF!</definedName>
    <definedName name="PEJM">'[1]COAT&amp;WRAP-QIOT-#3'!#REF!</definedName>
    <definedName name="PF" localSheetId="0">'[1]PNT-QUOT-#3'!#REF!</definedName>
    <definedName name="PF" localSheetId="8">'[2]PNT-QUOT-#3'!#REF!</definedName>
    <definedName name="PF" localSheetId="10">'[2]PNT-QUOT-#3'!#REF!</definedName>
    <definedName name="PF" localSheetId="11">'[2]PNT-QUOT-#3'!#REF!</definedName>
    <definedName name="PF" localSheetId="12">'[2]PNT-QUOT-#3'!#REF!</definedName>
    <definedName name="PF" localSheetId="13">'[2]PNT-QUOT-#3'!#REF!</definedName>
    <definedName name="PF" localSheetId="17">'[2]PNT-QUOT-#3'!#REF!</definedName>
    <definedName name="PF" localSheetId="20">'[1]PNT-QUOT-#3'!#REF!</definedName>
    <definedName name="PF" localSheetId="21">'[1]PNT-QUOT-#3'!#REF!</definedName>
    <definedName name="PF" localSheetId="24">'[3]PNT-QUOT-#3'!#REF!</definedName>
    <definedName name="PF" localSheetId="28">'[2]PNT-QUOT-#3'!#REF!</definedName>
    <definedName name="PF">'[1]PNT-QUOT-#3'!#REF!</definedName>
    <definedName name="PM" localSheetId="8">[12]IBASE!$AH$16:$AV$110</definedName>
    <definedName name="PM" localSheetId="10">[12]IBASE!$AH$16:$AV$110</definedName>
    <definedName name="PM" localSheetId="13">[12]IBASE!$AH$16:$AV$110</definedName>
    <definedName name="PM" localSheetId="17">[12]IBASE!$AH$16:$AV$110</definedName>
    <definedName name="PM" localSheetId="20">[13]IBASE!$AH$16:$AV$110</definedName>
    <definedName name="PM">[13]IBASE!$AH$16:$AV$110</definedName>
    <definedName name="Print_Area_MI" localSheetId="8">[14]ESTI.!$A$1:$U$52</definedName>
    <definedName name="Print_Area_MI" localSheetId="10">[14]ESTI.!$A$1:$U$52</definedName>
    <definedName name="Print_Area_MI" localSheetId="13">[14]ESTI.!$A$1:$U$52</definedName>
    <definedName name="Print_Area_MI" localSheetId="17">[14]ESTI.!$A$1:$U$52</definedName>
    <definedName name="Print_Area_MI" localSheetId="23">[15]ESTI.!$A$1:$U$52</definedName>
    <definedName name="Print_Area_MI">[15]ESTI.!$A$1:$U$52</definedName>
    <definedName name="_xlnm.Print_Titles" localSheetId="8">'[16]TiÕn ®é thùc hiÖn KC'!#REF!</definedName>
    <definedName name="_xlnm.Print_Titles" localSheetId="11">'[16]TiÕn ®é thùc hiÖn KC'!#REF!</definedName>
    <definedName name="_xlnm.Print_Titles" localSheetId="12">'[16]TiÕn ®é thùc hiÖn KC'!#REF!</definedName>
    <definedName name="_xlnm.Print_Titles" localSheetId="13">'[16]TiÕn ®é thùc hiÖn KC'!#REF!</definedName>
    <definedName name="_xlnm.Print_Titles" localSheetId="20">'[16]TiÕn ®é thùc hiÖn KC'!#REF!</definedName>
    <definedName name="_xlnm.Print_Titles" localSheetId="21">'[16]TiÕn ®é thùc hiÖn KC'!#REF!</definedName>
    <definedName name="_xlnm.Print_Titles" localSheetId="23">'25.Gia NVL'!#REF!,'25.Gia NVL'!#REF!</definedName>
    <definedName name="_xlnm.Print_Titles" localSheetId="24">'26.Gia Van tai'!#REF!,'26.Gia Van tai'!#REF!</definedName>
    <definedName name="_xlnm.Print_Titles" localSheetId="5">'[16]TiÕn ®é thùc hiÖn KC'!#REF!</definedName>
    <definedName name="_xlnm.Print_Titles">'[16]TiÕn ®é thùc hiÖn KC'!#REF!</definedName>
    <definedName name="pt" localSheetId="0">#REF!</definedName>
    <definedName name="pt" localSheetId="8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7">#REF!</definedName>
    <definedName name="pt" localSheetId="1">#REF!</definedName>
    <definedName name="pt" localSheetId="20">#REF!</definedName>
    <definedName name="pt" localSheetId="21">#REF!</definedName>
    <definedName name="pt" localSheetId="24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28">#REF!</definedName>
    <definedName name="pt" localSheetId="3">#REF!</definedName>
    <definedName name="pt" localSheetId="5">#REF!</definedName>
    <definedName name="pt">#REF!</definedName>
    <definedName name="ptr" localSheetId="0">#REF!</definedName>
    <definedName name="ptr" localSheetId="8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7">#REF!</definedName>
    <definedName name="ptr" localSheetId="1">#REF!</definedName>
    <definedName name="ptr" localSheetId="20">#REF!</definedName>
    <definedName name="ptr" localSheetId="21">#REF!</definedName>
    <definedName name="ptr" localSheetId="24">#REF!</definedName>
    <definedName name="ptr" localSheetId="2">#REF!</definedName>
    <definedName name="ptr" localSheetId="28">#REF!</definedName>
    <definedName name="ptr" localSheetId="3">#REF!</definedName>
    <definedName name="ptr" localSheetId="5">#REF!</definedName>
    <definedName name="ptr">#REF!</definedName>
    <definedName name="ptvt">'[17]ma-pt'!$A$6:$IV$228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0" hidden="1">{#N/A,#N/A,FALSE,"Chung"}</definedName>
    <definedName name="qưeqwrqw" localSheetId="13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3" hidden="1">{#N/A,#N/A,FALSE,"Chung"}</definedName>
    <definedName name="qưeqwrqw" localSheetId="5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0">'[2]COAT&amp;WRAP-QIOT-#3'!#REF!</definedName>
    <definedName name="RT" localSheetId="11">'[2]COAT&amp;WRAP-QIOT-#3'!#REF!</definedName>
    <definedName name="RT" localSheetId="12">'[2]COAT&amp;WRAP-QIOT-#3'!#REF!</definedName>
    <definedName name="RT" localSheetId="13">'[2]COAT&amp;WRAP-QIOT-#3'!#REF!</definedName>
    <definedName name="RT" localSheetId="17">'[2]COAT&amp;WRAP-QIOT-#3'!#REF!</definedName>
    <definedName name="RT" localSheetId="20">'[1]COAT&amp;WRAP-QIOT-#3'!#REF!</definedName>
    <definedName name="RT" localSheetId="21">'[1]COAT&amp;WRAP-QIOT-#3'!#REF!</definedName>
    <definedName name="RT" localSheetId="24">'[3]COAT&amp;WRAP-QIOT-#3'!#REF!</definedName>
    <definedName name="RT" localSheetId="28">'[2]COAT&amp;WRAP-QIOT-#3'!#REF!</definedName>
    <definedName name="RT">'[1]COAT&amp;WRAP-QIOT-#3'!#REF!</definedName>
    <definedName name="SB" localSheetId="8">[12]IBASE!$AH$7:$AL$14</definedName>
    <definedName name="SB" localSheetId="10">[12]IBASE!$AH$7:$AL$14</definedName>
    <definedName name="SB" localSheetId="13">[12]IBASE!$AH$7:$AL$14</definedName>
    <definedName name="SB" localSheetId="17">[12]IBASE!$AH$7:$AL$14</definedName>
    <definedName name="SB" localSheetId="20">[13]IBASE!$AH$7:$AL$14</definedName>
    <definedName name="SB">[13]IBASE!$AH$7:$AL$14</definedName>
    <definedName name="SORT" localSheetId="0">#REF!</definedName>
    <definedName name="SORT" localSheetId="8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7">#REF!</definedName>
    <definedName name="SORT" localSheetId="1">#REF!</definedName>
    <definedName name="SORT" localSheetId="20">#REF!</definedName>
    <definedName name="SORT" localSheetId="21">#REF!</definedName>
    <definedName name="SORT" localSheetId="24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28">#REF!</definedName>
    <definedName name="SORT" localSheetId="3">#REF!</definedName>
    <definedName name="SORT" localSheetId="5">#REF!</definedName>
    <definedName name="SORT">#REF!</definedName>
    <definedName name="SORT_AREA" localSheetId="8">'[14]DI-ESTI'!$A$8:$R$489</definedName>
    <definedName name="SORT_AREA" localSheetId="10">'[14]DI-ESTI'!$A$8:$R$489</definedName>
    <definedName name="SORT_AREA" localSheetId="13">'[14]DI-ESTI'!$A$8:$R$489</definedName>
    <definedName name="SORT_AREA" localSheetId="17">'[14]DI-ESTI'!$A$8:$R$489</definedName>
    <definedName name="SORT_AREA" localSheetId="23">'[15]DI-ESTI'!$A$8:$R$489</definedName>
    <definedName name="SORT_AREA">'[15]DI-ESTI'!$A$8:$R$489</definedName>
    <definedName name="SP" localSheetId="0">'[1]PNT-QUOT-#3'!#REF!</definedName>
    <definedName name="SP" localSheetId="8">'[2]PNT-QUOT-#3'!#REF!</definedName>
    <definedName name="SP" localSheetId="10">'[2]PNT-QUOT-#3'!#REF!</definedName>
    <definedName name="SP" localSheetId="11">'[2]PNT-QUOT-#3'!#REF!</definedName>
    <definedName name="SP" localSheetId="12">'[2]PNT-QUOT-#3'!#REF!</definedName>
    <definedName name="SP" localSheetId="13">'[2]PNT-QUOT-#3'!#REF!</definedName>
    <definedName name="SP" localSheetId="17">'[2]PNT-QUOT-#3'!#REF!</definedName>
    <definedName name="SP" localSheetId="1">'[1]PNT-QUOT-#3'!#REF!</definedName>
    <definedName name="SP" localSheetId="20">'[1]PNT-QUOT-#3'!#REF!</definedName>
    <definedName name="SP" localSheetId="21">'[1]PNT-QUOT-#3'!#REF!</definedName>
    <definedName name="SP" localSheetId="24">'[3]PNT-QUOT-#3'!#REF!</definedName>
    <definedName name="SP" localSheetId="2">'[1]PNT-QUOT-#3'!#REF!</definedName>
    <definedName name="SP" localSheetId="28">'[2]PNT-QUOT-#3'!#REF!</definedName>
    <definedName name="SP" localSheetId="5">'[1]PNT-QUOT-#3'!#REF!</definedName>
    <definedName name="SP">'[1]PNT-QUOT-#3'!#REF!</definedName>
    <definedName name="sss" localSheetId="0">#REF!</definedName>
    <definedName name="sss" localSheetId="8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7">#REF!</definedName>
    <definedName name="sss" localSheetId="1">#REF!</definedName>
    <definedName name="sss" localSheetId="20">#REF!</definedName>
    <definedName name="sss" localSheetId="21">#REF!</definedName>
    <definedName name="sss" localSheetId="24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28">#REF!</definedName>
    <definedName name="sss" localSheetId="3">#REF!</definedName>
    <definedName name="sss" localSheetId="5">#REF!</definedName>
    <definedName name="sss">#REF!</definedName>
    <definedName name="TBA" localSheetId="0">#REF!</definedName>
    <definedName name="TBA" localSheetId="8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7">#REF!</definedName>
    <definedName name="TBA" localSheetId="1">#REF!</definedName>
    <definedName name="TBA" localSheetId="20">#REF!</definedName>
    <definedName name="TBA" localSheetId="21">#REF!</definedName>
    <definedName name="TBA" localSheetId="24">#REF!</definedName>
    <definedName name="TBA" localSheetId="2">#REF!</definedName>
    <definedName name="TBA" localSheetId="28">#REF!</definedName>
    <definedName name="TBA" localSheetId="3">#REF!</definedName>
    <definedName name="TBA" localSheetId="5">#REF!</definedName>
    <definedName name="TBA">#REF!</definedName>
    <definedName name="td" localSheetId="0">#REF!</definedName>
    <definedName name="td" localSheetId="8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7">#REF!</definedName>
    <definedName name="td" localSheetId="1">#REF!</definedName>
    <definedName name="td" localSheetId="20">#REF!</definedName>
    <definedName name="td" localSheetId="21">#REF!</definedName>
    <definedName name="td" localSheetId="24">#REF!</definedName>
    <definedName name="td" localSheetId="2">#REF!</definedName>
    <definedName name="td" localSheetId="28">#REF!</definedName>
    <definedName name="td" localSheetId="3">#REF!</definedName>
    <definedName name="td" localSheetId="5">#REF!</definedName>
    <definedName name="td">#REF!</definedName>
    <definedName name="th_bl" localSheetId="0">#REF!</definedName>
    <definedName name="th_bl" localSheetId="8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7">#REF!</definedName>
    <definedName name="th_bl" localSheetId="1">#REF!</definedName>
    <definedName name="th_bl" localSheetId="20">#REF!</definedName>
    <definedName name="th_bl" localSheetId="21">#REF!</definedName>
    <definedName name="th_bl" localSheetId="24">#REF!</definedName>
    <definedName name="th_bl" localSheetId="25">#REF!</definedName>
    <definedName name="th_bl" localSheetId="26">#REF!</definedName>
    <definedName name="th_bl" localSheetId="27">#REF!</definedName>
    <definedName name="th_bl" localSheetId="2">#REF!</definedName>
    <definedName name="th_bl" localSheetId="28">#REF!</definedName>
    <definedName name="th_bl" localSheetId="3">#REF!</definedName>
    <definedName name="th_bl" localSheetId="5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0" hidden="1">{"'TDTGT (theo Dphuong)'!$A$4:$F$75"}</definedName>
    <definedName name="thanh" localSheetId="13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3" hidden="1">{"'TDTGT (theo Dphuong)'!$A$4:$F$75"}</definedName>
    <definedName name="thanh" localSheetId="5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0">'[2]COAT&amp;WRAP-QIOT-#3'!#REF!</definedName>
    <definedName name="THK" localSheetId="11">'[2]COAT&amp;WRAP-QIOT-#3'!#REF!</definedName>
    <definedName name="THK" localSheetId="12">'[2]COAT&amp;WRAP-QIOT-#3'!#REF!</definedName>
    <definedName name="THK" localSheetId="13">'[2]COAT&amp;WRAP-QIOT-#3'!#REF!</definedName>
    <definedName name="THK" localSheetId="17">'[2]COAT&amp;WRAP-QIOT-#3'!#REF!</definedName>
    <definedName name="THK" localSheetId="20">'[1]COAT&amp;WRAP-QIOT-#3'!#REF!</definedName>
    <definedName name="THK" localSheetId="21">'[1]COAT&amp;WRAP-QIOT-#3'!#REF!</definedName>
    <definedName name="THK" localSheetId="24">'[3]COAT&amp;WRAP-QIOT-#3'!#REF!</definedName>
    <definedName name="THK" localSheetId="28">'[2]COAT&amp;WRAP-QIOT-#3'!#REF!</definedName>
    <definedName name="THK">'[1]COAT&amp;WRAP-QIOT-#3'!#REF!</definedName>
    <definedName name="TMBLCSG" localSheetId="0">#REF!</definedName>
    <definedName name="TMBLCSG" localSheetId="8">#REF!</definedName>
    <definedName name="TMBLCSG" localSheetId="1">#REF!</definedName>
    <definedName name="TMBLCSG" localSheetId="20">#REF!</definedName>
    <definedName name="TMBLCSG" localSheetId="21">#REF!</definedName>
    <definedName name="TMBLCSG" localSheetId="2">#REF!</definedName>
    <definedName name="TMBLCSG" localSheetId="5">#REF!</definedName>
    <definedName name="TMBLCSG">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0" hidden="1">{"'TDTGT (theo Dphuong)'!$A$4:$F$75"}</definedName>
    <definedName name="Tnghiep" localSheetId="13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3" hidden="1">{"'TDTGT (theo Dphuong)'!$A$4:$F$75"}</definedName>
    <definedName name="Tnghiep" localSheetId="5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0">#REF!</definedName>
    <definedName name="ttt" localSheetId="11">#REF!</definedName>
    <definedName name="ttt" localSheetId="12">#REF!</definedName>
    <definedName name="ttt" localSheetId="13">#REF!</definedName>
    <definedName name="ttt" localSheetId="17">#REF!</definedName>
    <definedName name="ttt" localSheetId="1">#REF!</definedName>
    <definedName name="ttt" localSheetId="20">#REF!</definedName>
    <definedName name="ttt" localSheetId="21">#REF!</definedName>
    <definedName name="ttt" localSheetId="24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28">#REF!</definedName>
    <definedName name="ttt" localSheetId="3">#REF!</definedName>
    <definedName name="ttt" localSheetId="5">#REF!</definedName>
    <definedName name="ttt">#REF!</definedName>
    <definedName name="vfff" localSheetId="0">#REF!</definedName>
    <definedName name="vfff" localSheetId="8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7">#REF!</definedName>
    <definedName name="vfff" localSheetId="1">#REF!</definedName>
    <definedName name="vfff" localSheetId="20">#REF!</definedName>
    <definedName name="vfff" localSheetId="21">#REF!</definedName>
    <definedName name="vfff" localSheetId="24">#REF!</definedName>
    <definedName name="vfff" localSheetId="2">#REF!</definedName>
    <definedName name="vfff" localSheetId="28">#REF!</definedName>
    <definedName name="vfff" localSheetId="3">#REF!</definedName>
    <definedName name="vfff" localSheetId="5">#REF!</definedName>
    <definedName name="vfff">#REF!</definedName>
    <definedName name="vn" localSheetId="0">#REF!</definedName>
    <definedName name="vn" localSheetId="8">#REF!</definedName>
    <definedName name="vn" localSheetId="1">#REF!</definedName>
    <definedName name="vn" localSheetId="20">#REF!</definedName>
    <definedName name="vn" localSheetId="21">#REF!</definedName>
    <definedName name="vn" localSheetId="2">#REF!</definedName>
    <definedName name="vn" localSheetId="5">#REF!</definedName>
    <definedName name="vn">#REF!</definedName>
    <definedName name="vv" localSheetId="0" hidden="1">{"'TDTGT (theo Dphuong)'!$A$4:$F$75"}</definedName>
    <definedName name="vv" localSheetId="8" hidden="1">{"'TDTGT (theo Dphuong)'!$A$4:$F$75"}</definedName>
    <definedName name="vv" localSheetId="10" hidden="1">{"'TDTGT (theo Dphuong)'!$A$4:$F$75"}</definedName>
    <definedName name="vv" localSheetId="13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3" hidden="1">{"'TDTGT (theo Dphuong)'!$A$4:$F$75"}</definedName>
    <definedName name="vv" localSheetId="5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0" hidden="1">{#N/A,#N/A,FALSE,"Chung"}</definedName>
    <definedName name="wrn.thu." localSheetId="13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3" hidden="1">{#N/A,#N/A,FALSE,"Chung"}</definedName>
    <definedName name="wrn.thu." localSheetId="5" hidden="1">{#N/A,#N/A,FALSE,"Chung"}</definedName>
    <definedName name="wrn.thu." hidden="1">{#N/A,#N/A,FALSE,"Chung"}</definedName>
    <definedName name="xd" localSheetId="0">'[18]7 THAI NGUYEN'!$A$11</definedName>
    <definedName name="xd" localSheetId="8">'[19]7 THAI NGUYEN'!$A$11</definedName>
    <definedName name="xd" localSheetId="13">'[19]7 THAI NGUYEN'!$A$11</definedName>
    <definedName name="xd" localSheetId="17">'[19]7 THAI NGUYEN'!$A$11</definedName>
    <definedName name="xd" localSheetId="20">'[20]7 THAI NGUYEN'!$A$11</definedName>
    <definedName name="xd" localSheetId="21">'[18]7 THAI NGUYEN'!$A$11</definedName>
    <definedName name="xd" localSheetId="23">'[18]7 THAI NGUYEN'!$A$11</definedName>
    <definedName name="xd">'[20]7 THAI NGUYEN'!$A$11</definedName>
    <definedName name="ZYX" localSheetId="0">#REF!</definedName>
    <definedName name="ZYX" localSheetId="8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7">#REF!</definedName>
    <definedName name="ZYX" localSheetId="1">#REF!</definedName>
    <definedName name="ZYX" localSheetId="20">#REF!</definedName>
    <definedName name="ZYX" localSheetId="21">#REF!</definedName>
    <definedName name="ZYX" localSheetId="24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28">#REF!</definedName>
    <definedName name="ZYX" localSheetId="3">#REF!</definedName>
    <definedName name="ZYX" localSheetId="5">#REF!</definedName>
    <definedName name="ZYX">#REF!</definedName>
    <definedName name="ZZZ" localSheetId="0">#REF!</definedName>
    <definedName name="ZZZ" localSheetId="8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7">#REF!</definedName>
    <definedName name="ZZZ" localSheetId="1">#REF!</definedName>
    <definedName name="ZZZ" localSheetId="20">#REF!</definedName>
    <definedName name="ZZZ" localSheetId="21">#REF!</definedName>
    <definedName name="ZZZ" localSheetId="24">#REF!</definedName>
    <definedName name="ZZZ" localSheetId="2">#REF!</definedName>
    <definedName name="ZZZ" localSheetId="28">#REF!</definedName>
    <definedName name="ZZZ" localSheetId="3">#REF!</definedName>
    <definedName name="ZZZ" localSheetId="5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8" l="1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8" i="38"/>
  <c r="D17" i="38"/>
  <c r="D16" i="38"/>
  <c r="D15" i="38"/>
  <c r="D14" i="38"/>
  <c r="D13" i="38"/>
  <c r="D12" i="38"/>
  <c r="D10" i="38"/>
  <c r="D9" i="38"/>
  <c r="D34" i="37"/>
  <c r="C32" i="37"/>
  <c r="D32" i="37" s="1"/>
  <c r="B32" i="37"/>
  <c r="C31" i="31" l="1"/>
  <c r="B31" i="31"/>
  <c r="C30" i="31"/>
  <c r="B30" i="31"/>
  <c r="C29" i="31"/>
  <c r="B29" i="31"/>
  <c r="C27" i="31"/>
  <c r="B27" i="31"/>
  <c r="C26" i="31"/>
  <c r="B26" i="31"/>
  <c r="C24" i="31"/>
  <c r="B24" i="31"/>
  <c r="C23" i="31"/>
  <c r="B23" i="31"/>
  <c r="D26" i="13"/>
  <c r="D25" i="13"/>
  <c r="D24" i="13"/>
  <c r="D23" i="13"/>
  <c r="D22" i="13"/>
  <c r="D21" i="13"/>
  <c r="D20" i="13"/>
  <c r="D19" i="13"/>
  <c r="D18" i="13"/>
  <c r="D17" i="13"/>
  <c r="D16" i="13"/>
  <c r="D15" i="13"/>
  <c r="C14" i="13"/>
  <c r="D14" i="13" s="1"/>
  <c r="B14" i="13"/>
  <c r="D13" i="13"/>
  <c r="D12" i="13"/>
  <c r="D11" i="13"/>
  <c r="D10" i="13"/>
  <c r="C9" i="13"/>
  <c r="C7" i="13" s="1"/>
  <c r="B9" i="13"/>
  <c r="D8" i="13"/>
  <c r="D26" i="12"/>
  <c r="D25" i="12"/>
  <c r="D24" i="12"/>
  <c r="D23" i="12"/>
  <c r="D22" i="12"/>
  <c r="D21" i="12"/>
  <c r="D20" i="12"/>
  <c r="D19" i="12"/>
  <c r="D18" i="12"/>
  <c r="D17" i="12"/>
  <c r="D16" i="12"/>
  <c r="D15" i="12"/>
  <c r="C14" i="12"/>
  <c r="B14" i="12"/>
  <c r="D13" i="12"/>
  <c r="D12" i="12"/>
  <c r="D11" i="12"/>
  <c r="D10" i="12"/>
  <c r="C9" i="12"/>
  <c r="B9" i="12"/>
  <c r="D8" i="12"/>
  <c r="D26" i="11"/>
  <c r="D25" i="11"/>
  <c r="D24" i="11"/>
  <c r="D23" i="11"/>
  <c r="D22" i="11"/>
  <c r="D21" i="11"/>
  <c r="D20" i="11"/>
  <c r="D19" i="11"/>
  <c r="D18" i="11"/>
  <c r="D17" i="11"/>
  <c r="D16" i="11"/>
  <c r="D15" i="11"/>
  <c r="C14" i="11"/>
  <c r="D14" i="11" s="1"/>
  <c r="D13" i="11"/>
  <c r="D12" i="11"/>
  <c r="D11" i="11"/>
  <c r="D10" i="11"/>
  <c r="C9" i="11"/>
  <c r="D8" i="11"/>
  <c r="D25" i="10"/>
  <c r="E18" i="10"/>
  <c r="D18" i="10"/>
  <c r="C18" i="10"/>
  <c r="D17" i="10"/>
  <c r="D13" i="10" s="1"/>
  <c r="E13" i="10"/>
  <c r="C13" i="10"/>
  <c r="E17" i="9"/>
  <c r="E16" i="9"/>
  <c r="E15" i="9"/>
  <c r="E14" i="9"/>
  <c r="D13" i="9"/>
  <c r="C13" i="9"/>
  <c r="B13" i="9"/>
  <c r="E12" i="9"/>
  <c r="E11" i="9"/>
  <c r="E10" i="9"/>
  <c r="D14" i="12" l="1"/>
  <c r="B7" i="12"/>
  <c r="E13" i="9"/>
  <c r="C10" i="10"/>
  <c r="C7" i="12"/>
  <c r="D7" i="12" s="1"/>
  <c r="C7" i="11"/>
  <c r="D7" i="11" s="1"/>
  <c r="E10" i="10"/>
  <c r="B7" i="13"/>
  <c r="D7" i="13" s="1"/>
  <c r="D10" i="10"/>
  <c r="D9" i="12"/>
  <c r="D9" i="13"/>
  <c r="D9" i="11"/>
  <c r="C19" i="3" l="1"/>
  <c r="B19" i="3"/>
  <c r="C18" i="3"/>
  <c r="B18" i="3"/>
  <c r="C17" i="3"/>
  <c r="B17" i="3"/>
  <c r="C16" i="3"/>
  <c r="B16" i="3"/>
  <c r="D17" i="3" l="1"/>
  <c r="D18" i="3"/>
  <c r="D19" i="3"/>
  <c r="D16" i="3"/>
</calcChain>
</file>

<file path=xl/sharedStrings.xml><?xml version="1.0" encoding="utf-8"?>
<sst xmlns="http://schemas.openxmlformats.org/spreadsheetml/2006/main" count="1351" uniqueCount="695">
  <si>
    <t>Nghìn ha</t>
  </si>
  <si>
    <t>Thực hiện</t>
  </si>
  <si>
    <t>Thực hiện kỳ này</t>
  </si>
  <si>
    <t xml:space="preserve">cùng kỳ </t>
  </si>
  <si>
    <t>kỳ này</t>
  </si>
  <si>
    <t>so với cùng kỳ</t>
  </si>
  <si>
    <t>năm trước</t>
  </si>
  <si>
    <t>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</si>
  <si>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</si>
  <si>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</si>
  <si>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</si>
  <si>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</si>
  <si>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</si>
  <si>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Ngô</t>
  </si>
  <si>
    <t>Khoai lang</t>
  </si>
  <si>
    <t>Đậu tương</t>
  </si>
  <si>
    <t>Lạc</t>
  </si>
  <si>
    <t>Ước tính</t>
  </si>
  <si>
    <t>quý I</t>
  </si>
  <si>
    <t>năm 2023</t>
  </si>
  <si>
    <t>Sản lượng thịt hơi xuất chuồng (Nghìn tấn)</t>
  </si>
  <si>
    <t>Thịt lợn</t>
  </si>
  <si>
    <t>Thịt gia cầm</t>
  </si>
  <si>
    <t>Thịt thịt trâu</t>
  </si>
  <si>
    <t>Thịt bò</t>
  </si>
  <si>
    <t xml:space="preserve">Sản lượng sản phẩm chăn nuôi khác </t>
  </si>
  <si>
    <t>Trứng (Triệu quả)</t>
  </si>
  <si>
    <t>Sữa (Nghìn tấn)</t>
  </si>
  <si>
    <t>Diện tích rừng trồng mới tập trung (Nghìn ha)</t>
  </si>
  <si>
    <t>Số cây lâm nghiệp trồng phân tán (Triệu cây)</t>
  </si>
  <si>
    <t>Sản lượng gỗ khai thác (Nghìn m3)</t>
  </si>
  <si>
    <t>Diện tích rừng bị thiệt hại (Ha)</t>
  </si>
  <si>
    <t>Cháy rừng</t>
  </si>
  <si>
    <t>Chặt phá rừng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</si>
  <si>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</si>
  <si>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</si>
  <si>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</si>
  <si>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</si>
  <si>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</si>
  <si>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</si>
  <si>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</si>
  <si>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t>Diện tích trồng rau màu</t>
  </si>
  <si>
    <t>Rau đậu các loại</t>
  </si>
  <si>
    <t>năm 2024</t>
  </si>
  <si>
    <t>Quý I năm 2024</t>
  </si>
  <si>
    <t>%</t>
  </si>
  <si>
    <t>Tháng 2</t>
  </si>
  <si>
    <t xml:space="preserve">Tháng 3 </t>
  </si>
  <si>
    <t>Tháng 3</t>
  </si>
  <si>
    <t>Quý I</t>
  </si>
  <si>
    <t>so với</t>
  </si>
  <si>
    <t>cùng kỳ</t>
  </si>
  <si>
    <t>tháng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</si>
  <si>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</si>
  <si>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</si>
  <si>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</si>
  <si>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</si>
  <si>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</si>
  <si>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</si>
  <si>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</si>
  <si>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</si>
  <si>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</si>
  <si>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</si>
  <si>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</si>
  <si>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</si>
  <si>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</si>
  <si>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</si>
  <si>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</si>
  <si>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
nứa (trừ giường, tủ, bàn ghế); sản xuất
sản phẩm 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</si>
  <si>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</si>
  <si>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</si>
  <si>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</si>
  <si>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</si>
  <si>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</si>
  <si>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</si>
  <si>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</si>
  <si>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</si>
  <si>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</si>
  <si>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
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</si>
  <si>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</si>
  <si>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</si>
  <si>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</si>
  <si>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</si>
  <si>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</si>
  <si>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</si>
  <si>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</si>
  <si>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</si>
  <si>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</si>
  <si>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</si>
  <si>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</si>
  <si>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</si>
  <si>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Đơn vị</t>
  </si>
  <si>
    <t>Tháng 3 năm</t>
  </si>
  <si>
    <t>Quý I năm</t>
  </si>
  <si>
    <t>tính</t>
  </si>
  <si>
    <t>tháng 2</t>
  </si>
  <si>
    <t>tháng 3</t>
  </si>
  <si>
    <t>2024 so với</t>
  </si>
  <si>
    <t>năm</t>
  </si>
  <si>
    <t>cùng kỳ năm</t>
  </si>
  <si>
    <t>trước (%)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</si>
  <si>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</si>
  <si>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</si>
  <si>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</si>
  <si>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</si>
  <si>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.5"/>
        <rFont val="Arial"/>
        <family val="2"/>
      </rPr>
      <t>3</t>
    </r>
  </si>
  <si>
    <t>Khí hoá lỏng (LPG)</t>
  </si>
  <si>
    <t>Xăng, dầu các loại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</si>
  <si>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</si>
  <si>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</si>
  <si>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</si>
  <si>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</si>
  <si>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</si>
  <si>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</si>
  <si>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</si>
  <si>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</si>
  <si>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</si>
  <si>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 các loại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</si>
  <si>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</si>
  <si>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</si>
  <si>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</si>
  <si>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.5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</si>
  <si>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</si>
  <si>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</si>
  <si>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</si>
  <si>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</si>
  <si>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</si>
  <si>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</si>
  <si>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</si>
  <si>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</si>
  <si>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</si>
  <si>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</si>
  <si>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</si>
  <si>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</si>
  <si>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</si>
  <si>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</si>
  <si>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</si>
  <si>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tỷ đồng</t>
  </si>
  <si>
    <t>Ti vi các loại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</si>
  <si>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</si>
  <si>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</si>
  <si>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</si>
  <si>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</si>
  <si>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</si>
  <si>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</si>
  <si>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</si>
  <si>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Chỉ số tiêu thụ</t>
  </si>
  <si>
    <t>Chỉ số tồn kho</t>
  </si>
  <si>
    <t xml:space="preserve"> Tháng 3</t>
  </si>
  <si>
    <t>Thời điểm</t>
  </si>
  <si>
    <t>31/3/2024</t>
  </si>
  <si>
    <t>so với cùng</t>
  </si>
  <si>
    <t xml:space="preserve"> cùng kỳ</t>
  </si>
  <si>
    <t xml:space="preserve"> thời điểm</t>
  </si>
  <si>
    <t>tháng trước</t>
  </si>
  <si>
    <t>Toàn ngành chế biến, chế tạo</t>
  </si>
  <si>
    <t>Sản xuất chế biến thực phẩm</t>
  </si>
  <si>
    <t>Chế biến gỗ và sản xuất sản phẩm từ gỗ, tre,
nứa (trừ giường, tủ, bàn, ghế); sản xuất
sản phẩm từ rơm, rạ và vật liệu tết bện</t>
  </si>
  <si>
    <t>Sản xuất hóa chất và sản phẩm hóa chất</t>
  </si>
  <si>
    <t>Sản xuất thuốc, hóa dược và dược liệu</t>
  </si>
  <si>
    <t>SX sản phẩm từ khoáng phi kim loại khác</t>
  </si>
  <si>
    <t>Sản xuất sản phẩm điện tử, máy vi tính
và sản phẩm quang học</t>
  </si>
  <si>
    <t>Sản xuất  máy móc, thiết bị chưa được
phân vào đâu</t>
  </si>
  <si>
    <t xml:space="preserve">10. Chỉ số sử dụng lao động của doanh nghiệp công nghiệp </t>
  </si>
  <si>
    <t>Chỉ số sử dụng</t>
  </si>
  <si>
    <t>lao động thời điểm</t>
  </si>
  <si>
    <t>01/3/2024 so với</t>
  </si>
  <si>
    <t>cùng thời điểm</t>
  </si>
  <si>
    <t>Chế biến gỗ và sản xuất sản phẩm từ gỗ, tre, nứa
(trừ giường, tủ, bàn ghế); sản xuất sản phẩm từ rơm, rạ
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</si>
  <si>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</si>
  <si>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</si>
  <si>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</t>
  </si>
  <si>
    <t>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</si>
  <si>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</si>
  <si>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</si>
  <si>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      phân theo địa phương</t>
  </si>
  <si>
    <t>Chỉ số sử dụng lao động</t>
  </si>
  <si>
    <t xml:space="preserve"> thời điểm 01/3/2024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</si>
  <si>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</si>
  <si>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</si>
  <si>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</si>
  <si>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</si>
  <si>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</si>
  <si>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</si>
  <si>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</si>
  <si>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</si>
  <si>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</si>
  <si>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</si>
  <si>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</si>
  <si>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</si>
  <si>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</si>
  <si>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</si>
  <si>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</si>
  <si>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</si>
  <si>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</si>
  <si>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</si>
  <si>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</si>
  <si>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</si>
  <si>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</si>
  <si>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</si>
  <si>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</si>
  <si>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</si>
  <si>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</si>
  <si>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</si>
  <si>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</si>
  <si>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</si>
  <si>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</si>
  <si>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</si>
  <si>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</si>
  <si>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</si>
  <si>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</si>
  <si>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</si>
  <si>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</si>
  <si>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</si>
  <si>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</si>
  <si>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</si>
  <si>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</si>
  <si>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</si>
  <si>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</si>
  <si>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</si>
  <si>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</si>
  <si>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</si>
  <si>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</si>
  <si>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</si>
  <si>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</si>
  <si>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</si>
  <si>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</si>
  <si>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</si>
  <si>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</si>
  <si>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</si>
  <si>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</si>
  <si>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</si>
  <si>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</si>
  <si>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</si>
  <si>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</si>
  <si>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</si>
  <si>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</si>
  <si>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</si>
  <si>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</si>
  <si>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</si>
  <si>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</si>
  <si>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</si>
  <si>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</si>
  <si>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</si>
  <si>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Tháng 3 năm 2024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</si>
  <si>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</si>
  <si>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</si>
  <si>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</si>
  <si>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</si>
  <si>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</si>
  <si>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</si>
  <si>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</si>
  <si>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</si>
  <si>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</si>
  <si>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</si>
  <si>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Quý I năm 2024 so với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</si>
  <si>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</si>
  <si>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</si>
  <si>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</si>
  <si>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</si>
  <si>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</si>
  <si>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</si>
  <si>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</si>
  <si>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</si>
  <si>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</si>
  <si>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</si>
  <si>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</si>
  <si>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</si>
  <si>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</si>
  <si>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</si>
  <si>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</si>
  <si>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</si>
  <si>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</si>
  <si>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</si>
  <si>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</si>
  <si>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</si>
  <si>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</si>
  <si>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</si>
  <si>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</si>
  <si>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</si>
  <si>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</si>
  <si>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</si>
  <si>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</si>
  <si>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</si>
  <si>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</si>
  <si>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</si>
  <si>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</si>
  <si>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Doanh nghiệp</t>
  </si>
  <si>
    <t xml:space="preserve">Quý I năm 2024 so với 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</si>
  <si>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</si>
  <si>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</si>
  <si>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 xml:space="preserve">so với cùng kỳ </t>
  </si>
  <si>
    <t xml:space="preserve"> năm 2023</t>
  </si>
  <si>
    <t>năm trước (%)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</si>
  <si>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</si>
  <si>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</si>
  <si>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</si>
  <si>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</si>
  <si>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</si>
  <si>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</si>
  <si>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</si>
  <si>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Tỷ đồng</t>
  </si>
  <si>
    <t>Sơ bộ</t>
  </si>
  <si>
    <t>Tổng</t>
  </si>
  <si>
    <t>Cơ</t>
  </si>
  <si>
    <t>mức</t>
  </si>
  <si>
    <t>cấu (%)</t>
  </si>
  <si>
    <t>Bán lẻ hàng hóa</t>
  </si>
  <si>
    <t>Dịch vụ lưu trú, ăn uống</t>
  </si>
  <si>
    <t>Du lịch lữ hành</t>
  </si>
  <si>
    <t>Dịch vụ khác</t>
  </si>
  <si>
    <t xml:space="preserve">     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</si>
  <si>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</si>
  <si>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</si>
  <si>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</si>
  <si>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</si>
  <si>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</si>
  <si>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</si>
  <si>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</si>
  <si>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</si>
  <si>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</si>
  <si>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</si>
  <si>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</si>
  <si>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</si>
  <si>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</si>
  <si>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</si>
  <si>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</si>
  <si>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</si>
  <si>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</si>
  <si>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</si>
  <si>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</si>
  <si>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</si>
  <si>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</si>
  <si>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</si>
  <si>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</si>
  <si>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</si>
  <si>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</si>
  <si>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</si>
  <si>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</si>
  <si>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</si>
  <si>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</si>
  <si>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</si>
  <si>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</si>
  <si>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</si>
  <si>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</si>
  <si>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</si>
  <si>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</si>
  <si>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</si>
  <si>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</si>
  <si>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</si>
  <si>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</si>
  <si>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</si>
  <si>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</si>
  <si>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</si>
  <si>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</si>
  <si>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</si>
  <si>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</si>
  <si>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</si>
  <si>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</si>
  <si>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</si>
  <si>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</si>
  <si>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</si>
  <si>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</si>
  <si>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</si>
  <si>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</si>
  <si>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</si>
  <si>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</si>
  <si>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</si>
  <si>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Ước tính </t>
  </si>
  <si>
    <t>Quý I năm</t>
  </si>
  <si>
    <t>quý I</t>
  </si>
  <si>
    <t xml:space="preserve"> kế hoạch</t>
  </si>
  <si>
    <t>2024 (%)</t>
  </si>
  <si>
    <t>Trung ương</t>
  </si>
  <si>
    <t>Trong đó:</t>
  </si>
  <si>
    <t>Bộ Giao thông vận tải</t>
  </si>
  <si>
    <t>Bộ NN và PTNT</t>
  </si>
  <si>
    <t>Bộ Giáo dục và Đào tạo</t>
  </si>
  <si>
    <t>Bộ Văn hóa, Thể thao và Du lịch</t>
  </si>
  <si>
    <t>Bộ Công Thương</t>
  </si>
  <si>
    <t>Bộ Tài nguyên và Môi trường</t>
  </si>
  <si>
    <t>Bộ Y tế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</si>
  <si>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</si>
  <si>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</si>
  <si>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</si>
  <si>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</si>
  <si>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</si>
  <si>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</si>
  <si>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</si>
  <si>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</si>
  <si>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</si>
  <si>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</si>
  <si>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</si>
  <si>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</si>
  <si>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</si>
  <si>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</si>
  <si>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</si>
  <si>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</si>
  <si>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</si>
  <si>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</si>
  <si>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</si>
  <si>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</si>
  <si>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</si>
  <si>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</si>
  <si>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</si>
  <si>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</si>
  <si>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</si>
  <si>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</si>
  <si>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</si>
  <si>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</si>
  <si>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</si>
  <si>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</si>
  <si>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</si>
  <si>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</si>
  <si>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</si>
  <si>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</si>
  <si>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</si>
  <si>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</si>
  <si>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</si>
  <si>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</si>
  <si>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</si>
  <si>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</si>
  <si>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</si>
  <si>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</si>
  <si>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</si>
  <si>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</si>
  <si>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</si>
  <si>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</si>
  <si>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</si>
  <si>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</si>
  <si>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</si>
  <si>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</si>
  <si>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</si>
  <si>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</si>
  <si>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</si>
  <si>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</si>
  <si>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</si>
  <si>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</si>
  <si>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</si>
  <si>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</si>
  <si>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</si>
  <si>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</si>
  <si>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</si>
  <si>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</si>
  <si>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</si>
  <si>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</si>
  <si>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</si>
  <si>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Phế liệu sắt thép</t>
  </si>
  <si>
    <t xml:space="preserve">Sắt thép </t>
  </si>
  <si>
    <t>Kim loại thường khác</t>
  </si>
  <si>
    <t>Hàng điện gia dụng và linh kiện</t>
  </si>
  <si>
    <t>Máy ảnh, máy quay phim và linh kiện</t>
  </si>
  <si>
    <t>Triệu USD</t>
  </si>
  <si>
    <r>
      <t xml:space="preserve">năm trước </t>
    </r>
    <r>
      <rPr>
        <i/>
        <sz val="10"/>
        <color theme="1"/>
        <rFont val="Arial"/>
        <family val="2"/>
      </rPr>
      <t>(%)</t>
    </r>
  </si>
  <si>
    <t>XUẤT KHẨU DỊCH VỤ</t>
  </si>
  <si>
    <t>Dịch vụ vận tải</t>
  </si>
  <si>
    <t>Dịch vụ bưu chính, viễn thông</t>
  </si>
  <si>
    <t>Dịch vụ du lịch</t>
  </si>
  <si>
    <t>Dịch vụ tài chính</t>
  </si>
  <si>
    <t>Dịch vụ bảo hiểm</t>
  </si>
  <si>
    <t>Dịch vụ Chính phủ</t>
  </si>
  <si>
    <t>II.  NHẬP KHẨU DỊCH VỤ</t>
  </si>
  <si>
    <t xml:space="preserve">Dịch vụ vận tải </t>
  </si>
  <si>
    <t>Trong đó phí vận tải hàng hóa nhập khẩu</t>
  </si>
  <si>
    <t>Dịch vụ bưu chính viễn thông</t>
  </si>
  <si>
    <t xml:space="preserve">Dịch vụ bảo hiểm </t>
  </si>
  <si>
    <t>Trong đó phí bảo hiểm hàng hóa nhập khẩu</t>
  </si>
  <si>
    <t xml:space="preserve">Dịch vụ Chính phủ </t>
  </si>
  <si>
    <t xml:space="preserve">Dịch vụ khác </t>
  </si>
  <si>
    <t>Quý I năm 2024 so với:</t>
  </si>
  <si>
    <t>Quý IV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</si>
  <si>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</si>
  <si>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</si>
  <si>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</si>
  <si>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</si>
  <si>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</si>
  <si>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 không khí </t>
  </si>
  <si>
    <t>Nước tự nhiên khai thác; dịch vụ quản lý 
và xử lý rác thải, nước thải</t>
  </si>
  <si>
    <t>Hoạt động hành chính và hỗ trợ</t>
  </si>
  <si>
    <t>Hoạt động làm thuê các công việc trong các hộ gia đình</t>
  </si>
  <si>
    <r>
      <rPr>
        <vertAlign val="superscript"/>
        <sz val="10"/>
        <color theme="1"/>
        <rFont val="Arial"/>
        <family val="2"/>
      </rPr>
      <t>(*)</t>
    </r>
    <r>
      <rPr>
        <sz val="10"/>
        <rFont val="Arial"/>
        <family val="2"/>
      </rPr>
      <t xml:space="preserve"> Số liệu ước tính</t>
    </r>
  </si>
  <si>
    <t>CHỈ SỐ CHUNG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</si>
  <si>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</si>
  <si>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</si>
  <si>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</si>
  <si>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</si>
  <si>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</si>
  <si>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</si>
  <si>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</si>
  <si>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</si>
  <si>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</si>
  <si>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</si>
  <si>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</si>
  <si>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</si>
  <si>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Dịch vụ vận tải đường sắt, đường bộ</t>
  </si>
  <si>
    <t>Vận tải đường sắt</t>
  </si>
  <si>
    <t>Vận tải xe buýt</t>
  </si>
  <si>
    <t>Vận tải đường bộ khác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</si>
  <si>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</si>
  <si>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</si>
  <si>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</si>
  <si>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</si>
  <si>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 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</si>
  <si>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</si>
  <si>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</si>
  <si>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</si>
  <si>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</si>
  <si>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</si>
  <si>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</si>
  <si>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</si>
  <si>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</si>
  <si>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</si>
  <si>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</si>
  <si>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</si>
  <si>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</si>
  <si>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</si>
  <si>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Phân bón</t>
  </si>
  <si>
    <t>Túi, ví, mũ</t>
  </si>
  <si>
    <t>Mây tre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</si>
  <si>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</si>
  <si>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</si>
  <si>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</si>
  <si>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</si>
  <si>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</si>
  <si>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</si>
  <si>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</si>
  <si>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</si>
  <si>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</si>
  <si>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</si>
  <si>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mì</t>
  </si>
  <si>
    <t xml:space="preserve"> Dầu mỡ động thực vật</t>
  </si>
  <si>
    <t>Thức ăn chăn nuôi và nguyên liệu</t>
  </si>
  <si>
    <t>Hóa chất</t>
  </si>
  <si>
    <t>Nguyên phụ liệu dược phẩm</t>
  </si>
  <si>
    <t>Thuốc trừ sâu</t>
  </si>
  <si>
    <t>Cao su nguyên liệu</t>
  </si>
  <si>
    <t>Giấy</t>
  </si>
  <si>
    <t>Xơ, sợi dệt</t>
  </si>
  <si>
    <t>Vải may mặc</t>
  </si>
  <si>
    <t>Máy vi tính, sản phẩm điện tử và linh kiện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</si>
  <si>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</si>
  <si>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</si>
  <si>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</si>
  <si>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</si>
  <si>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</si>
  <si>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>(*) Số liệu ước tính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</si>
  <si>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</si>
  <si>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</si>
  <si>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</si>
  <si>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</si>
  <si>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</si>
  <si>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</si>
  <si>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</si>
  <si>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</si>
  <si>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 xml:space="preserve">Lao động từ 15 tuổi trở lên đang làm việc hàng năm </t>
  </si>
  <si>
    <t>Nông, lâm nghiệp và thủy sản</t>
  </si>
  <si>
    <t>Công nghiệp và xây dựng</t>
  </si>
  <si>
    <t>Cơ cấu - %</t>
  </si>
  <si>
    <t>Chung</t>
  </si>
  <si>
    <t>Chia ra:</t>
  </si>
  <si>
    <t>Thành thị</t>
  </si>
  <si>
    <t>Tỷ lệ thất nghiệp trong độ tuổi lao động</t>
  </si>
  <si>
    <t>Tỷ lệ thất nghiệp thanh niên (từ 15-24 tuổi)</t>
  </si>
  <si>
    <t>Tỷ lệ thiếu việc làm trong độ tuổi lao động</t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</si>
  <si>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</si>
  <si>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</si>
  <si>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</si>
  <si>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</si>
  <si>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</si>
  <si>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</si>
  <si>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</si>
  <si>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</si>
  <si>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</si>
  <si>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Đặc khu hành chính Hồng Kông (TQ)</t>
  </si>
  <si>
    <t>Trung Quốc</t>
  </si>
  <si>
    <t>Xa-moa</t>
  </si>
  <si>
    <t>Ca-na-da</t>
  </si>
  <si>
    <t>Quần đảo Cây-men</t>
  </si>
  <si>
    <t>Xây-xen</t>
  </si>
  <si>
    <t>Quần đảo Vigin thuộc Anh</t>
  </si>
  <si>
    <t>I-xa-ren</t>
  </si>
  <si>
    <t xml:space="preserve">       và lạm phát cơ bản tháng 3 năm 2024</t>
  </si>
  <si>
    <t>Tháng 3 năm 2024 so với</t>
  </si>
  <si>
    <t>Bình quân quý I</t>
  </si>
  <si>
    <t>Kỳ gốc</t>
  </si>
  <si>
    <t>Tháng 12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</si>
  <si>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</si>
  <si>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</si>
  <si>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</si>
  <si>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</si>
  <si>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</si>
  <si>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</si>
  <si>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</si>
  <si>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</si>
  <si>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</si>
  <si>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</si>
  <si>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</si>
  <si>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</si>
  <si>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</si>
  <si>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</si>
  <si>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</si>
  <si>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</si>
  <si>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</si>
  <si>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</si>
  <si>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</si>
  <si>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</si>
  <si>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</si>
  <si>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</si>
  <si>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</si>
  <si>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</si>
  <si>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</si>
  <si>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</si>
  <si>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</si>
  <si>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</si>
  <si>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</si>
  <si>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</si>
  <si>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</si>
  <si>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</si>
  <si>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mất tích</t>
  </si>
  <si>
    <t>Ha</t>
  </si>
  <si>
    <t>Diện tích lúa hư hại</t>
  </si>
  <si>
    <t>Diện tích hoa màu hư hại</t>
  </si>
  <si>
    <t>Cái</t>
  </si>
  <si>
    <t>Nhà bị sập đổ, cuốn trôi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</si>
  <si>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</si>
  <si>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</si>
  <si>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</si>
  <si>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</si>
  <si>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</si>
  <si>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</si>
  <si>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</si>
  <si>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</si>
  <si>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Tháng 2 năm 2024</t>
  </si>
  <si>
    <t>1. Tổng sản phẩm trong nước ước tính quý I năm 2024</t>
  </si>
  <si>
    <t>Theo giá hiện hành</t>
  </si>
  <si>
    <t>Theo giá so sánh 2010</t>
  </si>
  <si>
    <t>Cơ cấu</t>
  </si>
  <si>
    <t>Tốc độ tăng</t>
  </si>
  <si>
    <t>so với quý I</t>
  </si>
  <si>
    <t>Nông nghiệp</t>
  </si>
  <si>
    <t>Lâm nghiệp</t>
  </si>
  <si>
    <t>Công nghiệp</t>
  </si>
  <si>
    <t>Sản xuất và phân phối điện, khí đốt, 
nước nóng, hơi nước và điều hòa không khí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</si>
  <si>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</si>
  <si>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</si>
  <si>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</si>
  <si>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</si>
  <si>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</si>
  <si>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</si>
  <si>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trị-xã hội; quản lý Nhà nước, an ninh
quốc phòng; đảm bảo xã hội bắt buộc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</si>
  <si>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</si>
  <si>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</si>
  <si>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2. Sản xuất nông nghiệp đến ngày 15 tháng 3 năm 2024</t>
  </si>
  <si>
    <t xml:space="preserve">3. Sản phẩm chăn nuôi </t>
  </si>
  <si>
    <t>4. Kết quả sản xuất lâm nghiệp</t>
  </si>
  <si>
    <t xml:space="preserve">5. Sản lượng thủy sản </t>
  </si>
  <si>
    <t>6. Chỉ số sản xuất công nghiệp</t>
  </si>
  <si>
    <t>7. Một số sản phẩm chủ yếu của ngành công nghiệp</t>
  </si>
  <si>
    <t>8. Chỉ số tiêu thụ và tồn kho ngành công nghiệp chế biến, chế tạo</t>
  </si>
  <si>
    <t xml:space="preserve">9. Chỉ số sử dụng lao động của doanh nghiệp công nghiệp </t>
  </si>
  <si>
    <t xml:space="preserve">11. Một số chỉ tiêu về doanh nghiệp </t>
  </si>
  <si>
    <t>12. Doanh nghiệp đăng ký thành lập mới</t>
  </si>
  <si>
    <t>13. Doanh nghiệp quay trở lại hoạt động</t>
  </si>
  <si>
    <t>14. Doanh nghiệp tạm ngừng kinh doanh có thời hạn</t>
  </si>
  <si>
    <t>15. Doanh nghiệp hoàn tất thủ tục giải thể</t>
  </si>
  <si>
    <t>16. Vốn đầu tư thực hiện toàn xã hội theo giá hiện hành</t>
  </si>
  <si>
    <t>17. Vốn đầu tư thực hiện từ nguồn ngân sách Nhà nước</t>
  </si>
  <si>
    <t>18. Đầu tư nước ngoài vào Việt Nam được cấp phép từ 01/01- 20/03/2024</t>
  </si>
  <si>
    <t>19. Tổng mức bán lẻ hàng hóa và doanh thu dịch vụ tiêu dùng</t>
  </si>
  <si>
    <t>20. Hàng hóa xuất khẩu</t>
  </si>
  <si>
    <t>21. Hàng hóa nhập khẩu</t>
  </si>
  <si>
    <t>22. Xuất, nhập khẩu dịch vụ</t>
  </si>
  <si>
    <t xml:space="preserve">23. Chỉ số giá tiêu dùng, chỉ số giá vàng, chỉ số giá đô la Mỹ </t>
  </si>
  <si>
    <r>
      <t>24. Chỉ số giá sản xuất</t>
    </r>
    <r>
      <rPr>
        <b/>
        <vertAlign val="superscript"/>
        <sz val="12"/>
        <rFont val="Arial"/>
        <family val="2"/>
      </rPr>
      <t>(*)</t>
    </r>
  </si>
  <si>
    <r>
      <t>25. Chỉ số giá nguyên liệu, nhiên liệu, vật liệu dùng cho sản xuất</t>
    </r>
    <r>
      <rPr>
        <b/>
        <vertAlign val="superscript"/>
        <sz val="12"/>
        <rFont val="Arial"/>
        <family val="2"/>
      </rPr>
      <t>(*)</t>
    </r>
  </si>
  <si>
    <r>
      <t>26. Chỉ số giá vận tải, kho bãi</t>
    </r>
    <r>
      <rPr>
        <b/>
        <vertAlign val="superscript"/>
        <sz val="12"/>
        <rFont val="Arial"/>
        <family val="2"/>
      </rPr>
      <t>(*)</t>
    </r>
  </si>
  <si>
    <r>
      <t>27. Chỉ số giá xuất khẩu hàng hóa</t>
    </r>
    <r>
      <rPr>
        <b/>
        <vertAlign val="superscript"/>
        <sz val="12"/>
        <rFont val="Arial"/>
        <family val="2"/>
      </rPr>
      <t>(*)</t>
    </r>
  </si>
  <si>
    <r>
      <t>28. Chỉ số giá nhập khẩu hàng hóa</t>
    </r>
    <r>
      <rPr>
        <b/>
        <vertAlign val="superscript"/>
        <sz val="12"/>
        <rFont val="Arial"/>
        <family val="2"/>
      </rPr>
      <t>(*)</t>
    </r>
  </si>
  <si>
    <r>
      <t>29. Tỷ giá thương mại hàng hóa</t>
    </r>
    <r>
      <rPr>
        <b/>
        <vertAlign val="superscript"/>
        <sz val="12"/>
        <rFont val="Arial"/>
        <family val="2"/>
      </rPr>
      <t>(*)</t>
    </r>
  </si>
  <si>
    <t>30. Vận tải hành khách</t>
  </si>
  <si>
    <t>31. Vận tải hàng hoá</t>
  </si>
  <si>
    <t>32. Khách quốc tế đến Việt Nam</t>
  </si>
  <si>
    <t>33. Một số chỉ tiêu lao động</t>
  </si>
  <si>
    <t>34. Tỷ lệ thất nghiệp và tỷ lệ thiếu việc làm quý I năm 2024</t>
  </si>
  <si>
    <r>
      <t>35.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</si>
  <si>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36. Một số chỉ tiêu xã hội - môi trường</t>
  </si>
  <si>
    <t>năm 2023 (%)</t>
  </si>
  <si>
    <t>Máy móc thiết bị, dụng cụ phụ tùng khác</t>
  </si>
  <si>
    <t>Thức ăn gia súc và nguyên phụ liệu</t>
  </si>
  <si>
    <t>Nguyên phụ liệu dệt, may, giày dép</t>
  </si>
  <si>
    <t>Thủy tinh và các sản phẩm từ thủy tinh</t>
  </si>
  <si>
    <t>Sản phẩm từ kim loại thường khác</t>
  </si>
  <si>
    <t xml:space="preserve"> Trong đó: Nguyên chiếc(*)</t>
  </si>
  <si>
    <t>(*)Chiếc, triệu USD</t>
  </si>
  <si>
    <r>
      <t xml:space="preserve">10.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</si>
</sst>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_-* #,##0.00\ &quot;F&quot;_-;\-* #,##0.00\ &quot;F&quot;_-;_-* &quot;-&quot;??\ &quot;F&quot;_-;_-@_-"/>
    <numFmt numFmtId="168" formatCode="#,##0.0;\-#,##0.0"/>
    <numFmt numFmtId="169" formatCode="_(* #,##0.0_);_(* \(#,##0.0\);_(* &quot;-&quot;_);_(@_)"/>
    <numFmt numFmtId="170" formatCode="_-* #,##0_-;\-* #,##0_-;_-* &quot;-&quot;_-;_-@_-"/>
    <numFmt numFmtId="171" formatCode="_-* #,##0.00_-;\-* #,##0.00_-;_-* &quot;-&quot;??_-;_-@_-"/>
    <numFmt numFmtId="172" formatCode="#,##0.0000_);\(#,##0.0000\)"/>
    <numFmt numFmtId="173" formatCode="_(* #,##0.000_);_(* \(#,##0.000\);_(* &quot;-&quot;??_);_(@_)"/>
    <numFmt numFmtId="174" formatCode="0.0%"/>
    <numFmt numFmtId="175" formatCode="_(* #,##0_);_(* \(#,##0\);_(* &quot;-&quot;??_);_(@_)"/>
  </numFmts>
  <fonts count="10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2"/>
      <name val=".VnArial"/>
      <family val="2"/>
    </font>
    <font>
      <sz val="14"/>
      <color theme="1"/>
      <name val="Times New Roman"/>
      <family val="2"/>
    </font>
    <font>
      <b/>
      <sz val="11"/>
      <name val="Arial"/>
      <family val="2"/>
    </font>
    <font>
      <sz val="10"/>
      <name val=".VnArial"/>
      <family val="2"/>
    </font>
    <font>
      <b/>
      <sz val="12"/>
      <name val="Times New Roman"/>
      <family val="1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0"/>
      <color indexed="8"/>
      <name val="Arial"/>
      <family val="2"/>
      <charset val="163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10"/>
      <name val="MS Sans Serif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.5"/>
      <name val="Arial"/>
      <family val="2"/>
    </font>
    <font>
      <sz val="9"/>
      <name val=".VnArial"/>
      <family val="2"/>
    </font>
    <font>
      <b/>
      <sz val="9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9"/>
      <color indexed="8"/>
      <name val="Arial"/>
      <family val="2"/>
    </font>
    <font>
      <sz val="9.5"/>
      <color theme="1"/>
      <name val="Times New Roman"/>
      <family val="2"/>
    </font>
    <font>
      <i/>
      <sz val="9.5"/>
      <name val="Arial"/>
      <family val="2"/>
    </font>
    <font>
      <b/>
      <sz val="9"/>
      <color indexed="8"/>
      <name val="Arial"/>
      <family val="2"/>
    </font>
    <font>
      <sz val="9.5"/>
      <color rgb="FFFF0000"/>
      <name val="Arial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i/>
      <sz val="9.5"/>
      <color theme="1"/>
      <name val="Arial"/>
      <family val="2"/>
    </font>
    <font>
      <b/>
      <i/>
      <sz val="9"/>
      <name val="Arial"/>
      <family val="2"/>
    </font>
    <font>
      <sz val="12"/>
      <name val="VNTime"/>
    </font>
    <font>
      <sz val="10"/>
      <color indexed="8"/>
      <name val="Arial"/>
      <family val="2"/>
    </font>
    <font>
      <sz val="10"/>
      <color theme="1"/>
      <name val="Times New Roman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3"/>
      <color theme="1"/>
      <name val="Arial"/>
      <family val="2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b/>
      <vertAlign val="superscript"/>
      <sz val="12"/>
      <name val="Arial"/>
      <family val="2"/>
    </font>
    <font>
      <sz val="10"/>
      <name val=".VnTime"/>
      <family val="2"/>
    </font>
    <font>
      <vertAlign val="superscript"/>
      <sz val="10"/>
      <color theme="1"/>
      <name val="Arial"/>
      <family val="2"/>
    </font>
    <font>
      <b/>
      <sz val="11"/>
      <name val="Times New Roman"/>
      <family val="1"/>
    </font>
    <font>
      <b/>
      <sz val="12"/>
      <name val=".VnTime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i/>
      <sz val="10"/>
      <name val=".Vn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7" fillId="0" borderId="0"/>
    <xf numFmtId="0" fontId="10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23" fillId="0" borderId="0"/>
    <xf numFmtId="0" fontId="6" fillId="0" borderId="0">
      <alignment vertical="center"/>
    </xf>
    <xf numFmtId="0" fontId="28" fillId="0" borderId="0"/>
    <xf numFmtId="0" fontId="13" fillId="0" borderId="0"/>
    <xf numFmtId="0" fontId="31" fillId="0" borderId="0"/>
    <xf numFmtId="0" fontId="34" fillId="0" borderId="0"/>
    <xf numFmtId="0" fontId="7" fillId="0" borderId="0"/>
    <xf numFmtId="0" fontId="5" fillId="0" borderId="0"/>
    <xf numFmtId="0" fontId="7" fillId="0" borderId="0"/>
    <xf numFmtId="0" fontId="37" fillId="0" borderId="0"/>
    <xf numFmtId="167" fontId="7" fillId="0" borderId="0" applyFont="0" applyFill="0" applyBorder="0" applyAlignment="0" applyProtection="0"/>
    <xf numFmtId="0" fontId="25" fillId="0" borderId="0" applyAlignment="0">
      <alignment vertical="top" wrapText="1"/>
      <protection locked="0"/>
    </xf>
    <xf numFmtId="0" fontId="28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7" fillId="0" borderId="0"/>
    <xf numFmtId="0" fontId="34" fillId="0" borderId="0"/>
    <xf numFmtId="0" fontId="67" fillId="0" borderId="0"/>
    <xf numFmtId="0" fontId="10" fillId="0" borderId="0"/>
    <xf numFmtId="0" fontId="41" fillId="0" borderId="0"/>
    <xf numFmtId="0" fontId="7" fillId="0" borderId="0"/>
    <xf numFmtId="0" fontId="55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5" fillId="0" borderId="0"/>
    <xf numFmtId="0" fontId="10" fillId="0" borderId="0"/>
    <xf numFmtId="0" fontId="34" fillId="0" borderId="0"/>
    <xf numFmtId="43" fontId="5" fillId="0" borderId="0" applyFont="0" applyFill="0" applyBorder="0" applyAlignment="0" applyProtection="0"/>
    <xf numFmtId="0" fontId="23" fillId="0" borderId="0"/>
    <xf numFmtId="0" fontId="10" fillId="0" borderId="0"/>
    <xf numFmtId="0" fontId="28" fillId="0" borderId="0"/>
    <xf numFmtId="0" fontId="5" fillId="0" borderId="0"/>
    <xf numFmtId="0" fontId="23" fillId="0" borderId="0"/>
    <xf numFmtId="0" fontId="7" fillId="0" borderId="0"/>
    <xf numFmtId="0" fontId="10" fillId="0" borderId="0"/>
    <xf numFmtId="0" fontId="81" fillId="0" borderId="0"/>
    <xf numFmtId="170" fontId="7" fillId="0" borderId="0" applyFont="0" applyFill="0" applyBorder="0" applyAlignment="0" applyProtection="0"/>
    <xf numFmtId="0" fontId="10" fillId="0" borderId="0"/>
    <xf numFmtId="171" fontId="7" fillId="0" borderId="0" applyFont="0" applyFill="0" applyBorder="0" applyAlignment="0" applyProtection="0"/>
    <xf numFmtId="0" fontId="10" fillId="0" borderId="0"/>
    <xf numFmtId="0" fontId="10" fillId="0" borderId="0"/>
    <xf numFmtId="0" fontId="90" fillId="0" borderId="0"/>
    <xf numFmtId="0" fontId="9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  <xf numFmtId="0" fontId="28" fillId="0" borderId="0"/>
    <xf numFmtId="0" fontId="7" fillId="0" borderId="0"/>
    <xf numFmtId="0" fontId="28" fillId="0" borderId="0"/>
    <xf numFmtId="0" fontId="10" fillId="0" borderId="0"/>
    <xf numFmtId="0" fontId="28" fillId="0" borderId="0"/>
    <xf numFmtId="0" fontId="5" fillId="0" borderId="0"/>
    <xf numFmtId="0" fontId="10" fillId="0" borderId="0"/>
    <xf numFmtId="0" fontId="28" fillId="0" borderId="0"/>
    <xf numFmtId="0" fontId="28" fillId="0" borderId="0"/>
    <xf numFmtId="0" fontId="5" fillId="0" borderId="0"/>
    <xf numFmtId="0" fontId="7" fillId="0" borderId="0"/>
    <xf numFmtId="0" fontId="4" fillId="0" borderId="0"/>
    <xf numFmtId="0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90" fillId="0" borderId="0"/>
    <xf numFmtId="0" fontId="3" fillId="0" borderId="0"/>
    <xf numFmtId="0" fontId="7" fillId="0" borderId="0"/>
    <xf numFmtId="0" fontId="2" fillId="0" borderId="0"/>
    <xf numFmtId="0" fontId="55" fillId="0" borderId="0"/>
    <xf numFmtId="0" fontId="1" fillId="0" borderId="0">
      <alignment vertical="center"/>
    </xf>
  </cellStyleXfs>
  <cellXfs count="733">
    <xf numFmtId="0" fontId="0" fillId="0" borderId="0" xfId="0"/>
    <xf numFmtId="0" fontId="8" fillId="0" borderId="0" xfId="1" applyFont="1"/>
    <xf numFmtId="0" fontId="9" fillId="0" borderId="0" xfId="1" applyFont="1"/>
    <xf numFmtId="0" fontId="8" fillId="0" borderId="0" xfId="2" applyFont="1"/>
    <xf numFmtId="0" fontId="10" fillId="0" borderId="0" xfId="2"/>
    <xf numFmtId="0" fontId="11" fillId="0" borderId="0" xfId="1" applyFont="1"/>
    <xf numFmtId="0" fontId="11" fillId="0" borderId="1" xfId="1" applyFont="1" applyBorder="1"/>
    <xf numFmtId="0" fontId="12" fillId="0" borderId="0" xfId="1" applyFont="1" applyAlignment="1">
      <alignment horizontal="right"/>
    </xf>
    <xf numFmtId="0" fontId="11" fillId="0" borderId="2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164" fontId="14" fillId="0" borderId="0" xfId="3" applyNumberFormat="1" applyFont="1"/>
    <xf numFmtId="165" fontId="14" fillId="0" borderId="0" xfId="3" applyNumberFormat="1" applyFont="1"/>
    <xf numFmtId="166" fontId="14" fillId="0" borderId="0" xfId="4" applyNumberFormat="1" applyFont="1" applyAlignment="1">
      <alignment horizontal="right" indent="2"/>
    </xf>
    <xf numFmtId="166" fontId="14" fillId="0" borderId="0" xfId="1" applyNumberFormat="1" applyFont="1" applyAlignment="1">
      <alignment horizontal="right" indent="3"/>
    </xf>
    <xf numFmtId="164" fontId="12" fillId="0" borderId="0" xfId="3" applyNumberFormat="1" applyFont="1"/>
    <xf numFmtId="49" fontId="10" fillId="0" borderId="0" xfId="3" applyNumberFormat="1" applyFont="1"/>
    <xf numFmtId="166" fontId="10" fillId="0" borderId="0" xfId="4" applyNumberFormat="1" applyAlignment="1">
      <alignment horizontal="right" indent="2"/>
    </xf>
    <xf numFmtId="164" fontId="10" fillId="0" borderId="0" xfId="3" applyNumberFormat="1" applyFont="1"/>
    <xf numFmtId="49" fontId="15" fillId="0" borderId="0" xfId="3" applyNumberFormat="1" applyFont="1"/>
    <xf numFmtId="166" fontId="10" fillId="0" borderId="0" xfId="1" applyNumberFormat="1" applyFont="1" applyAlignment="1">
      <alignment horizontal="right" indent="3"/>
    </xf>
    <xf numFmtId="49" fontId="10" fillId="0" borderId="0" xfId="5" applyNumberFormat="1" applyFont="1"/>
    <xf numFmtId="0" fontId="10" fillId="0" borderId="0" xfId="4"/>
    <xf numFmtId="0" fontId="16" fillId="0" borderId="0" xfId="6" applyFont="1"/>
    <xf numFmtId="0" fontId="14" fillId="0" borderId="2" xfId="6" applyFont="1" applyBorder="1" applyAlignment="1">
      <alignment horizontal="center" vertical="center"/>
    </xf>
    <xf numFmtId="0" fontId="17" fillId="0" borderId="2" xfId="7" applyFont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7" fillId="0" borderId="1" xfId="7" applyFont="1" applyBorder="1" applyAlignment="1">
      <alignment horizontal="center" vertical="center"/>
    </xf>
    <xf numFmtId="0" fontId="18" fillId="0" borderId="0" xfId="4" applyFont="1"/>
    <xf numFmtId="0" fontId="14" fillId="0" borderId="0" xfId="6" applyFont="1"/>
    <xf numFmtId="0" fontId="10" fillId="0" borderId="0" xfId="6"/>
    <xf numFmtId="0" fontId="10" fillId="0" borderId="0" xfId="2" applyAlignment="1">
      <alignment vertical="center"/>
    </xf>
    <xf numFmtId="0" fontId="10" fillId="0" borderId="0" xfId="0" applyFont="1" applyAlignment="1">
      <alignment horizontal="left" vertical="center" wrapText="1" indent="1"/>
    </xf>
    <xf numFmtId="166" fontId="19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166" fontId="21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166" fontId="19" fillId="0" borderId="1" xfId="0" applyNumberFormat="1" applyFont="1" applyBorder="1" applyAlignment="1">
      <alignment horizontal="right" vertical="center"/>
    </xf>
    <xf numFmtId="166" fontId="10" fillId="0" borderId="0" xfId="6" applyNumberFormat="1"/>
    <xf numFmtId="0" fontId="22" fillId="0" borderId="0" xfId="8" applyFont="1"/>
    <xf numFmtId="0" fontId="14" fillId="0" borderId="1" xfId="6" applyFont="1" applyBorder="1" applyAlignment="1">
      <alignment horizontal="center"/>
    </xf>
    <xf numFmtId="0" fontId="10" fillId="0" borderId="0" xfId="1" applyFont="1"/>
    <xf numFmtId="166" fontId="10" fillId="0" borderId="0" xfId="6" applyNumberFormat="1" applyAlignment="1">
      <alignment horizontal="right" indent="2"/>
    </xf>
    <xf numFmtId="166" fontId="17" fillId="0" borderId="0" xfId="4" applyNumberFormat="1" applyFont="1" applyAlignment="1">
      <alignment horizontal="left" indent="2"/>
    </xf>
    <xf numFmtId="0" fontId="22" fillId="0" borderId="1" xfId="8" applyFont="1" applyBorder="1"/>
    <xf numFmtId="0" fontId="8" fillId="0" borderId="0" xfId="9" applyFont="1"/>
    <xf numFmtId="0" fontId="9" fillId="0" borderId="0" xfId="9" applyFont="1"/>
    <xf numFmtId="0" fontId="10" fillId="0" borderId="0" xfId="9"/>
    <xf numFmtId="0" fontId="9" fillId="0" borderId="0" xfId="9" applyFont="1" applyAlignment="1">
      <alignment horizontal="center"/>
    </xf>
    <xf numFmtId="0" fontId="10" fillId="0" borderId="1" xfId="1" applyFont="1" applyBorder="1"/>
    <xf numFmtId="0" fontId="10" fillId="0" borderId="1" xfId="9" applyBorder="1" applyAlignment="1">
      <alignment horizontal="center"/>
    </xf>
    <xf numFmtId="0" fontId="12" fillId="0" borderId="1" xfId="9" applyFont="1" applyBorder="1" applyAlignment="1">
      <alignment horizontal="right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9" applyAlignment="1">
      <alignment horizontal="left"/>
    </xf>
    <xf numFmtId="166" fontId="18" fillId="0" borderId="0" xfId="10" applyNumberFormat="1" applyFont="1" applyAlignment="1">
      <alignment horizontal="right" indent="3"/>
    </xf>
    <xf numFmtId="0" fontId="24" fillId="0" borderId="0" xfId="9" applyFont="1" applyAlignment="1">
      <alignment horizontal="left"/>
    </xf>
    <xf numFmtId="166" fontId="14" fillId="0" borderId="0" xfId="4" applyNumberFormat="1" applyFont="1" applyAlignment="1">
      <alignment horizontal="right" indent="4"/>
    </xf>
    <xf numFmtId="166" fontId="10" fillId="0" borderId="0" xfId="9" applyNumberFormat="1"/>
    <xf numFmtId="0" fontId="10" fillId="0" borderId="0" xfId="9" applyAlignment="1">
      <alignment horizontal="left" indent="2"/>
    </xf>
    <xf numFmtId="166" fontId="10" fillId="0" borderId="0" xfId="4" applyNumberFormat="1" applyAlignment="1">
      <alignment horizontal="right" indent="4"/>
    </xf>
    <xf numFmtId="0" fontId="14" fillId="0" borderId="0" xfId="1" applyFont="1" applyAlignment="1">
      <alignment horizontal="left" indent="1"/>
    </xf>
    <xf numFmtId="0" fontId="25" fillId="0" borderId="0" xfId="1" applyFont="1"/>
    <xf numFmtId="166" fontId="10" fillId="0" borderId="0" xfId="2" applyNumberFormat="1"/>
    <xf numFmtId="0" fontId="8" fillId="0" borderId="0" xfId="12" applyFont="1" applyAlignment="1">
      <alignment wrapText="1"/>
    </xf>
    <xf numFmtId="0" fontId="29" fillId="0" borderId="0" xfId="12" applyFont="1" applyAlignment="1">
      <alignment wrapText="1"/>
    </xf>
    <xf numFmtId="0" fontId="29" fillId="0" borderId="0" xfId="12" applyFont="1" applyAlignment="1">
      <alignment horizontal="left"/>
    </xf>
    <xf numFmtId="0" fontId="17" fillId="0" borderId="0" xfId="12" applyFont="1"/>
    <xf numFmtId="0" fontId="17" fillId="0" borderId="0" xfId="12" applyFont="1" applyAlignment="1">
      <alignment horizontal="right"/>
    </xf>
    <xf numFmtId="0" fontId="30" fillId="0" borderId="0" xfId="12" applyFont="1" applyAlignment="1">
      <alignment horizontal="right"/>
    </xf>
    <xf numFmtId="0" fontId="29" fillId="0" borderId="2" xfId="12" applyFont="1" applyBorder="1" applyAlignment="1">
      <alignment vertical="center" wrapText="1"/>
    </xf>
    <xf numFmtId="0" fontId="17" fillId="0" borderId="2" xfId="12" applyFont="1" applyBorder="1" applyAlignment="1">
      <alignment horizontal="center" vertical="center" wrapText="1"/>
    </xf>
    <xf numFmtId="0" fontId="29" fillId="0" borderId="0" xfId="12" applyFont="1" applyAlignment="1">
      <alignment vertical="center" wrapText="1"/>
    </xf>
    <xf numFmtId="0" fontId="17" fillId="0" borderId="0" xfId="12" applyFont="1" applyAlignment="1">
      <alignment horizontal="center" vertical="center" wrapText="1"/>
    </xf>
    <xf numFmtId="0" fontId="17" fillId="0" borderId="1" xfId="12" applyFont="1" applyBorder="1" applyAlignment="1">
      <alignment horizontal="center" vertical="center" wrapText="1"/>
    </xf>
    <xf numFmtId="166" fontId="29" fillId="0" borderId="0" xfId="2" applyNumberFormat="1" applyFont="1" applyAlignment="1">
      <alignment horizontal="right" vertical="center" wrapText="1" indent="1"/>
    </xf>
    <xf numFmtId="0" fontId="29" fillId="0" borderId="0" xfId="13" applyFont="1" applyAlignment="1">
      <alignment horizontal="left" wrapText="1"/>
    </xf>
    <xf numFmtId="0" fontId="32" fillId="0" borderId="0" xfId="14" applyFont="1" applyAlignment="1">
      <alignment horizontal="left" wrapText="1"/>
    </xf>
    <xf numFmtId="166" fontId="17" fillId="0" borderId="0" xfId="2" applyNumberFormat="1" applyFont="1" applyAlignment="1">
      <alignment horizontal="right" vertical="center" wrapText="1" indent="1"/>
    </xf>
    <xf numFmtId="0" fontId="29" fillId="0" borderId="0" xfId="12" applyFont="1" applyAlignment="1">
      <alignment horizontal="left" wrapText="1"/>
    </xf>
    <xf numFmtId="166" fontId="17" fillId="0" borderId="0" xfId="2" applyNumberFormat="1" applyFont="1" applyAlignment="1">
      <alignment horizontal="right" wrapText="1" indent="1"/>
    </xf>
    <xf numFmtId="166" fontId="17" fillId="0" borderId="0" xfId="2" applyNumberFormat="1" applyFont="1" applyAlignment="1">
      <alignment horizontal="right" vertical="center" indent="1"/>
    </xf>
    <xf numFmtId="0" fontId="33" fillId="0" borderId="0" xfId="14" applyFont="1" applyAlignment="1">
      <alignment horizontal="left" wrapText="1"/>
    </xf>
    <xf numFmtId="166" fontId="29" fillId="0" borderId="0" xfId="2" applyNumberFormat="1" applyFont="1" applyAlignment="1">
      <alignment horizontal="right" indent="1"/>
    </xf>
    <xf numFmtId="166" fontId="29" fillId="0" borderId="0" xfId="2" applyNumberFormat="1" applyFont="1" applyAlignment="1">
      <alignment horizontal="right" wrapText="1" indent="1"/>
    </xf>
    <xf numFmtId="166" fontId="17" fillId="0" borderId="0" xfId="2" applyNumberFormat="1" applyFont="1" applyAlignment="1">
      <alignment horizontal="right" indent="1"/>
    </xf>
    <xf numFmtId="0" fontId="32" fillId="0" borderId="0" xfId="14" applyFont="1" applyAlignment="1">
      <alignment horizontal="left" indent="1"/>
    </xf>
    <xf numFmtId="166" fontId="29" fillId="0" borderId="0" xfId="12" applyNumberFormat="1" applyFont="1" applyAlignment="1">
      <alignment horizontal="center" vertical="center" wrapText="1"/>
    </xf>
    <xf numFmtId="0" fontId="8" fillId="0" borderId="0" xfId="15" applyFont="1" applyAlignment="1">
      <alignment horizontal="left"/>
    </xf>
    <xf numFmtId="0" fontId="9" fillId="0" borderId="0" xfId="15" applyFont="1"/>
    <xf numFmtId="0" fontId="9" fillId="0" borderId="0" xfId="13" applyFont="1"/>
    <xf numFmtId="0" fontId="8" fillId="0" borderId="0" xfId="16" applyFont="1" applyAlignment="1">
      <alignment horizontal="left"/>
    </xf>
    <xf numFmtId="0" fontId="9" fillId="0" borderId="0" xfId="15" applyFont="1" applyAlignment="1">
      <alignment horizontal="center"/>
    </xf>
    <xf numFmtId="0" fontId="11" fillId="0" borderId="0" xfId="15" applyFont="1" applyAlignment="1">
      <alignment horizontal="centerContinuous"/>
    </xf>
    <xf numFmtId="0" fontId="9" fillId="0" borderId="1" xfId="13" applyFont="1" applyBorder="1"/>
    <xf numFmtId="0" fontId="11" fillId="0" borderId="2" xfId="15" applyFont="1" applyBorder="1" applyAlignment="1">
      <alignment horizontal="centerContinuous"/>
    </xf>
    <xf numFmtId="0" fontId="11" fillId="0" borderId="2" xfId="15" applyFont="1" applyBorder="1" applyAlignment="1">
      <alignment horizontal="center" vertical="center"/>
    </xf>
    <xf numFmtId="0" fontId="35" fillId="0" borderId="2" xfId="17" applyFont="1" applyBorder="1" applyAlignment="1">
      <alignment horizontal="center" vertical="center" wrapText="1"/>
    </xf>
    <xf numFmtId="0" fontId="11" fillId="0" borderId="0" xfId="15" applyFont="1" applyAlignment="1">
      <alignment horizontal="center" vertical="center"/>
    </xf>
    <xf numFmtId="0" fontId="11" fillId="0" borderId="0" xfId="15" quotePrefix="1" applyFont="1" applyAlignment="1">
      <alignment horizontal="center" vertical="center"/>
    </xf>
    <xf numFmtId="0" fontId="35" fillId="0" borderId="0" xfId="17" applyFont="1" applyAlignment="1">
      <alignment horizontal="center" vertical="center" wrapText="1"/>
    </xf>
    <xf numFmtId="0" fontId="11" fillId="0" borderId="0" xfId="18" applyFont="1" applyAlignment="1">
      <alignment horizontal="center" vertical="center" wrapText="1"/>
    </xf>
    <xf numFmtId="0" fontId="11" fillId="0" borderId="1" xfId="15" applyFont="1" applyBorder="1" applyAlignment="1">
      <alignment horizontal="center" vertical="center"/>
    </xf>
    <xf numFmtId="0" fontId="11" fillId="0" borderId="1" xfId="18" applyFont="1" applyBorder="1" applyAlignment="1">
      <alignment horizontal="center" vertical="center" wrapText="1"/>
    </xf>
    <xf numFmtId="0" fontId="36" fillId="0" borderId="0" xfId="15" applyFont="1" applyAlignment="1">
      <alignment horizontal="centerContinuous"/>
    </xf>
    <xf numFmtId="0" fontId="36" fillId="0" borderId="0" xfId="15" applyFont="1" applyAlignment="1">
      <alignment horizontal="center" vertical="center"/>
    </xf>
    <xf numFmtId="0" fontId="17" fillId="0" borderId="0" xfId="12" applyFont="1" applyAlignment="1">
      <alignment horizontal="left"/>
    </xf>
    <xf numFmtId="0" fontId="17" fillId="0" borderId="0" xfId="13" applyFont="1" applyAlignment="1">
      <alignment horizontal="center"/>
    </xf>
    <xf numFmtId="166" fontId="17" fillId="0" borderId="0" xfId="19" applyNumberFormat="1" applyFont="1" applyAlignment="1">
      <alignment horizontal="right" wrapText="1" indent="1"/>
    </xf>
    <xf numFmtId="166" fontId="17" fillId="0" borderId="0" xfId="19" applyNumberFormat="1" applyFont="1" applyAlignment="1">
      <alignment wrapText="1"/>
    </xf>
    <xf numFmtId="166" fontId="17" fillId="0" borderId="0" xfId="19" applyNumberFormat="1" applyFont="1" applyAlignment="1">
      <alignment horizontal="right" wrapText="1" indent="2"/>
    </xf>
    <xf numFmtId="166" fontId="9" fillId="0" borderId="0" xfId="13" applyNumberFormat="1" applyFont="1"/>
    <xf numFmtId="166" fontId="17" fillId="0" borderId="0" xfId="20" applyNumberFormat="1" applyFont="1" applyFill="1" applyBorder="1" applyAlignment="1">
      <alignment horizontal="right" wrapText="1" indent="2"/>
    </xf>
    <xf numFmtId="0" fontId="17" fillId="0" borderId="0" xfId="12" applyFont="1" applyAlignment="1">
      <alignment horizontal="left" wrapText="1"/>
    </xf>
    <xf numFmtId="0" fontId="32" fillId="0" borderId="0" xfId="12" applyFont="1" applyAlignment="1">
      <alignment horizontal="left" wrapText="1"/>
    </xf>
    <xf numFmtId="166" fontId="17" fillId="0" borderId="0" xfId="20" applyNumberFormat="1" applyFont="1" applyFill="1" applyBorder="1" applyAlignment="1">
      <alignment horizontal="right" wrapText="1" indent="1"/>
    </xf>
    <xf numFmtId="0" fontId="10" fillId="0" borderId="0" xfId="13" applyFont="1"/>
    <xf numFmtId="0" fontId="8" fillId="0" borderId="0" xfId="21" applyFont="1" applyAlignment="1">
      <protection locked="0"/>
    </xf>
    <xf numFmtId="0" fontId="39" fillId="0" borderId="0" xfId="21" applyFont="1" applyAlignment="1">
      <alignment horizontal="left" vertical="top" wrapText="1"/>
      <protection locked="0"/>
    </xf>
    <xf numFmtId="0" fontId="39" fillId="0" borderId="0" xfId="21" applyFont="1">
      <alignment vertical="top" wrapText="1"/>
      <protection locked="0"/>
    </xf>
    <xf numFmtId="0" fontId="12" fillId="0" borderId="0" xfId="22" applyFont="1" applyAlignment="1">
      <alignment horizontal="right"/>
    </xf>
    <xf numFmtId="0" fontId="40" fillId="0" borderId="2" xfId="21" applyFont="1" applyBorder="1" applyAlignment="1">
      <alignment horizontal="center" vertical="center" wrapText="1"/>
      <protection locked="0"/>
    </xf>
    <xf numFmtId="0" fontId="11" fillId="0" borderId="2" xfId="21" applyFont="1" applyBorder="1" applyAlignment="1">
      <alignment horizontal="center" vertical="center" wrapText="1"/>
      <protection locked="0"/>
    </xf>
    <xf numFmtId="0" fontId="40" fillId="0" borderId="0" xfId="21" applyFont="1" applyAlignment="1">
      <alignment horizontal="center" vertical="center" wrapText="1"/>
      <protection locked="0"/>
    </xf>
    <xf numFmtId="0" fontId="11" fillId="0" borderId="0" xfId="21" applyFont="1" applyAlignment="1">
      <alignment horizontal="center" vertical="center" wrapText="1"/>
      <protection locked="0"/>
    </xf>
    <xf numFmtId="14" fontId="11" fillId="0" borderId="0" xfId="21" quotePrefix="1" applyNumberFormat="1" applyFont="1" applyAlignment="1">
      <alignment horizontal="center" vertical="center" wrapText="1"/>
      <protection locked="0"/>
    </xf>
    <xf numFmtId="0" fontId="11" fillId="0" borderId="1" xfId="21" applyFont="1" applyBorder="1" applyAlignment="1">
      <alignment horizontal="center" vertical="center" wrapText="1"/>
      <protection locked="0"/>
    </xf>
    <xf numFmtId="0" fontId="42" fillId="0" borderId="0" xfId="23" applyFont="1" applyAlignment="1">
      <alignment horizontal="left"/>
    </xf>
    <xf numFmtId="0" fontId="42" fillId="0" borderId="0" xfId="23" applyFont="1"/>
    <xf numFmtId="39" fontId="40" fillId="0" borderId="0" xfId="12" applyNumberFormat="1" applyFont="1" applyProtection="1">
      <protection locked="0"/>
    </xf>
    <xf numFmtId="166" fontId="29" fillId="0" borderId="0" xfId="24" applyNumberFormat="1" applyFont="1" applyAlignment="1">
      <alignment horizontal="right" wrapText="1" indent="1"/>
    </xf>
    <xf numFmtId="166" fontId="29" fillId="0" borderId="0" xfId="23" applyNumberFormat="1" applyFont="1" applyAlignment="1">
      <alignment horizontal="right" indent="1"/>
    </xf>
    <xf numFmtId="168" fontId="11" fillId="0" borderId="0" xfId="21" applyNumberFormat="1" applyFont="1" applyAlignment="1">
      <alignment horizontal="left" wrapText="1"/>
      <protection locked="0"/>
    </xf>
    <xf numFmtId="166" fontId="17" fillId="0" borderId="0" xfId="24" applyNumberFormat="1" applyFont="1" applyAlignment="1">
      <alignment horizontal="right" wrapText="1" indent="1"/>
    </xf>
    <xf numFmtId="166" fontId="17" fillId="0" borderId="0" xfId="23" applyNumberFormat="1" applyFont="1" applyAlignment="1">
      <alignment horizontal="right" indent="1"/>
    </xf>
    <xf numFmtId="166" fontId="43" fillId="0" borderId="0" xfId="23" applyNumberFormat="1" applyFont="1" applyAlignment="1">
      <alignment horizontal="left" wrapText="1"/>
    </xf>
    <xf numFmtId="0" fontId="39" fillId="0" borderId="0" xfId="21" applyFont="1" applyAlignment="1">
      <alignment vertical="top" wrapText="1"/>
      <protection locked="0"/>
    </xf>
    <xf numFmtId="0" fontId="8" fillId="0" borderId="0" xfId="22" applyFont="1" applyAlignment="1">
      <alignment horizontal="left" wrapText="1"/>
    </xf>
    <xf numFmtId="0" fontId="17" fillId="0" borderId="0" xfId="22" applyFont="1"/>
    <xf numFmtId="0" fontId="29" fillId="0" borderId="0" xfId="22" applyFont="1" applyAlignment="1">
      <alignment horizontal="left"/>
    </xf>
    <xf numFmtId="0" fontId="30" fillId="0" borderId="0" xfId="22" applyFont="1" applyAlignment="1">
      <alignment horizontal="right"/>
    </xf>
    <xf numFmtId="0" fontId="29" fillId="0" borderId="2" xfId="21" applyFont="1" applyBorder="1" applyAlignment="1">
      <alignment horizontal="center" vertical="center" wrapText="1"/>
      <protection locked="0"/>
    </xf>
    <xf numFmtId="0" fontId="17" fillId="0" borderId="2" xfId="21" applyFont="1" applyBorder="1" applyAlignment="1">
      <alignment horizontal="center" vertical="center" wrapText="1"/>
      <protection locked="0"/>
    </xf>
    <xf numFmtId="0" fontId="44" fillId="0" borderId="0" xfId="10" applyFont="1"/>
    <xf numFmtId="0" fontId="29" fillId="0" borderId="0" xfId="21" applyFont="1" applyAlignment="1">
      <alignment horizontal="center" vertical="center" wrapText="1"/>
      <protection locked="0"/>
    </xf>
    <xf numFmtId="0" fontId="17" fillId="0" borderId="0" xfId="21" applyFont="1" applyAlignment="1">
      <alignment horizontal="center" vertical="center" wrapText="1"/>
      <protection locked="0"/>
    </xf>
    <xf numFmtId="14" fontId="17" fillId="0" borderId="0" xfId="21" quotePrefix="1" applyNumberFormat="1" applyFont="1" applyAlignment="1">
      <alignment horizontal="center" vertical="center" wrapText="1"/>
      <protection locked="0"/>
    </xf>
    <xf numFmtId="0" fontId="17" fillId="0" borderId="1" xfId="21" applyFont="1" applyBorder="1" applyAlignment="1">
      <alignment horizontal="center" vertical="center" wrapText="1"/>
      <protection locked="0"/>
    </xf>
    <xf numFmtId="0" fontId="40" fillId="0" borderId="0" xfId="12" applyFont="1" applyAlignment="1">
      <alignment wrapText="1"/>
    </xf>
    <xf numFmtId="166" fontId="29" fillId="0" borderId="0" xfId="24" applyNumberFormat="1" applyFont="1" applyAlignment="1">
      <alignment horizontal="right" indent="3"/>
    </xf>
    <xf numFmtId="0" fontId="40" fillId="0" borderId="0" xfId="13" applyFont="1" applyAlignment="1">
      <alignment horizontal="left" wrapText="1"/>
    </xf>
    <xf numFmtId="0" fontId="17" fillId="0" borderId="0" xfId="22" applyFont="1" applyAlignment="1">
      <alignment horizontal="center" vertical="center" wrapText="1"/>
    </xf>
    <xf numFmtId="0" fontId="43" fillId="0" borderId="0" xfId="14" applyFont="1" applyAlignment="1">
      <alignment horizontal="left" wrapText="1"/>
    </xf>
    <xf numFmtId="166" fontId="17" fillId="0" borderId="0" xfId="24" applyNumberFormat="1" applyFont="1" applyAlignment="1">
      <alignment horizontal="right" indent="3"/>
    </xf>
    <xf numFmtId="166" fontId="29" fillId="0" borderId="0" xfId="22" applyNumberFormat="1" applyFont="1" applyAlignment="1">
      <alignment horizontal="center" vertical="center" wrapText="1"/>
    </xf>
    <xf numFmtId="0" fontId="29" fillId="0" borderId="0" xfId="22" applyFont="1" applyAlignment="1">
      <alignment horizontal="center" vertical="center" wrapText="1"/>
    </xf>
    <xf numFmtId="0" fontId="30" fillId="0" borderId="0" xfId="22" applyFont="1" applyAlignment="1">
      <alignment horizontal="center" vertical="center" wrapText="1"/>
    </xf>
    <xf numFmtId="0" fontId="40" fillId="0" borderId="0" xfId="12" applyFont="1" applyAlignment="1">
      <alignment horizontal="left" wrapText="1"/>
    </xf>
    <xf numFmtId="166" fontId="29" fillId="0" borderId="0" xfId="22" applyNumberFormat="1" applyFont="1"/>
    <xf numFmtId="0" fontId="29" fillId="0" borderId="0" xfId="22" applyFont="1"/>
    <xf numFmtId="0" fontId="45" fillId="0" borderId="0" xfId="22" applyFont="1"/>
    <xf numFmtId="0" fontId="46" fillId="0" borderId="0" xfId="14" applyFont="1" applyAlignment="1">
      <alignment horizontal="left" wrapText="1"/>
    </xf>
    <xf numFmtId="0" fontId="47" fillId="0" borderId="0" xfId="22" applyFont="1"/>
    <xf numFmtId="0" fontId="8" fillId="0" borderId="0" xfId="22" applyFont="1"/>
    <xf numFmtId="0" fontId="14" fillId="0" borderId="0" xfId="22" applyFont="1" applyAlignment="1">
      <alignment wrapText="1"/>
    </xf>
    <xf numFmtId="0" fontId="10" fillId="0" borderId="0" xfId="22" applyFont="1"/>
    <xf numFmtId="0" fontId="14" fillId="0" borderId="0" xfId="22" applyFont="1" applyAlignment="1">
      <alignment horizontal="left" wrapText="1"/>
    </xf>
    <xf numFmtId="0" fontId="14" fillId="0" borderId="0" xfId="22" applyFont="1" applyAlignment="1">
      <alignment horizontal="left"/>
    </xf>
    <xf numFmtId="0" fontId="27" fillId="0" borderId="0" xfId="10" applyFont="1"/>
    <xf numFmtId="14" fontId="17" fillId="0" borderId="0" xfId="21" applyNumberFormat="1" applyFont="1" applyAlignment="1">
      <alignment horizontal="center" vertical="center" wrapText="1"/>
      <protection locked="0"/>
    </xf>
    <xf numFmtId="0" fontId="48" fillId="0" borderId="0" xfId="25" applyFont="1"/>
    <xf numFmtId="166" fontId="29" fillId="0" borderId="0" xfId="24" applyNumberFormat="1" applyFont="1" applyAlignment="1">
      <alignment horizontal="right" indent="5"/>
    </xf>
    <xf numFmtId="0" fontId="49" fillId="0" borderId="0" xfId="25" applyFont="1" applyAlignment="1">
      <alignment horizontal="left" indent="2"/>
    </xf>
    <xf numFmtId="166" fontId="17" fillId="0" borderId="0" xfId="24" applyNumberFormat="1" applyFont="1" applyAlignment="1">
      <alignment horizontal="right" indent="5"/>
    </xf>
    <xf numFmtId="0" fontId="27" fillId="0" borderId="0" xfId="25" applyFont="1"/>
    <xf numFmtId="0" fontId="8" fillId="0" borderId="0" xfId="22" applyFont="1" applyAlignment="1">
      <alignment horizontal="left"/>
    </xf>
    <xf numFmtId="0" fontId="49" fillId="0" borderId="0" xfId="25" applyFont="1" applyAlignment="1">
      <alignment horizontal="left" indent="1"/>
    </xf>
    <xf numFmtId="168" fontId="49" fillId="0" borderId="0" xfId="25" applyNumberFormat="1" applyFont="1" applyAlignment="1" applyProtection="1">
      <alignment horizontal="right" indent="4"/>
      <protection locked="0"/>
    </xf>
    <xf numFmtId="0" fontId="51" fillId="0" borderId="0" xfId="26" applyFont="1"/>
    <xf numFmtId="0" fontId="52" fillId="0" borderId="0" xfId="27" applyFont="1"/>
    <xf numFmtId="0" fontId="53" fillId="0" borderId="0" xfId="26" applyFont="1"/>
    <xf numFmtId="0" fontId="27" fillId="0" borderId="0" xfId="27" applyFont="1"/>
    <xf numFmtId="0" fontId="35" fillId="0" borderId="0" xfId="26" applyFont="1"/>
    <xf numFmtId="0" fontId="35" fillId="0" borderId="0" xfId="27" applyFont="1"/>
    <xf numFmtId="0" fontId="54" fillId="0" borderId="0" xfId="27" applyFont="1"/>
    <xf numFmtId="0" fontId="54" fillId="0" borderId="0" xfId="27" applyFont="1" applyAlignment="1">
      <alignment horizontal="right"/>
    </xf>
    <xf numFmtId="0" fontId="27" fillId="0" borderId="2" xfId="26" applyFont="1" applyBorder="1"/>
    <xf numFmtId="0" fontId="56" fillId="0" borderId="2" xfId="28" applyFont="1" applyBorder="1" applyAlignment="1">
      <alignment horizontal="center" vertical="center" wrapText="1"/>
    </xf>
    <xf numFmtId="0" fontId="27" fillId="0" borderId="0" xfId="26" applyFont="1"/>
    <xf numFmtId="0" fontId="56" fillId="0" borderId="0" xfId="28" applyFont="1" applyAlignment="1">
      <alignment horizontal="center" vertical="center" wrapText="1"/>
    </xf>
    <xf numFmtId="0" fontId="35" fillId="0" borderId="0" xfId="26" applyFont="1" applyAlignment="1">
      <alignment horizontal="center" vertical="center"/>
    </xf>
    <xf numFmtId="0" fontId="56" fillId="0" borderId="1" xfId="28" applyFont="1" applyBorder="1" applyAlignment="1">
      <alignment horizontal="center" vertical="center" wrapText="1"/>
    </xf>
    <xf numFmtId="0" fontId="35" fillId="0" borderId="1" xfId="26" applyFont="1" applyBorder="1" applyAlignment="1">
      <alignment horizontal="center" vertical="center"/>
    </xf>
    <xf numFmtId="0" fontId="27" fillId="0" borderId="0" xfId="27" applyFont="1" applyAlignment="1">
      <alignment horizontal="center" vertical="center" wrapText="1"/>
    </xf>
    <xf numFmtId="0" fontId="27" fillId="0" borderId="0" xfId="26" applyFont="1" applyAlignment="1">
      <alignment vertical="center"/>
    </xf>
    <xf numFmtId="1" fontId="27" fillId="0" borderId="0" xfId="26" applyNumberFormat="1" applyFont="1" applyAlignment="1">
      <alignment horizontal="right" vertical="center"/>
    </xf>
    <xf numFmtId="166" fontId="27" fillId="0" borderId="0" xfId="26" applyNumberFormat="1" applyFont="1" applyAlignment="1">
      <alignment horizontal="right" vertical="center"/>
    </xf>
    <xf numFmtId="166" fontId="27" fillId="0" borderId="0" xfId="26" applyNumberFormat="1" applyFont="1" applyAlignment="1">
      <alignment horizontal="right" vertical="center" indent="1"/>
    </xf>
    <xf numFmtId="0" fontId="18" fillId="0" borderId="0" xfId="26" applyFont="1"/>
    <xf numFmtId="0" fontId="27" fillId="0" borderId="0" xfId="26" applyFont="1" applyAlignment="1">
      <alignment vertical="center" wrapText="1"/>
    </xf>
    <xf numFmtId="0" fontId="57" fillId="0" borderId="0" xfId="26" applyFont="1"/>
    <xf numFmtId="1" fontId="57" fillId="0" borderId="0" xfId="26" applyNumberFormat="1" applyFont="1"/>
    <xf numFmtId="0" fontId="5" fillId="0" borderId="0" xfId="26"/>
    <xf numFmtId="0" fontId="5" fillId="0" borderId="0" xfId="29"/>
    <xf numFmtId="0" fontId="52" fillId="0" borderId="0" xfId="26" applyFont="1"/>
    <xf numFmtId="0" fontId="58" fillId="0" borderId="0" xfId="26" applyFont="1" applyAlignment="1">
      <alignment horizontal="right"/>
    </xf>
    <xf numFmtId="0" fontId="59" fillId="0" borderId="2" xfId="26" applyFont="1" applyBorder="1" applyAlignment="1">
      <alignment horizontal="center" wrapText="1"/>
    </xf>
    <xf numFmtId="0" fontId="11" fillId="0" borderId="2" xfId="15" applyFont="1" applyBorder="1" applyAlignment="1">
      <alignment horizontal="center" vertical="center" wrapText="1"/>
    </xf>
    <xf numFmtId="0" fontId="59" fillId="0" borderId="0" xfId="26" applyFont="1" applyAlignment="1">
      <alignment horizontal="center" wrapText="1"/>
    </xf>
    <xf numFmtId="0" fontId="11" fillId="0" borderId="1" xfId="15" applyFont="1" applyBorder="1" applyAlignment="1">
      <alignment horizontal="center" vertical="center" wrapText="1"/>
    </xf>
    <xf numFmtId="0" fontId="11" fillId="0" borderId="0" xfId="15" applyFont="1" applyAlignment="1">
      <alignment horizontal="center" vertical="center" wrapText="1"/>
    </xf>
    <xf numFmtId="0" fontId="29" fillId="0" borderId="0" xfId="18" applyFont="1"/>
    <xf numFmtId="1" fontId="18" fillId="0" borderId="0" xfId="26" applyNumberFormat="1" applyFont="1"/>
    <xf numFmtId="166" fontId="60" fillId="0" borderId="0" xfId="26" applyNumberFormat="1" applyFont="1" applyAlignment="1">
      <alignment horizontal="right" wrapText="1" indent="1"/>
    </xf>
    <xf numFmtId="0" fontId="61" fillId="0" borderId="0" xfId="27" applyFont="1"/>
    <xf numFmtId="0" fontId="18" fillId="0" borderId="0" xfId="27" applyFont="1"/>
    <xf numFmtId="166" fontId="18" fillId="0" borderId="0" xfId="26" applyNumberFormat="1" applyFont="1" applyAlignment="1">
      <alignment horizontal="right" wrapText="1" indent="1"/>
    </xf>
    <xf numFmtId="166" fontId="18" fillId="0" borderId="0" xfId="27" applyNumberFormat="1" applyFont="1" applyAlignment="1">
      <alignment horizontal="right" indent="1"/>
    </xf>
    <xf numFmtId="0" fontId="62" fillId="0" borderId="0" xfId="30" applyFont="1"/>
    <xf numFmtId="0" fontId="62" fillId="0" borderId="0" xfId="31" applyFont="1"/>
    <xf numFmtId="1" fontId="60" fillId="0" borderId="0" xfId="26" applyNumberFormat="1" applyFont="1"/>
    <xf numFmtId="0" fontId="63" fillId="0" borderId="0" xfId="27" applyFont="1"/>
    <xf numFmtId="0" fontId="49" fillId="0" borderId="0" xfId="31" applyFont="1"/>
    <xf numFmtId="0" fontId="64" fillId="0" borderId="0" xfId="31" applyFont="1" applyAlignment="1">
      <alignment horizontal="left" wrapText="1" indent="1"/>
    </xf>
    <xf numFmtId="0" fontId="27" fillId="0" borderId="0" xfId="24" applyFont="1"/>
    <xf numFmtId="1" fontId="27" fillId="0" borderId="0" xfId="24" applyNumberFormat="1" applyFont="1"/>
    <xf numFmtId="1" fontId="27" fillId="0" borderId="0" xfId="26" applyNumberFormat="1" applyFont="1"/>
    <xf numFmtId="166" fontId="27" fillId="0" borderId="0" xfId="26" applyNumberFormat="1" applyFont="1" applyAlignment="1">
      <alignment horizontal="right" wrapText="1" indent="1"/>
    </xf>
    <xf numFmtId="0" fontId="65" fillId="0" borderId="0" xfId="30" applyFont="1"/>
    <xf numFmtId="166" fontId="27" fillId="0" borderId="0" xfId="26" applyNumberFormat="1" applyFont="1" applyAlignment="1">
      <alignment horizontal="right" wrapText="1"/>
    </xf>
    <xf numFmtId="166" fontId="27" fillId="0" borderId="0" xfId="27" applyNumberFormat="1" applyFont="1" applyAlignment="1">
      <alignment horizontal="right"/>
    </xf>
    <xf numFmtId="0" fontId="14" fillId="0" borderId="0" xfId="18" applyFont="1"/>
    <xf numFmtId="0" fontId="27" fillId="0" borderId="0" xfId="27" applyFont="1" applyAlignment="1">
      <alignment horizontal="left" indent="1"/>
    </xf>
    <xf numFmtId="0" fontId="27" fillId="0" borderId="0" xfId="27" applyFont="1" applyAlignment="1">
      <alignment horizontal="right"/>
    </xf>
    <xf numFmtId="1" fontId="27" fillId="0" borderId="0" xfId="27" applyNumberFormat="1" applyFont="1" applyAlignment="1">
      <alignment horizontal="right"/>
    </xf>
    <xf numFmtId="0" fontId="27" fillId="0" borderId="0" xfId="29" applyFont="1"/>
    <xf numFmtId="0" fontId="27" fillId="0" borderId="0" xfId="30" applyFont="1"/>
    <xf numFmtId="0" fontId="52" fillId="0" borderId="0" xfId="30" applyFont="1"/>
    <xf numFmtId="0" fontId="63" fillId="0" borderId="0" xfId="27" applyFont="1" applyAlignment="1">
      <alignment horizontal="right"/>
    </xf>
    <xf numFmtId="0" fontId="35" fillId="0" borderId="0" xfId="30" applyFont="1"/>
    <xf numFmtId="0" fontId="18" fillId="0" borderId="0" xfId="26" applyFont="1" applyAlignment="1">
      <alignment horizontal="right" indent="1"/>
    </xf>
    <xf numFmtId="166" fontId="18" fillId="0" borderId="0" xfId="26" applyNumberFormat="1" applyFont="1" applyAlignment="1">
      <alignment horizontal="right" indent="4"/>
    </xf>
    <xf numFmtId="0" fontId="61" fillId="0" borderId="0" xfId="30" applyFont="1"/>
    <xf numFmtId="0" fontId="60" fillId="0" borderId="0" xfId="26" applyFont="1" applyAlignment="1">
      <alignment horizontal="right" indent="1"/>
    </xf>
    <xf numFmtId="166" fontId="60" fillId="0" borderId="0" xfId="26" applyNumberFormat="1" applyFont="1" applyAlignment="1">
      <alignment horizontal="right" indent="4"/>
    </xf>
    <xf numFmtId="0" fontId="63" fillId="0" borderId="0" xfId="30" applyFont="1"/>
    <xf numFmtId="0" fontId="19" fillId="0" borderId="0" xfId="26" applyFont="1" applyAlignment="1">
      <alignment horizontal="left" wrapText="1" indent="1"/>
    </xf>
    <xf numFmtId="0" fontId="27" fillId="0" borderId="0" xfId="26" applyFont="1" applyAlignment="1">
      <alignment horizontal="right" indent="1"/>
    </xf>
    <xf numFmtId="166" fontId="27" fillId="0" borderId="0" xfId="26" applyNumberFormat="1" applyFont="1" applyAlignment="1">
      <alignment horizontal="right" indent="4"/>
    </xf>
    <xf numFmtId="0" fontId="60" fillId="0" borderId="0" xfId="26" applyFont="1"/>
    <xf numFmtId="0" fontId="51" fillId="0" borderId="0" xfId="29" applyFont="1"/>
    <xf numFmtId="0" fontId="52" fillId="0" borderId="0" xfId="29" applyFont="1"/>
    <xf numFmtId="166" fontId="18" fillId="0" borderId="0" xfId="26" applyNumberFormat="1" applyFont="1" applyAlignment="1">
      <alignment horizontal="center"/>
    </xf>
    <xf numFmtId="166" fontId="60" fillId="0" borderId="0" xfId="26" applyNumberFormat="1" applyFont="1" applyAlignment="1">
      <alignment horizontal="center"/>
    </xf>
    <xf numFmtId="166" fontId="27" fillId="0" borderId="0" xfId="26" applyNumberFormat="1" applyFont="1" applyAlignment="1">
      <alignment horizontal="center"/>
    </xf>
    <xf numFmtId="0" fontId="19" fillId="0" borderId="0" xfId="29" applyFont="1" applyAlignment="1">
      <alignment horizontal="left" wrapText="1" indent="1"/>
    </xf>
    <xf numFmtId="0" fontId="8" fillId="0" borderId="0" xfId="32" applyFont="1" applyAlignment="1">
      <alignment horizontal="left"/>
    </xf>
    <xf numFmtId="0" fontId="7" fillId="0" borderId="0" xfId="33"/>
    <xf numFmtId="0" fontId="16" fillId="0" borderId="0" xfId="34" applyFont="1"/>
    <xf numFmtId="0" fontId="11" fillId="0" borderId="0" xfId="33" applyFont="1"/>
    <xf numFmtId="0" fontId="66" fillId="0" borderId="1" xfId="33" applyFont="1" applyBorder="1" applyAlignment="1">
      <alignment horizontal="right"/>
    </xf>
    <xf numFmtId="0" fontId="10" fillId="0" borderId="2" xfId="33" applyFont="1" applyBorder="1"/>
    <xf numFmtId="0" fontId="11" fillId="0" borderId="2" xfId="33" applyFont="1" applyBorder="1" applyAlignment="1">
      <alignment horizontal="center" vertical="center" wrapText="1"/>
    </xf>
    <xf numFmtId="0" fontId="10" fillId="0" borderId="0" xfId="33" applyFont="1"/>
    <xf numFmtId="0" fontId="11" fillId="0" borderId="0" xfId="33" applyFont="1" applyAlignment="1">
      <alignment horizontal="center" vertical="center" wrapText="1"/>
    </xf>
    <xf numFmtId="0" fontId="11" fillId="0" borderId="1" xfId="33" applyFont="1" applyBorder="1" applyAlignment="1">
      <alignment horizontal="center" vertical="center" wrapText="1"/>
    </xf>
    <xf numFmtId="0" fontId="14" fillId="0" borderId="0" xfId="35" applyFont="1" applyAlignment="1">
      <alignment horizontal="left"/>
    </xf>
    <xf numFmtId="0" fontId="14" fillId="0" borderId="0" xfId="35" applyFont="1"/>
    <xf numFmtId="166" fontId="14" fillId="0" borderId="0" xfId="36" applyNumberFormat="1" applyFont="1" applyAlignment="1">
      <alignment horizontal="right" indent="2"/>
    </xf>
    <xf numFmtId="166" fontId="14" fillId="0" borderId="0" xfId="36" applyNumberFormat="1" applyFont="1" applyAlignment="1">
      <alignment horizontal="right" indent="3"/>
    </xf>
    <xf numFmtId="0" fontId="10" fillId="0" borderId="0" xfId="35" applyFont="1"/>
    <xf numFmtId="0" fontId="10" fillId="0" borderId="0" xfId="35" applyFont="1" applyAlignment="1">
      <alignment horizontal="left"/>
    </xf>
    <xf numFmtId="166" fontId="10" fillId="0" borderId="0" xfId="36" applyNumberFormat="1" applyAlignment="1">
      <alignment horizontal="right" indent="2"/>
    </xf>
    <xf numFmtId="166" fontId="68" fillId="0" borderId="0" xfId="36" applyNumberFormat="1" applyFont="1" applyAlignment="1">
      <alignment horizontal="right" indent="3"/>
    </xf>
    <xf numFmtId="0" fontId="10" fillId="0" borderId="0" xfId="35" applyFont="1" applyAlignment="1">
      <alignment horizontal="left" wrapText="1"/>
    </xf>
    <xf numFmtId="0" fontId="10" fillId="0" borderId="0" xfId="35" applyFont="1" applyAlignment="1">
      <alignment wrapText="1"/>
    </xf>
    <xf numFmtId="166" fontId="10" fillId="0" borderId="0" xfId="36" applyNumberFormat="1" applyAlignment="1">
      <alignment horizontal="right" indent="3"/>
    </xf>
    <xf numFmtId="0" fontId="12" fillId="0" borderId="0" xfId="35" applyFont="1" applyAlignment="1">
      <alignment horizontal="left"/>
    </xf>
    <xf numFmtId="1" fontId="10" fillId="0" borderId="0" xfId="36" applyNumberFormat="1" applyAlignment="1">
      <alignment horizontal="right"/>
    </xf>
    <xf numFmtId="166" fontId="68" fillId="0" borderId="0" xfId="36" applyNumberFormat="1" applyFont="1" applyAlignment="1">
      <alignment horizontal="right" indent="1"/>
    </xf>
    <xf numFmtId="166" fontId="7" fillId="0" borderId="0" xfId="33" applyNumberFormat="1"/>
    <xf numFmtId="0" fontId="10" fillId="0" borderId="0" xfId="37" applyFont="1" applyAlignment="1">
      <alignment horizontal="left" indent="1"/>
    </xf>
    <xf numFmtId="166" fontId="10" fillId="0" borderId="0" xfId="36" applyNumberFormat="1" applyAlignment="1">
      <alignment horizontal="right"/>
    </xf>
    <xf numFmtId="0" fontId="12" fillId="0" borderId="0" xfId="35" applyFont="1"/>
    <xf numFmtId="1" fontId="10" fillId="0" borderId="0" xfId="33" applyNumberFormat="1" applyFont="1" applyAlignment="1">
      <alignment horizontal="right"/>
    </xf>
    <xf numFmtId="166" fontId="10" fillId="0" borderId="0" xfId="33" applyNumberFormat="1" applyFont="1" applyAlignment="1">
      <alignment horizontal="right" indent="1"/>
    </xf>
    <xf numFmtId="0" fontId="10" fillId="0" borderId="0" xfId="16" applyFont="1"/>
    <xf numFmtId="0" fontId="10" fillId="0" borderId="0" xfId="16" applyFont="1" applyAlignment="1">
      <alignment horizontal="left" indent="1"/>
    </xf>
    <xf numFmtId="0" fontId="8" fillId="0" borderId="0" xfId="38" applyFont="1"/>
    <xf numFmtId="0" fontId="10" fillId="0" borderId="0" xfId="38" applyFont="1"/>
    <xf numFmtId="0" fontId="8" fillId="0" borderId="0" xfId="38" applyFont="1" applyAlignment="1">
      <alignment horizontal="center"/>
    </xf>
    <xf numFmtId="0" fontId="9" fillId="0" borderId="0" xfId="38" applyFont="1"/>
    <xf numFmtId="0" fontId="10" fillId="0" borderId="1" xfId="38" applyFont="1" applyBorder="1"/>
    <xf numFmtId="0" fontId="55" fillId="0" borderId="0" xfId="28"/>
    <xf numFmtId="0" fontId="12" fillId="0" borderId="0" xfId="38" applyFont="1" applyAlignment="1">
      <alignment horizontal="right"/>
    </xf>
    <xf numFmtId="0" fontId="27" fillId="0" borderId="2" xfId="39" applyFont="1" applyBorder="1" applyAlignment="1">
      <alignment horizontal="center" vertical="center"/>
    </xf>
    <xf numFmtId="0" fontId="10" fillId="0" borderId="2" xfId="40" applyFont="1" applyBorder="1" applyAlignment="1">
      <alignment horizontal="center" vertical="center"/>
    </xf>
    <xf numFmtId="0" fontId="27" fillId="0" borderId="0" xfId="39" applyFont="1" applyAlignment="1">
      <alignment horizontal="center" vertical="center"/>
    </xf>
    <xf numFmtId="0" fontId="10" fillId="0" borderId="0" xfId="40" applyFont="1" applyAlignment="1">
      <alignment horizontal="center" vertical="center"/>
    </xf>
    <xf numFmtId="0" fontId="10" fillId="0" borderId="0" xfId="41" applyFont="1" applyAlignment="1">
      <alignment horizontal="center" vertical="center"/>
    </xf>
    <xf numFmtId="166" fontId="10" fillId="0" borderId="0" xfId="38" applyNumberFormat="1" applyFont="1" applyAlignment="1">
      <alignment horizontal="center" vertical="center"/>
    </xf>
    <xf numFmtId="0" fontId="69" fillId="0" borderId="1" xfId="39" applyFont="1" applyBorder="1" applyAlignment="1">
      <alignment vertical="center"/>
    </xf>
    <xf numFmtId="0" fontId="10" fillId="0" borderId="1" xfId="38" applyFont="1" applyBorder="1" applyAlignment="1">
      <alignment vertical="center"/>
    </xf>
    <xf numFmtId="166" fontId="10" fillId="0" borderId="1" xfId="38" applyNumberFormat="1" applyFont="1" applyBorder="1" applyAlignment="1">
      <alignment horizontal="center" vertical="center"/>
    </xf>
    <xf numFmtId="0" fontId="55" fillId="0" borderId="0" xfId="39" applyAlignment="1">
      <alignment wrapText="1"/>
    </xf>
    <xf numFmtId="166" fontId="17" fillId="0" borderId="0" xfId="38" applyNumberFormat="1" applyFont="1" applyAlignment="1">
      <alignment horizontal="center" vertical="center"/>
    </xf>
    <xf numFmtId="0" fontId="14" fillId="0" borderId="0" xfId="38" applyFont="1"/>
    <xf numFmtId="166" fontId="14" fillId="0" borderId="0" xfId="38" applyNumberFormat="1" applyFont="1"/>
    <xf numFmtId="166" fontId="14" fillId="0" borderId="0" xfId="38" applyNumberFormat="1" applyFont="1" applyAlignment="1">
      <alignment horizontal="right" indent="1"/>
    </xf>
    <xf numFmtId="0" fontId="10" fillId="0" borderId="0" xfId="38" applyFont="1" applyAlignment="1">
      <alignment horizontal="left" indent="1"/>
    </xf>
    <xf numFmtId="166" fontId="10" fillId="0" borderId="0" xfId="38" applyNumberFormat="1" applyFont="1"/>
    <xf numFmtId="166" fontId="10" fillId="0" borderId="0" xfId="38" applyNumberFormat="1" applyFont="1" applyAlignment="1">
      <alignment horizontal="right" indent="1"/>
    </xf>
    <xf numFmtId="0" fontId="12" fillId="0" borderId="0" xfId="38" applyFont="1"/>
    <xf numFmtId="1" fontId="10" fillId="0" borderId="0" xfId="38" applyNumberFormat="1" applyFont="1"/>
    <xf numFmtId="0" fontId="10" fillId="0" borderId="0" xfId="40" applyFont="1"/>
    <xf numFmtId="166" fontId="10" fillId="0" borderId="0" xfId="40" applyNumberFormat="1" applyFont="1"/>
    <xf numFmtId="0" fontId="8" fillId="0" borderId="0" xfId="42" applyFont="1"/>
    <xf numFmtId="0" fontId="70" fillId="0" borderId="0" xfId="43" applyFont="1"/>
    <xf numFmtId="0" fontId="55" fillId="0" borderId="0" xfId="39"/>
    <xf numFmtId="0" fontId="5" fillId="0" borderId="0" xfId="44"/>
    <xf numFmtId="0" fontId="71" fillId="0" borderId="0" xfId="43" applyFont="1" applyAlignment="1">
      <alignment horizontal="left"/>
    </xf>
    <xf numFmtId="0" fontId="72" fillId="0" borderId="0" xfId="43" applyFont="1" applyAlignment="1">
      <alignment horizontal="left"/>
    </xf>
    <xf numFmtId="0" fontId="10" fillId="0" borderId="0" xfId="43" applyFont="1"/>
    <xf numFmtId="0" fontId="10" fillId="0" borderId="0" xfId="43" applyFont="1" applyAlignment="1">
      <alignment horizontal="center"/>
    </xf>
    <xf numFmtId="0" fontId="12" fillId="0" borderId="0" xfId="43" applyFont="1" applyAlignment="1">
      <alignment horizontal="right"/>
    </xf>
    <xf numFmtId="0" fontId="10" fillId="0" borderId="2" xfId="43" applyFont="1" applyBorder="1" applyAlignment="1">
      <alignment vertical="center" wrapText="1"/>
    </xf>
    <xf numFmtId="0" fontId="35" fillId="0" borderId="2" xfId="29" applyFont="1" applyBorder="1" applyAlignment="1">
      <alignment horizontal="center" vertical="center" wrapText="1"/>
    </xf>
    <xf numFmtId="0" fontId="10" fillId="0" borderId="0" xfId="43" applyFont="1" applyAlignment="1">
      <alignment vertical="center" wrapText="1"/>
    </xf>
    <xf numFmtId="0" fontId="35" fillId="0" borderId="0" xfId="29" applyFont="1" applyAlignment="1">
      <alignment horizontal="center" vertical="center" wrapText="1"/>
    </xf>
    <xf numFmtId="0" fontId="11" fillId="0" borderId="0" xfId="43" applyFont="1" applyAlignment="1">
      <alignment horizontal="center" vertical="top" wrapText="1"/>
    </xf>
    <xf numFmtId="1" fontId="11" fillId="0" borderId="0" xfId="45" applyNumberFormat="1" applyFont="1" applyAlignment="1">
      <alignment horizontal="center" vertical="top" wrapText="1"/>
    </xf>
    <xf numFmtId="0" fontId="11" fillId="0" borderId="0" xfId="38" applyFont="1" applyAlignment="1">
      <alignment horizontal="center" vertical="top" wrapText="1"/>
    </xf>
    <xf numFmtId="0" fontId="24" fillId="0" borderId="0" xfId="46" applyFont="1" applyAlignment="1">
      <alignment horizontal="left"/>
    </xf>
    <xf numFmtId="166" fontId="14" fillId="2" borderId="0" xfId="24" applyNumberFormat="1" applyFont="1" applyFill="1"/>
    <xf numFmtId="169" fontId="14" fillId="2" borderId="0" xfId="24" applyNumberFormat="1" applyFont="1" applyFill="1"/>
    <xf numFmtId="0" fontId="12" fillId="0" borderId="0" xfId="46" applyFont="1"/>
    <xf numFmtId="0" fontId="10" fillId="0" borderId="0" xfId="46" applyFont="1" applyAlignment="1">
      <alignment horizontal="left" indent="1"/>
    </xf>
    <xf numFmtId="166" fontId="10" fillId="2" borderId="0" xfId="24" applyNumberFormat="1" applyFont="1" applyFill="1"/>
    <xf numFmtId="169" fontId="10" fillId="2" borderId="0" xfId="24" applyNumberFormat="1" applyFont="1" applyFill="1"/>
    <xf numFmtId="169" fontId="10" fillId="0" borderId="0" xfId="24" applyNumberFormat="1" applyFont="1"/>
    <xf numFmtId="166" fontId="10" fillId="0" borderId="0" xfId="47" applyNumberFormat="1" applyFont="1" applyFill="1" applyBorder="1" applyAlignment="1"/>
    <xf numFmtId="166" fontId="10" fillId="0" borderId="0" xfId="47" applyNumberFormat="1" applyFont="1" applyFill="1" applyBorder="1" applyAlignment="1">
      <alignment horizontal="right"/>
    </xf>
    <xf numFmtId="0" fontId="7" fillId="0" borderId="0" xfId="42"/>
    <xf numFmtId="0" fontId="73" fillId="0" borderId="0" xfId="43" applyFont="1"/>
    <xf numFmtId="0" fontId="74" fillId="0" borderId="0" xfId="43" applyFont="1"/>
    <xf numFmtId="0" fontId="23" fillId="0" borderId="0" xfId="48"/>
    <xf numFmtId="0" fontId="75" fillId="0" borderId="0" xfId="43" applyFont="1"/>
    <xf numFmtId="166" fontId="14" fillId="2" borderId="0" xfId="24" applyNumberFormat="1" applyFont="1" applyFill="1" applyAlignment="1">
      <alignment vertical="center"/>
    </xf>
    <xf numFmtId="166" fontId="14" fillId="2" borderId="0" xfId="24" applyNumberFormat="1" applyFont="1" applyFill="1" applyAlignment="1">
      <alignment horizontal="right" vertical="center" indent="2"/>
    </xf>
    <xf numFmtId="166" fontId="10" fillId="2" borderId="0" xfId="24" applyNumberFormat="1" applyFont="1" applyFill="1" applyAlignment="1">
      <alignment vertical="center"/>
    </xf>
    <xf numFmtId="166" fontId="10" fillId="2" borderId="0" xfId="24" applyNumberFormat="1" applyFont="1" applyFill="1" applyAlignment="1">
      <alignment horizontal="right" vertical="center" indent="2"/>
    </xf>
    <xf numFmtId="166" fontId="10" fillId="0" borderId="0" xfId="24" applyNumberFormat="1" applyFont="1" applyAlignment="1">
      <alignment horizontal="right" vertical="center" indent="2"/>
    </xf>
    <xf numFmtId="166" fontId="10" fillId="0" borderId="0" xfId="24" applyNumberFormat="1" applyFont="1" applyAlignment="1">
      <alignment vertical="center"/>
    </xf>
    <xf numFmtId="166" fontId="10" fillId="0" borderId="0" xfId="47" applyNumberFormat="1" applyFont="1" applyFill="1" applyBorder="1"/>
    <xf numFmtId="166" fontId="10" fillId="0" borderId="0" xfId="47" applyNumberFormat="1" applyFont="1" applyFill="1" applyBorder="1" applyAlignment="1">
      <alignment horizontal="right" indent="2"/>
    </xf>
    <xf numFmtId="0" fontId="51" fillId="0" borderId="0" xfId="43" applyFont="1"/>
    <xf numFmtId="0" fontId="52" fillId="0" borderId="0" xfId="43" applyFont="1"/>
    <xf numFmtId="0" fontId="76" fillId="0" borderId="0" xfId="43" applyFont="1"/>
    <xf numFmtId="0" fontId="27" fillId="0" borderId="0" xfId="43" applyFont="1"/>
    <xf numFmtId="0" fontId="27" fillId="0" borderId="0" xfId="43" applyFont="1" applyAlignment="1">
      <alignment horizontal="center"/>
    </xf>
    <xf numFmtId="0" fontId="60" fillId="0" borderId="0" xfId="43" applyFont="1" applyAlignment="1">
      <alignment horizontal="right"/>
    </xf>
    <xf numFmtId="0" fontId="27" fillId="0" borderId="2" xfId="43" applyFont="1" applyBorder="1" applyAlignment="1">
      <alignment vertical="center" wrapText="1"/>
    </xf>
    <xf numFmtId="0" fontId="27" fillId="0" borderId="0" xfId="43" applyFont="1" applyAlignment="1">
      <alignment vertical="center" wrapText="1"/>
    </xf>
    <xf numFmtId="0" fontId="35" fillId="0" borderId="0" xfId="43" applyFont="1" applyAlignment="1">
      <alignment horizontal="center" vertical="top" wrapText="1"/>
    </xf>
    <xf numFmtId="1" fontId="35" fillId="0" borderId="0" xfId="45" applyNumberFormat="1" applyFont="1" applyAlignment="1">
      <alignment horizontal="center" vertical="top" wrapText="1"/>
    </xf>
    <xf numFmtId="0" fontId="35" fillId="0" borderId="0" xfId="38" applyFont="1" applyAlignment="1">
      <alignment horizontal="center" vertical="top" wrapText="1"/>
    </xf>
    <xf numFmtId="0" fontId="18" fillId="0" borderId="0" xfId="49" applyFont="1"/>
    <xf numFmtId="1" fontId="18" fillId="0" borderId="0" xfId="44" applyNumberFormat="1" applyFont="1"/>
    <xf numFmtId="166" fontId="18" fillId="0" borderId="0" xfId="44" applyNumberFormat="1" applyFont="1" applyAlignment="1">
      <alignment horizontal="right" indent="1"/>
    </xf>
    <xf numFmtId="166" fontId="5" fillId="0" borderId="0" xfId="44" applyNumberFormat="1"/>
    <xf numFmtId="0" fontId="18" fillId="0" borderId="0" xfId="50" applyFont="1"/>
    <xf numFmtId="1" fontId="27" fillId="0" borderId="0" xfId="44" applyNumberFormat="1" applyFont="1"/>
    <xf numFmtId="166" fontId="27" fillId="0" borderId="0" xfId="44" applyNumberFormat="1" applyFont="1" applyAlignment="1">
      <alignment horizontal="right" indent="1"/>
    </xf>
    <xf numFmtId="0" fontId="27" fillId="0" borderId="0" xfId="49" applyFont="1" applyAlignment="1">
      <alignment horizontal="left" indent="1"/>
    </xf>
    <xf numFmtId="0" fontId="18" fillId="0" borderId="0" xfId="43" applyFont="1"/>
    <xf numFmtId="0" fontId="18" fillId="0" borderId="0" xfId="49" applyFont="1" applyAlignment="1">
      <alignment horizontal="left" indent="1"/>
    </xf>
    <xf numFmtId="0" fontId="27" fillId="0" borderId="0" xfId="49" applyFont="1" applyAlignment="1">
      <alignment horizontal="left" indent="2"/>
    </xf>
    <xf numFmtId="0" fontId="77" fillId="0" borderId="0" xfId="43" applyFont="1"/>
    <xf numFmtId="0" fontId="5" fillId="0" borderId="0" xfId="51"/>
    <xf numFmtId="0" fontId="78" fillId="0" borderId="0" xfId="43" applyFont="1"/>
    <xf numFmtId="1" fontId="77" fillId="0" borderId="0" xfId="43" applyNumberFormat="1" applyFont="1"/>
    <xf numFmtId="0" fontId="79" fillId="0" borderId="0" xfId="43" applyFont="1"/>
    <xf numFmtId="1" fontId="14" fillId="0" borderId="0" xfId="36" applyNumberFormat="1" applyFont="1" applyAlignment="1">
      <alignment horizontal="right" indent="1"/>
    </xf>
    <xf numFmtId="1" fontId="12" fillId="0" borderId="0" xfId="36" applyNumberFormat="1" applyFont="1" applyAlignment="1">
      <alignment horizontal="right" indent="1"/>
    </xf>
    <xf numFmtId="1" fontId="58" fillId="0" borderId="0" xfId="36" applyNumberFormat="1" applyFont="1" applyAlignment="1">
      <alignment horizontal="right" indent="1"/>
    </xf>
    <xf numFmtId="166" fontId="58" fillId="0" borderId="0" xfId="36" applyNumberFormat="1" applyFont="1" applyAlignment="1">
      <alignment horizontal="right" indent="2"/>
    </xf>
    <xf numFmtId="0" fontId="15" fillId="0" borderId="0" xfId="35" applyFont="1"/>
    <xf numFmtId="0" fontId="10" fillId="0" borderId="0" xfId="35" applyFont="1" applyAlignment="1">
      <alignment horizontal="left" indent="1"/>
    </xf>
    <xf numFmtId="1" fontId="10" fillId="0" borderId="0" xfId="36" applyNumberFormat="1" applyAlignment="1">
      <alignment horizontal="right" indent="1"/>
    </xf>
    <xf numFmtId="1" fontId="68" fillId="0" borderId="0" xfId="36" applyNumberFormat="1" applyFont="1" applyAlignment="1">
      <alignment horizontal="right" indent="1"/>
    </xf>
    <xf numFmtId="166" fontId="68" fillId="0" borderId="0" xfId="36" applyNumberFormat="1" applyFont="1" applyAlignment="1">
      <alignment horizontal="right" indent="2"/>
    </xf>
    <xf numFmtId="1" fontId="10" fillId="0" borderId="0" xfId="33" applyNumberFormat="1" applyFont="1" applyAlignment="1">
      <alignment horizontal="right" indent="1"/>
    </xf>
    <xf numFmtId="166" fontId="10" fillId="0" borderId="0" xfId="33" applyNumberFormat="1" applyFont="1" applyAlignment="1">
      <alignment horizontal="right" indent="2"/>
    </xf>
    <xf numFmtId="0" fontId="10" fillId="0" borderId="0" xfId="52" applyFont="1" applyAlignment="1">
      <alignment horizontal="left" indent="1"/>
    </xf>
    <xf numFmtId="166" fontId="10" fillId="0" borderId="0" xfId="33" applyNumberFormat="1" applyFont="1" applyAlignment="1">
      <alignment horizontal="left" indent="1"/>
    </xf>
    <xf numFmtId="1" fontId="16" fillId="0" borderId="0" xfId="53" applyNumberFormat="1" applyFont="1"/>
    <xf numFmtId="0" fontId="80" fillId="0" borderId="0" xfId="54" applyFont="1"/>
    <xf numFmtId="0" fontId="80" fillId="0" borderId="0" xfId="53" applyFont="1"/>
    <xf numFmtId="0" fontId="11" fillId="0" borderId="0" xfId="54" applyFont="1"/>
    <xf numFmtId="0" fontId="11" fillId="0" borderId="0" xfId="53" applyFont="1"/>
    <xf numFmtId="0" fontId="66" fillId="0" borderId="1" xfId="53" applyFont="1" applyBorder="1"/>
    <xf numFmtId="0" fontId="11" fillId="0" borderId="1" xfId="53" applyFont="1" applyBorder="1"/>
    <xf numFmtId="0" fontId="66" fillId="0" borderId="1" xfId="53" applyFont="1" applyBorder="1" applyAlignment="1">
      <alignment horizontal="right"/>
    </xf>
    <xf numFmtId="0" fontId="80" fillId="0" borderId="2" xfId="53" applyFont="1" applyBorder="1"/>
    <xf numFmtId="0" fontId="11" fillId="0" borderId="2" xfId="54" applyFont="1" applyBorder="1" applyAlignment="1">
      <alignment horizontal="center"/>
    </xf>
    <xf numFmtId="0" fontId="35" fillId="0" borderId="2" xfId="55" applyFont="1" applyBorder="1" applyAlignment="1">
      <alignment horizontal="center" wrapText="1"/>
    </xf>
    <xf numFmtId="0" fontId="11" fillId="0" borderId="0" xfId="54" applyFont="1" applyAlignment="1">
      <alignment horizontal="center"/>
    </xf>
    <xf numFmtId="0" fontId="35" fillId="0" borderId="0" xfId="55" applyFont="1" applyAlignment="1">
      <alignment horizontal="center" wrapText="1"/>
    </xf>
    <xf numFmtId="0" fontId="35" fillId="0" borderId="1" xfId="55" applyFont="1" applyBorder="1" applyAlignment="1">
      <alignment horizontal="center" wrapText="1"/>
    </xf>
    <xf numFmtId="1" fontId="11" fillId="0" borderId="1" xfId="54" applyNumberFormat="1" applyFont="1" applyBorder="1" applyAlignment="1">
      <alignment horizontal="center"/>
    </xf>
    <xf numFmtId="166" fontId="11" fillId="0" borderId="1" xfId="54" applyNumberFormat="1" applyFont="1" applyBorder="1" applyAlignment="1">
      <alignment horizontal="center"/>
    </xf>
    <xf numFmtId="1" fontId="11" fillId="0" borderId="1" xfId="53" applyNumberFormat="1" applyFont="1" applyBorder="1" applyAlignment="1">
      <alignment horizontal="center"/>
    </xf>
    <xf numFmtId="0" fontId="82" fillId="0" borderId="0" xfId="54" applyFont="1" applyAlignment="1">
      <alignment horizontal="center" wrapText="1"/>
    </xf>
    <xf numFmtId="166" fontId="11" fillId="0" borderId="0" xfId="53" applyNumberFormat="1" applyFont="1"/>
    <xf numFmtId="49" fontId="40" fillId="0" borderId="0" xfId="56" applyNumberFormat="1" applyFont="1" applyFill="1" applyBorder="1" applyAlignment="1"/>
    <xf numFmtId="0" fontId="83" fillId="0" borderId="0" xfId="53" applyFont="1"/>
    <xf numFmtId="0" fontId="40" fillId="0" borderId="0" xfId="53" applyFont="1"/>
    <xf numFmtId="1" fontId="40" fillId="0" borderId="0" xfId="53" applyNumberFormat="1" applyFont="1"/>
    <xf numFmtId="166" fontId="40" fillId="0" borderId="0" xfId="53" applyNumberFormat="1" applyFont="1"/>
    <xf numFmtId="1" fontId="83" fillId="0" borderId="0" xfId="53" applyNumberFormat="1" applyFont="1"/>
    <xf numFmtId="49" fontId="40" fillId="0" borderId="0" xfId="54" applyNumberFormat="1" applyFont="1" applyAlignment="1">
      <alignment horizontal="left"/>
    </xf>
    <xf numFmtId="49" fontId="11" fillId="0" borderId="0" xfId="54" applyNumberFormat="1" applyFont="1" applyAlignment="1">
      <alignment horizontal="left"/>
    </xf>
    <xf numFmtId="1" fontId="11" fillId="0" borderId="0" xfId="53" applyNumberFormat="1" applyFont="1"/>
    <xf numFmtId="0" fontId="11" fillId="0" borderId="0" xfId="54" applyFont="1" applyAlignment="1">
      <alignment horizontal="left"/>
    </xf>
    <xf numFmtId="0" fontId="40" fillId="0" borderId="0" xfId="54" applyFont="1"/>
    <xf numFmtId="0" fontId="10" fillId="0" borderId="0" xfId="54" applyAlignment="1">
      <alignment horizontal="left"/>
    </xf>
    <xf numFmtId="0" fontId="10" fillId="0" borderId="0" xfId="54" applyAlignment="1">
      <alignment horizontal="left" wrapText="1"/>
    </xf>
    <xf numFmtId="0" fontId="10" fillId="0" borderId="0" xfId="57"/>
    <xf numFmtId="0" fontId="84" fillId="0" borderId="2" xfId="54" applyFont="1" applyBorder="1"/>
    <xf numFmtId="1" fontId="11" fillId="0" borderId="0" xfId="57" applyNumberFormat="1" applyFont="1"/>
    <xf numFmtId="166" fontId="11" fillId="0" borderId="0" xfId="57" applyNumberFormat="1" applyFont="1"/>
    <xf numFmtId="0" fontId="9" fillId="0" borderId="0" xfId="53" applyFont="1"/>
    <xf numFmtId="49" fontId="40" fillId="0" borderId="0" xfId="58" applyNumberFormat="1" applyFont="1" applyFill="1" applyBorder="1" applyAlignment="1"/>
    <xf numFmtId="1" fontId="40" fillId="0" borderId="0" xfId="57" applyNumberFormat="1" applyFont="1"/>
    <xf numFmtId="166" fontId="40" fillId="0" borderId="0" xfId="57" applyNumberFormat="1" applyFont="1"/>
    <xf numFmtId="1" fontId="8" fillId="0" borderId="0" xfId="45" applyNumberFormat="1" applyFont="1"/>
    <xf numFmtId="0" fontId="86" fillId="0" borderId="0" xfId="53" applyFont="1"/>
    <xf numFmtId="1" fontId="9" fillId="0" borderId="0" xfId="45" applyNumberFormat="1" applyFont="1"/>
    <xf numFmtId="0" fontId="9" fillId="0" borderId="0" xfId="54" applyFont="1"/>
    <xf numFmtId="166" fontId="11" fillId="0" borderId="0" xfId="57" applyNumberFormat="1" applyFont="1" applyAlignment="1">
      <alignment horizontal="right"/>
    </xf>
    <xf numFmtId="166" fontId="80" fillId="0" borderId="0" xfId="53" applyNumberFormat="1" applyFont="1"/>
    <xf numFmtId="1" fontId="87" fillId="0" borderId="0" xfId="45" applyNumberFormat="1" applyFont="1"/>
    <xf numFmtId="0" fontId="85" fillId="0" borderId="0" xfId="54" applyFont="1"/>
    <xf numFmtId="0" fontId="17" fillId="0" borderId="0" xfId="53" applyFont="1"/>
    <xf numFmtId="0" fontId="17" fillId="0" borderId="0" xfId="54" applyFont="1"/>
    <xf numFmtId="0" fontId="9" fillId="0" borderId="0" xfId="33" applyFont="1"/>
    <xf numFmtId="0" fontId="10" fillId="0" borderId="2" xfId="15" applyFont="1" applyBorder="1" applyAlignment="1">
      <alignment horizontal="center" vertical="center"/>
    </xf>
    <xf numFmtId="0" fontId="27" fillId="0" borderId="2" xfId="55" applyFont="1" applyBorder="1" applyAlignment="1">
      <alignment horizontal="center" vertical="center" wrapText="1"/>
    </xf>
    <xf numFmtId="0" fontId="10" fillId="0" borderId="0" xfId="15" applyFont="1" applyAlignment="1">
      <alignment horizontal="center" vertical="center"/>
    </xf>
    <xf numFmtId="0" fontId="27" fillId="0" borderId="0" xfId="55" applyFont="1" applyAlignment="1">
      <alignment horizontal="center" vertical="center" wrapText="1"/>
    </xf>
    <xf numFmtId="0" fontId="10" fillId="0" borderId="1" xfId="18" applyFont="1" applyBorder="1" applyAlignment="1">
      <alignment horizontal="center" vertical="center" wrapText="1"/>
    </xf>
    <xf numFmtId="0" fontId="27" fillId="0" borderId="1" xfId="55" applyFont="1" applyBorder="1" applyAlignment="1">
      <alignment horizontal="center" vertical="center" wrapText="1"/>
    </xf>
    <xf numFmtId="166" fontId="9" fillId="0" borderId="0" xfId="33" applyNumberFormat="1" applyFont="1"/>
    <xf numFmtId="0" fontId="14" fillId="0" borderId="0" xfId="33" applyFont="1" applyAlignment="1">
      <alignment horizontal="right" indent="5"/>
    </xf>
    <xf numFmtId="166" fontId="14" fillId="0" borderId="0" xfId="33" applyNumberFormat="1" applyFont="1" applyAlignment="1">
      <alignment horizontal="right" indent="5"/>
    </xf>
    <xf numFmtId="1" fontId="40" fillId="0" borderId="0" xfId="33" applyNumberFormat="1" applyFont="1"/>
    <xf numFmtId="1" fontId="68" fillId="0" borderId="0" xfId="36" applyNumberFormat="1" applyFont="1" applyAlignment="1">
      <alignment horizontal="right" indent="5"/>
    </xf>
    <xf numFmtId="166" fontId="68" fillId="0" borderId="0" xfId="36" applyNumberFormat="1" applyFont="1" applyAlignment="1">
      <alignment horizontal="right" indent="5"/>
    </xf>
    <xf numFmtId="1" fontId="10" fillId="0" borderId="0" xfId="36" applyNumberFormat="1" applyAlignment="1">
      <alignment horizontal="right" indent="5"/>
    </xf>
    <xf numFmtId="0" fontId="40" fillId="0" borderId="0" xfId="35" applyFont="1"/>
    <xf numFmtId="0" fontId="40" fillId="0" borderId="0" xfId="36" applyFont="1" applyAlignment="1">
      <alignment horizontal="right" indent="5"/>
    </xf>
    <xf numFmtId="166" fontId="40" fillId="0" borderId="0" xfId="33" applyNumberFormat="1" applyFont="1" applyAlignment="1">
      <alignment horizontal="right" indent="5"/>
    </xf>
    <xf numFmtId="0" fontId="40" fillId="0" borderId="0" xfId="33" applyFont="1"/>
    <xf numFmtId="0" fontId="11" fillId="0" borderId="0" xfId="35" applyFont="1" applyAlignment="1">
      <alignment horizontal="left" indent="1"/>
    </xf>
    <xf numFmtId="0" fontId="11" fillId="0" borderId="0" xfId="36" applyFont="1" applyAlignment="1">
      <alignment horizontal="right" indent="5"/>
    </xf>
    <xf numFmtId="166" fontId="11" fillId="0" borderId="0" xfId="33" applyNumberFormat="1" applyFont="1" applyAlignment="1">
      <alignment horizontal="right" indent="5"/>
    </xf>
    <xf numFmtId="0" fontId="84" fillId="0" borderId="0" xfId="35" applyFont="1" applyAlignment="1">
      <alignment horizontal="left" indent="2"/>
    </xf>
    <xf numFmtId="0" fontId="84" fillId="0" borderId="0" xfId="36" applyFont="1" applyAlignment="1">
      <alignment horizontal="right" indent="5"/>
    </xf>
    <xf numFmtId="166" fontId="84" fillId="0" borderId="0" xfId="33" applyNumberFormat="1" applyFont="1" applyAlignment="1">
      <alignment horizontal="right" indent="5"/>
    </xf>
    <xf numFmtId="0" fontId="8" fillId="0" borderId="0" xfId="59" applyFont="1"/>
    <xf numFmtId="0" fontId="10" fillId="0" borderId="0" xfId="59"/>
    <xf numFmtId="0" fontId="14" fillId="0" borderId="0" xfId="60" applyFont="1" applyAlignment="1">
      <alignment vertical="center"/>
    </xf>
    <xf numFmtId="0" fontId="14" fillId="0" borderId="0" xfId="60" applyFont="1" applyAlignment="1">
      <alignment horizontal="center" vertical="center"/>
    </xf>
    <xf numFmtId="0" fontId="10" fillId="0" borderId="1" xfId="60" applyBorder="1" applyAlignment="1">
      <alignment vertical="center"/>
    </xf>
    <xf numFmtId="0" fontId="12" fillId="0" borderId="0" xfId="61" applyFont="1" applyAlignment="1">
      <alignment horizontal="right"/>
    </xf>
    <xf numFmtId="0" fontId="10" fillId="0" borderId="2" xfId="60" applyBorder="1" applyAlignment="1">
      <alignment vertical="center"/>
    </xf>
    <xf numFmtId="0" fontId="10" fillId="0" borderId="0" xfId="60" applyAlignment="1">
      <alignment vertical="center"/>
    </xf>
    <xf numFmtId="0" fontId="10" fillId="0" borderId="0" xfId="61" applyFont="1" applyAlignment="1">
      <alignment horizontal="center" vertical="center"/>
    </xf>
    <xf numFmtId="0" fontId="10" fillId="0" borderId="0" xfId="59" applyAlignment="1">
      <alignment horizontal="center" vertical="center" wrapText="1"/>
    </xf>
    <xf numFmtId="0" fontId="10" fillId="0" borderId="1" xfId="61" applyFont="1" applyBorder="1" applyAlignment="1">
      <alignment horizontal="center" vertical="center"/>
    </xf>
    <xf numFmtId="0" fontId="14" fillId="0" borderId="0" xfId="62" applyFont="1"/>
    <xf numFmtId="2" fontId="14" fillId="0" borderId="0" xfId="63" applyNumberFormat="1" applyFont="1" applyBorder="1" applyAlignment="1">
      <alignment horizontal="right" indent="2"/>
    </xf>
    <xf numFmtId="2" fontId="18" fillId="0" borderId="0" xfId="63" applyNumberFormat="1" applyFont="1" applyAlignment="1">
      <alignment horizontal="right" indent="2"/>
    </xf>
    <xf numFmtId="43" fontId="18" fillId="0" borderId="0" xfId="63" applyFont="1" applyAlignment="1">
      <alignment horizontal="right" indent="2"/>
    </xf>
    <xf numFmtId="2" fontId="14" fillId="0" borderId="0" xfId="62" applyNumberFormat="1" applyFont="1"/>
    <xf numFmtId="0" fontId="10" fillId="0" borderId="0" xfId="62" applyFont="1" applyAlignment="1">
      <alignment horizontal="left" indent="1"/>
    </xf>
    <xf numFmtId="2" fontId="27" fillId="0" borderId="0" xfId="63" applyNumberFormat="1" applyFont="1" applyAlignment="1">
      <alignment horizontal="right" indent="2"/>
    </xf>
    <xf numFmtId="43" fontId="27" fillId="0" borderId="0" xfId="63" applyFont="1" applyAlignment="1">
      <alignment horizontal="right" indent="2"/>
    </xf>
    <xf numFmtId="2" fontId="10" fillId="0" borderId="0" xfId="63" applyNumberFormat="1" applyFont="1" applyBorder="1" applyAlignment="1">
      <alignment horizontal="right" indent="2"/>
    </xf>
    <xf numFmtId="43" fontId="27" fillId="0" borderId="0" xfId="63" applyFont="1" applyAlignment="1"/>
    <xf numFmtId="43" fontId="27" fillId="0" borderId="0" xfId="24" applyNumberFormat="1" applyFont="1"/>
    <xf numFmtId="0" fontId="10" fillId="0" borderId="0" xfId="62" applyFont="1" applyAlignment="1">
      <alignment horizontal="left" wrapText="1" indent="1"/>
    </xf>
    <xf numFmtId="172" fontId="27" fillId="0" borderId="0" xfId="24" applyNumberFormat="1" applyFont="1"/>
    <xf numFmtId="173" fontId="27" fillId="0" borderId="0" xfId="24" applyNumberFormat="1" applyFont="1"/>
    <xf numFmtId="0" fontId="15" fillId="0" borderId="0" xfId="62" applyFont="1" applyAlignment="1">
      <alignment horizontal="left" indent="1"/>
    </xf>
    <xf numFmtId="2" fontId="27" fillId="0" borderId="0" xfId="63" applyNumberFormat="1" applyFont="1" applyBorder="1" applyAlignment="1">
      <alignment horizontal="right" indent="2"/>
    </xf>
    <xf numFmtId="0" fontId="27" fillId="0" borderId="1" xfId="24" applyFont="1" applyBorder="1"/>
    <xf numFmtId="0" fontId="0" fillId="0" borderId="0" xfId="24" applyFont="1"/>
    <xf numFmtId="0" fontId="73" fillId="0" borderId="0" xfId="60" applyFont="1"/>
    <xf numFmtId="0" fontId="26" fillId="0" borderId="0" xfId="60" applyFont="1"/>
    <xf numFmtId="0" fontId="26" fillId="0" borderId="0" xfId="60" applyFont="1" applyAlignment="1">
      <alignment horizontal="center" vertical="center"/>
    </xf>
    <xf numFmtId="0" fontId="27" fillId="0" borderId="0" xfId="31" applyFont="1"/>
    <xf numFmtId="49" fontId="14" fillId="0" borderId="0" xfId="60" applyNumberFormat="1" applyFont="1" applyAlignment="1">
      <alignment horizontal="left" wrapText="1"/>
    </xf>
    <xf numFmtId="2" fontId="14" fillId="0" borderId="0" xfId="64" applyNumberFormat="1" applyFont="1" applyFill="1" applyBorder="1" applyAlignment="1">
      <alignment horizontal="right" indent="2"/>
    </xf>
    <xf numFmtId="2" fontId="18" fillId="0" borderId="0" xfId="64" applyNumberFormat="1" applyFont="1" applyFill="1" applyAlignment="1">
      <alignment horizontal="right" indent="2"/>
    </xf>
    <xf numFmtId="0" fontId="92" fillId="0" borderId="0" xfId="60" applyFont="1"/>
    <xf numFmtId="49" fontId="14" fillId="0" borderId="0" xfId="60" applyNumberFormat="1" applyFont="1" applyAlignment="1">
      <alignment horizontal="left"/>
    </xf>
    <xf numFmtId="2" fontId="27" fillId="0" borderId="0" xfId="64" applyNumberFormat="1" applyFont="1" applyFill="1" applyAlignment="1">
      <alignment horizontal="right" indent="2"/>
    </xf>
    <xf numFmtId="0" fontId="10" fillId="0" borderId="0" xfId="60" applyAlignment="1">
      <alignment horizontal="left" indent="1"/>
    </xf>
    <xf numFmtId="2" fontId="10" fillId="0" borderId="0" xfId="64" applyNumberFormat="1" applyFont="1" applyFill="1" applyBorder="1" applyAlignment="1">
      <alignment horizontal="right" indent="2"/>
    </xf>
    <xf numFmtId="49" fontId="10" fillId="0" borderId="0" xfId="60" applyNumberFormat="1" applyAlignment="1">
      <alignment horizontal="left" wrapText="1"/>
    </xf>
    <xf numFmtId="49" fontId="73" fillId="0" borderId="0" xfId="60" applyNumberFormat="1" applyFont="1" applyAlignment="1">
      <alignment horizontal="left" wrapText="1"/>
    </xf>
    <xf numFmtId="0" fontId="73" fillId="0" borderId="0" xfId="60" applyFont="1" applyAlignment="1">
      <alignment wrapText="1"/>
    </xf>
    <xf numFmtId="43" fontId="14" fillId="0" borderId="0" xfId="63" applyFont="1" applyBorder="1" applyAlignment="1"/>
    <xf numFmtId="43" fontId="18" fillId="0" borderId="0" xfId="63" applyFont="1" applyAlignment="1">
      <alignment horizontal="right"/>
    </xf>
    <xf numFmtId="0" fontId="14" fillId="0" borderId="0" xfId="62" applyFont="1" applyAlignment="1">
      <alignment horizontal="left"/>
    </xf>
    <xf numFmtId="43" fontId="27" fillId="0" borderId="0" xfId="63" applyFont="1" applyAlignment="1">
      <alignment horizontal="right"/>
    </xf>
    <xf numFmtId="0" fontId="14" fillId="0" borderId="0" xfId="62" applyFont="1" applyAlignment="1">
      <alignment horizontal="left" wrapText="1"/>
    </xf>
    <xf numFmtId="0" fontId="15" fillId="0" borderId="0" xfId="60" applyFont="1"/>
    <xf numFmtId="43" fontId="10" fillId="0" borderId="0" xfId="63" applyFont="1" applyBorder="1" applyAlignment="1">
      <alignment horizontal="right"/>
    </xf>
    <xf numFmtId="43" fontId="14" fillId="0" borderId="0" xfId="63" applyFont="1" applyBorder="1" applyAlignment="1">
      <alignment horizontal="right"/>
    </xf>
    <xf numFmtId="0" fontId="14" fillId="0" borderId="0" xfId="60" applyFont="1"/>
    <xf numFmtId="0" fontId="7" fillId="0" borderId="0" xfId="65"/>
    <xf numFmtId="2" fontId="18" fillId="0" borderId="0" xfId="63" applyNumberFormat="1" applyFont="1" applyBorder="1" applyAlignment="1">
      <alignment horizontal="right" indent="2"/>
    </xf>
    <xf numFmtId="2" fontId="14" fillId="0" borderId="0" xfId="62" applyNumberFormat="1" applyFont="1" applyAlignment="1">
      <alignment horizontal="right"/>
    </xf>
    <xf numFmtId="2" fontId="14" fillId="0" borderId="0" xfId="62" applyNumberFormat="1" applyFont="1" applyAlignment="1">
      <alignment horizontal="left"/>
    </xf>
    <xf numFmtId="2" fontId="18" fillId="0" borderId="0" xfId="24" applyNumberFormat="1" applyFont="1" applyAlignment="1">
      <alignment horizontal="right"/>
    </xf>
    <xf numFmtId="0" fontId="93" fillId="0" borderId="0" xfId="65" applyFont="1"/>
    <xf numFmtId="2" fontId="27" fillId="0" borderId="0" xfId="24" applyNumberFormat="1" applyFont="1" applyAlignment="1">
      <alignment horizontal="right"/>
    </xf>
    <xf numFmtId="0" fontId="10" fillId="0" borderId="0" xfId="62" applyFont="1" applyAlignment="1">
      <alignment horizontal="left" indent="2"/>
    </xf>
    <xf numFmtId="2" fontId="10" fillId="0" borderId="0" xfId="62" applyNumberFormat="1" applyFont="1" applyAlignment="1">
      <alignment horizontal="right"/>
    </xf>
    <xf numFmtId="2" fontId="27" fillId="0" borderId="0" xfId="63" applyNumberFormat="1" applyFont="1" applyFill="1" applyBorder="1" applyAlignment="1">
      <alignment horizontal="right" indent="2"/>
    </xf>
    <xf numFmtId="2" fontId="94" fillId="0" borderId="0" xfId="24" applyNumberFormat="1" applyFont="1" applyAlignment="1">
      <alignment horizontal="right"/>
    </xf>
    <xf numFmtId="0" fontId="0" fillId="0" borderId="0" xfId="66" applyFont="1" applyAlignment="1">
      <alignment horizontal="left" indent="2"/>
    </xf>
    <xf numFmtId="0" fontId="7" fillId="0" borderId="0" xfId="67"/>
    <xf numFmtId="0" fontId="93" fillId="0" borderId="0" xfId="67" applyFont="1"/>
    <xf numFmtId="0" fontId="11" fillId="0" borderId="0" xfId="62" applyFont="1" applyAlignment="1">
      <alignment horizontal="left" indent="1"/>
    </xf>
    <xf numFmtId="2" fontId="7" fillId="0" borderId="0" xfId="67" applyNumberFormat="1"/>
    <xf numFmtId="0" fontId="8" fillId="0" borderId="0" xfId="61" applyFont="1" applyAlignment="1">
      <alignment horizontal="left"/>
    </xf>
    <xf numFmtId="0" fontId="8" fillId="0" borderId="0" xfId="68" applyFont="1"/>
    <xf numFmtId="0" fontId="9" fillId="0" borderId="0" xfId="68" applyFont="1"/>
    <xf numFmtId="0" fontId="9" fillId="0" borderId="0" xfId="61" applyFont="1"/>
    <xf numFmtId="0" fontId="10" fillId="0" borderId="0" xfId="61" applyFont="1"/>
    <xf numFmtId="0" fontId="10" fillId="0" borderId="2" xfId="61" applyFont="1" applyBorder="1"/>
    <xf numFmtId="0" fontId="14" fillId="0" borderId="0" xfId="61" applyFont="1"/>
    <xf numFmtId="2" fontId="9" fillId="0" borderId="0" xfId="68" applyNumberFormat="1" applyFont="1" applyAlignment="1">
      <alignment horizontal="center"/>
    </xf>
    <xf numFmtId="2" fontId="14" fillId="0" borderId="0" xfId="61" applyNumberFormat="1" applyFont="1"/>
    <xf numFmtId="0" fontId="9" fillId="0" borderId="0" xfId="68" applyFont="1" applyAlignment="1">
      <alignment horizontal="center"/>
    </xf>
    <xf numFmtId="174" fontId="15" fillId="0" borderId="0" xfId="61" applyNumberFormat="1" applyFont="1" applyAlignment="1">
      <alignment horizontal="left" indent="1"/>
    </xf>
    <xf numFmtId="174" fontId="10" fillId="0" borderId="0" xfId="61" applyNumberFormat="1" applyFont="1" applyAlignment="1">
      <alignment horizontal="left" indent="2"/>
    </xf>
    <xf numFmtId="2" fontId="8" fillId="0" borderId="0" xfId="68" applyNumberFormat="1" applyFont="1"/>
    <xf numFmtId="0" fontId="12" fillId="0" borderId="0" xfId="61" applyFont="1" applyAlignment="1">
      <alignment horizontal="left" indent="2"/>
    </xf>
    <xf numFmtId="0" fontId="17" fillId="0" borderId="0" xfId="61" applyFont="1"/>
    <xf numFmtId="0" fontId="29" fillId="0" borderId="0" xfId="61" applyFont="1" applyAlignment="1">
      <alignment horizontal="left"/>
    </xf>
    <xf numFmtId="0" fontId="10" fillId="0" borderId="0" xfId="68" applyFont="1"/>
    <xf numFmtId="0" fontId="10" fillId="0" borderId="0" xfId="24" applyFont="1"/>
    <xf numFmtId="0" fontId="8" fillId="0" borderId="0" xfId="69" applyFont="1"/>
    <xf numFmtId="0" fontId="10" fillId="0" borderId="0" xfId="70" applyFont="1" applyAlignment="1">
      <alignment horizontal="center" vertical="center"/>
    </xf>
    <xf numFmtId="0" fontId="10" fillId="0" borderId="2" xfId="70" applyFont="1" applyBorder="1" applyAlignment="1">
      <alignment horizontal="center" vertical="center"/>
    </xf>
    <xf numFmtId="0" fontId="27" fillId="0" borderId="2" xfId="71" applyFont="1" applyBorder="1" applyAlignment="1">
      <alignment horizontal="center" vertical="center" wrapText="1"/>
    </xf>
    <xf numFmtId="0" fontId="10" fillId="0" borderId="0" xfId="70" applyFont="1" applyAlignment="1">
      <alignment horizontal="center" vertical="center" wrapText="1"/>
    </xf>
    <xf numFmtId="0" fontId="0" fillId="0" borderId="1" xfId="71" applyFont="1" applyBorder="1" applyAlignment="1">
      <alignment horizontal="center" vertical="center" wrapText="1"/>
    </xf>
    <xf numFmtId="0" fontId="10" fillId="0" borderId="0" xfId="70" applyFont="1" applyAlignment="1">
      <alignment horizontal="left" vertical="center"/>
    </xf>
    <xf numFmtId="1" fontId="14" fillId="0" borderId="0" xfId="72" applyNumberFormat="1" applyFont="1" applyAlignment="1">
      <alignment horizontal="right" indent="1"/>
    </xf>
    <xf numFmtId="166" fontId="14" fillId="0" borderId="0" xfId="70" applyNumberFormat="1" applyFont="1" applyAlignment="1">
      <alignment horizontal="center" vertical="center"/>
    </xf>
    <xf numFmtId="166" fontId="10" fillId="0" borderId="0" xfId="70" applyNumberFormat="1" applyFont="1" applyAlignment="1">
      <alignment horizontal="center" vertical="center"/>
    </xf>
    <xf numFmtId="0" fontId="14" fillId="0" borderId="0" xfId="70" applyFont="1" applyAlignment="1">
      <alignment horizontal="center" vertical="center"/>
    </xf>
    <xf numFmtId="0" fontId="14" fillId="0" borderId="0" xfId="70" applyFont="1" applyAlignment="1">
      <alignment wrapText="1"/>
    </xf>
    <xf numFmtId="166" fontId="14" fillId="0" borderId="0" xfId="70" applyNumberFormat="1" applyFont="1" applyAlignment="1">
      <alignment horizontal="right" indent="2"/>
    </xf>
    <xf numFmtId="0" fontId="15" fillId="0" borderId="0" xfId="70" applyFont="1" applyAlignment="1">
      <alignment horizontal="left"/>
    </xf>
    <xf numFmtId="166" fontId="10" fillId="0" borderId="0" xfId="70" applyNumberFormat="1" applyFont="1" applyAlignment="1">
      <alignment horizontal="right" indent="2"/>
    </xf>
    <xf numFmtId="0" fontId="10" fillId="0" borderId="0" xfId="70" applyFont="1" applyAlignment="1">
      <alignment horizontal="left" indent="1"/>
    </xf>
    <xf numFmtId="0" fontId="14" fillId="0" borderId="0" xfId="70" applyFont="1"/>
    <xf numFmtId="0" fontId="15" fillId="0" borderId="0" xfId="70" applyFont="1"/>
    <xf numFmtId="0" fontId="95" fillId="0" borderId="0" xfId="73" applyFont="1"/>
    <xf numFmtId="0" fontId="68" fillId="0" borderId="0" xfId="73" applyFont="1"/>
    <xf numFmtId="0" fontId="12" fillId="0" borderId="1" xfId="74" applyFont="1" applyBorder="1" applyAlignment="1">
      <alignment horizontal="right"/>
    </xf>
    <xf numFmtId="0" fontId="68" fillId="0" borderId="2" xfId="73" applyFont="1" applyBorder="1"/>
    <xf numFmtId="0" fontId="68" fillId="0" borderId="1" xfId="73" applyFont="1" applyBorder="1" applyAlignment="1">
      <alignment horizontal="center" vertical="center"/>
    </xf>
    <xf numFmtId="2" fontId="68" fillId="0" borderId="0" xfId="73" applyNumberFormat="1" applyFont="1" applyAlignment="1">
      <alignment horizontal="center"/>
    </xf>
    <xf numFmtId="0" fontId="87" fillId="0" borderId="0" xfId="25" applyFont="1"/>
    <xf numFmtId="0" fontId="87" fillId="0" borderId="0" xfId="75" applyFont="1"/>
    <xf numFmtId="0" fontId="5" fillId="0" borderId="0" xfId="75"/>
    <xf numFmtId="0" fontId="5" fillId="0" borderId="0" xfId="25"/>
    <xf numFmtId="0" fontId="68" fillId="0" borderId="0" xfId="73" applyFont="1" applyAlignment="1">
      <alignment horizontal="right"/>
    </xf>
    <xf numFmtId="0" fontId="97" fillId="0" borderId="0" xfId="73" applyFont="1" applyAlignment="1">
      <alignment horizontal="left"/>
    </xf>
    <xf numFmtId="166" fontId="14" fillId="0" borderId="0" xfId="70" applyNumberFormat="1" applyFont="1" applyAlignment="1">
      <alignment horizontal="center"/>
    </xf>
    <xf numFmtId="166" fontId="10" fillId="0" borderId="0" xfId="70" applyNumberFormat="1" applyFont="1" applyAlignment="1">
      <alignment horizontal="center"/>
    </xf>
    <xf numFmtId="0" fontId="68" fillId="0" borderId="1" xfId="73" applyFont="1" applyBorder="1"/>
    <xf numFmtId="166" fontId="10" fillId="0" borderId="1" xfId="70" applyNumberFormat="1" applyFont="1" applyBorder="1" applyAlignment="1">
      <alignment horizontal="right" indent="1"/>
    </xf>
    <xf numFmtId="166" fontId="10" fillId="0" borderId="0" xfId="70" applyNumberFormat="1" applyFont="1" applyAlignment="1">
      <alignment horizontal="right" indent="1"/>
    </xf>
    <xf numFmtId="166" fontId="14" fillId="0" borderId="0" xfId="70" applyNumberFormat="1" applyFont="1" applyAlignment="1">
      <alignment horizontal="right" indent="1"/>
    </xf>
    <xf numFmtId="166" fontId="10" fillId="0" borderId="0" xfId="70" applyNumberFormat="1" applyFont="1"/>
    <xf numFmtId="0" fontId="8" fillId="0" borderId="0" xfId="76" applyFont="1" applyAlignment="1">
      <alignment horizontal="left"/>
    </xf>
    <xf numFmtId="0" fontId="9" fillId="0" borderId="0" xfId="76" applyFont="1" applyAlignment="1">
      <alignment horizontal="left"/>
    </xf>
    <xf numFmtId="0" fontId="9" fillId="0" borderId="0" xfId="76" applyFont="1" applyAlignment="1">
      <alignment horizontal="center"/>
    </xf>
    <xf numFmtId="0" fontId="7" fillId="0" borderId="0" xfId="76"/>
    <xf numFmtId="0" fontId="9" fillId="0" borderId="0" xfId="76" applyFont="1"/>
    <xf numFmtId="0" fontId="25" fillId="0" borderId="0" xfId="76" applyFont="1"/>
    <xf numFmtId="0" fontId="25" fillId="0" borderId="0" xfId="76" applyFont="1" applyAlignment="1">
      <alignment horizontal="center"/>
    </xf>
    <xf numFmtId="0" fontId="12" fillId="0" borderId="0" xfId="76" applyFont="1" applyAlignment="1">
      <alignment horizontal="right"/>
    </xf>
    <xf numFmtId="0" fontId="25" fillId="0" borderId="2" xfId="76" applyFont="1" applyBorder="1"/>
    <xf numFmtId="0" fontId="25" fillId="0" borderId="2" xfId="76" applyFont="1" applyBorder="1" applyAlignment="1">
      <alignment vertical="center"/>
    </xf>
    <xf numFmtId="0" fontId="10" fillId="0" borderId="2" xfId="76" applyFont="1" applyBorder="1" applyAlignment="1">
      <alignment horizontal="center" vertical="center"/>
    </xf>
    <xf numFmtId="0" fontId="25" fillId="0" borderId="0" xfId="76" applyFont="1" applyAlignment="1">
      <alignment vertical="center"/>
    </xf>
    <xf numFmtId="0" fontId="10" fillId="0" borderId="1" xfId="76" applyFont="1" applyBorder="1" applyAlignment="1">
      <alignment horizontal="center" vertical="center"/>
    </xf>
    <xf numFmtId="0" fontId="14" fillId="0" borderId="0" xfId="76" applyFont="1"/>
    <xf numFmtId="1" fontId="14" fillId="0" borderId="0" xfId="76" applyNumberFormat="1" applyFont="1" applyAlignment="1">
      <alignment horizontal="right" indent="3"/>
    </xf>
    <xf numFmtId="166" fontId="14" fillId="0" borderId="0" xfId="76" applyNumberFormat="1" applyFont="1" applyAlignment="1">
      <alignment horizontal="right" indent="2"/>
    </xf>
    <xf numFmtId="1" fontId="10" fillId="0" borderId="0" xfId="76" applyNumberFormat="1" applyFont="1" applyAlignment="1">
      <alignment horizontal="right" indent="3"/>
    </xf>
    <xf numFmtId="0" fontId="4" fillId="0" borderId="0" xfId="77" applyAlignment="1">
      <alignment horizontal="right" indent="2"/>
    </xf>
    <xf numFmtId="166" fontId="10" fillId="0" borderId="0" xfId="76" applyNumberFormat="1" applyFont="1" applyAlignment="1">
      <alignment horizontal="right" indent="2"/>
    </xf>
    <xf numFmtId="0" fontId="23" fillId="0" borderId="0" xfId="10" applyAlignment="1">
      <alignment vertical="center" wrapText="1"/>
    </xf>
    <xf numFmtId="0" fontId="10" fillId="0" borderId="0" xfId="78" applyFont="1" applyAlignment="1">
      <alignment horizontal="right" indent="3"/>
    </xf>
    <xf numFmtId="175" fontId="99" fillId="0" borderId="0" xfId="78" applyNumberFormat="1" applyFont="1" applyAlignment="1">
      <alignment horizontal="center"/>
    </xf>
    <xf numFmtId="175" fontId="12" fillId="0" borderId="0" xfId="78" applyNumberFormat="1" applyFont="1" applyAlignment="1">
      <alignment horizontal="right" indent="3"/>
    </xf>
    <xf numFmtId="166" fontId="12" fillId="0" borderId="0" xfId="78" applyNumberFormat="1" applyFont="1" applyAlignment="1">
      <alignment horizontal="right" indent="2"/>
    </xf>
    <xf numFmtId="0" fontId="10" fillId="0" borderId="0" xfId="76" applyFont="1"/>
    <xf numFmtId="43" fontId="77" fillId="0" borderId="0" xfId="79" applyFont="1" applyFill="1" applyBorder="1" applyAlignment="1">
      <alignment vertical="center"/>
    </xf>
    <xf numFmtId="0" fontId="8" fillId="0" borderId="0" xfId="80" applyFont="1"/>
    <xf numFmtId="0" fontId="8" fillId="0" borderId="0" xfId="81" applyFont="1" applyAlignment="1">
      <alignment horizontal="left"/>
    </xf>
    <xf numFmtId="0" fontId="71" fillId="0" borderId="0" xfId="81" applyFont="1" applyAlignment="1">
      <alignment horizontal="left"/>
    </xf>
    <xf numFmtId="0" fontId="10" fillId="0" borderId="0" xfId="80"/>
    <xf numFmtId="0" fontId="10" fillId="0" borderId="0" xfId="81" applyFont="1"/>
    <xf numFmtId="0" fontId="9" fillId="0" borderId="0" xfId="80" applyFont="1"/>
    <xf numFmtId="0" fontId="12" fillId="0" borderId="0" xfId="81" applyFont="1" applyAlignment="1">
      <alignment horizontal="right"/>
    </xf>
    <xf numFmtId="0" fontId="10" fillId="0" borderId="2" xfId="81" applyFont="1" applyBorder="1"/>
    <xf numFmtId="0" fontId="35" fillId="0" borderId="2" xfId="39" applyFont="1" applyBorder="1" applyAlignment="1">
      <alignment horizontal="center" vertical="center" wrapText="1"/>
    </xf>
    <xf numFmtId="0" fontId="11" fillId="0" borderId="0" xfId="81" applyFont="1" applyAlignment="1">
      <alignment horizontal="center" vertical="center"/>
    </xf>
    <xf numFmtId="0" fontId="35" fillId="0" borderId="0" xfId="39" applyFont="1" applyAlignment="1">
      <alignment horizontal="center" vertical="center" wrapText="1"/>
    </xf>
    <xf numFmtId="0" fontId="11" fillId="0" borderId="0" xfId="81" quotePrefix="1" applyFont="1" applyAlignment="1">
      <alignment horizontal="center" vertical="center"/>
    </xf>
    <xf numFmtId="0" fontId="25" fillId="0" borderId="1" xfId="81" applyFont="1" applyBorder="1" applyAlignment="1">
      <alignment vertical="center"/>
    </xf>
    <xf numFmtId="0" fontId="11" fillId="0" borderId="1" xfId="81" applyFont="1" applyBorder="1" applyAlignment="1">
      <alignment horizontal="center" vertical="center"/>
    </xf>
    <xf numFmtId="0" fontId="35" fillId="0" borderId="1" xfId="39" applyFont="1" applyBorder="1" applyAlignment="1">
      <alignment horizontal="center" vertical="center" wrapText="1"/>
    </xf>
    <xf numFmtId="0" fontId="25" fillId="0" borderId="0" xfId="81" applyFont="1"/>
    <xf numFmtId="0" fontId="35" fillId="0" borderId="0" xfId="82" applyFont="1" applyAlignment="1">
      <alignment horizontal="center" vertical="center" wrapText="1"/>
    </xf>
    <xf numFmtId="0" fontId="29" fillId="0" borderId="0" xfId="81" applyFont="1" applyAlignment="1">
      <alignment horizontal="left"/>
    </xf>
    <xf numFmtId="0" fontId="9" fillId="0" borderId="0" xfId="81" applyFont="1"/>
    <xf numFmtId="2" fontId="14" fillId="0" borderId="0" xfId="83" applyNumberFormat="1" applyFont="1" applyAlignment="1">
      <alignment horizontal="right" indent="1"/>
    </xf>
    <xf numFmtId="2" fontId="14" fillId="0" borderId="0" xfId="83" applyNumberFormat="1" applyFont="1" applyAlignment="1">
      <alignment horizontal="right" indent="3"/>
    </xf>
    <xf numFmtId="0" fontId="17" fillId="0" borderId="0" xfId="81" applyFont="1"/>
    <xf numFmtId="2" fontId="10" fillId="0" borderId="0" xfId="80" applyNumberFormat="1" applyAlignment="1">
      <alignment horizontal="right" indent="1"/>
    </xf>
    <xf numFmtId="2" fontId="10" fillId="0" borderId="0" xfId="80" applyNumberFormat="1" applyAlignment="1">
      <alignment horizontal="right" indent="3"/>
    </xf>
    <xf numFmtId="0" fontId="45" fillId="0" borderId="0" xfId="81" applyFont="1"/>
    <xf numFmtId="2" fontId="40" fillId="0" borderId="0" xfId="83" applyNumberFormat="1" applyFont="1" applyAlignment="1">
      <alignment horizontal="right"/>
    </xf>
    <xf numFmtId="2" fontId="10" fillId="0" borderId="0" xfId="80" applyNumberFormat="1"/>
    <xf numFmtId="166" fontId="29" fillId="0" borderId="0" xfId="81" applyNumberFormat="1" applyFont="1" applyAlignment="1">
      <alignment horizontal="center"/>
    </xf>
    <xf numFmtId="2" fontId="14" fillId="0" borderId="0" xfId="80" applyNumberFormat="1" applyFont="1" applyAlignment="1">
      <alignment horizontal="right" indent="3"/>
    </xf>
    <xf numFmtId="2" fontId="14" fillId="0" borderId="0" xfId="83" quotePrefix="1" applyNumberFormat="1" applyFont="1" applyAlignment="1">
      <alignment horizontal="right" indent="1"/>
    </xf>
    <xf numFmtId="0" fontId="100" fillId="0" borderId="0" xfId="82" applyFont="1" applyAlignment="1">
      <alignment horizontal="center" vertical="center" wrapText="1"/>
    </xf>
    <xf numFmtId="0" fontId="57" fillId="0" borderId="0" xfId="82" applyFont="1" applyAlignment="1">
      <alignment horizontal="center" vertical="center" wrapText="1"/>
    </xf>
    <xf numFmtId="0" fontId="57" fillId="0" borderId="0" xfId="82" applyFont="1" applyAlignment="1">
      <alignment vertical="center" wrapText="1"/>
    </xf>
    <xf numFmtId="0" fontId="100" fillId="0" borderId="0" xfId="82" applyFont="1" applyAlignment="1">
      <alignment vertical="center" wrapText="1"/>
    </xf>
    <xf numFmtId="0" fontId="51" fillId="0" borderId="0" xfId="84" applyFont="1"/>
    <xf numFmtId="0" fontId="101" fillId="0" borderId="0" xfId="84" applyFont="1"/>
    <xf numFmtId="0" fontId="2" fillId="0" borderId="2" xfId="84" applyBorder="1"/>
    <xf numFmtId="0" fontId="27" fillId="0" borderId="2" xfId="84" applyFont="1" applyBorder="1"/>
    <xf numFmtId="0" fontId="19" fillId="0" borderId="2" xfId="84" applyFont="1" applyBorder="1" applyAlignment="1">
      <alignment horizontal="center" vertical="center" wrapText="1"/>
    </xf>
    <xf numFmtId="0" fontId="2" fillId="0" borderId="0" xfId="84"/>
    <xf numFmtId="0" fontId="27" fillId="0" borderId="0" xfId="84" applyFont="1"/>
    <xf numFmtId="0" fontId="19" fillId="0" borderId="1" xfId="84" applyFont="1" applyBorder="1" applyAlignment="1">
      <alignment horizontal="center" vertical="center" wrapText="1"/>
    </xf>
    <xf numFmtId="0" fontId="19" fillId="0" borderId="0" xfId="84" applyFont="1" applyAlignment="1">
      <alignment horizontal="center" vertical="center" wrapText="1"/>
    </xf>
    <xf numFmtId="0" fontId="18" fillId="0" borderId="0" xfId="84" applyFont="1"/>
    <xf numFmtId="0" fontId="55" fillId="0" borderId="0" xfId="85"/>
    <xf numFmtId="0" fontId="27" fillId="0" borderId="0" xfId="84" applyFont="1" applyAlignment="1">
      <alignment horizontal="center"/>
    </xf>
    <xf numFmtId="0" fontId="27" fillId="0" borderId="0" xfId="84" applyFont="1" applyAlignment="1">
      <alignment horizontal="right" indent="3"/>
    </xf>
    <xf numFmtId="0" fontId="27" fillId="0" borderId="0" xfId="84" applyFont="1" applyAlignment="1">
      <alignment horizontal="left" indent="3"/>
    </xf>
    <xf numFmtId="166" fontId="27" fillId="0" borderId="0" xfId="84" applyNumberFormat="1" applyFont="1" applyAlignment="1">
      <alignment horizontal="right" indent="3"/>
    </xf>
    <xf numFmtId="0" fontId="27" fillId="0" borderId="2" xfId="29" applyFont="1" applyBorder="1" applyAlignment="1">
      <alignment horizontal="center" vertical="center" wrapText="1"/>
    </xf>
    <xf numFmtId="0" fontId="27" fillId="0" borderId="0" xfId="29" applyFont="1" applyAlignment="1">
      <alignment horizontal="center" vertical="center" wrapText="1"/>
    </xf>
    <xf numFmtId="0" fontId="27" fillId="0" borderId="0" xfId="18" applyFont="1" applyAlignment="1">
      <alignment horizontal="center" vertical="center" wrapText="1"/>
    </xf>
    <xf numFmtId="0" fontId="27" fillId="0" borderId="1" xfId="18" applyFont="1" applyBorder="1" applyAlignment="1">
      <alignment horizontal="center" vertical="center" wrapText="1"/>
    </xf>
    <xf numFmtId="0" fontId="26" fillId="0" borderId="0" xfId="86" applyFont="1" applyAlignment="1"/>
    <xf numFmtId="0" fontId="8" fillId="0" borderId="0" xfId="18" applyFont="1"/>
    <xf numFmtId="2" fontId="8" fillId="0" borderId="0" xfId="18" applyNumberFormat="1" applyFont="1"/>
    <xf numFmtId="0" fontId="9" fillId="0" borderId="0" xfId="18" applyFont="1"/>
    <xf numFmtId="2" fontId="9" fillId="0" borderId="0" xfId="18" applyNumberFormat="1" applyFont="1"/>
    <xf numFmtId="0" fontId="10" fillId="0" borderId="2" xfId="18" applyFont="1" applyBorder="1"/>
    <xf numFmtId="0" fontId="10" fillId="0" borderId="2" xfId="18" applyFont="1" applyBorder="1" applyAlignment="1">
      <alignment horizontal="center" vertical="center"/>
    </xf>
    <xf numFmtId="0" fontId="10" fillId="0" borderId="0" xfId="18" applyFont="1"/>
    <xf numFmtId="0" fontId="10" fillId="0" borderId="0" xfId="18" applyFont="1" applyAlignment="1">
      <alignment horizontal="center" vertical="center"/>
    </xf>
    <xf numFmtId="0" fontId="10" fillId="0" borderId="2" xfId="18" applyFont="1" applyBorder="1" applyAlignment="1">
      <alignment horizontal="center" vertical="center" wrapText="1"/>
    </xf>
    <xf numFmtId="2" fontId="10" fillId="0" borderId="2" xfId="18" applyNumberFormat="1" applyFont="1" applyBorder="1" applyAlignment="1">
      <alignment horizontal="center" vertical="center" wrapText="1"/>
    </xf>
    <xf numFmtId="0" fontId="10" fillId="0" borderId="0" xfId="18" applyFont="1" applyAlignment="1">
      <alignment horizontal="center" vertical="center" wrapText="1"/>
    </xf>
    <xf numFmtId="2" fontId="10" fillId="0" borderId="0" xfId="18" applyNumberFormat="1" applyFont="1" applyAlignment="1">
      <alignment horizontal="center" vertical="center" wrapText="1"/>
    </xf>
    <xf numFmtId="2" fontId="10" fillId="0" borderId="1" xfId="18" applyNumberFormat="1" applyFont="1" applyBorder="1" applyAlignment="1">
      <alignment horizontal="center" vertical="center" wrapText="1"/>
    </xf>
    <xf numFmtId="2" fontId="10" fillId="0" borderId="0" xfId="18" applyNumberFormat="1" applyFont="1"/>
    <xf numFmtId="0" fontId="10" fillId="0" borderId="0" xfId="18" applyFont="1" applyAlignment="1">
      <alignment horizontal="right" vertical="top" wrapText="1"/>
    </xf>
    <xf numFmtId="1" fontId="14" fillId="0" borderId="0" xfId="2" applyNumberFormat="1" applyFont="1"/>
    <xf numFmtId="2" fontId="14" fillId="0" borderId="0" xfId="2" applyNumberFormat="1" applyFont="1"/>
    <xf numFmtId="166" fontId="14" fillId="0" borderId="0" xfId="2" applyNumberFormat="1" applyFont="1"/>
    <xf numFmtId="2" fontId="14" fillId="0" borderId="0" xfId="2" applyNumberFormat="1" applyFont="1" applyAlignment="1">
      <alignment horizontal="right" indent="2"/>
    </xf>
    <xf numFmtId="1" fontId="10" fillId="0" borderId="0" xfId="2" applyNumberFormat="1"/>
    <xf numFmtId="2" fontId="10" fillId="0" borderId="0" xfId="2" applyNumberFormat="1"/>
    <xf numFmtId="2" fontId="10" fillId="0" borderId="0" xfId="2" applyNumberFormat="1" applyAlignment="1">
      <alignment horizontal="right" indent="2"/>
    </xf>
    <xf numFmtId="0" fontId="10" fillId="0" borderId="0" xfId="18" applyFont="1" applyAlignment="1">
      <alignment horizontal="left" indent="2"/>
    </xf>
    <xf numFmtId="0" fontId="10" fillId="0" borderId="0" xfId="18" applyFont="1" applyAlignment="1">
      <alignment horizontal="left" wrapText="1" indent="2"/>
    </xf>
    <xf numFmtId="0" fontId="14" fillId="0" borderId="0" xfId="18" applyFont="1" applyAlignment="1">
      <alignment horizontal="left"/>
    </xf>
    <xf numFmtId="0" fontId="10" fillId="0" borderId="0" xfId="18" applyFont="1" applyAlignment="1">
      <alignment wrapText="1"/>
    </xf>
    <xf numFmtId="1" fontId="83" fillId="0" borderId="0" xfId="53" applyNumberFormat="1" applyFont="1" applyAlignment="1">
      <alignment horizontal="center"/>
    </xf>
    <xf numFmtId="166" fontId="11" fillId="0" borderId="1" xfId="54" applyNumberFormat="1" applyFont="1" applyBorder="1" applyAlignment="1">
      <alignment horizontal="center" vertical="center"/>
    </xf>
    <xf numFmtId="1" fontId="11" fillId="0" borderId="1" xfId="54" applyNumberFormat="1" applyFont="1" applyBorder="1" applyAlignment="1">
      <alignment horizontal="center" vertical="center"/>
    </xf>
    <xf numFmtId="0" fontId="10" fillId="0" borderId="3" xfId="18" applyFont="1" applyBorder="1" applyAlignment="1">
      <alignment horizontal="center" vertical="center"/>
    </xf>
    <xf numFmtId="0" fontId="10" fillId="0" borderId="3" xfId="18" applyFont="1" applyBorder="1" applyAlignment="1">
      <alignment horizontal="center" vertical="center" wrapText="1"/>
    </xf>
    <xf numFmtId="0" fontId="14" fillId="0" borderId="0" xfId="18" applyFont="1" applyAlignment="1">
      <alignment horizontal="left"/>
    </xf>
    <xf numFmtId="0" fontId="11" fillId="0" borderId="3" xfId="21" applyFont="1" applyBorder="1" applyAlignment="1">
      <alignment horizontal="center" vertical="center" wrapText="1"/>
      <protection locked="0"/>
    </xf>
    <xf numFmtId="0" fontId="11" fillId="0" borderId="3" xfId="21" applyFont="1" applyBorder="1" applyAlignment="1">
      <alignment horizontal="center" vertical="center"/>
      <protection locked="0"/>
    </xf>
    <xf numFmtId="0" fontId="8" fillId="0" borderId="0" xfId="22" applyFont="1" applyAlignment="1">
      <alignment horizontal="left" wrapText="1"/>
    </xf>
    <xf numFmtId="0" fontId="11" fillId="0" borderId="2" xfId="15" quotePrefix="1" applyFont="1" applyBorder="1" applyAlignment="1">
      <alignment horizontal="center" vertical="center"/>
    </xf>
    <xf numFmtId="0" fontId="11" fillId="0" borderId="1" xfId="15" quotePrefix="1" applyFont="1" applyBorder="1" applyAlignment="1">
      <alignment horizontal="center" vertical="center"/>
    </xf>
    <xf numFmtId="0" fontId="11" fillId="0" borderId="2" xfId="15" applyFont="1" applyBorder="1" applyAlignment="1">
      <alignment horizontal="center" vertical="center"/>
    </xf>
    <xf numFmtId="0" fontId="11" fillId="0" borderId="1" xfId="15" applyFont="1" applyBorder="1" applyAlignment="1">
      <alignment horizontal="center" vertical="center"/>
    </xf>
    <xf numFmtId="0" fontId="11" fillId="0" borderId="2" xfId="15" applyFont="1" applyBorder="1" applyAlignment="1">
      <alignment horizontal="center" vertical="center" wrapText="1"/>
    </xf>
    <xf numFmtId="0" fontId="11" fillId="0" borderId="1" xfId="15" applyFont="1" applyBorder="1" applyAlignment="1">
      <alignment horizontal="center" vertical="center" wrapText="1"/>
    </xf>
    <xf numFmtId="0" fontId="27" fillId="0" borderId="2" xfId="39" applyFont="1" applyBorder="1" applyAlignment="1">
      <alignment horizontal="center" vertical="center"/>
    </xf>
    <xf numFmtId="0" fontId="27" fillId="0" borderId="1" xfId="39" applyFont="1" applyBorder="1" applyAlignment="1">
      <alignment horizontal="center" vertical="center"/>
    </xf>
    <xf numFmtId="0" fontId="35" fillId="0" borderId="1" xfId="55" applyFont="1" applyBorder="1" applyAlignment="1">
      <alignment horizontal="center" wrapText="1"/>
    </xf>
    <xf numFmtId="0" fontId="35" fillId="0" borderId="2" xfId="55" applyFont="1" applyBorder="1" applyAlignment="1">
      <alignment horizontal="center" wrapText="1"/>
    </xf>
    <xf numFmtId="0" fontId="35" fillId="0" borderId="0" xfId="55" applyFont="1" applyAlignment="1">
      <alignment horizontal="center" wrapText="1"/>
    </xf>
    <xf numFmtId="0" fontId="11" fillId="0" borderId="3" xfId="81" applyFont="1" applyBorder="1" applyAlignment="1">
      <alignment horizontal="center" vertical="center"/>
    </xf>
    <xf numFmtId="0" fontId="10" fillId="0" borderId="3" xfId="61" applyFont="1" applyBorder="1" applyAlignment="1">
      <alignment horizontal="center" vertical="center"/>
    </xf>
    <xf numFmtId="0" fontId="27" fillId="0" borderId="2" xfId="29" applyFont="1" applyBorder="1" applyAlignment="1">
      <alignment horizontal="center" vertical="center" wrapText="1"/>
    </xf>
    <xf numFmtId="0" fontId="27" fillId="0" borderId="0" xfId="29" applyFont="1" applyAlignment="1">
      <alignment horizontal="center" vertical="center" wrapText="1"/>
    </xf>
    <xf numFmtId="0" fontId="27" fillId="0" borderId="1" xfId="29" applyFont="1" applyBorder="1" applyAlignment="1">
      <alignment horizontal="center" vertical="center" wrapText="1"/>
    </xf>
    <xf numFmtId="166" fontId="12" fillId="0" borderId="0" xfId="70" applyNumberFormat="1" applyFont="1" applyAlignment="1">
      <alignment horizontal="center" vertical="center"/>
    </xf>
    <xf numFmtId="0" fontId="68" fillId="0" borderId="2" xfId="73" applyFont="1" applyBorder="1" applyAlignment="1">
      <alignment horizontal="center" vertical="center"/>
    </xf>
    <xf numFmtId="0" fontId="68" fillId="0" borderId="1" xfId="73" applyFont="1" applyBorder="1" applyAlignment="1">
      <alignment horizontal="center" vertical="center"/>
    </xf>
    <xf numFmtId="0" fontId="68" fillId="0" borderId="3" xfId="73" applyFont="1" applyBorder="1" applyAlignment="1">
      <alignment horizontal="center" vertical="center"/>
    </xf>
  </cellXfs>
  <cellStyles count="87">
    <cellStyle name="Comma 10 2 2" xfId="63" xr:uid="{00000000-0005-0000-0000-000000000000}"/>
    <cellStyle name="Comma 10 2 2 2" xfId="64" xr:uid="{00000000-0005-0000-0000-000001000000}"/>
    <cellStyle name="Comma 11 2 2" xfId="20" xr:uid="{00000000-0005-0000-0000-000002000000}"/>
    <cellStyle name="Comma 2" xfId="79" xr:uid="{00000000-0005-0000-0000-000003000000}"/>
    <cellStyle name="Comma 25 2" xfId="47" xr:uid="{00000000-0005-0000-0000-000004000000}"/>
    <cellStyle name="Comma 3 2 5 4 2" xfId="78" xr:uid="{00000000-0005-0000-0000-000005000000}"/>
    <cellStyle name="Comma_Bieu 012011" xfId="56" xr:uid="{00000000-0005-0000-0000-000006000000}"/>
    <cellStyle name="Comma_Bieu 012011 2 3" xfId="58" xr:uid="{00000000-0005-0000-0000-000007000000}"/>
    <cellStyle name="Normal" xfId="0" builtinId="0"/>
    <cellStyle name="Normal - Style1" xfId="2" xr:uid="{00000000-0005-0000-0000-000009000000}"/>
    <cellStyle name="Normal - Style1 3" xfId="6" xr:uid="{00000000-0005-0000-0000-00000A000000}"/>
    <cellStyle name="Normal 10 2 2 2 2 2 2" xfId="24" xr:uid="{00000000-0005-0000-0000-00000B000000}"/>
    <cellStyle name="Normal 10 2 2 2 2 2 2 2" xfId="84" xr:uid="{00000000-0005-0000-0000-00000C000000}"/>
    <cellStyle name="Normal 10 2 2 2 3 3" xfId="29" xr:uid="{00000000-0005-0000-0000-00000D000000}"/>
    <cellStyle name="Normal 10 2 2 2 4 2" xfId="31" xr:uid="{00000000-0005-0000-0000-00000E000000}"/>
    <cellStyle name="Normal 10 2 2 2 5 2" xfId="26" xr:uid="{00000000-0005-0000-0000-00000F000000}"/>
    <cellStyle name="Normal 10 2 2 2 7" xfId="17" xr:uid="{00000000-0005-0000-0000-000010000000}"/>
    <cellStyle name="Normal 10 2 2 3 2" xfId="71" xr:uid="{00000000-0005-0000-0000-000011000000}"/>
    <cellStyle name="Normal 10 4 2 2 2" xfId="30" xr:uid="{00000000-0005-0000-0000-000012000000}"/>
    <cellStyle name="Normal 10 4 2 3 2" xfId="27" xr:uid="{00000000-0005-0000-0000-000013000000}"/>
    <cellStyle name="Normal 11 4" xfId="10" xr:uid="{00000000-0005-0000-0000-000014000000}"/>
    <cellStyle name="Normal 15 4" xfId="19" xr:uid="{00000000-0005-0000-0000-000015000000}"/>
    <cellStyle name="Normal 153 2 2" xfId="77" xr:uid="{00000000-0005-0000-0000-000016000000}"/>
    <cellStyle name="Normal 156" xfId="39" xr:uid="{00000000-0005-0000-0000-000017000000}"/>
    <cellStyle name="Normal 157 2" xfId="55" xr:uid="{00000000-0005-0000-0000-000018000000}"/>
    <cellStyle name="Normal 158 2 2" xfId="25" xr:uid="{00000000-0005-0000-0000-000019000000}"/>
    <cellStyle name="Normal 159" xfId="75" xr:uid="{00000000-0005-0000-0000-00001A000000}"/>
    <cellStyle name="Normal 161 2 2" xfId="7" xr:uid="{00000000-0005-0000-0000-00001B000000}"/>
    <cellStyle name="Normal 166" xfId="85" xr:uid="{00000000-0005-0000-0000-00001C000000}"/>
    <cellStyle name="Normal 186" xfId="11" xr:uid="{00000000-0005-0000-0000-00001D000000}"/>
    <cellStyle name="Normal 186 2" xfId="86" xr:uid="{00000000-0005-0000-0000-00001E000000}"/>
    <cellStyle name="Normal 2" xfId="82" xr:uid="{00000000-0005-0000-0000-00001F000000}"/>
    <cellStyle name="Normal 2 13 2" xfId="4" xr:uid="{00000000-0005-0000-0000-000020000000}"/>
    <cellStyle name="Normal 2 16 2" xfId="28" xr:uid="{00000000-0005-0000-0000-000021000000}"/>
    <cellStyle name="Normal 2 7 2" xfId="48" xr:uid="{00000000-0005-0000-0000-000022000000}"/>
    <cellStyle name="Normal 2_Copy of CSGSX Qui IV. 2011" xfId="67" xr:uid="{00000000-0005-0000-0000-000023000000}"/>
    <cellStyle name="Normal 3 2" xfId="65" xr:uid="{00000000-0005-0000-0000-000024000000}"/>
    <cellStyle name="Normal 3 2 2 2 2" xfId="44" xr:uid="{00000000-0005-0000-0000-000025000000}"/>
    <cellStyle name="Normal 3 2 2 2 2 3" xfId="51" xr:uid="{00000000-0005-0000-0000-000026000000}"/>
    <cellStyle name="Normal 5" xfId="66" xr:uid="{00000000-0005-0000-0000-000027000000}"/>
    <cellStyle name="Normal 7 3" xfId="9" xr:uid="{00000000-0005-0000-0000-000028000000}"/>
    <cellStyle name="Normal 7 4" xfId="52" xr:uid="{00000000-0005-0000-0000-000029000000}"/>
    <cellStyle name="Normal 7_Xl0000108" xfId="70" xr:uid="{00000000-0005-0000-0000-00002A000000}"/>
    <cellStyle name="Normal_02NN" xfId="1" xr:uid="{00000000-0005-0000-0000-00002B000000}"/>
    <cellStyle name="Normal_03&amp;04CN" xfId="13" xr:uid="{00000000-0005-0000-0000-00002C000000}"/>
    <cellStyle name="Normal_05XD 2" xfId="33" xr:uid="{00000000-0005-0000-0000-00002D000000}"/>
    <cellStyle name="Normal_05XD_Dautu(6-2011)" xfId="16" xr:uid="{00000000-0005-0000-0000-00002E000000}"/>
    <cellStyle name="Normal_06DTNN 2" xfId="76" xr:uid="{00000000-0005-0000-0000-00002F000000}"/>
    <cellStyle name="Normal_07Dulich11 2" xfId="49" xr:uid="{00000000-0005-0000-0000-000030000000}"/>
    <cellStyle name="Normal_07gia" xfId="61" xr:uid="{00000000-0005-0000-0000-000031000000}"/>
    <cellStyle name="Normal_07gia 2" xfId="81" xr:uid="{00000000-0005-0000-0000-000032000000}"/>
    <cellStyle name="Normal_07gia_chi so gia PPI3.2012" xfId="62" xr:uid="{00000000-0005-0000-0000-000033000000}"/>
    <cellStyle name="Normal_07VT 2" xfId="42" xr:uid="{00000000-0005-0000-0000-000034000000}"/>
    <cellStyle name="Normal_08-12TM" xfId="53" xr:uid="{00000000-0005-0000-0000-000035000000}"/>
    <cellStyle name="Normal_08tmt3" xfId="38" xr:uid="{00000000-0005-0000-0000-000036000000}"/>
    <cellStyle name="Normal_08tmt3 2" xfId="41" xr:uid="{00000000-0005-0000-0000-000037000000}"/>
    <cellStyle name="Normal_08tmt3_VT- TM Diep" xfId="40" xr:uid="{00000000-0005-0000-0000-000038000000}"/>
    <cellStyle name="Normal_BC CSG NLTS Qui 1  2011" xfId="59" xr:uid="{00000000-0005-0000-0000-000039000000}"/>
    <cellStyle name="Normal_BC CSG NLTS Qui 1  2011 2" xfId="69" xr:uid="{00000000-0005-0000-0000-00003A000000}"/>
    <cellStyle name="Normal_Bctiendo2000" xfId="5" xr:uid="{00000000-0005-0000-0000-00003B000000}"/>
    <cellStyle name="Normal_Bctiendo2000_GDPQuyI" xfId="3" xr:uid="{00000000-0005-0000-0000-00003C000000}"/>
    <cellStyle name="Normal_Book2" xfId="83" xr:uid="{00000000-0005-0000-0000-00003D000000}"/>
    <cellStyle name="Normal_Copy of CSGSX Qui IV. 2011" xfId="60" xr:uid="{00000000-0005-0000-0000-00003E000000}"/>
    <cellStyle name="Normal_Dau tu 2" xfId="36" xr:uid="{00000000-0005-0000-0000-00003F000000}"/>
    <cellStyle name="Normal_Dautu" xfId="37" xr:uid="{00000000-0005-0000-0000-000040000000}"/>
    <cellStyle name="Normal_GDP 9 thang" xfId="72" xr:uid="{00000000-0005-0000-0000-000041000000}"/>
    <cellStyle name="Normal_Gui Vu TH-Bao cao nhanh VDT 2006" xfId="35" xr:uid="{00000000-0005-0000-0000-000042000000}"/>
    <cellStyle name="Normal_nhanh sap xep lai 2 2" xfId="45" xr:uid="{00000000-0005-0000-0000-000043000000}"/>
    <cellStyle name="Normal_nhanh sap xep lai 3" xfId="54" xr:uid="{00000000-0005-0000-0000-000044000000}"/>
    <cellStyle name="Normal_Sheet1" xfId="14" xr:uid="{00000000-0005-0000-0000-000045000000}"/>
    <cellStyle name="Normal_solieu gdp 2 2" xfId="18" xr:uid="{00000000-0005-0000-0000-000046000000}"/>
    <cellStyle name="Normal_SPT3-96" xfId="15" xr:uid="{00000000-0005-0000-0000-000047000000}"/>
    <cellStyle name="Normal_SPT3-96_Bieu 012011 2" xfId="34" xr:uid="{00000000-0005-0000-0000-000048000000}"/>
    <cellStyle name="Normal_SPT3-96_Bieudautu_Dautu(6-2011)" xfId="32" xr:uid="{00000000-0005-0000-0000-000049000000}"/>
    <cellStyle name="Normal_SPT3-96_Van tai12.2010 2" xfId="46" xr:uid="{00000000-0005-0000-0000-00004A000000}"/>
    <cellStyle name="Normal_Tieu thu-Ton kho thang 7.2012 (dieu chinh)" xfId="21" xr:uid="{00000000-0005-0000-0000-00004B000000}"/>
    <cellStyle name="Normal_VTAI 2" xfId="8" xr:uid="{00000000-0005-0000-0000-00004C000000}"/>
    <cellStyle name="Normal_Xl0000008" xfId="50" xr:uid="{00000000-0005-0000-0000-00004D000000}"/>
    <cellStyle name="Normal_Xl0000107" xfId="22" xr:uid="{00000000-0005-0000-0000-00004E000000}"/>
    <cellStyle name="Normal_Xl0000109" xfId="68" xr:uid="{00000000-0005-0000-0000-00004F000000}"/>
    <cellStyle name="Normal_Xl0000109_1" xfId="23" xr:uid="{00000000-0005-0000-0000-000050000000}"/>
    <cellStyle name="Normal_Xl0000110" xfId="74" xr:uid="{00000000-0005-0000-0000-000051000000}"/>
    <cellStyle name="Normal_Xl0000117" xfId="73" xr:uid="{00000000-0005-0000-0000-000052000000}"/>
    <cellStyle name="Normal_Xl0000141" xfId="12" xr:uid="{00000000-0005-0000-0000-000053000000}"/>
    <cellStyle name="Normal_Xl0000156" xfId="43" xr:uid="{00000000-0005-0000-0000-000054000000}"/>
    <cellStyle name="Normal_Xl0000163" xfId="80" xr:uid="{00000000-0005-0000-0000-000055000000}"/>
    <cellStyle name="Normal_Xl0000203" xfId="57" xr:uid="{00000000-0005-0000-0000-00005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16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/>
      <sheetData sheetId="583"/>
      <sheetData sheetId="584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 refreshError="1"/>
      <sheetData sheetId="686"/>
      <sheetData sheetId="687" refreshError="1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 refreshError="1"/>
      <sheetData sheetId="701"/>
      <sheetData sheetId="702" refreshError="1"/>
      <sheetData sheetId="703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 refreshError="1"/>
      <sheetData sheetId="1062" refreshError="1"/>
      <sheetData sheetId="1063" refreshError="1"/>
      <sheetData sheetId="1064" refreshError="1"/>
      <sheetData sheetId="1065"/>
      <sheetData sheetId="1066" refreshError="1"/>
      <sheetData sheetId="1067" refreshError="1"/>
      <sheetData sheetId="1068" refreshError="1"/>
      <sheetData sheetId="1069" refreshError="1"/>
      <sheetData sheetId="1070"/>
      <sheetData sheetId="1071" refreshError="1"/>
      <sheetData sheetId="1072"/>
      <sheetData sheetId="1073" refreshError="1"/>
      <sheetData sheetId="1074"/>
      <sheetData sheetId="1075"/>
      <sheetData sheetId="1076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/>
      <sheetData sheetId="1158"/>
      <sheetData sheetId="1159"/>
      <sheetData sheetId="1160"/>
      <sheetData sheetId="1161" refreshError="1"/>
      <sheetData sheetId="1162" refreshError="1"/>
      <sheetData sheetId="1163" refreshError="1"/>
      <sheetData sheetId="1164" refreshError="1"/>
      <sheetData sheetId="1165"/>
      <sheetData sheetId="1166" refreshError="1"/>
      <sheetData sheetId="1167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/>
      <sheetData sheetId="1175"/>
      <sheetData sheetId="1176"/>
      <sheetData sheetId="1177"/>
      <sheetData sheetId="1178"/>
      <sheetData sheetId="1179" refreshError="1"/>
      <sheetData sheetId="1180" refreshError="1"/>
      <sheetData sheetId="1181"/>
      <sheetData sheetId="1182"/>
      <sheetData sheetId="1183"/>
      <sheetData sheetId="1184"/>
      <sheetData sheetId="1185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_x0000_"/>
      <sheetName val="Bia_x0000_"/>
      <sheetName val="Soqu_x0005_"/>
      <sheetName val="thong ke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Figure 6 NPV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/>
      <sheetData sheetId="751"/>
      <sheetData sheetId="752"/>
      <sheetData sheetId="753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/>
      <sheetData sheetId="994" refreshError="1"/>
      <sheetData sheetId="995" refreshError="1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  <sheetData sheetId="17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I43" sqref="I43"/>
    </sheetView>
  </sheetViews>
  <sheetFormatPr defaultColWidth="10.44140625" defaultRowHeight="15"/>
  <cols>
    <col min="1" max="1" width="1.5546875" style="680" customWidth="1"/>
    <col min="2" max="2" width="43.21875" style="680" customWidth="1"/>
    <col min="3" max="3" width="9.44140625" style="680" customWidth="1"/>
    <col min="4" max="4" width="8" style="680" customWidth="1"/>
    <col min="5" max="5" width="1.5546875" style="680" customWidth="1"/>
    <col min="6" max="6" width="9.44140625" style="680" customWidth="1"/>
    <col min="7" max="7" width="14.5546875" style="680" customWidth="1"/>
    <col min="8" max="16384" width="10.44140625" style="680"/>
  </cols>
  <sheetData>
    <row r="1" spans="1:8" ht="18" customHeight="1">
      <c r="A1" s="678" t="s">
        <v>633</v>
      </c>
      <c r="B1" s="678"/>
      <c r="C1" s="678"/>
      <c r="D1" s="679"/>
      <c r="E1" s="678"/>
      <c r="F1" s="678"/>
      <c r="G1" s="678"/>
    </row>
    <row r="2" spans="1:8" ht="18" customHeight="1">
      <c r="B2" s="678"/>
      <c r="D2" s="681"/>
    </row>
    <row r="3" spans="1:8" ht="24.75" customHeight="1">
      <c r="A3" s="682"/>
      <c r="B3" s="683"/>
      <c r="C3" s="707" t="s">
        <v>634</v>
      </c>
      <c r="D3" s="707"/>
      <c r="E3" s="683"/>
      <c r="F3" s="708" t="s">
        <v>635</v>
      </c>
      <c r="G3" s="708"/>
    </row>
    <row r="4" spans="1:8" ht="19.5" customHeight="1">
      <c r="A4" s="684"/>
      <c r="B4" s="685"/>
      <c r="C4" s="686" t="s">
        <v>35</v>
      </c>
      <c r="D4" s="687" t="s">
        <v>636</v>
      </c>
      <c r="E4" s="688"/>
      <c r="F4" s="689" t="s">
        <v>35</v>
      </c>
      <c r="G4" s="686" t="s">
        <v>637</v>
      </c>
    </row>
    <row r="5" spans="1:8" ht="19.5" customHeight="1">
      <c r="A5" s="684"/>
      <c r="B5" s="685"/>
      <c r="C5" s="688" t="s">
        <v>265</v>
      </c>
      <c r="D5" s="689" t="s">
        <v>312</v>
      </c>
      <c r="E5" s="688"/>
      <c r="F5" s="688" t="s">
        <v>265</v>
      </c>
      <c r="G5" s="688" t="s">
        <v>638</v>
      </c>
    </row>
    <row r="6" spans="1:8" ht="19.5" customHeight="1">
      <c r="A6" s="684"/>
      <c r="B6" s="685"/>
      <c r="C6" s="455"/>
      <c r="D6" s="690"/>
      <c r="E6" s="455"/>
      <c r="F6" s="690"/>
      <c r="G6" s="455" t="s">
        <v>686</v>
      </c>
    </row>
    <row r="7" spans="1:8" ht="17.100000000000001" customHeight="1">
      <c r="A7" s="684"/>
      <c r="B7" s="684"/>
      <c r="C7" s="684"/>
      <c r="D7" s="691"/>
      <c r="E7" s="684"/>
      <c r="F7" s="692"/>
      <c r="G7" s="692"/>
    </row>
    <row r="8" spans="1:8" ht="20.100000000000001" customHeight="1">
      <c r="A8" s="709" t="s">
        <v>268</v>
      </c>
      <c r="B8" s="709"/>
      <c r="C8" s="693">
        <v>2513091.2845804137</v>
      </c>
      <c r="D8" s="694">
        <v>100</v>
      </c>
      <c r="E8" s="695"/>
      <c r="F8" s="693">
        <v>1396659.5038771851</v>
      </c>
      <c r="G8" s="696">
        <v>5.6575442275679393</v>
      </c>
      <c r="H8" s="681"/>
    </row>
    <row r="9" spans="1:8" ht="20.100000000000001" customHeight="1">
      <c r="A9" s="236" t="s">
        <v>555</v>
      </c>
      <c r="B9" s="684"/>
      <c r="C9" s="693">
        <v>295777.10008016339</v>
      </c>
      <c r="D9" s="694">
        <f>+C9/$C$8*100</f>
        <v>11.769453099255262</v>
      </c>
      <c r="E9" s="695"/>
      <c r="F9" s="693">
        <v>145600.12519140786</v>
      </c>
      <c r="G9" s="696">
        <v>2.9793067161352838</v>
      </c>
      <c r="H9" s="681"/>
    </row>
    <row r="10" spans="1:8" ht="20.100000000000001" customHeight="1">
      <c r="A10" s="684"/>
      <c r="B10" s="684" t="s">
        <v>639</v>
      </c>
      <c r="C10" s="697">
        <v>228972.4278965207</v>
      </c>
      <c r="D10" s="698">
        <f t="shared" ref="D10:D35" si="0">+C10/$C$8*100</f>
        <v>9.1111862629673634</v>
      </c>
      <c r="E10" s="68"/>
      <c r="F10" s="697">
        <v>112214.93624427085</v>
      </c>
      <c r="G10" s="699">
        <v>2.8050323590223627</v>
      </c>
      <c r="H10" s="681"/>
    </row>
    <row r="11" spans="1:8" ht="20.100000000000001" customHeight="1">
      <c r="A11" s="684"/>
      <c r="B11" s="684" t="s">
        <v>640</v>
      </c>
      <c r="C11" s="697">
        <v>11128.520246431473</v>
      </c>
      <c r="D11" s="698">
        <v>0.44</v>
      </c>
      <c r="E11" s="68"/>
      <c r="F11" s="697">
        <v>5908.7010337743877</v>
      </c>
      <c r="G11" s="699">
        <v>4.0834756774301297</v>
      </c>
      <c r="H11" s="681"/>
    </row>
    <row r="12" spans="1:8" ht="20.100000000000001" customHeight="1">
      <c r="A12" s="684"/>
      <c r="B12" s="684" t="s">
        <v>433</v>
      </c>
      <c r="C12" s="697">
        <v>55676.151937211202</v>
      </c>
      <c r="D12" s="698">
        <f t="shared" si="0"/>
        <v>2.2154448697834268</v>
      </c>
      <c r="E12" s="68"/>
      <c r="F12" s="697">
        <v>27476.487913362613</v>
      </c>
      <c r="G12" s="699">
        <v>3.4595572479204861</v>
      </c>
      <c r="H12" s="681"/>
    </row>
    <row r="13" spans="1:8" ht="20.100000000000001" customHeight="1">
      <c r="A13" s="236" t="s">
        <v>556</v>
      </c>
      <c r="B13" s="684"/>
      <c r="C13" s="693">
        <v>897978.19327820814</v>
      </c>
      <c r="D13" s="694">
        <f t="shared" si="0"/>
        <v>35.732016532305735</v>
      </c>
      <c r="E13" s="695"/>
      <c r="F13" s="693">
        <v>488208.46149990609</v>
      </c>
      <c r="G13" s="696">
        <v>6.2816382042805117</v>
      </c>
      <c r="H13" s="681"/>
    </row>
    <row r="14" spans="1:8" ht="20.100000000000001" customHeight="1">
      <c r="A14" s="684"/>
      <c r="B14" s="684" t="s">
        <v>641</v>
      </c>
      <c r="C14" s="697">
        <v>772220.05224860518</v>
      </c>
      <c r="D14" s="698">
        <f t="shared" si="0"/>
        <v>30.727895042520721</v>
      </c>
      <c r="E14" s="68"/>
      <c r="F14" s="697">
        <v>412740.01772699965</v>
      </c>
      <c r="G14" s="699">
        <v>6.1819394498816109</v>
      </c>
      <c r="H14" s="681"/>
    </row>
    <row r="15" spans="1:8" ht="20.100000000000001" customHeight="1">
      <c r="A15" s="684"/>
      <c r="B15" s="700" t="s">
        <v>55</v>
      </c>
      <c r="C15" s="697">
        <v>63834.259676085894</v>
      </c>
      <c r="D15" s="698">
        <f t="shared" si="0"/>
        <v>2.5400692791286201</v>
      </c>
      <c r="E15" s="68"/>
      <c r="F15" s="697">
        <v>38184.09322189635</v>
      </c>
      <c r="G15" s="699">
        <v>-5.8398115676862545</v>
      </c>
      <c r="H15" s="681"/>
    </row>
    <row r="16" spans="1:8" ht="20.100000000000001" customHeight="1">
      <c r="A16" s="684"/>
      <c r="B16" s="700" t="s">
        <v>61</v>
      </c>
      <c r="C16" s="697">
        <v>587291.41236325796</v>
      </c>
      <c r="D16" s="698">
        <f t="shared" si="0"/>
        <v>23.369282921265324</v>
      </c>
      <c r="E16" s="68"/>
      <c r="F16" s="697">
        <v>316856.47159280034</v>
      </c>
      <c r="G16" s="699">
        <v>6.9797781185956751</v>
      </c>
      <c r="H16" s="681"/>
    </row>
    <row r="17" spans="1:8" ht="30" customHeight="1">
      <c r="A17" s="684"/>
      <c r="B17" s="701" t="s">
        <v>642</v>
      </c>
      <c r="C17" s="697">
        <v>109232</v>
      </c>
      <c r="D17" s="698">
        <f t="shared" si="0"/>
        <v>4.3465193910867983</v>
      </c>
      <c r="E17" s="68"/>
      <c r="F17" s="697">
        <v>50250.997518784556</v>
      </c>
      <c r="G17" s="699">
        <v>11.968186950287674</v>
      </c>
      <c r="H17" s="681"/>
    </row>
    <row r="18" spans="1:8" ht="30" customHeight="1">
      <c r="A18" s="684"/>
      <c r="B18" s="701" t="s">
        <v>87</v>
      </c>
      <c r="C18" s="697">
        <v>11863.23590332461</v>
      </c>
      <c r="D18" s="698">
        <f t="shared" si="0"/>
        <v>0.47205750050202805</v>
      </c>
      <c r="E18" s="68"/>
      <c r="F18" s="697">
        <v>7448.4553935184495</v>
      </c>
      <c r="G18" s="699">
        <v>4.9863286638118751</v>
      </c>
      <c r="H18" s="681"/>
    </row>
    <row r="19" spans="1:8" ht="18" customHeight="1">
      <c r="A19" s="684"/>
      <c r="B19" s="684" t="s">
        <v>273</v>
      </c>
      <c r="C19" s="697">
        <v>125758.14102960299</v>
      </c>
      <c r="D19" s="698">
        <f t="shared" si="0"/>
        <v>5.0041214897850237</v>
      </c>
      <c r="E19" s="68"/>
      <c r="F19" s="697">
        <v>75468.443772906452</v>
      </c>
      <c r="G19" s="699">
        <v>6.8302238010938083</v>
      </c>
      <c r="H19" s="681"/>
    </row>
    <row r="20" spans="1:8" ht="18" customHeight="1">
      <c r="A20" s="702" t="s">
        <v>274</v>
      </c>
      <c r="B20" s="684"/>
      <c r="C20" s="693">
        <v>1092718.5447473859</v>
      </c>
      <c r="D20" s="694">
        <f t="shared" si="0"/>
        <v>43.481052656224001</v>
      </c>
      <c r="E20" s="695"/>
      <c r="F20" s="693">
        <v>627420.35564241791</v>
      </c>
      <c r="G20" s="696">
        <v>6.1157088486256725</v>
      </c>
      <c r="H20" s="681"/>
    </row>
    <row r="21" spans="1:8" ht="30" customHeight="1">
      <c r="A21" s="684"/>
      <c r="B21" s="703" t="s">
        <v>643</v>
      </c>
      <c r="C21" s="697">
        <v>270179.75791151199</v>
      </c>
      <c r="D21" s="698">
        <f t="shared" si="0"/>
        <v>10.750893115950671</v>
      </c>
      <c r="E21" s="68"/>
      <c r="F21" s="697">
        <v>139500.19421915879</v>
      </c>
      <c r="G21" s="699">
        <v>6.9394391092698129</v>
      </c>
      <c r="H21" s="681"/>
    </row>
    <row r="22" spans="1:8" ht="20.100000000000001" customHeight="1">
      <c r="A22" s="684"/>
      <c r="B22" s="684" t="s">
        <v>644</v>
      </c>
      <c r="C22" s="697">
        <v>134430.96006494999</v>
      </c>
      <c r="D22" s="698">
        <f t="shared" si="0"/>
        <v>5.3492271008927803</v>
      </c>
      <c r="E22" s="68"/>
      <c r="F22" s="697">
        <v>84257.059258878377</v>
      </c>
      <c r="G22" s="699">
        <v>10.576370802771436</v>
      </c>
      <c r="H22" s="681"/>
    </row>
    <row r="23" spans="1:8" ht="20.100000000000001" customHeight="1">
      <c r="A23" s="684"/>
      <c r="B23" s="684" t="s">
        <v>277</v>
      </c>
      <c r="C23" s="697">
        <v>70727.501838825978</v>
      </c>
      <c r="D23" s="698">
        <f t="shared" si="0"/>
        <v>2.8143626247398594</v>
      </c>
      <c r="E23" s="68"/>
      <c r="F23" s="697">
        <v>37634.936160840676</v>
      </c>
      <c r="G23" s="699">
        <v>8.3365021522892278</v>
      </c>
      <c r="H23" s="681"/>
    </row>
    <row r="24" spans="1:8" ht="20.100000000000001" customHeight="1">
      <c r="A24" s="684"/>
      <c r="B24" s="684" t="s">
        <v>278</v>
      </c>
      <c r="C24" s="697">
        <v>89342.872597898735</v>
      </c>
      <c r="D24" s="698">
        <f t="shared" si="0"/>
        <v>3.5550985810217171</v>
      </c>
      <c r="E24" s="68"/>
      <c r="F24" s="697">
        <v>83517.431525033811</v>
      </c>
      <c r="G24" s="699">
        <v>4.1434157547668633</v>
      </c>
      <c r="H24" s="681"/>
    </row>
    <row r="25" spans="1:8" ht="20.100000000000001" customHeight="1">
      <c r="A25" s="684"/>
      <c r="B25" s="684" t="s">
        <v>645</v>
      </c>
      <c r="C25" s="697">
        <v>123046.13998255123</v>
      </c>
      <c r="D25" s="698">
        <f t="shared" si="0"/>
        <v>4.8962065459987869</v>
      </c>
      <c r="E25" s="68"/>
      <c r="F25" s="697">
        <v>76240.649880093188</v>
      </c>
      <c r="G25" s="699">
        <v>5.2048277831865448</v>
      </c>
      <c r="H25" s="681"/>
    </row>
    <row r="26" spans="1:8" ht="20.100000000000001" customHeight="1">
      <c r="A26" s="684"/>
      <c r="B26" s="703" t="s">
        <v>646</v>
      </c>
      <c r="C26" s="697">
        <v>85913.517357375851</v>
      </c>
      <c r="D26" s="698">
        <f t="shared" si="0"/>
        <v>3.4186389441766734</v>
      </c>
      <c r="E26" s="68"/>
      <c r="F26" s="697">
        <v>48096.261355338502</v>
      </c>
      <c r="G26" s="699">
        <v>1.6997137170679366</v>
      </c>
      <c r="H26" s="681"/>
    </row>
    <row r="27" spans="1:8" ht="20.100000000000001" customHeight="1">
      <c r="A27" s="684"/>
      <c r="B27" s="684" t="s">
        <v>647</v>
      </c>
      <c r="C27" s="697">
        <v>50384.826411592701</v>
      </c>
      <c r="D27" s="698">
        <f t="shared" si="0"/>
        <v>2.0048943992102126</v>
      </c>
      <c r="E27" s="68"/>
      <c r="F27" s="697">
        <v>34394.888052006587</v>
      </c>
      <c r="G27" s="699">
        <v>5.9959193729690128</v>
      </c>
      <c r="H27" s="681"/>
    </row>
    <row r="28" spans="1:8" ht="20.100000000000001" customHeight="1">
      <c r="A28" s="684"/>
      <c r="B28" s="684" t="s">
        <v>648</v>
      </c>
      <c r="C28" s="697">
        <v>33327.5894154009</v>
      </c>
      <c r="D28" s="698">
        <f t="shared" si="0"/>
        <v>1.3261591260090373</v>
      </c>
      <c r="E28" s="68"/>
      <c r="F28" s="697">
        <v>22809.709191918126</v>
      </c>
      <c r="G28" s="699">
        <v>8.5078288567514733</v>
      </c>
      <c r="H28" s="681"/>
    </row>
    <row r="29" spans="1:8" ht="43.35" customHeight="1">
      <c r="A29" s="684"/>
      <c r="B29" s="703" t="s">
        <v>649</v>
      </c>
      <c r="C29" s="697">
        <v>43656.378338144721</v>
      </c>
      <c r="D29" s="698">
        <f t="shared" si="0"/>
        <v>1.7371584791212071</v>
      </c>
      <c r="E29" s="68"/>
      <c r="F29" s="697">
        <v>23119.657366809515</v>
      </c>
      <c r="G29" s="699">
        <v>5.0499999999999972</v>
      </c>
      <c r="H29" s="681"/>
    </row>
    <row r="30" spans="1:8" ht="20.100000000000001" customHeight="1">
      <c r="A30" s="684"/>
      <c r="B30" s="703" t="s">
        <v>282</v>
      </c>
      <c r="C30" s="697">
        <v>95326.588900035262</v>
      </c>
      <c r="D30" s="698">
        <f t="shared" si="0"/>
        <v>3.7932004095884251</v>
      </c>
      <c r="E30" s="68"/>
      <c r="F30" s="697">
        <v>40014.755544375483</v>
      </c>
      <c r="G30" s="699">
        <v>4.1499999999999915</v>
      </c>
      <c r="H30" s="681"/>
    </row>
    <row r="31" spans="1:8" ht="20.100000000000001" customHeight="1">
      <c r="A31" s="684"/>
      <c r="B31" s="684" t="s">
        <v>283</v>
      </c>
      <c r="C31" s="697">
        <v>57588.109230628797</v>
      </c>
      <c r="D31" s="698">
        <f t="shared" si="0"/>
        <v>2.2915247680803494</v>
      </c>
      <c r="E31" s="68"/>
      <c r="F31" s="697">
        <v>15656.59861376642</v>
      </c>
      <c r="G31" s="699">
        <v>4.0521041422252608</v>
      </c>
      <c r="H31" s="681"/>
    </row>
    <row r="32" spans="1:8" ht="20.100000000000001" customHeight="1">
      <c r="A32" s="684"/>
      <c r="B32" s="684" t="s">
        <v>284</v>
      </c>
      <c r="C32" s="697">
        <v>16910.664603487501</v>
      </c>
      <c r="D32" s="698">
        <f t="shared" si="0"/>
        <v>0.6729029186980332</v>
      </c>
      <c r="E32" s="68"/>
      <c r="F32" s="697">
        <v>11182.175784496707</v>
      </c>
      <c r="G32" s="699">
        <v>7.2708000807590594</v>
      </c>
      <c r="H32" s="681"/>
    </row>
    <row r="33" spans="1:8" ht="20.100000000000001" customHeight="1">
      <c r="A33" s="684"/>
      <c r="B33" s="684" t="s">
        <v>286</v>
      </c>
      <c r="C33" s="697">
        <v>18477.371604100517</v>
      </c>
      <c r="D33" s="698">
        <f t="shared" si="0"/>
        <v>0.73524474488739089</v>
      </c>
      <c r="E33" s="68"/>
      <c r="F33" s="697">
        <v>9395.665849203273</v>
      </c>
      <c r="G33" s="699">
        <v>4.0724473944503359</v>
      </c>
      <c r="H33" s="681"/>
    </row>
    <row r="34" spans="1:8" ht="43.35" customHeight="1">
      <c r="A34" s="684"/>
      <c r="B34" s="703" t="s">
        <v>650</v>
      </c>
      <c r="C34" s="697">
        <v>3406.2664908817133</v>
      </c>
      <c r="D34" s="698">
        <f t="shared" si="0"/>
        <v>0.13554089784885887</v>
      </c>
      <c r="E34" s="68"/>
      <c r="F34" s="697">
        <v>1600.3728404984884</v>
      </c>
      <c r="G34" s="699">
        <v>5.1700000000000017</v>
      </c>
      <c r="H34" s="681"/>
    </row>
    <row r="35" spans="1:8" ht="18" customHeight="1">
      <c r="A35" s="236" t="s">
        <v>651</v>
      </c>
      <c r="C35" s="693">
        <v>226617.446474656</v>
      </c>
      <c r="D35" s="694">
        <f t="shared" si="0"/>
        <v>9.0174777122149816</v>
      </c>
      <c r="E35" s="695"/>
      <c r="F35" s="693">
        <v>135430.56154345319</v>
      </c>
      <c r="G35" s="696">
        <v>4.2800000000000011</v>
      </c>
      <c r="H35" s="681"/>
    </row>
  </sheetData>
  <mergeCells count="3">
    <mergeCell ref="C3:D3"/>
    <mergeCell ref="F3:G3"/>
    <mergeCell ref="A8:B8"/>
  </mergeCells>
  <pageMargins left="0.78740157480314998" right="0.47244094488188998" top="0.69" bottom="0.23" header="0.43307086614173201" footer="0.31496062992126"/>
  <pageSetup paperSize="9" firstPageNumber="45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G51"/>
  <sheetViews>
    <sheetView workbookViewId="0">
      <selection activeCell="I43" sqref="I43"/>
    </sheetView>
  </sheetViews>
  <sheetFormatPr defaultColWidth="8.77734375" defaultRowHeight="13.8"/>
  <cols>
    <col min="1" max="1" width="39.21875" style="205" customWidth="1"/>
    <col min="2" max="2" width="8" style="205" customWidth="1"/>
    <col min="3" max="3" width="8.44140625" style="205" bestFit="1" customWidth="1"/>
    <col min="4" max="6" width="8.21875" style="205" customWidth="1"/>
    <col min="7" max="7" width="10.77734375" style="205" customWidth="1"/>
    <col min="8" max="16384" width="8.77734375" style="205"/>
  </cols>
  <sheetData>
    <row r="1" spans="1:7" s="184" customFormat="1" ht="20.100000000000001" customHeight="1">
      <c r="A1" s="183" t="s">
        <v>660</v>
      </c>
    </row>
    <row r="2" spans="1:7" s="186" customFormat="1" ht="20.100000000000001" customHeight="1">
      <c r="A2" s="185"/>
    </row>
    <row r="3" spans="1:7" s="188" customFormat="1" ht="20.100000000000001" customHeight="1">
      <c r="A3" s="187"/>
      <c r="E3" s="189"/>
      <c r="F3" s="190"/>
    </row>
    <row r="4" spans="1:7" s="193" customFormat="1" ht="19.95" customHeight="1">
      <c r="A4" s="191"/>
      <c r="B4" s="192" t="s">
        <v>46</v>
      </c>
      <c r="C4" s="192" t="s">
        <v>48</v>
      </c>
      <c r="D4" s="192" t="s">
        <v>49</v>
      </c>
      <c r="E4" s="713" t="s">
        <v>244</v>
      </c>
      <c r="F4" s="713"/>
      <c r="G4" s="192" t="s">
        <v>49</v>
      </c>
    </row>
    <row r="5" spans="1:7" s="193" customFormat="1" ht="19.95" customHeight="1">
      <c r="B5" s="194" t="s">
        <v>98</v>
      </c>
      <c r="C5" s="194" t="s">
        <v>98</v>
      </c>
      <c r="D5" s="194" t="s">
        <v>98</v>
      </c>
      <c r="E5" s="714" t="s">
        <v>245</v>
      </c>
      <c r="F5" s="714"/>
      <c r="G5" s="195" t="s">
        <v>43</v>
      </c>
    </row>
    <row r="6" spans="1:7" s="193" customFormat="1" ht="19.95" customHeight="1">
      <c r="B6" s="194">
        <v>2024</v>
      </c>
      <c r="C6" s="194">
        <v>2024</v>
      </c>
      <c r="D6" s="194">
        <v>2024</v>
      </c>
      <c r="E6" s="103" t="s">
        <v>46</v>
      </c>
      <c r="F6" s="103" t="s">
        <v>48</v>
      </c>
      <c r="G6" s="195" t="s">
        <v>50</v>
      </c>
    </row>
    <row r="7" spans="1:7" s="193" customFormat="1" ht="19.95" customHeight="1">
      <c r="B7" s="194"/>
      <c r="C7" s="194"/>
      <c r="D7" s="194"/>
      <c r="E7" s="103" t="s">
        <v>98</v>
      </c>
      <c r="F7" s="103" t="s">
        <v>98</v>
      </c>
      <c r="G7" s="195" t="s">
        <v>99</v>
      </c>
    </row>
    <row r="8" spans="1:7" s="193" customFormat="1" ht="19.95" customHeight="1">
      <c r="B8" s="196"/>
      <c r="C8" s="196"/>
      <c r="D8" s="196"/>
      <c r="E8" s="107">
        <v>2024</v>
      </c>
      <c r="F8" s="107">
        <v>2023</v>
      </c>
      <c r="G8" s="197" t="s">
        <v>246</v>
      </c>
    </row>
    <row r="9" spans="1:7" s="193" customFormat="1" ht="20.100000000000001" customHeight="1">
      <c r="B9" s="198"/>
      <c r="C9" s="198"/>
      <c r="D9" s="198"/>
    </row>
    <row r="10" spans="1:7" s="193" customFormat="1" ht="30" customHeight="1">
      <c r="A10" s="199" t="s">
        <v>247</v>
      </c>
      <c r="B10" s="200">
        <v>8592</v>
      </c>
      <c r="C10" s="200">
        <v>14116</v>
      </c>
      <c r="D10" s="200">
        <v>36244</v>
      </c>
      <c r="E10" s="201">
        <f>C10/B10*100</f>
        <v>164.29236499068901</v>
      </c>
      <c r="F10" s="201">
        <v>99.26165529850222</v>
      </c>
      <c r="G10" s="202">
        <v>106.89868750921694</v>
      </c>
    </row>
    <row r="11" spans="1:7" s="193" customFormat="1" ht="30" customHeight="1">
      <c r="A11" s="199" t="s">
        <v>248</v>
      </c>
      <c r="B11" s="200">
        <v>67262</v>
      </c>
      <c r="C11" s="200">
        <v>113462</v>
      </c>
      <c r="D11" s="200">
        <v>332174.66882076603</v>
      </c>
      <c r="E11" s="201">
        <f t="shared" ref="E11:E17" si="0">C11/B11*100</f>
        <v>168.68662840831377</v>
      </c>
      <c r="F11" s="201">
        <v>77.892240283317165</v>
      </c>
      <c r="G11" s="202">
        <v>107.03882912785576</v>
      </c>
    </row>
    <row r="12" spans="1:7" s="203" customFormat="1" ht="30" customHeight="1">
      <c r="A12" s="199" t="s">
        <v>249</v>
      </c>
      <c r="B12" s="200">
        <v>50888</v>
      </c>
      <c r="C12" s="200">
        <v>104423</v>
      </c>
      <c r="D12" s="200">
        <v>258750</v>
      </c>
      <c r="E12" s="201">
        <f t="shared" si="0"/>
        <v>205.20161924225752</v>
      </c>
      <c r="F12" s="201">
        <v>112.71304441686006</v>
      </c>
      <c r="G12" s="202">
        <v>121.88687955456527</v>
      </c>
    </row>
    <row r="13" spans="1:7" s="203" customFormat="1" ht="30" customHeight="1">
      <c r="A13" s="204" t="s">
        <v>250</v>
      </c>
      <c r="B13" s="201">
        <f t="shared" ref="B13:D13" si="1">B11/B10</f>
        <v>7.8284450651769086</v>
      </c>
      <c r="C13" s="201">
        <f t="shared" si="1"/>
        <v>8.0378294134315666</v>
      </c>
      <c r="D13" s="201">
        <f t="shared" si="1"/>
        <v>9.164956098133926</v>
      </c>
      <c r="E13" s="201">
        <f t="shared" si="0"/>
        <v>102.67466075972172</v>
      </c>
      <c r="F13" s="201">
        <v>78.471631416056482</v>
      </c>
      <c r="G13" s="202">
        <v>100.13109760456761</v>
      </c>
    </row>
    <row r="14" spans="1:7" s="203" customFormat="1" ht="30" customHeight="1">
      <c r="A14" s="199" t="s">
        <v>251</v>
      </c>
      <c r="B14" s="200">
        <v>5340</v>
      </c>
      <c r="C14" s="200">
        <v>3020</v>
      </c>
      <c r="D14" s="200">
        <v>23604</v>
      </c>
      <c r="E14" s="201">
        <f t="shared" si="0"/>
        <v>56.554307116104873</v>
      </c>
      <c r="F14" s="201">
        <v>48.043270760419979</v>
      </c>
      <c r="G14" s="202">
        <v>102.44347033548891</v>
      </c>
    </row>
    <row r="15" spans="1:7" s="203" customFormat="1" ht="30" customHeight="1">
      <c r="A15" s="204" t="s">
        <v>252</v>
      </c>
      <c r="B15" s="200">
        <v>5146</v>
      </c>
      <c r="C15" s="200">
        <v>4139</v>
      </c>
      <c r="D15" s="200">
        <v>53365</v>
      </c>
      <c r="E15" s="201">
        <f t="shared" si="0"/>
        <v>80.43140303148077</v>
      </c>
      <c r="F15" s="201">
        <v>99.807089462261871</v>
      </c>
      <c r="G15" s="202">
        <v>124.515843016473</v>
      </c>
    </row>
    <row r="16" spans="1:7" s="203" customFormat="1" ht="30" customHeight="1">
      <c r="A16" s="204" t="s">
        <v>253</v>
      </c>
      <c r="B16" s="200">
        <v>2153</v>
      </c>
      <c r="C16" s="200">
        <v>4980</v>
      </c>
      <c r="D16" s="200">
        <v>15530</v>
      </c>
      <c r="E16" s="201">
        <f t="shared" si="0"/>
        <v>231.30515559684164</v>
      </c>
      <c r="F16" s="201">
        <v>144.26419466975665</v>
      </c>
      <c r="G16" s="202">
        <v>121.65126116246279</v>
      </c>
    </row>
    <row r="17" spans="1:7" ht="30" customHeight="1">
      <c r="A17" s="199" t="s">
        <v>254</v>
      </c>
      <c r="B17" s="200">
        <v>1506</v>
      </c>
      <c r="C17" s="200">
        <v>1412</v>
      </c>
      <c r="D17" s="200">
        <v>5083</v>
      </c>
      <c r="E17" s="201">
        <f t="shared" si="0"/>
        <v>93.758300132802134</v>
      </c>
      <c r="F17" s="201">
        <v>100</v>
      </c>
      <c r="G17" s="202">
        <v>110.09313406974226</v>
      </c>
    </row>
    <row r="18" spans="1:7" ht="20.100000000000001" customHeight="1">
      <c r="D18" s="206"/>
    </row>
    <row r="19" spans="1:7" ht="20.100000000000001" customHeight="1">
      <c r="D19" s="206"/>
    </row>
    <row r="20" spans="1:7" ht="20.100000000000001" customHeight="1">
      <c r="D20" s="206"/>
    </row>
    <row r="21" spans="1:7" ht="20.100000000000001" customHeight="1">
      <c r="D21" s="206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1.6" customHeight="1"/>
    <row r="28" spans="1:7" ht="21.6" customHeight="1"/>
    <row r="29" spans="1:7" ht="21.6" customHeight="1"/>
    <row r="35" spans="1:7" ht="14.4">
      <c r="A35" s="207"/>
      <c r="B35" s="207"/>
      <c r="C35" s="207"/>
      <c r="D35" s="207"/>
      <c r="E35" s="207"/>
      <c r="F35" s="207"/>
      <c r="G35" s="207"/>
    </row>
    <row r="36" spans="1:7" ht="14.4">
      <c r="A36" s="207"/>
      <c r="B36" s="207"/>
      <c r="C36" s="207"/>
      <c r="D36" s="207"/>
      <c r="E36" s="207"/>
      <c r="F36" s="207"/>
      <c r="G36" s="207"/>
    </row>
    <row r="37" spans="1:7" ht="14.4">
      <c r="A37" s="207"/>
      <c r="B37" s="207"/>
      <c r="C37" s="207"/>
      <c r="D37" s="207"/>
      <c r="E37" s="207"/>
      <c r="F37" s="207"/>
      <c r="G37" s="207"/>
    </row>
    <row r="38" spans="1:7" ht="14.4">
      <c r="A38" s="207"/>
      <c r="B38" s="207"/>
      <c r="C38" s="207"/>
      <c r="D38" s="207"/>
      <c r="E38" s="207"/>
      <c r="F38" s="207"/>
      <c r="G38" s="207"/>
    </row>
    <row r="39" spans="1:7" ht="14.4">
      <c r="A39" s="207"/>
      <c r="B39" s="207"/>
      <c r="C39" s="207"/>
      <c r="D39" s="207"/>
      <c r="E39" s="207"/>
      <c r="F39" s="207"/>
      <c r="G39" s="207"/>
    </row>
    <row r="40" spans="1:7" ht="14.4">
      <c r="A40" s="207"/>
      <c r="B40" s="207"/>
      <c r="C40" s="207"/>
      <c r="D40" s="207"/>
      <c r="E40" s="207"/>
      <c r="F40" s="207"/>
      <c r="G40" s="207"/>
    </row>
    <row r="41" spans="1:7" ht="14.4">
      <c r="A41" s="207"/>
      <c r="B41" s="207"/>
      <c r="C41" s="207"/>
      <c r="D41" s="207"/>
      <c r="E41" s="207"/>
      <c r="F41" s="207"/>
      <c r="G41" s="207"/>
    </row>
    <row r="42" spans="1:7" ht="14.4">
      <c r="A42" s="207"/>
      <c r="B42" s="207"/>
      <c r="C42" s="207"/>
      <c r="D42" s="207"/>
      <c r="E42" s="207"/>
      <c r="F42" s="207"/>
      <c r="G42" s="207"/>
    </row>
    <row r="43" spans="1:7" ht="14.4">
      <c r="A43" s="207"/>
      <c r="B43" s="207"/>
      <c r="C43" s="207"/>
      <c r="D43" s="207"/>
      <c r="E43" s="207"/>
      <c r="F43" s="207"/>
      <c r="G43" s="207"/>
    </row>
    <row r="44" spans="1:7" ht="14.4">
      <c r="A44" s="207"/>
      <c r="B44" s="207"/>
      <c r="C44" s="207"/>
      <c r="D44" s="207"/>
      <c r="E44" s="207"/>
      <c r="F44" s="207"/>
      <c r="G44" s="207"/>
    </row>
    <row r="45" spans="1:7" ht="14.4">
      <c r="A45" s="208"/>
      <c r="B45" s="208"/>
      <c r="C45" s="208"/>
      <c r="D45" s="208"/>
      <c r="E45" s="208"/>
      <c r="F45" s="208"/>
      <c r="G45" s="208"/>
    </row>
    <row r="46" spans="1:7" ht="14.4">
      <c r="A46" s="208"/>
      <c r="B46" s="208"/>
      <c r="C46" s="208"/>
      <c r="D46" s="208"/>
      <c r="E46" s="208"/>
      <c r="F46" s="208"/>
      <c r="G46" s="208"/>
    </row>
    <row r="47" spans="1:7" ht="14.4">
      <c r="A47" s="208"/>
      <c r="B47" s="208"/>
      <c r="C47" s="208"/>
      <c r="D47" s="208"/>
      <c r="E47" s="208"/>
      <c r="F47" s="208"/>
      <c r="G47" s="208"/>
    </row>
    <row r="48" spans="1:7" ht="14.4">
      <c r="A48" s="208"/>
      <c r="B48" s="208"/>
      <c r="C48" s="208"/>
      <c r="D48" s="208"/>
      <c r="E48" s="208"/>
      <c r="F48" s="208"/>
      <c r="G48" s="208"/>
    </row>
    <row r="49" spans="1:7" ht="14.4">
      <c r="A49" s="207"/>
      <c r="B49" s="207"/>
      <c r="C49" s="207"/>
      <c r="D49" s="207"/>
      <c r="E49" s="207"/>
      <c r="F49" s="207"/>
      <c r="G49" s="207"/>
    </row>
    <row r="50" spans="1:7" ht="14.4">
      <c r="A50" s="207"/>
      <c r="B50" s="207"/>
      <c r="C50" s="207"/>
      <c r="D50" s="207"/>
      <c r="E50" s="207"/>
      <c r="F50" s="207"/>
      <c r="G50" s="207"/>
    </row>
    <row r="51" spans="1:7" ht="14.4">
      <c r="A51" s="207"/>
      <c r="B51" s="207"/>
      <c r="C51" s="207"/>
      <c r="D51" s="207"/>
      <c r="E51" s="207"/>
      <c r="F51" s="207"/>
      <c r="G51" s="207"/>
    </row>
  </sheetData>
  <mergeCells count="2">
    <mergeCell ref="E4:F4"/>
    <mergeCell ref="E5:F5"/>
  </mergeCells>
  <pageMargins left="0.78740157480314965" right="0.23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78"/>
  <sheetViews>
    <sheetView workbookViewId="0">
      <selection activeCell="I43" sqref="I43"/>
    </sheetView>
  </sheetViews>
  <sheetFormatPr defaultColWidth="10" defaultRowHeight="13.2"/>
  <cols>
    <col min="1" max="1" width="4.5546875" style="186" customWidth="1"/>
    <col min="2" max="2" width="39.21875" style="186" customWidth="1"/>
    <col min="3" max="3" width="6.77734375" style="186" customWidth="1"/>
    <col min="4" max="4" width="8.21875" style="186" customWidth="1"/>
    <col min="5" max="5" width="7.77734375" style="186" customWidth="1"/>
    <col min="6" max="6" width="1" style="186" customWidth="1"/>
    <col min="7" max="9" width="7.77734375" style="186" customWidth="1"/>
    <col min="10" max="16384" width="10" style="186"/>
  </cols>
  <sheetData>
    <row r="1" spans="1:9" s="184" customFormat="1" ht="20.100000000000001" customHeight="1">
      <c r="A1" s="183" t="s">
        <v>661</v>
      </c>
      <c r="B1" s="183"/>
      <c r="C1" s="209"/>
      <c r="D1" s="209"/>
      <c r="E1" s="209"/>
      <c r="F1" s="209"/>
      <c r="G1" s="209"/>
    </row>
    <row r="2" spans="1:9" ht="20.100000000000001" customHeight="1">
      <c r="A2" s="185"/>
      <c r="B2" s="185"/>
      <c r="C2" s="193"/>
      <c r="D2" s="193"/>
      <c r="E2" s="193"/>
      <c r="F2" s="193"/>
      <c r="G2" s="193"/>
    </row>
    <row r="3" spans="1:9" s="188" customFormat="1" ht="20.100000000000001" customHeight="1">
      <c r="A3" s="187"/>
      <c r="B3" s="187"/>
      <c r="C3" s="187"/>
      <c r="D3" s="187"/>
      <c r="E3" s="187"/>
      <c r="F3" s="187"/>
      <c r="G3" s="210"/>
    </row>
    <row r="4" spans="1:9" s="188" customFormat="1" ht="15" customHeight="1">
      <c r="A4" s="211"/>
      <c r="B4" s="211"/>
      <c r="C4" s="715" t="s">
        <v>44</v>
      </c>
      <c r="D4" s="715"/>
      <c r="E4" s="715"/>
      <c r="F4" s="101"/>
      <c r="G4" s="717" t="s">
        <v>255</v>
      </c>
      <c r="H4" s="717"/>
      <c r="I4" s="717"/>
    </row>
    <row r="5" spans="1:9" s="188" customFormat="1" ht="15" customHeight="1">
      <c r="A5" s="213"/>
      <c r="B5" s="213"/>
      <c r="C5" s="716"/>
      <c r="D5" s="716"/>
      <c r="E5" s="716"/>
      <c r="F5" s="103"/>
      <c r="G5" s="718" t="s">
        <v>256</v>
      </c>
      <c r="H5" s="718"/>
      <c r="I5" s="718"/>
    </row>
    <row r="6" spans="1:9" s="188" customFormat="1" ht="15" customHeight="1">
      <c r="A6" s="213"/>
      <c r="B6" s="213"/>
      <c r="C6" s="212" t="s">
        <v>257</v>
      </c>
      <c r="D6" s="212" t="s">
        <v>258</v>
      </c>
      <c r="E6" s="212" t="s">
        <v>259</v>
      </c>
      <c r="F6" s="103"/>
      <c r="G6" s="212" t="s">
        <v>257</v>
      </c>
      <c r="H6" s="212" t="s">
        <v>258</v>
      </c>
      <c r="I6" s="212" t="s">
        <v>259</v>
      </c>
    </row>
    <row r="7" spans="1:9" s="188" customFormat="1" ht="15" customHeight="1">
      <c r="A7" s="213"/>
      <c r="B7" s="213"/>
      <c r="C7" s="215" t="s">
        <v>260</v>
      </c>
      <c r="D7" s="215" t="s">
        <v>261</v>
      </c>
      <c r="E7" s="215" t="s">
        <v>262</v>
      </c>
      <c r="F7" s="103"/>
      <c r="G7" s="215" t="s">
        <v>263</v>
      </c>
      <c r="H7" s="215" t="s">
        <v>261</v>
      </c>
      <c r="I7" s="215" t="s">
        <v>262</v>
      </c>
    </row>
    <row r="8" spans="1:9" s="188" customFormat="1" ht="15" customHeight="1">
      <c r="A8" s="213"/>
      <c r="B8" s="213"/>
      <c r="C8" s="214" t="s">
        <v>264</v>
      </c>
      <c r="D8" s="214" t="s">
        <v>265</v>
      </c>
      <c r="E8" s="214" t="s">
        <v>266</v>
      </c>
      <c r="F8" s="107"/>
      <c r="G8" s="214" t="s">
        <v>267</v>
      </c>
      <c r="H8" s="214"/>
      <c r="I8" s="214"/>
    </row>
    <row r="9" spans="1:9" s="188" customFormat="1" ht="20.100000000000001" customHeight="1">
      <c r="A9" s="187"/>
      <c r="B9" s="187"/>
      <c r="C9" s="103"/>
      <c r="D9" s="103"/>
      <c r="E9" s="103"/>
      <c r="F9" s="103"/>
      <c r="G9" s="103"/>
    </row>
    <row r="10" spans="1:9" s="219" customFormat="1" ht="20.100000000000001" customHeight="1">
      <c r="A10" s="216" t="s">
        <v>268</v>
      </c>
      <c r="B10" s="216"/>
      <c r="C10" s="217">
        <f>SUM(C12,C13,C18)</f>
        <v>36244</v>
      </c>
      <c r="D10" s="217">
        <f t="shared" ref="D10:E10" si="0">SUM(D12,D13,D18)</f>
        <v>332175.13841789507</v>
      </c>
      <c r="E10" s="217">
        <f t="shared" si="0"/>
        <v>258750</v>
      </c>
      <c r="F10" s="217"/>
      <c r="G10" s="218">
        <v>106.89868750921694</v>
      </c>
      <c r="H10" s="218">
        <v>107.03906232781908</v>
      </c>
      <c r="I10" s="218">
        <v>121.88687955456527</v>
      </c>
    </row>
    <row r="11" spans="1:9" s="219" customFormat="1" ht="18.45" customHeight="1">
      <c r="A11" s="216" t="s">
        <v>269</v>
      </c>
      <c r="B11" s="216"/>
      <c r="C11" s="220"/>
      <c r="D11" s="220"/>
      <c r="E11" s="220"/>
      <c r="F11" s="217"/>
      <c r="G11" s="221"/>
      <c r="H11" s="222"/>
      <c r="I11" s="222"/>
    </row>
    <row r="12" spans="1:9" s="226" customFormat="1" ht="18.45" customHeight="1">
      <c r="A12" s="223"/>
      <c r="B12" s="224" t="s">
        <v>270</v>
      </c>
      <c r="C12" s="225">
        <v>363</v>
      </c>
      <c r="D12" s="225">
        <v>9546.1450468509993</v>
      </c>
      <c r="E12" s="225">
        <v>2452</v>
      </c>
      <c r="F12" s="225"/>
      <c r="G12" s="218">
        <v>110.00000000000001</v>
      </c>
      <c r="H12" s="218">
        <v>208.79815253518794</v>
      </c>
      <c r="I12" s="218">
        <v>117.99807507218478</v>
      </c>
    </row>
    <row r="13" spans="1:9" s="226" customFormat="1" ht="18.45" customHeight="1">
      <c r="A13" s="223"/>
      <c r="B13" s="224" t="s">
        <v>271</v>
      </c>
      <c r="C13" s="225">
        <f>SUM(C14:C17)</f>
        <v>8702</v>
      </c>
      <c r="D13" s="225">
        <f t="shared" ref="D13:E13" si="1">SUM(D14:D17)</f>
        <v>97758.587513475009</v>
      </c>
      <c r="E13" s="225">
        <f t="shared" si="1"/>
        <v>136744</v>
      </c>
      <c r="F13" s="225"/>
      <c r="G13" s="218">
        <v>106.79921453117329</v>
      </c>
      <c r="H13" s="218">
        <v>95.062233274018155</v>
      </c>
      <c r="I13" s="218">
        <v>135.75839405913069</v>
      </c>
    </row>
    <row r="14" spans="1:9" s="188" customFormat="1" ht="18.45" customHeight="1">
      <c r="A14" s="227"/>
      <c r="B14" s="228" t="s">
        <v>55</v>
      </c>
      <c r="C14" s="229">
        <v>166</v>
      </c>
      <c r="D14" s="230">
        <v>5347.1047699999999</v>
      </c>
      <c r="E14" s="230">
        <v>881</v>
      </c>
      <c r="F14" s="231"/>
      <c r="G14" s="232">
        <v>117.7304964539007</v>
      </c>
      <c r="H14" s="232">
        <v>117.97783661967355</v>
      </c>
      <c r="I14" s="232">
        <v>110.53952321204517</v>
      </c>
    </row>
    <row r="15" spans="1:9" s="188" customFormat="1" ht="18.45" customHeight="1">
      <c r="A15" s="227"/>
      <c r="B15" s="228" t="s">
        <v>61</v>
      </c>
      <c r="C15" s="229">
        <v>4283</v>
      </c>
      <c r="D15" s="230">
        <v>48507.968522356001</v>
      </c>
      <c r="E15" s="230">
        <v>116364</v>
      </c>
      <c r="F15" s="231"/>
      <c r="G15" s="232">
        <v>108.8160569105691</v>
      </c>
      <c r="H15" s="232">
        <v>99.835240306784385</v>
      </c>
      <c r="I15" s="232">
        <v>146.43243651372916</v>
      </c>
    </row>
    <row r="16" spans="1:9" s="188" customFormat="1" ht="18.45" customHeight="1">
      <c r="A16" s="227"/>
      <c r="B16" s="228" t="s">
        <v>272</v>
      </c>
      <c r="C16" s="229">
        <v>256</v>
      </c>
      <c r="D16" s="230">
        <v>3943.3462249999998</v>
      </c>
      <c r="E16" s="230">
        <v>1302</v>
      </c>
      <c r="F16" s="231"/>
      <c r="G16" s="232">
        <v>105.34979423868313</v>
      </c>
      <c r="H16" s="232">
        <v>99.564183869494002</v>
      </c>
      <c r="I16" s="232">
        <v>94.484760522496373</v>
      </c>
    </row>
    <row r="17" spans="1:9" s="188" customFormat="1" ht="18.45" customHeight="1">
      <c r="A17" s="227"/>
      <c r="B17" s="228" t="s">
        <v>273</v>
      </c>
      <c r="C17" s="229">
        <v>3997</v>
      </c>
      <c r="D17" s="230">
        <f>53946.167996119-13986</f>
        <v>39960.167996119002</v>
      </c>
      <c r="E17" s="230">
        <v>18197</v>
      </c>
      <c r="F17" s="231"/>
      <c r="G17" s="232">
        <v>104.41483803552769</v>
      </c>
      <c r="H17" s="232">
        <v>87.334160211092467</v>
      </c>
      <c r="I17" s="232">
        <v>95.347131254912227</v>
      </c>
    </row>
    <row r="18" spans="1:9" s="189" customFormat="1" ht="18.45" customHeight="1">
      <c r="A18" s="233"/>
      <c r="B18" s="224" t="s">
        <v>274</v>
      </c>
      <c r="C18" s="225">
        <f>SUM(C19:C30)</f>
        <v>27179</v>
      </c>
      <c r="D18" s="225">
        <f t="shared" ref="D18:E18" si="2">SUM(D19:D30)</f>
        <v>224870.40585756904</v>
      </c>
      <c r="E18" s="225">
        <f t="shared" si="2"/>
        <v>119554</v>
      </c>
      <c r="F18" s="225"/>
      <c r="G18" s="218">
        <v>106.89031344633658</v>
      </c>
      <c r="H18" s="218">
        <v>110.81595788606562</v>
      </c>
      <c r="I18" s="218">
        <v>109.19868838084452</v>
      </c>
    </row>
    <row r="19" spans="1:9" s="188" customFormat="1" ht="18.45" customHeight="1">
      <c r="A19" s="227"/>
      <c r="B19" s="228" t="s">
        <v>275</v>
      </c>
      <c r="C19" s="229">
        <v>14652</v>
      </c>
      <c r="D19" s="230">
        <v>81861</v>
      </c>
      <c r="E19" s="230">
        <v>55488</v>
      </c>
      <c r="F19" s="231"/>
      <c r="G19" s="232">
        <v>113.02939134459615</v>
      </c>
      <c r="H19" s="232">
        <v>103.02580293483827</v>
      </c>
      <c r="I19" s="232">
        <v>109.37259771746201</v>
      </c>
    </row>
    <row r="20" spans="1:9" s="188" customFormat="1" ht="18.45" customHeight="1">
      <c r="A20" s="227"/>
      <c r="B20" s="228" t="s">
        <v>276</v>
      </c>
      <c r="C20" s="229">
        <v>1879</v>
      </c>
      <c r="D20" s="230">
        <v>10993.118884134001</v>
      </c>
      <c r="E20" s="230">
        <v>9971</v>
      </c>
      <c r="F20" s="231"/>
      <c r="G20" s="232">
        <v>124.35473196558571</v>
      </c>
      <c r="H20" s="232">
        <v>122.95183080757283</v>
      </c>
      <c r="I20" s="232">
        <v>157.32092142631743</v>
      </c>
    </row>
    <row r="21" spans="1:9" s="188" customFormat="1" ht="18.45" customHeight="1">
      <c r="A21" s="227"/>
      <c r="B21" s="228" t="s">
        <v>277</v>
      </c>
      <c r="C21" s="229">
        <v>1357</v>
      </c>
      <c r="D21" s="230">
        <v>8069.8747941780002</v>
      </c>
      <c r="E21" s="230">
        <v>5957</v>
      </c>
      <c r="F21" s="231"/>
      <c r="G21" s="232">
        <v>88.288874430709171</v>
      </c>
      <c r="H21" s="232">
        <v>90.77151720826572</v>
      </c>
      <c r="I21" s="232">
        <v>90.683513472370223</v>
      </c>
    </row>
    <row r="22" spans="1:9" s="188" customFormat="1" ht="18.45" customHeight="1">
      <c r="A22" s="227"/>
      <c r="B22" s="228" t="s">
        <v>278</v>
      </c>
      <c r="C22" s="229">
        <v>1090</v>
      </c>
      <c r="D22" s="230">
        <v>4225.3821206559996</v>
      </c>
      <c r="E22" s="230">
        <v>5163</v>
      </c>
      <c r="F22" s="231"/>
      <c r="G22" s="232">
        <v>102.34741784037557</v>
      </c>
      <c r="H22" s="232">
        <v>95.682715097023845</v>
      </c>
      <c r="I22" s="232">
        <v>81.887390959555901</v>
      </c>
    </row>
    <row r="23" spans="1:9" s="188" customFormat="1" ht="18.45" customHeight="1">
      <c r="A23" s="227"/>
      <c r="B23" s="228" t="s">
        <v>279</v>
      </c>
      <c r="C23" s="229">
        <v>284</v>
      </c>
      <c r="D23" s="230">
        <v>6006.5300699990003</v>
      </c>
      <c r="E23" s="230">
        <v>990</v>
      </c>
      <c r="F23" s="231"/>
      <c r="G23" s="232">
        <v>94.352159468438529</v>
      </c>
      <c r="H23" s="232">
        <v>108.27589320041402</v>
      </c>
      <c r="I23" s="232">
        <v>82.15767634854771</v>
      </c>
    </row>
    <row r="24" spans="1:9" s="188" customFormat="1" ht="18.45" customHeight="1">
      <c r="A24" s="227"/>
      <c r="B24" s="228" t="s">
        <v>280</v>
      </c>
      <c r="C24" s="229">
        <v>921</v>
      </c>
      <c r="D24" s="230">
        <v>77420.345458223004</v>
      </c>
      <c r="E24" s="230">
        <v>5973</v>
      </c>
      <c r="F24" s="231"/>
      <c r="G24" s="232">
        <v>97.978723404255319</v>
      </c>
      <c r="H24" s="232">
        <v>146.16896546966819</v>
      </c>
      <c r="I24" s="232">
        <v>115.42028985507247</v>
      </c>
    </row>
    <row r="25" spans="1:9" s="188" customFormat="1" ht="30" customHeight="1">
      <c r="A25" s="227"/>
      <c r="B25" s="228" t="s">
        <v>281</v>
      </c>
      <c r="C25" s="229">
        <v>2881</v>
      </c>
      <c r="D25" s="230">
        <f>18072.311277257-1798</f>
        <v>16274.311277256998</v>
      </c>
      <c r="E25" s="230">
        <v>17562</v>
      </c>
      <c r="F25" s="231"/>
      <c r="G25" s="232">
        <v>95.42894998343823</v>
      </c>
      <c r="H25" s="232">
        <v>74.366650439900681</v>
      </c>
      <c r="I25" s="232">
        <v>127.78869242523467</v>
      </c>
    </row>
    <row r="26" spans="1:9" s="188" customFormat="1" ht="18.45" customHeight="1">
      <c r="A26" s="227"/>
      <c r="B26" s="228" t="s">
        <v>282</v>
      </c>
      <c r="C26" s="229">
        <v>1123</v>
      </c>
      <c r="D26" s="230">
        <v>3235.0978490000002</v>
      </c>
      <c r="E26" s="230">
        <v>5380</v>
      </c>
      <c r="F26" s="231"/>
      <c r="G26" s="232">
        <v>106.85061845861085</v>
      </c>
      <c r="H26" s="232">
        <v>89.419898664741808</v>
      </c>
      <c r="I26" s="232">
        <v>107.34237829209896</v>
      </c>
    </row>
    <row r="27" spans="1:9" s="188" customFormat="1" ht="18.45" customHeight="1">
      <c r="A27" s="227"/>
      <c r="B27" s="228" t="s">
        <v>283</v>
      </c>
      <c r="C27" s="229">
        <v>315</v>
      </c>
      <c r="D27" s="230">
        <v>2551.7775112569998</v>
      </c>
      <c r="E27" s="230">
        <v>1775</v>
      </c>
      <c r="F27" s="231"/>
      <c r="G27" s="232">
        <v>94.311377245508993</v>
      </c>
      <c r="H27" s="232">
        <v>122.73076242832957</v>
      </c>
      <c r="I27" s="232">
        <v>84.283000949667624</v>
      </c>
    </row>
    <row r="28" spans="1:9" s="188" customFormat="1" ht="18.45" customHeight="1">
      <c r="A28" s="227"/>
      <c r="B28" s="228" t="s">
        <v>284</v>
      </c>
      <c r="C28" s="229">
        <v>273</v>
      </c>
      <c r="D28" s="230">
        <v>2290.039999999</v>
      </c>
      <c r="E28" s="230">
        <v>1417</v>
      </c>
      <c r="F28" s="231"/>
      <c r="G28" s="232">
        <v>116.66666666666667</v>
      </c>
      <c r="H28" s="232">
        <v>163.91088843152903</v>
      </c>
      <c r="I28" s="232">
        <v>133.67924528301887</v>
      </c>
    </row>
    <row r="29" spans="1:9" ht="30" customHeight="1">
      <c r="A29" s="227"/>
      <c r="B29" s="228" t="s">
        <v>285</v>
      </c>
      <c r="C29" s="229">
        <v>2060</v>
      </c>
      <c r="D29" s="230">
        <v>10902.281892866</v>
      </c>
      <c r="E29" s="230">
        <v>8611</v>
      </c>
      <c r="F29" s="231"/>
      <c r="G29" s="232">
        <v>96.668230877522291</v>
      </c>
      <c r="H29" s="232">
        <v>83.780675063491117</v>
      </c>
      <c r="I29" s="232">
        <v>86.351784997994386</v>
      </c>
    </row>
    <row r="30" spans="1:9" ht="18.45" customHeight="1">
      <c r="A30" s="227"/>
      <c r="B30" s="228" t="s">
        <v>286</v>
      </c>
      <c r="C30" s="229">
        <v>344</v>
      </c>
      <c r="D30" s="230">
        <v>1040.646</v>
      </c>
      <c r="E30" s="230">
        <v>1267</v>
      </c>
      <c r="F30" s="231"/>
      <c r="G30" s="232">
        <v>100.87976539589442</v>
      </c>
      <c r="H30" s="232">
        <v>145.83779450757044</v>
      </c>
      <c r="I30" s="232">
        <v>100.15810276679842</v>
      </c>
    </row>
    <row r="31" spans="1:9" ht="18" customHeight="1">
      <c r="C31" s="193"/>
      <c r="D31" s="231"/>
      <c r="E31" s="231"/>
      <c r="F31" s="231"/>
      <c r="G31" s="234"/>
      <c r="H31" s="235"/>
      <c r="I31" s="235"/>
    </row>
    <row r="32" spans="1:9" ht="18" customHeight="1">
      <c r="A32" s="236"/>
      <c r="B32" s="236"/>
      <c r="C32" s="236"/>
      <c r="D32" s="236"/>
      <c r="E32" s="236"/>
      <c r="F32" s="203"/>
      <c r="G32" s="234"/>
      <c r="H32" s="235"/>
      <c r="I32" s="235"/>
    </row>
    <row r="33" spans="1:9" ht="18.45" customHeight="1">
      <c r="B33" s="237"/>
      <c r="C33" s="238"/>
      <c r="D33" s="239"/>
      <c r="E33" s="238"/>
      <c r="G33" s="234"/>
      <c r="H33" s="234"/>
      <c r="I33" s="234"/>
    </row>
    <row r="34" spans="1:9" ht="18.45" customHeight="1">
      <c r="B34" s="237"/>
      <c r="C34" s="238"/>
      <c r="D34" s="239"/>
      <c r="E34" s="238"/>
      <c r="G34" s="234"/>
      <c r="H34" s="234"/>
      <c r="I34" s="234"/>
    </row>
    <row r="35" spans="1:9" ht="18.45" customHeight="1">
      <c r="B35" s="237"/>
      <c r="C35" s="238"/>
      <c r="D35" s="239"/>
      <c r="E35" s="238"/>
      <c r="G35" s="234"/>
      <c r="H35" s="234"/>
      <c r="I35" s="234"/>
    </row>
    <row r="36" spans="1:9" ht="18.45" customHeight="1">
      <c r="B36" s="237"/>
      <c r="C36" s="238"/>
      <c r="D36" s="239"/>
      <c r="E36" s="238"/>
      <c r="G36" s="234"/>
      <c r="H36" s="234"/>
      <c r="I36" s="234"/>
    </row>
    <row r="37" spans="1:9" ht="18.45" customHeight="1">
      <c r="B37" s="237"/>
      <c r="C37" s="238"/>
      <c r="D37" s="239"/>
      <c r="E37" s="238"/>
      <c r="G37" s="234"/>
      <c r="H37" s="234"/>
      <c r="I37" s="234"/>
    </row>
    <row r="38" spans="1:9" ht="18.45" customHeight="1">
      <c r="B38" s="237"/>
      <c r="C38" s="238"/>
      <c r="D38" s="239"/>
      <c r="E38" s="238"/>
      <c r="G38" s="234"/>
      <c r="H38" s="234"/>
      <c r="I38" s="234"/>
    </row>
    <row r="39" spans="1:9" ht="20.100000000000001" customHeight="1">
      <c r="A39" s="193"/>
      <c r="B39" s="193"/>
      <c r="C39" s="193"/>
      <c r="D39" s="193"/>
      <c r="E39" s="193"/>
      <c r="F39" s="193"/>
      <c r="G39" s="193"/>
    </row>
    <row r="40" spans="1:9" ht="16.2" customHeight="1">
      <c r="A40" s="193"/>
      <c r="B40" s="193"/>
      <c r="C40" s="193"/>
      <c r="D40" s="193"/>
      <c r="E40" s="193"/>
      <c r="F40" s="193"/>
      <c r="G40" s="193"/>
    </row>
    <row r="41" spans="1:9" ht="16.2" customHeight="1">
      <c r="A41" s="193"/>
      <c r="B41" s="193"/>
      <c r="C41" s="193"/>
      <c r="D41" s="193"/>
      <c r="E41" s="193"/>
      <c r="F41" s="193"/>
      <c r="G41" s="193"/>
    </row>
    <row r="42" spans="1:9" ht="20.100000000000001" customHeight="1">
      <c r="A42" s="193"/>
      <c r="B42" s="193"/>
      <c r="C42" s="193"/>
      <c r="D42" s="193"/>
      <c r="E42" s="193"/>
      <c r="F42" s="193"/>
      <c r="G42" s="193"/>
    </row>
    <row r="43" spans="1:9" ht="20.100000000000001" customHeight="1">
      <c r="A43" s="193"/>
      <c r="B43" s="193"/>
      <c r="C43" s="193"/>
      <c r="D43" s="193"/>
      <c r="E43" s="193"/>
      <c r="F43" s="193"/>
      <c r="G43" s="193"/>
    </row>
    <row r="44" spans="1:9" ht="20.100000000000001" customHeight="1">
      <c r="A44" s="193"/>
      <c r="B44" s="193"/>
      <c r="C44" s="193"/>
      <c r="D44" s="193"/>
      <c r="E44" s="193"/>
      <c r="F44" s="193"/>
      <c r="G44" s="193"/>
    </row>
    <row r="45" spans="1:9" ht="20.100000000000001" customHeight="1">
      <c r="A45" s="193"/>
      <c r="B45" s="193"/>
      <c r="C45" s="193"/>
      <c r="D45" s="193"/>
      <c r="E45" s="193"/>
      <c r="F45" s="193"/>
      <c r="G45" s="193"/>
    </row>
    <row r="46" spans="1:9" ht="20.100000000000001" customHeight="1">
      <c r="A46" s="193"/>
      <c r="B46" s="193"/>
      <c r="C46" s="193"/>
      <c r="D46" s="193"/>
      <c r="E46" s="193"/>
      <c r="F46" s="193"/>
      <c r="G46" s="193"/>
    </row>
    <row r="47" spans="1:9" ht="20.100000000000001" customHeight="1">
      <c r="A47" s="193"/>
      <c r="B47" s="193"/>
      <c r="C47" s="193"/>
      <c r="D47" s="193"/>
      <c r="E47" s="193"/>
      <c r="F47" s="193"/>
      <c r="G47" s="193"/>
    </row>
    <row r="48" spans="1:9" ht="20.100000000000001" customHeight="1">
      <c r="A48" s="240"/>
      <c r="B48" s="240"/>
      <c r="C48" s="240"/>
      <c r="D48" s="241"/>
      <c r="E48" s="241"/>
      <c r="F48" s="241"/>
      <c r="G48" s="241"/>
      <c r="H48" s="241"/>
      <c r="I48" s="241"/>
    </row>
    <row r="49" spans="1:9" ht="20.100000000000001" customHeight="1">
      <c r="A49" s="240"/>
      <c r="B49" s="240"/>
      <c r="C49" s="240"/>
      <c r="D49" s="241"/>
      <c r="E49" s="241"/>
      <c r="F49" s="241"/>
      <c r="G49" s="241"/>
      <c r="H49" s="241"/>
      <c r="I49" s="241"/>
    </row>
    <row r="50" spans="1:9" ht="20.100000000000001" customHeight="1">
      <c r="A50" s="240"/>
      <c r="B50" s="240"/>
      <c r="C50" s="240"/>
      <c r="D50" s="241"/>
      <c r="E50" s="241"/>
      <c r="F50" s="241"/>
      <c r="G50" s="241"/>
      <c r="H50" s="241"/>
      <c r="I50" s="241"/>
    </row>
    <row r="51" spans="1:9" ht="20.100000000000001" customHeight="1">
      <c r="A51" s="240"/>
      <c r="B51" s="240"/>
      <c r="C51" s="240"/>
      <c r="D51" s="241"/>
      <c r="E51" s="241"/>
      <c r="F51" s="241"/>
      <c r="G51" s="241"/>
      <c r="H51" s="241"/>
      <c r="I51" s="241"/>
    </row>
    <row r="52" spans="1:9" ht="20.100000000000001" customHeight="1">
      <c r="A52" s="240"/>
      <c r="B52" s="240"/>
      <c r="C52" s="240"/>
      <c r="D52" s="241"/>
      <c r="E52" s="241"/>
      <c r="F52" s="241"/>
      <c r="G52" s="241"/>
      <c r="H52" s="241"/>
      <c r="I52" s="241"/>
    </row>
    <row r="53" spans="1:9" ht="20.100000000000001" customHeight="1">
      <c r="A53" s="240"/>
      <c r="B53" s="240"/>
      <c r="C53" s="240"/>
      <c r="D53" s="241"/>
      <c r="E53" s="241"/>
      <c r="F53" s="241"/>
      <c r="G53" s="241"/>
      <c r="H53" s="241"/>
      <c r="I53" s="241"/>
    </row>
    <row r="54" spans="1:9" ht="20.100000000000001" customHeight="1">
      <c r="A54" s="240"/>
      <c r="B54" s="240"/>
      <c r="C54" s="240"/>
      <c r="D54" s="241"/>
      <c r="E54" s="241"/>
      <c r="F54" s="241"/>
      <c r="G54" s="241"/>
      <c r="H54" s="241"/>
      <c r="I54" s="241"/>
    </row>
    <row r="55" spans="1:9" ht="20.100000000000001" customHeight="1">
      <c r="A55" s="240"/>
      <c r="B55" s="240"/>
      <c r="C55" s="240"/>
      <c r="D55" s="241"/>
      <c r="E55" s="241"/>
      <c r="F55" s="241"/>
      <c r="G55" s="241"/>
      <c r="H55" s="241"/>
      <c r="I55" s="241"/>
    </row>
    <row r="56" spans="1:9" ht="20.100000000000001" customHeight="1">
      <c r="A56" s="240"/>
      <c r="B56" s="240"/>
      <c r="C56" s="240"/>
      <c r="D56" s="241"/>
      <c r="E56" s="241"/>
      <c r="F56" s="241"/>
      <c r="G56" s="241"/>
      <c r="H56" s="241"/>
      <c r="I56" s="241"/>
    </row>
    <row r="57" spans="1:9" ht="20.100000000000001" customHeight="1">
      <c r="A57" s="240"/>
      <c r="B57" s="240"/>
      <c r="C57" s="240"/>
      <c r="D57" s="241"/>
      <c r="E57" s="241"/>
      <c r="F57" s="241"/>
      <c r="G57" s="241"/>
      <c r="H57" s="241"/>
      <c r="I57" s="241"/>
    </row>
    <row r="58" spans="1:9" ht="20.100000000000001" customHeight="1">
      <c r="A58" s="240"/>
      <c r="B58" s="240"/>
      <c r="C58" s="240"/>
      <c r="D58" s="241"/>
      <c r="E58" s="241"/>
      <c r="F58" s="241"/>
      <c r="G58" s="241"/>
      <c r="H58" s="241"/>
      <c r="I58" s="241"/>
    </row>
    <row r="59" spans="1:9" ht="20.100000000000001" customHeight="1">
      <c r="A59" s="240"/>
      <c r="B59" s="240"/>
      <c r="C59" s="240"/>
      <c r="D59" s="241"/>
      <c r="E59" s="241"/>
      <c r="F59" s="241"/>
      <c r="G59" s="241"/>
      <c r="H59" s="241"/>
      <c r="I59" s="241"/>
    </row>
    <row r="60" spans="1:9" ht="20.100000000000001" customHeight="1">
      <c r="A60" s="240"/>
      <c r="B60" s="240"/>
      <c r="C60" s="240"/>
      <c r="D60" s="241"/>
      <c r="E60" s="241"/>
      <c r="F60" s="241"/>
      <c r="G60" s="241"/>
      <c r="H60" s="241"/>
      <c r="I60" s="241"/>
    </row>
    <row r="61" spans="1:9" ht="20.100000000000001" customHeight="1">
      <c r="A61" s="240"/>
      <c r="B61" s="240"/>
      <c r="C61" s="240"/>
      <c r="D61" s="241"/>
      <c r="E61" s="241"/>
      <c r="F61" s="241"/>
      <c r="G61" s="241"/>
      <c r="H61" s="241"/>
      <c r="I61" s="241"/>
    </row>
    <row r="62" spans="1:9" ht="20.100000000000001" customHeight="1">
      <c r="A62" s="240"/>
      <c r="B62" s="240"/>
      <c r="C62" s="240"/>
      <c r="D62" s="241"/>
      <c r="E62" s="241"/>
      <c r="F62" s="241"/>
      <c r="G62" s="241"/>
      <c r="H62" s="241"/>
      <c r="I62" s="241"/>
    </row>
    <row r="63" spans="1:9" ht="20.100000000000001" customHeight="1">
      <c r="A63" s="241"/>
      <c r="B63" s="241"/>
      <c r="C63" s="241"/>
      <c r="D63" s="241"/>
      <c r="E63" s="241"/>
      <c r="F63" s="241"/>
      <c r="G63" s="241"/>
      <c r="H63" s="241"/>
      <c r="I63" s="241"/>
    </row>
    <row r="64" spans="1:9" ht="20.100000000000001" customHeight="1">
      <c r="A64" s="241"/>
      <c r="B64" s="241"/>
      <c r="C64" s="241"/>
      <c r="D64" s="241"/>
      <c r="E64" s="241"/>
      <c r="F64" s="241"/>
      <c r="G64" s="241"/>
      <c r="H64" s="241"/>
      <c r="I64" s="241"/>
    </row>
    <row r="65" spans="1:9" ht="20.100000000000001" customHeight="1">
      <c r="A65" s="241"/>
      <c r="B65" s="241"/>
      <c r="C65" s="241"/>
      <c r="D65" s="241"/>
      <c r="E65" s="241"/>
      <c r="F65" s="241"/>
      <c r="G65" s="241"/>
      <c r="H65" s="241"/>
      <c r="I65" s="241"/>
    </row>
    <row r="66" spans="1:9" ht="20.100000000000001" customHeight="1">
      <c r="A66" s="241"/>
      <c r="B66" s="241"/>
      <c r="C66" s="241"/>
      <c r="D66" s="241"/>
      <c r="E66" s="241"/>
      <c r="F66" s="241"/>
      <c r="G66" s="241"/>
      <c r="H66" s="241"/>
      <c r="I66" s="241"/>
    </row>
    <row r="67" spans="1:9" ht="20.100000000000001" customHeight="1">
      <c r="A67" s="241"/>
      <c r="B67" s="241"/>
      <c r="C67" s="241"/>
      <c r="D67" s="241"/>
      <c r="E67" s="241"/>
      <c r="F67" s="241"/>
      <c r="G67" s="241"/>
      <c r="H67" s="241"/>
      <c r="I67" s="241"/>
    </row>
    <row r="68" spans="1:9" ht="20.100000000000001" customHeight="1">
      <c r="A68" s="241"/>
      <c r="B68" s="241"/>
      <c r="C68" s="241"/>
      <c r="D68" s="241"/>
      <c r="E68" s="241"/>
      <c r="F68" s="241"/>
      <c r="G68" s="241"/>
      <c r="H68" s="241"/>
      <c r="I68" s="241"/>
    </row>
    <row r="69" spans="1:9" ht="20.100000000000001" customHeight="1">
      <c r="A69" s="241"/>
      <c r="B69" s="241"/>
      <c r="C69" s="241"/>
      <c r="D69" s="241"/>
      <c r="E69" s="241"/>
      <c r="F69" s="241"/>
      <c r="G69" s="241"/>
      <c r="H69" s="241"/>
      <c r="I69" s="241"/>
    </row>
    <row r="70" spans="1:9" ht="20.100000000000001" customHeight="1"/>
    <row r="71" spans="1:9" ht="20.100000000000001" customHeight="1"/>
    <row r="72" spans="1:9" ht="20.100000000000001" customHeight="1"/>
    <row r="73" spans="1:9" ht="20.100000000000001" customHeight="1"/>
    <row r="74" spans="1:9" ht="20.100000000000001" customHeight="1"/>
    <row r="75" spans="1:9" ht="20.100000000000001" customHeight="1"/>
    <row r="76" spans="1:9" ht="20.100000000000001" customHeight="1"/>
    <row r="77" spans="1:9" ht="20.100000000000001" customHeight="1"/>
    <row r="78" spans="1:9" ht="20.100000000000001" customHeight="1"/>
  </sheetData>
  <mergeCells count="3">
    <mergeCell ref="C4:E5"/>
    <mergeCell ref="G4:I4"/>
    <mergeCell ref="G5:I5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73"/>
  <sheetViews>
    <sheetView workbookViewId="0">
      <selection activeCell="I43" sqref="I43"/>
    </sheetView>
  </sheetViews>
  <sheetFormatPr defaultColWidth="10" defaultRowHeight="13.2"/>
  <cols>
    <col min="1" max="1" width="47.21875" style="241" customWidth="1"/>
    <col min="2" max="3" width="10.21875" style="241" customWidth="1"/>
    <col min="4" max="4" width="20.77734375" style="241" customWidth="1"/>
    <col min="5" max="5" width="10" style="241"/>
    <col min="6" max="6" width="11.21875" style="241" customWidth="1"/>
    <col min="7" max="16384" width="10" style="241"/>
  </cols>
  <sheetData>
    <row r="1" spans="1:4" s="242" customFormat="1" ht="20.100000000000001" customHeight="1">
      <c r="A1" s="183" t="s">
        <v>662</v>
      </c>
      <c r="B1" s="209"/>
      <c r="C1" s="209"/>
      <c r="D1" s="184"/>
    </row>
    <row r="2" spans="1:4" ht="20.100000000000001" customHeight="1">
      <c r="A2" s="193"/>
      <c r="B2" s="193"/>
      <c r="C2" s="193"/>
      <c r="D2" s="186"/>
    </row>
    <row r="3" spans="1:4" s="244" customFormat="1" ht="20.100000000000001" customHeight="1">
      <c r="A3" s="187"/>
      <c r="B3" s="187"/>
      <c r="C3" s="210"/>
      <c r="D3" s="243" t="s">
        <v>287</v>
      </c>
    </row>
    <row r="4" spans="1:4" s="244" customFormat="1" ht="20.100000000000001" customHeight="1">
      <c r="A4" s="211"/>
      <c r="B4" s="212" t="s">
        <v>49</v>
      </c>
      <c r="C4" s="212" t="s">
        <v>49</v>
      </c>
      <c r="D4" s="212" t="s">
        <v>288</v>
      </c>
    </row>
    <row r="5" spans="1:4" s="244" customFormat="1" ht="20.100000000000001" customHeight="1">
      <c r="A5" s="213"/>
      <c r="B5" s="214" t="s">
        <v>19</v>
      </c>
      <c r="C5" s="214" t="s">
        <v>43</v>
      </c>
      <c r="D5" s="214" t="s">
        <v>256</v>
      </c>
    </row>
    <row r="6" spans="1:4" s="244" customFormat="1" ht="20.100000000000001" customHeight="1">
      <c r="A6" s="187"/>
      <c r="B6" s="103"/>
      <c r="C6" s="103"/>
      <c r="D6" s="103"/>
    </row>
    <row r="7" spans="1:4" s="247" customFormat="1" ht="20.100000000000001" customHeight="1">
      <c r="A7" s="236" t="s">
        <v>268</v>
      </c>
      <c r="B7" s="245">
        <v>23041</v>
      </c>
      <c r="C7" s="245">
        <f>SUM(C8:C9,C14)</f>
        <v>23604</v>
      </c>
      <c r="D7" s="246">
        <f>C7/B7*100</f>
        <v>102.44347033548891</v>
      </c>
    </row>
    <row r="8" spans="1:4" s="250" customFormat="1" ht="20.100000000000001" customHeight="1">
      <c r="A8" s="224" t="s">
        <v>270</v>
      </c>
      <c r="B8" s="248">
        <v>316</v>
      </c>
      <c r="C8" s="248">
        <v>341</v>
      </c>
      <c r="D8" s="249">
        <f t="shared" ref="D8:D26" si="0">C8/B8*100</f>
        <v>107.91139240506328</v>
      </c>
    </row>
    <row r="9" spans="1:4" s="250" customFormat="1" ht="20.100000000000001" customHeight="1">
      <c r="A9" s="224" t="s">
        <v>271</v>
      </c>
      <c r="B9" s="248">
        <v>6060</v>
      </c>
      <c r="C9" s="248">
        <f>SUM(C10:C13)</f>
        <v>6559</v>
      </c>
      <c r="D9" s="249">
        <f t="shared" si="0"/>
        <v>108.23432343234323</v>
      </c>
    </row>
    <row r="10" spans="1:4" s="244" customFormat="1" ht="20.100000000000001" customHeight="1">
      <c r="A10" s="251" t="s">
        <v>55</v>
      </c>
      <c r="B10" s="252">
        <v>169</v>
      </c>
      <c r="C10" s="252">
        <v>143</v>
      </c>
      <c r="D10" s="253">
        <f t="shared" si="0"/>
        <v>84.615384615384613</v>
      </c>
    </row>
    <row r="11" spans="1:4" s="244" customFormat="1" ht="20.100000000000001" customHeight="1">
      <c r="A11" s="251" t="s">
        <v>61</v>
      </c>
      <c r="B11" s="252">
        <v>2557</v>
      </c>
      <c r="C11" s="252">
        <v>2718</v>
      </c>
      <c r="D11" s="253">
        <f t="shared" si="0"/>
        <v>106.29644114196324</v>
      </c>
    </row>
    <row r="12" spans="1:4" s="244" customFormat="1" ht="20.100000000000001" customHeight="1">
      <c r="A12" s="251" t="s">
        <v>272</v>
      </c>
      <c r="B12" s="252">
        <v>382</v>
      </c>
      <c r="C12" s="252">
        <v>780</v>
      </c>
      <c r="D12" s="253">
        <f t="shared" si="0"/>
        <v>204.18848167539267</v>
      </c>
    </row>
    <row r="13" spans="1:4" s="244" customFormat="1" ht="20.100000000000001" customHeight="1">
      <c r="A13" s="251" t="s">
        <v>273</v>
      </c>
      <c r="B13" s="252">
        <v>2952</v>
      </c>
      <c r="C13" s="252">
        <v>2918</v>
      </c>
      <c r="D13" s="253">
        <f t="shared" si="0"/>
        <v>98.848238482384815</v>
      </c>
    </row>
    <row r="14" spans="1:4" s="250" customFormat="1" ht="20.100000000000001" customHeight="1">
      <c r="A14" s="254" t="s">
        <v>274</v>
      </c>
      <c r="B14" s="248">
        <v>16665</v>
      </c>
      <c r="C14" s="248">
        <f>SUM(C15:C26)</f>
        <v>16704</v>
      </c>
      <c r="D14" s="249">
        <f t="shared" si="0"/>
        <v>100.23402340234024</v>
      </c>
    </row>
    <row r="15" spans="1:4" s="244" customFormat="1" ht="20.100000000000001" customHeight="1">
      <c r="A15" s="251" t="s">
        <v>275</v>
      </c>
      <c r="B15" s="252">
        <v>8099</v>
      </c>
      <c r="C15" s="252">
        <v>7977</v>
      </c>
      <c r="D15" s="253">
        <f t="shared" si="0"/>
        <v>98.493641190270409</v>
      </c>
    </row>
    <row r="16" spans="1:4" s="244" customFormat="1" ht="20.100000000000001" customHeight="1">
      <c r="A16" s="251" t="s">
        <v>276</v>
      </c>
      <c r="B16" s="252">
        <v>1122</v>
      </c>
      <c r="C16" s="252">
        <v>1105</v>
      </c>
      <c r="D16" s="253">
        <f t="shared" si="0"/>
        <v>98.484848484848484</v>
      </c>
    </row>
    <row r="17" spans="1:4" s="244" customFormat="1" ht="20.100000000000001" customHeight="1">
      <c r="A17" s="251" t="s">
        <v>277</v>
      </c>
      <c r="B17" s="252">
        <v>1236</v>
      </c>
      <c r="C17" s="252">
        <v>1179</v>
      </c>
      <c r="D17" s="253">
        <f t="shared" si="0"/>
        <v>95.388349514563103</v>
      </c>
    </row>
    <row r="18" spans="1:4" s="244" customFormat="1" ht="20.100000000000001" customHeight="1">
      <c r="A18" s="251" t="s">
        <v>278</v>
      </c>
      <c r="B18" s="252">
        <v>503</v>
      </c>
      <c r="C18" s="252">
        <v>564</v>
      </c>
      <c r="D18" s="253">
        <f t="shared" si="0"/>
        <v>112.12723658051691</v>
      </c>
    </row>
    <row r="19" spans="1:4" s="244" customFormat="1" ht="20.100000000000001" customHeight="1">
      <c r="A19" s="251" t="s">
        <v>279</v>
      </c>
      <c r="B19" s="252">
        <v>226</v>
      </c>
      <c r="C19" s="252">
        <v>206</v>
      </c>
      <c r="D19" s="253">
        <f t="shared" si="0"/>
        <v>91.150442477876098</v>
      </c>
    </row>
    <row r="20" spans="1:4" s="244" customFormat="1" ht="20.100000000000001" customHeight="1">
      <c r="A20" s="251" t="s">
        <v>280</v>
      </c>
      <c r="B20" s="252">
        <v>823</v>
      </c>
      <c r="C20" s="252">
        <v>1035</v>
      </c>
      <c r="D20" s="253">
        <f t="shared" si="0"/>
        <v>125.75941676792223</v>
      </c>
    </row>
    <row r="21" spans="1:4" s="244" customFormat="1" ht="30" customHeight="1">
      <c r="A21" s="251" t="s">
        <v>289</v>
      </c>
      <c r="B21" s="252">
        <v>1746</v>
      </c>
      <c r="C21" s="252">
        <v>1832</v>
      </c>
      <c r="D21" s="253">
        <f t="shared" si="0"/>
        <v>104.92554410080184</v>
      </c>
    </row>
    <row r="22" spans="1:4" s="244" customFormat="1" ht="20.100000000000001" customHeight="1">
      <c r="A22" s="251" t="s">
        <v>282</v>
      </c>
      <c r="B22" s="252">
        <v>666</v>
      </c>
      <c r="C22" s="252">
        <v>611</v>
      </c>
      <c r="D22" s="253">
        <f t="shared" si="0"/>
        <v>91.741741741741748</v>
      </c>
    </row>
    <row r="23" spans="1:4" s="244" customFormat="1" ht="20.100000000000001" customHeight="1">
      <c r="A23" s="251" t="s">
        <v>283</v>
      </c>
      <c r="B23" s="252">
        <v>112</v>
      </c>
      <c r="C23" s="252">
        <v>119</v>
      </c>
      <c r="D23" s="253">
        <f t="shared" si="0"/>
        <v>106.25</v>
      </c>
    </row>
    <row r="24" spans="1:4" s="244" customFormat="1" ht="20.100000000000001" customHeight="1">
      <c r="A24" s="251" t="s">
        <v>284</v>
      </c>
      <c r="B24" s="252">
        <v>211</v>
      </c>
      <c r="C24" s="252">
        <v>190</v>
      </c>
      <c r="D24" s="253">
        <f t="shared" si="0"/>
        <v>90.047393364928908</v>
      </c>
    </row>
    <row r="25" spans="1:4" ht="30" customHeight="1">
      <c r="A25" s="251" t="s">
        <v>290</v>
      </c>
      <c r="B25" s="252">
        <v>1273</v>
      </c>
      <c r="C25" s="252">
        <v>1162</v>
      </c>
      <c r="D25" s="253">
        <f t="shared" si="0"/>
        <v>91.280439905734482</v>
      </c>
    </row>
    <row r="26" spans="1:4" ht="20.100000000000001" customHeight="1">
      <c r="A26" s="251" t="s">
        <v>286</v>
      </c>
      <c r="B26" s="252">
        <v>648</v>
      </c>
      <c r="C26" s="252">
        <v>724</v>
      </c>
      <c r="D26" s="253">
        <f t="shared" si="0"/>
        <v>111.72839506172841</v>
      </c>
    </row>
    <row r="27" spans="1:4" ht="20.100000000000001" customHeight="1">
      <c r="A27" s="193"/>
      <c r="B27" s="193"/>
      <c r="C27" s="193"/>
      <c r="D27" s="186"/>
    </row>
    <row r="28" spans="1:4" ht="20.100000000000001" customHeight="1">
      <c r="A28" s="193"/>
      <c r="B28" s="193"/>
      <c r="C28" s="193"/>
      <c r="D28" s="186"/>
    </row>
    <row r="29" spans="1:4" ht="20.100000000000001" customHeight="1">
      <c r="A29" s="193"/>
      <c r="B29" s="193"/>
      <c r="C29" s="193"/>
      <c r="D29" s="186"/>
    </row>
    <row r="30" spans="1:4" ht="20.100000000000001" customHeight="1">
      <c r="A30" s="193"/>
      <c r="B30" s="193"/>
      <c r="C30" s="193"/>
      <c r="D30" s="186"/>
    </row>
    <row r="31" spans="1:4" ht="20.100000000000001" customHeight="1">
      <c r="A31" s="193"/>
      <c r="B31" s="193"/>
      <c r="C31" s="193"/>
      <c r="D31" s="186"/>
    </row>
    <row r="32" spans="1:4" ht="20.100000000000001" customHeight="1">
      <c r="A32" s="193"/>
      <c r="B32" s="193"/>
      <c r="C32" s="193"/>
      <c r="D32" s="186"/>
    </row>
    <row r="33" spans="1:4" ht="20.100000000000001" customHeight="1">
      <c r="A33" s="193"/>
      <c r="B33" s="193"/>
      <c r="C33" s="193"/>
      <c r="D33" s="186"/>
    </row>
    <row r="34" spans="1:4" ht="20.100000000000001" customHeight="1">
      <c r="A34" s="193"/>
      <c r="B34" s="193"/>
      <c r="C34" s="193"/>
      <c r="D34" s="186"/>
    </row>
    <row r="35" spans="1:4" ht="20.100000000000001" customHeight="1">
      <c r="A35" s="193"/>
      <c r="B35" s="193"/>
      <c r="C35" s="193"/>
      <c r="D35" s="186"/>
    </row>
    <row r="36" spans="1:4" ht="20.100000000000001" customHeight="1">
      <c r="A36" s="193"/>
      <c r="B36" s="193"/>
      <c r="C36" s="193"/>
      <c r="D36" s="186"/>
    </row>
    <row r="37" spans="1:4" ht="20.100000000000001" customHeight="1">
      <c r="A37" s="193"/>
      <c r="B37" s="193"/>
      <c r="C37" s="193"/>
      <c r="D37" s="186"/>
    </row>
    <row r="38" spans="1:4" ht="20.100000000000001" customHeight="1">
      <c r="A38" s="193"/>
      <c r="B38" s="193"/>
      <c r="C38" s="193"/>
      <c r="D38" s="186"/>
    </row>
    <row r="39" spans="1:4" ht="20.100000000000001" customHeight="1">
      <c r="A39" s="193"/>
      <c r="B39" s="193"/>
      <c r="C39" s="193"/>
      <c r="D39" s="186"/>
    </row>
    <row r="40" spans="1:4" ht="20.100000000000001" customHeight="1">
      <c r="A40" s="193"/>
      <c r="B40" s="193"/>
      <c r="C40" s="193"/>
      <c r="D40" s="186"/>
    </row>
    <row r="41" spans="1:4" ht="20.100000000000001" customHeight="1">
      <c r="A41" s="193"/>
      <c r="B41" s="193"/>
      <c r="C41" s="193"/>
      <c r="D41" s="186"/>
    </row>
    <row r="42" spans="1:4" ht="20.100000000000001" customHeight="1">
      <c r="A42" s="193"/>
      <c r="B42" s="193"/>
      <c r="C42" s="193"/>
      <c r="D42" s="186"/>
    </row>
    <row r="43" spans="1:4" ht="20.100000000000001" customHeight="1">
      <c r="A43" s="193"/>
      <c r="B43" s="193"/>
      <c r="C43" s="193"/>
      <c r="D43" s="186"/>
    </row>
    <row r="44" spans="1:4" ht="20.100000000000001" customHeight="1">
      <c r="A44" s="240"/>
      <c r="B44" s="240"/>
      <c r="C44" s="240"/>
      <c r="D44" s="240"/>
    </row>
    <row r="45" spans="1:4" ht="20.100000000000001" customHeight="1">
      <c r="A45" s="240"/>
      <c r="B45" s="240"/>
      <c r="C45" s="240"/>
      <c r="D45" s="240"/>
    </row>
    <row r="46" spans="1:4" ht="20.100000000000001" customHeight="1">
      <c r="A46" s="240"/>
      <c r="B46" s="240"/>
      <c r="C46" s="240"/>
      <c r="D46" s="240"/>
    </row>
    <row r="47" spans="1:4" ht="20.100000000000001" customHeight="1">
      <c r="A47" s="240"/>
      <c r="B47" s="240"/>
      <c r="C47" s="240"/>
      <c r="D47" s="240"/>
    </row>
    <row r="48" spans="1:4" ht="20.100000000000001" customHeight="1">
      <c r="A48" s="240"/>
      <c r="B48" s="240"/>
      <c r="C48" s="240"/>
      <c r="D48" s="240"/>
    </row>
    <row r="49" spans="1:4" ht="20.100000000000001" customHeight="1">
      <c r="A49" s="240"/>
      <c r="B49" s="240"/>
      <c r="C49" s="240"/>
      <c r="D49" s="240"/>
    </row>
    <row r="50" spans="1:4" ht="20.100000000000001" customHeight="1">
      <c r="A50" s="240"/>
      <c r="B50" s="240"/>
      <c r="C50" s="240"/>
      <c r="D50" s="240"/>
    </row>
    <row r="51" spans="1:4" ht="20.100000000000001" customHeight="1">
      <c r="A51" s="240"/>
      <c r="B51" s="240"/>
      <c r="C51" s="240"/>
      <c r="D51" s="240"/>
    </row>
    <row r="52" spans="1:4" ht="20.100000000000001" customHeight="1">
      <c r="A52" s="240"/>
      <c r="B52" s="240"/>
      <c r="C52" s="240"/>
      <c r="D52" s="240"/>
    </row>
    <row r="53" spans="1:4" ht="20.100000000000001" customHeight="1">
      <c r="A53" s="240"/>
      <c r="B53" s="240"/>
      <c r="C53" s="240"/>
      <c r="D53" s="240"/>
    </row>
    <row r="54" spans="1:4" ht="20.100000000000001" customHeight="1">
      <c r="A54" s="240"/>
      <c r="B54" s="240"/>
      <c r="C54" s="240"/>
      <c r="D54" s="240"/>
    </row>
    <row r="55" spans="1:4" ht="20.100000000000001" customHeight="1">
      <c r="A55" s="240"/>
      <c r="B55" s="240"/>
      <c r="C55" s="240"/>
      <c r="D55" s="240"/>
    </row>
    <row r="56" spans="1:4" ht="20.100000000000001" customHeight="1">
      <c r="A56" s="240"/>
      <c r="B56" s="240"/>
      <c r="C56" s="240"/>
      <c r="D56" s="240"/>
    </row>
    <row r="57" spans="1:4" ht="20.100000000000001" customHeight="1">
      <c r="A57" s="240"/>
      <c r="B57" s="240"/>
      <c r="C57" s="240"/>
      <c r="D57" s="240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D75"/>
  <sheetViews>
    <sheetView workbookViewId="0">
      <selection activeCell="I43" sqref="I43"/>
    </sheetView>
  </sheetViews>
  <sheetFormatPr defaultColWidth="10" defaultRowHeight="13.2"/>
  <cols>
    <col min="1" max="1" width="43.77734375" style="241" customWidth="1"/>
    <col min="2" max="3" width="11.21875" style="241" customWidth="1"/>
    <col min="4" max="4" width="23.77734375" style="241" customWidth="1"/>
    <col min="5" max="5" width="11.21875" style="241" customWidth="1"/>
    <col min="6" max="16384" width="10" style="241"/>
  </cols>
  <sheetData>
    <row r="1" spans="1:4" s="242" customFormat="1" ht="20.100000000000001" customHeight="1">
      <c r="A1" s="255" t="s">
        <v>663</v>
      </c>
      <c r="B1" s="256"/>
      <c r="C1" s="256"/>
      <c r="D1" s="256"/>
    </row>
    <row r="2" spans="1:4" ht="20.100000000000001" customHeight="1">
      <c r="A2" s="240"/>
      <c r="B2" s="240"/>
      <c r="C2" s="240"/>
    </row>
    <row r="3" spans="1:4" s="244" customFormat="1" ht="16.2" customHeight="1">
      <c r="A3" s="187"/>
      <c r="B3" s="187"/>
      <c r="C3" s="210"/>
      <c r="D3" s="243" t="s">
        <v>287</v>
      </c>
    </row>
    <row r="4" spans="1:4" s="244" customFormat="1" ht="16.2" customHeight="1">
      <c r="A4" s="211"/>
      <c r="B4" s="212" t="s">
        <v>49</v>
      </c>
      <c r="C4" s="212" t="s">
        <v>49</v>
      </c>
      <c r="D4" s="212" t="s">
        <v>288</v>
      </c>
    </row>
    <row r="5" spans="1:4" s="244" customFormat="1" ht="16.2" customHeight="1">
      <c r="A5" s="213"/>
      <c r="B5" s="214" t="s">
        <v>19</v>
      </c>
      <c r="C5" s="214" t="s">
        <v>43</v>
      </c>
      <c r="D5" s="214" t="s">
        <v>256</v>
      </c>
    </row>
    <row r="6" spans="1:4" s="244" customFormat="1" ht="20.100000000000001" customHeight="1">
      <c r="A6" s="187"/>
      <c r="B6" s="103"/>
      <c r="C6" s="103"/>
      <c r="D6" s="103"/>
    </row>
    <row r="7" spans="1:4" s="247" customFormat="1" ht="20.100000000000001" customHeight="1">
      <c r="A7" s="236" t="s">
        <v>268</v>
      </c>
      <c r="B7" s="245">
        <f>+B8+B9+B14</f>
        <v>42858</v>
      </c>
      <c r="C7" s="245">
        <f>SUM(C8:C9,C14)</f>
        <v>53365</v>
      </c>
      <c r="D7" s="257">
        <f>C7/B7*100</f>
        <v>124.515843016473</v>
      </c>
    </row>
    <row r="8" spans="1:4" s="250" customFormat="1" ht="20.100000000000001" customHeight="1">
      <c r="A8" s="224" t="s">
        <v>270</v>
      </c>
      <c r="B8" s="248">
        <v>596</v>
      </c>
      <c r="C8" s="248">
        <v>653</v>
      </c>
      <c r="D8" s="258">
        <f t="shared" ref="D8:D26" si="0">C8/B8*100</f>
        <v>109.56375838926174</v>
      </c>
    </row>
    <row r="9" spans="1:4" s="250" customFormat="1" ht="20.100000000000001" customHeight="1">
      <c r="A9" s="224" t="s">
        <v>271</v>
      </c>
      <c r="B9" s="248">
        <f>+B10+B11+B12+B13</f>
        <v>11880</v>
      </c>
      <c r="C9" s="248">
        <f>SUM(C10:C13)</f>
        <v>13916</v>
      </c>
      <c r="D9" s="258">
        <f t="shared" si="0"/>
        <v>117.13804713804714</v>
      </c>
    </row>
    <row r="10" spans="1:4" s="244" customFormat="1" ht="20.100000000000001" customHeight="1">
      <c r="A10" s="251" t="s">
        <v>55</v>
      </c>
      <c r="B10" s="252">
        <v>223</v>
      </c>
      <c r="C10" s="252">
        <v>271</v>
      </c>
      <c r="D10" s="259">
        <f t="shared" si="0"/>
        <v>121.52466367713004</v>
      </c>
    </row>
    <row r="11" spans="1:4" s="244" customFormat="1" ht="19.5" customHeight="1">
      <c r="A11" s="251" t="s">
        <v>61</v>
      </c>
      <c r="B11" s="252">
        <v>5168</v>
      </c>
      <c r="C11" s="252">
        <v>6178</v>
      </c>
      <c r="D11" s="259">
        <f t="shared" si="0"/>
        <v>119.54334365325077</v>
      </c>
    </row>
    <row r="12" spans="1:4" s="244" customFormat="1" ht="19.5" customHeight="1">
      <c r="A12" s="251" t="s">
        <v>272</v>
      </c>
      <c r="B12" s="252">
        <v>382</v>
      </c>
      <c r="C12" s="252">
        <v>403</v>
      </c>
      <c r="D12" s="259">
        <f t="shared" si="0"/>
        <v>105.49738219895288</v>
      </c>
    </row>
    <row r="13" spans="1:4" s="244" customFormat="1" ht="20.100000000000001" customHeight="1">
      <c r="A13" s="251" t="s">
        <v>273</v>
      </c>
      <c r="B13" s="252">
        <v>6107</v>
      </c>
      <c r="C13" s="252">
        <v>7064</v>
      </c>
      <c r="D13" s="259">
        <f t="shared" si="0"/>
        <v>115.67054200098248</v>
      </c>
    </row>
    <row r="14" spans="1:4" s="250" customFormat="1" ht="20.100000000000001" customHeight="1">
      <c r="A14" s="254" t="s">
        <v>274</v>
      </c>
      <c r="B14" s="248">
        <f>+SUM(B15:B26)</f>
        <v>30382</v>
      </c>
      <c r="C14" s="248">
        <f>SUM(C15:C26)</f>
        <v>38796</v>
      </c>
      <c r="D14" s="258">
        <f t="shared" si="0"/>
        <v>127.69402935948916</v>
      </c>
    </row>
    <row r="15" spans="1:4" s="244" customFormat="1" ht="20.100000000000001" customHeight="1">
      <c r="A15" s="251" t="s">
        <v>275</v>
      </c>
      <c r="B15" s="252">
        <v>15439</v>
      </c>
      <c r="C15" s="252">
        <v>20751</v>
      </c>
      <c r="D15" s="259">
        <f t="shared" si="0"/>
        <v>134.40637346978431</v>
      </c>
    </row>
    <row r="16" spans="1:4" s="244" customFormat="1" ht="20.100000000000001" customHeight="1">
      <c r="A16" s="251" t="s">
        <v>276</v>
      </c>
      <c r="B16" s="252">
        <v>2318</v>
      </c>
      <c r="C16" s="252">
        <v>2704</v>
      </c>
      <c r="D16" s="259">
        <f t="shared" si="0"/>
        <v>116.65228645383951</v>
      </c>
    </row>
    <row r="17" spans="1:4" s="244" customFormat="1" ht="20.100000000000001" customHeight="1">
      <c r="A17" s="251" t="s">
        <v>277</v>
      </c>
      <c r="B17" s="252">
        <v>2105</v>
      </c>
      <c r="C17" s="252">
        <v>2295</v>
      </c>
      <c r="D17" s="259">
        <f t="shared" si="0"/>
        <v>109.02612826603327</v>
      </c>
    </row>
    <row r="18" spans="1:4" s="244" customFormat="1" ht="20.100000000000001" customHeight="1">
      <c r="A18" s="251" t="s">
        <v>278</v>
      </c>
      <c r="B18" s="252">
        <v>1119</v>
      </c>
      <c r="C18" s="252">
        <v>1461</v>
      </c>
      <c r="D18" s="259">
        <f t="shared" si="0"/>
        <v>130.56300268096516</v>
      </c>
    </row>
    <row r="19" spans="1:4" s="244" customFormat="1" ht="21.75" customHeight="1">
      <c r="A19" s="251" t="s">
        <v>279</v>
      </c>
      <c r="B19" s="252">
        <v>345</v>
      </c>
      <c r="C19" s="252">
        <v>442</v>
      </c>
      <c r="D19" s="259">
        <f t="shared" si="0"/>
        <v>128.1159420289855</v>
      </c>
    </row>
    <row r="20" spans="1:4" s="244" customFormat="1" ht="20.100000000000001" customHeight="1">
      <c r="A20" s="251" t="s">
        <v>280</v>
      </c>
      <c r="B20" s="252">
        <v>1816</v>
      </c>
      <c r="C20" s="252">
        <v>2428</v>
      </c>
      <c r="D20" s="259">
        <f t="shared" si="0"/>
        <v>133.70044052863437</v>
      </c>
    </row>
    <row r="21" spans="1:4" s="244" customFormat="1" ht="30" customHeight="1">
      <c r="A21" s="251" t="s">
        <v>289</v>
      </c>
      <c r="B21" s="252">
        <v>3238</v>
      </c>
      <c r="C21" s="252">
        <v>4181</v>
      </c>
      <c r="D21" s="259">
        <f t="shared" si="0"/>
        <v>129.12291537986411</v>
      </c>
    </row>
    <row r="22" spans="1:4" s="244" customFormat="1" ht="20.100000000000001" customHeight="1">
      <c r="A22" s="251" t="s">
        <v>282</v>
      </c>
      <c r="B22" s="252">
        <v>906</v>
      </c>
      <c r="C22" s="252">
        <v>1114</v>
      </c>
      <c r="D22" s="259">
        <f t="shared" si="0"/>
        <v>122.9580573951435</v>
      </c>
    </row>
    <row r="23" spans="1:4" s="244" customFormat="1" ht="21" customHeight="1">
      <c r="A23" s="251" t="s">
        <v>283</v>
      </c>
      <c r="B23" s="252">
        <v>139</v>
      </c>
      <c r="C23" s="252">
        <v>202</v>
      </c>
      <c r="D23" s="259">
        <f t="shared" si="0"/>
        <v>145.32374100719426</v>
      </c>
    </row>
    <row r="24" spans="1:4" s="244" customFormat="1" ht="20.100000000000001" customHeight="1">
      <c r="A24" s="251" t="s">
        <v>284</v>
      </c>
      <c r="B24" s="252">
        <v>249</v>
      </c>
      <c r="C24" s="252">
        <v>281</v>
      </c>
      <c r="D24" s="259">
        <f t="shared" si="0"/>
        <v>112.85140562248996</v>
      </c>
    </row>
    <row r="25" spans="1:4" ht="30" customHeight="1">
      <c r="A25" s="251" t="s">
        <v>290</v>
      </c>
      <c r="B25" s="252">
        <v>2302</v>
      </c>
      <c r="C25" s="252">
        <v>2601</v>
      </c>
      <c r="D25" s="259">
        <f t="shared" si="0"/>
        <v>112.98870547350131</v>
      </c>
    </row>
    <row r="26" spans="1:4" ht="20.100000000000001" customHeight="1">
      <c r="A26" s="251" t="s">
        <v>286</v>
      </c>
      <c r="B26" s="252">
        <v>406</v>
      </c>
      <c r="C26" s="252">
        <v>336</v>
      </c>
      <c r="D26" s="259">
        <f t="shared" si="0"/>
        <v>82.758620689655174</v>
      </c>
    </row>
    <row r="27" spans="1:4" ht="29.25" customHeight="1">
      <c r="A27" s="251"/>
      <c r="B27" s="193"/>
      <c r="C27" s="193"/>
      <c r="D27" s="193"/>
    </row>
    <row r="28" spans="1:4" ht="20.100000000000001" customHeight="1">
      <c r="A28" s="251"/>
      <c r="B28" s="193"/>
      <c r="C28" s="193"/>
      <c r="D28" s="193"/>
    </row>
    <row r="29" spans="1:4" ht="20.100000000000001" customHeight="1">
      <c r="A29" s="193"/>
      <c r="B29" s="193"/>
      <c r="C29" s="193"/>
      <c r="D29" s="186"/>
    </row>
    <row r="30" spans="1:4" ht="20.100000000000001" customHeight="1">
      <c r="A30" s="193"/>
      <c r="B30" s="193"/>
      <c r="C30" s="193"/>
      <c r="D30" s="186"/>
    </row>
    <row r="31" spans="1:4" ht="20.100000000000001" customHeight="1">
      <c r="A31" s="193"/>
      <c r="B31" s="193"/>
      <c r="C31" s="193"/>
      <c r="D31" s="186"/>
    </row>
    <row r="32" spans="1:4" ht="20.100000000000001" customHeight="1">
      <c r="A32" s="193"/>
      <c r="B32" s="193"/>
      <c r="C32" s="193"/>
      <c r="D32" s="186"/>
    </row>
    <row r="33" spans="1:4" ht="20.100000000000001" customHeight="1">
      <c r="A33" s="193"/>
      <c r="B33" s="193"/>
      <c r="C33" s="193"/>
      <c r="D33" s="186"/>
    </row>
    <row r="34" spans="1:4" ht="20.100000000000001" customHeight="1">
      <c r="A34" s="193"/>
      <c r="B34" s="193"/>
      <c r="C34" s="193"/>
      <c r="D34" s="186"/>
    </row>
    <row r="35" spans="1:4" ht="20.100000000000001" customHeight="1">
      <c r="A35" s="193"/>
      <c r="B35" s="193"/>
      <c r="C35" s="193"/>
      <c r="D35" s="186"/>
    </row>
    <row r="36" spans="1:4" ht="20.100000000000001" customHeight="1">
      <c r="A36" s="193"/>
      <c r="B36" s="193"/>
      <c r="C36" s="193"/>
      <c r="D36" s="186"/>
    </row>
    <row r="37" spans="1:4" ht="20.100000000000001" customHeight="1">
      <c r="A37" s="193"/>
      <c r="B37" s="193"/>
      <c r="C37" s="193"/>
      <c r="D37" s="186"/>
    </row>
    <row r="38" spans="1:4" ht="20.100000000000001" customHeight="1">
      <c r="A38" s="193"/>
      <c r="B38" s="193"/>
      <c r="C38" s="193"/>
      <c r="D38" s="186"/>
    </row>
    <row r="39" spans="1:4" ht="20.100000000000001" customHeight="1">
      <c r="A39" s="193"/>
      <c r="B39" s="193"/>
      <c r="C39" s="193"/>
      <c r="D39" s="186"/>
    </row>
    <row r="40" spans="1:4" ht="20.100000000000001" customHeight="1">
      <c r="A40" s="193"/>
      <c r="B40" s="193"/>
      <c r="C40" s="193"/>
      <c r="D40" s="186"/>
    </row>
    <row r="41" spans="1:4" ht="20.100000000000001" customHeight="1">
      <c r="A41" s="193"/>
      <c r="B41" s="193"/>
      <c r="C41" s="193"/>
      <c r="D41" s="186"/>
    </row>
    <row r="42" spans="1:4" ht="20.100000000000001" customHeight="1">
      <c r="A42" s="193"/>
      <c r="B42" s="193"/>
      <c r="C42" s="193"/>
      <c r="D42" s="186"/>
    </row>
    <row r="43" spans="1:4" ht="20.100000000000001" customHeight="1">
      <c r="A43" s="193"/>
      <c r="B43" s="193"/>
      <c r="C43" s="193"/>
      <c r="D43" s="186"/>
    </row>
    <row r="44" spans="1:4" ht="20.100000000000001" customHeight="1">
      <c r="A44" s="240"/>
      <c r="B44" s="240"/>
      <c r="C44" s="240"/>
      <c r="D44" s="240"/>
    </row>
    <row r="45" spans="1:4" ht="20.100000000000001" customHeight="1">
      <c r="A45" s="240"/>
      <c r="B45" s="240"/>
      <c r="C45" s="240"/>
      <c r="D45" s="240"/>
    </row>
    <row r="46" spans="1:4" ht="20.100000000000001" customHeight="1">
      <c r="A46" s="240"/>
      <c r="B46" s="240"/>
      <c r="C46" s="240"/>
      <c r="D46" s="240"/>
    </row>
    <row r="47" spans="1:4" ht="20.100000000000001" customHeight="1">
      <c r="A47" s="240"/>
      <c r="B47" s="240"/>
      <c r="C47" s="240"/>
      <c r="D47" s="240"/>
    </row>
    <row r="48" spans="1:4" ht="20.100000000000001" customHeight="1">
      <c r="A48" s="240"/>
      <c r="B48" s="240"/>
      <c r="C48" s="240"/>
      <c r="D48" s="240"/>
    </row>
    <row r="49" spans="1:4" ht="20.100000000000001" customHeight="1">
      <c r="A49" s="240"/>
      <c r="B49" s="240"/>
      <c r="C49" s="240"/>
      <c r="D49" s="240"/>
    </row>
    <row r="50" spans="1:4" ht="20.100000000000001" customHeight="1">
      <c r="A50" s="240"/>
      <c r="B50" s="240"/>
      <c r="C50" s="240"/>
      <c r="D50" s="240"/>
    </row>
    <row r="51" spans="1:4" ht="20.100000000000001" customHeight="1">
      <c r="A51" s="240"/>
      <c r="B51" s="240"/>
      <c r="C51" s="240"/>
      <c r="D51" s="240"/>
    </row>
    <row r="52" spans="1:4" ht="20.100000000000001" customHeight="1">
      <c r="A52" s="240"/>
      <c r="B52" s="240"/>
      <c r="C52" s="240"/>
      <c r="D52" s="240"/>
    </row>
    <row r="53" spans="1:4" ht="20.100000000000001" customHeight="1">
      <c r="A53" s="240"/>
      <c r="B53" s="240"/>
      <c r="C53" s="240"/>
      <c r="D53" s="240"/>
    </row>
    <row r="54" spans="1:4" ht="20.100000000000001" customHeight="1">
      <c r="A54" s="240"/>
      <c r="B54" s="240"/>
      <c r="C54" s="240"/>
      <c r="D54" s="240"/>
    </row>
    <row r="55" spans="1:4" ht="20.100000000000001" customHeight="1">
      <c r="A55" s="240"/>
      <c r="B55" s="240"/>
      <c r="C55" s="240"/>
      <c r="D55" s="240"/>
    </row>
    <row r="56" spans="1:4" ht="20.100000000000001" customHeight="1">
      <c r="A56" s="240"/>
      <c r="B56" s="240"/>
      <c r="C56" s="240"/>
      <c r="D56" s="240"/>
    </row>
    <row r="57" spans="1:4" ht="20.100000000000001" customHeight="1">
      <c r="A57" s="240"/>
      <c r="B57" s="240"/>
      <c r="C57" s="240"/>
      <c r="D57" s="240"/>
    </row>
    <row r="58" spans="1:4" ht="20.100000000000001" customHeight="1">
      <c r="A58" s="240"/>
      <c r="B58" s="240"/>
      <c r="C58" s="240"/>
      <c r="D58" s="240"/>
    </row>
    <row r="59" spans="1:4" ht="20.100000000000001" customHeight="1">
      <c r="A59" s="240"/>
      <c r="B59" s="240"/>
      <c r="C59" s="240"/>
      <c r="D59" s="240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D75"/>
  <sheetViews>
    <sheetView workbookViewId="0">
      <selection activeCell="I43" sqref="I43"/>
    </sheetView>
  </sheetViews>
  <sheetFormatPr defaultColWidth="10" defaultRowHeight="13.2"/>
  <cols>
    <col min="1" max="1" width="44.21875" style="241" customWidth="1"/>
    <col min="2" max="3" width="11.21875" style="241" customWidth="1"/>
    <col min="4" max="4" width="23.77734375" style="241" customWidth="1"/>
    <col min="5" max="16384" width="10" style="241"/>
  </cols>
  <sheetData>
    <row r="1" spans="1:4" s="242" customFormat="1" ht="20.100000000000001" customHeight="1">
      <c r="A1" s="255" t="s">
        <v>664</v>
      </c>
      <c r="B1" s="256"/>
      <c r="C1" s="256"/>
      <c r="D1" s="256"/>
    </row>
    <row r="2" spans="1:4" ht="20.100000000000001" customHeight="1">
      <c r="A2" s="240"/>
      <c r="B2" s="240"/>
      <c r="C2" s="240"/>
    </row>
    <row r="3" spans="1:4" s="244" customFormat="1" ht="16.2" customHeight="1">
      <c r="A3" s="187"/>
      <c r="B3" s="187"/>
      <c r="C3" s="210"/>
      <c r="D3" s="243" t="s">
        <v>287</v>
      </c>
    </row>
    <row r="4" spans="1:4" s="244" customFormat="1" ht="16.2" customHeight="1">
      <c r="A4" s="211"/>
      <c r="B4" s="212" t="s">
        <v>49</v>
      </c>
      <c r="C4" s="212" t="s">
        <v>49</v>
      </c>
      <c r="D4" s="212" t="s">
        <v>288</v>
      </c>
    </row>
    <row r="5" spans="1:4" s="244" customFormat="1" ht="16.2" customHeight="1">
      <c r="A5" s="213"/>
      <c r="B5" s="214" t="s">
        <v>19</v>
      </c>
      <c r="C5" s="214" t="s">
        <v>43</v>
      </c>
      <c r="D5" s="214" t="s">
        <v>256</v>
      </c>
    </row>
    <row r="6" spans="1:4" s="244" customFormat="1" ht="20.100000000000001" customHeight="1">
      <c r="A6" s="187"/>
      <c r="B6" s="103"/>
      <c r="C6" s="103"/>
      <c r="D6" s="103"/>
    </row>
    <row r="7" spans="1:4" s="247" customFormat="1" ht="20.100000000000001" customHeight="1">
      <c r="A7" s="236" t="s">
        <v>268</v>
      </c>
      <c r="B7" s="245">
        <f>+B8+B9+B14</f>
        <v>4617</v>
      </c>
      <c r="C7" s="245">
        <f>SUM(C8:C9,C14)</f>
        <v>5083</v>
      </c>
      <c r="D7" s="246">
        <f>C7/B7*100</f>
        <v>110.09313406974226</v>
      </c>
    </row>
    <row r="8" spans="1:4" s="250" customFormat="1" ht="20.100000000000001" customHeight="1">
      <c r="A8" s="224" t="s">
        <v>270</v>
      </c>
      <c r="B8" s="248">
        <v>111</v>
      </c>
      <c r="C8" s="248">
        <v>99</v>
      </c>
      <c r="D8" s="249">
        <f t="shared" ref="D8:D26" si="0">C8/B8*100</f>
        <v>89.189189189189193</v>
      </c>
    </row>
    <row r="9" spans="1:4" s="250" customFormat="1" ht="20.100000000000001" customHeight="1">
      <c r="A9" s="224" t="s">
        <v>271</v>
      </c>
      <c r="B9" s="248">
        <f>+B10+B11+B12+B13</f>
        <v>1031</v>
      </c>
      <c r="C9" s="248">
        <f>SUM(C10:C13)</f>
        <v>1009</v>
      </c>
      <c r="D9" s="249">
        <f t="shared" si="0"/>
        <v>97.866149369544132</v>
      </c>
    </row>
    <row r="10" spans="1:4" s="244" customFormat="1" ht="20.100000000000001" customHeight="1">
      <c r="A10" s="251" t="s">
        <v>55</v>
      </c>
      <c r="B10" s="252">
        <v>38</v>
      </c>
      <c r="C10" s="252">
        <v>28</v>
      </c>
      <c r="D10" s="253">
        <f t="shared" si="0"/>
        <v>73.68421052631578</v>
      </c>
    </row>
    <row r="11" spans="1:4" s="244" customFormat="1" ht="19.5" customHeight="1">
      <c r="A11" s="251" t="s">
        <v>61</v>
      </c>
      <c r="B11" s="252">
        <v>508</v>
      </c>
      <c r="C11" s="252">
        <v>550</v>
      </c>
      <c r="D11" s="253">
        <f t="shared" si="0"/>
        <v>108.26771653543308</v>
      </c>
    </row>
    <row r="12" spans="1:4" s="244" customFormat="1" ht="19.5" customHeight="1">
      <c r="A12" s="251" t="s">
        <v>272</v>
      </c>
      <c r="B12" s="252">
        <v>99</v>
      </c>
      <c r="C12" s="252">
        <v>62</v>
      </c>
      <c r="D12" s="253">
        <f t="shared" si="0"/>
        <v>62.62626262626263</v>
      </c>
    </row>
    <row r="13" spans="1:4" s="244" customFormat="1" ht="20.100000000000001" customHeight="1">
      <c r="A13" s="251" t="s">
        <v>273</v>
      </c>
      <c r="B13" s="252">
        <v>386</v>
      </c>
      <c r="C13" s="252">
        <v>369</v>
      </c>
      <c r="D13" s="253">
        <f t="shared" si="0"/>
        <v>95.595854922279784</v>
      </c>
    </row>
    <row r="14" spans="1:4" s="250" customFormat="1" ht="20.100000000000001" customHeight="1">
      <c r="A14" s="254" t="s">
        <v>274</v>
      </c>
      <c r="B14" s="248">
        <f>SUM(B15:B26)</f>
        <v>3475</v>
      </c>
      <c r="C14" s="248">
        <f>SUM(C15:C26)</f>
        <v>3975</v>
      </c>
      <c r="D14" s="249">
        <f t="shared" si="0"/>
        <v>114.38848920863309</v>
      </c>
    </row>
    <row r="15" spans="1:4" s="244" customFormat="1" ht="20.100000000000001" customHeight="1">
      <c r="A15" s="251" t="s">
        <v>275</v>
      </c>
      <c r="B15" s="252">
        <v>1600</v>
      </c>
      <c r="C15" s="252">
        <v>1945</v>
      </c>
      <c r="D15" s="253">
        <f t="shared" si="0"/>
        <v>121.5625</v>
      </c>
    </row>
    <row r="16" spans="1:4" s="244" customFormat="1" ht="20.100000000000001" customHeight="1">
      <c r="A16" s="251" t="s">
        <v>276</v>
      </c>
      <c r="B16" s="252">
        <v>180</v>
      </c>
      <c r="C16" s="252">
        <v>190</v>
      </c>
      <c r="D16" s="253">
        <f t="shared" si="0"/>
        <v>105.55555555555556</v>
      </c>
    </row>
    <row r="17" spans="1:4" s="244" customFormat="1" ht="20.100000000000001" customHeight="1">
      <c r="A17" s="251" t="s">
        <v>277</v>
      </c>
      <c r="B17" s="252">
        <v>232</v>
      </c>
      <c r="C17" s="252">
        <v>229</v>
      </c>
      <c r="D17" s="253">
        <f t="shared" si="0"/>
        <v>98.706896551724128</v>
      </c>
    </row>
    <row r="18" spans="1:4" s="244" customFormat="1" ht="20.100000000000001" customHeight="1">
      <c r="A18" s="251" t="s">
        <v>278</v>
      </c>
      <c r="B18" s="252">
        <v>159</v>
      </c>
      <c r="C18" s="252">
        <v>184</v>
      </c>
      <c r="D18" s="253">
        <f t="shared" si="0"/>
        <v>115.72327044025157</v>
      </c>
    </row>
    <row r="19" spans="1:4" s="244" customFormat="1" ht="21.75" customHeight="1">
      <c r="A19" s="251" t="s">
        <v>279</v>
      </c>
      <c r="B19" s="252">
        <v>70</v>
      </c>
      <c r="C19" s="252">
        <v>73</v>
      </c>
      <c r="D19" s="253">
        <f t="shared" si="0"/>
        <v>104.28571428571429</v>
      </c>
    </row>
    <row r="20" spans="1:4" s="244" customFormat="1" ht="20.100000000000001" customHeight="1">
      <c r="A20" s="251" t="s">
        <v>280</v>
      </c>
      <c r="B20" s="252">
        <v>341</v>
      </c>
      <c r="C20" s="252">
        <v>331</v>
      </c>
      <c r="D20" s="253">
        <f t="shared" si="0"/>
        <v>97.067448680351902</v>
      </c>
    </row>
    <row r="21" spans="1:4" s="244" customFormat="1" ht="30" customHeight="1">
      <c r="A21" s="251" t="s">
        <v>289</v>
      </c>
      <c r="B21" s="252">
        <v>327</v>
      </c>
      <c r="C21" s="252">
        <v>354</v>
      </c>
      <c r="D21" s="253">
        <f t="shared" si="0"/>
        <v>108.25688073394495</v>
      </c>
    </row>
    <row r="22" spans="1:4" s="244" customFormat="1" ht="20.100000000000001" customHeight="1">
      <c r="A22" s="251" t="s">
        <v>282</v>
      </c>
      <c r="B22" s="252">
        <v>184</v>
      </c>
      <c r="C22" s="252">
        <v>228</v>
      </c>
      <c r="D22" s="253">
        <f t="shared" si="0"/>
        <v>123.91304347826086</v>
      </c>
    </row>
    <row r="23" spans="1:4" s="244" customFormat="1" ht="21" customHeight="1">
      <c r="A23" s="251" t="s">
        <v>283</v>
      </c>
      <c r="B23" s="252">
        <v>51</v>
      </c>
      <c r="C23" s="252">
        <v>69</v>
      </c>
      <c r="D23" s="253">
        <f t="shared" si="0"/>
        <v>135.29411764705884</v>
      </c>
    </row>
    <row r="24" spans="1:4" s="244" customFormat="1" ht="20.100000000000001" customHeight="1">
      <c r="A24" s="251" t="s">
        <v>284</v>
      </c>
      <c r="B24" s="252">
        <v>38</v>
      </c>
      <c r="C24" s="252">
        <v>46</v>
      </c>
      <c r="D24" s="253">
        <f t="shared" si="0"/>
        <v>121.05263157894737</v>
      </c>
    </row>
    <row r="25" spans="1:4" ht="29.25" customHeight="1">
      <c r="A25" s="251" t="s">
        <v>290</v>
      </c>
      <c r="B25" s="252">
        <v>233</v>
      </c>
      <c r="C25" s="252">
        <v>264</v>
      </c>
      <c r="D25" s="253">
        <f t="shared" si="0"/>
        <v>113.30472103004293</v>
      </c>
    </row>
    <row r="26" spans="1:4" ht="20.100000000000001" customHeight="1">
      <c r="A26" s="251" t="s">
        <v>286</v>
      </c>
      <c r="B26" s="252">
        <v>60</v>
      </c>
      <c r="C26" s="252">
        <v>62</v>
      </c>
      <c r="D26" s="253">
        <f t="shared" si="0"/>
        <v>103.33333333333334</v>
      </c>
    </row>
    <row r="27" spans="1:4" ht="20.100000000000001" customHeight="1">
      <c r="A27" s="260"/>
      <c r="B27" s="240"/>
      <c r="C27" s="240"/>
      <c r="D27" s="240"/>
    </row>
    <row r="28" spans="1:4" ht="20.100000000000001" customHeight="1">
      <c r="A28" s="240"/>
      <c r="B28" s="240"/>
      <c r="C28" s="240"/>
    </row>
    <row r="29" spans="1:4" ht="20.100000000000001" customHeight="1">
      <c r="A29" s="240"/>
      <c r="B29" s="240"/>
      <c r="C29" s="240"/>
    </row>
    <row r="30" spans="1:4" ht="20.100000000000001" customHeight="1">
      <c r="A30" s="240"/>
      <c r="B30" s="240"/>
      <c r="C30" s="240"/>
    </row>
    <row r="31" spans="1:4" ht="20.100000000000001" customHeight="1">
      <c r="A31" s="240"/>
      <c r="B31" s="240"/>
      <c r="C31" s="240"/>
    </row>
    <row r="32" spans="1:4" ht="20.100000000000001" customHeight="1">
      <c r="A32" s="240"/>
      <c r="B32" s="240"/>
      <c r="C32" s="240"/>
    </row>
    <row r="33" spans="1:4" ht="20.100000000000001" customHeight="1">
      <c r="A33" s="240"/>
      <c r="B33" s="240"/>
      <c r="C33" s="240"/>
    </row>
    <row r="34" spans="1:4" ht="20.100000000000001" customHeight="1">
      <c r="A34" s="240"/>
      <c r="B34" s="240"/>
      <c r="C34" s="240"/>
    </row>
    <row r="35" spans="1:4" ht="20.100000000000001" customHeight="1">
      <c r="A35" s="240"/>
      <c r="B35" s="240"/>
      <c r="C35" s="240"/>
    </row>
    <row r="36" spans="1:4" ht="20.100000000000001" customHeight="1">
      <c r="A36" s="240"/>
      <c r="B36" s="240"/>
      <c r="C36" s="240"/>
      <c r="D36" s="240"/>
    </row>
    <row r="37" spans="1:4" ht="20.100000000000001" customHeight="1">
      <c r="A37" s="240"/>
      <c r="B37" s="240"/>
      <c r="C37" s="240"/>
      <c r="D37" s="240"/>
    </row>
    <row r="38" spans="1:4" ht="20.100000000000001" customHeight="1">
      <c r="A38" s="240"/>
      <c r="B38" s="240"/>
      <c r="C38" s="240"/>
      <c r="D38" s="240"/>
    </row>
    <row r="39" spans="1:4" ht="20.100000000000001" customHeight="1">
      <c r="A39" s="240"/>
      <c r="B39" s="240"/>
      <c r="C39" s="240"/>
      <c r="D39" s="240"/>
    </row>
    <row r="40" spans="1:4" ht="20.100000000000001" customHeight="1">
      <c r="A40" s="240"/>
      <c r="B40" s="240"/>
      <c r="C40" s="240"/>
      <c r="D40" s="240"/>
    </row>
    <row r="41" spans="1:4" ht="20.100000000000001" customHeight="1">
      <c r="A41" s="240"/>
      <c r="B41" s="240"/>
      <c r="C41" s="240"/>
      <c r="D41" s="240"/>
    </row>
    <row r="42" spans="1:4" ht="20.100000000000001" customHeight="1">
      <c r="A42" s="240"/>
      <c r="B42" s="240"/>
      <c r="C42" s="240"/>
      <c r="D42" s="240"/>
    </row>
    <row r="43" spans="1:4" ht="20.100000000000001" customHeight="1">
      <c r="A43" s="240"/>
      <c r="B43" s="240"/>
      <c r="C43" s="240"/>
      <c r="D43" s="240"/>
    </row>
    <row r="44" spans="1:4" ht="20.100000000000001" customHeight="1">
      <c r="A44" s="240"/>
      <c r="B44" s="240"/>
      <c r="C44" s="240"/>
      <c r="D44" s="240"/>
    </row>
    <row r="45" spans="1:4" ht="20.100000000000001" customHeight="1">
      <c r="A45" s="240"/>
      <c r="B45" s="240"/>
      <c r="C45" s="240"/>
      <c r="D45" s="240"/>
    </row>
    <row r="46" spans="1:4" ht="20.100000000000001" customHeight="1">
      <c r="A46" s="240"/>
      <c r="B46" s="240"/>
      <c r="C46" s="240"/>
      <c r="D46" s="240"/>
    </row>
    <row r="47" spans="1:4" ht="20.100000000000001" customHeight="1">
      <c r="A47" s="240"/>
      <c r="B47" s="240"/>
      <c r="C47" s="240"/>
      <c r="D47" s="240"/>
    </row>
    <row r="48" spans="1:4" ht="20.100000000000001" customHeight="1">
      <c r="A48" s="240"/>
      <c r="B48" s="240"/>
      <c r="C48" s="240"/>
      <c r="D48" s="240"/>
    </row>
    <row r="49" spans="1:4" ht="20.100000000000001" customHeight="1">
      <c r="A49" s="240"/>
      <c r="B49" s="240"/>
      <c r="C49" s="240"/>
      <c r="D49" s="240"/>
    </row>
    <row r="50" spans="1:4" ht="20.100000000000001" customHeight="1">
      <c r="A50" s="240"/>
      <c r="B50" s="240"/>
      <c r="C50" s="240"/>
      <c r="D50" s="240"/>
    </row>
    <row r="51" spans="1:4" ht="20.100000000000001" customHeight="1">
      <c r="A51" s="240"/>
      <c r="B51" s="240"/>
      <c r="C51" s="240"/>
      <c r="D51" s="240"/>
    </row>
    <row r="52" spans="1:4" ht="20.100000000000001" customHeight="1">
      <c r="A52" s="240"/>
      <c r="B52" s="240"/>
      <c r="C52" s="240"/>
      <c r="D52" s="240"/>
    </row>
    <row r="53" spans="1:4" ht="20.100000000000001" customHeight="1">
      <c r="A53" s="240"/>
      <c r="B53" s="240"/>
      <c r="C53" s="240"/>
      <c r="D53" s="240"/>
    </row>
    <row r="54" spans="1:4" ht="20.100000000000001" customHeight="1">
      <c r="A54" s="240"/>
      <c r="B54" s="240"/>
      <c r="C54" s="240"/>
      <c r="D54" s="240"/>
    </row>
    <row r="55" spans="1:4" ht="20.100000000000001" customHeight="1">
      <c r="A55" s="240"/>
      <c r="B55" s="240"/>
      <c r="C55" s="240"/>
      <c r="D55" s="240"/>
    </row>
    <row r="56" spans="1:4" ht="20.100000000000001" customHeight="1">
      <c r="A56" s="240"/>
      <c r="B56" s="240"/>
      <c r="C56" s="240"/>
      <c r="D56" s="240"/>
    </row>
    <row r="57" spans="1:4" ht="20.100000000000001" customHeight="1">
      <c r="A57" s="240"/>
      <c r="B57" s="240"/>
      <c r="C57" s="240"/>
      <c r="D57" s="240"/>
    </row>
    <row r="58" spans="1:4" ht="20.100000000000001" customHeight="1">
      <c r="A58" s="240"/>
      <c r="B58" s="240"/>
      <c r="C58" s="240"/>
      <c r="D58" s="240"/>
    </row>
    <row r="59" spans="1:4" ht="20.100000000000001" customHeight="1">
      <c r="A59" s="240"/>
      <c r="B59" s="240"/>
      <c r="C59" s="240"/>
      <c r="D59" s="240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G44"/>
  <sheetViews>
    <sheetView workbookViewId="0">
      <selection activeCell="I43" sqref="I43"/>
    </sheetView>
  </sheetViews>
  <sheetFormatPr defaultColWidth="9.44140625" defaultRowHeight="15"/>
  <cols>
    <col min="1" max="1" width="3.44140625" style="262" customWidth="1"/>
    <col min="2" max="2" width="41.44140625" style="262" customWidth="1"/>
    <col min="3" max="4" width="13.5546875" style="262" customWidth="1"/>
    <col min="5" max="5" width="15.5546875" style="262" customWidth="1"/>
    <col min="6" max="16384" width="9.44140625" style="262"/>
  </cols>
  <sheetData>
    <row r="1" spans="1:7" ht="20.100000000000001" customHeight="1">
      <c r="A1" s="261" t="s">
        <v>665</v>
      </c>
    </row>
    <row r="2" spans="1:7" ht="20.100000000000001" customHeight="1">
      <c r="A2" s="263"/>
      <c r="B2" s="263"/>
      <c r="C2" s="263"/>
      <c r="D2" s="263"/>
    </row>
    <row r="3" spans="1:7" ht="20.100000000000001" customHeight="1">
      <c r="A3" s="264"/>
      <c r="B3" s="264"/>
      <c r="C3" s="264"/>
      <c r="D3" s="264"/>
      <c r="E3" s="265" t="s">
        <v>137</v>
      </c>
    </row>
    <row r="4" spans="1:7" ht="18" customHeight="1">
      <c r="A4" s="266"/>
      <c r="B4" s="266"/>
      <c r="C4" s="267" t="s">
        <v>1</v>
      </c>
      <c r="D4" s="267" t="s">
        <v>17</v>
      </c>
      <c r="E4" s="267" t="s">
        <v>44</v>
      </c>
    </row>
    <row r="5" spans="1:7" ht="18" customHeight="1">
      <c r="A5" s="268"/>
      <c r="B5" s="268"/>
      <c r="C5" s="269" t="s">
        <v>18</v>
      </c>
      <c r="D5" s="269" t="s">
        <v>18</v>
      </c>
      <c r="E5" s="269" t="s">
        <v>291</v>
      </c>
    </row>
    <row r="6" spans="1:7" ht="18" customHeight="1">
      <c r="A6" s="268"/>
      <c r="B6" s="268"/>
      <c r="C6" s="270" t="s">
        <v>292</v>
      </c>
      <c r="D6" s="270" t="s">
        <v>43</v>
      </c>
      <c r="E6" s="270" t="s">
        <v>293</v>
      </c>
    </row>
    <row r="7" spans="1:7" ht="18" customHeight="1">
      <c r="A7" s="268"/>
      <c r="B7" s="268"/>
    </row>
    <row r="8" spans="1:7" ht="18" customHeight="1">
      <c r="A8" s="271" t="s">
        <v>268</v>
      </c>
      <c r="B8" s="272"/>
      <c r="C8" s="273">
        <v>613.9449081183933</v>
      </c>
      <c r="D8" s="273">
        <v>583.34290255946155</v>
      </c>
      <c r="E8" s="274">
        <v>105.24597203885794</v>
      </c>
    </row>
    <row r="9" spans="1:7" ht="22.35" customHeight="1">
      <c r="A9" s="275"/>
      <c r="B9" s="276" t="s">
        <v>294</v>
      </c>
      <c r="C9" s="277">
        <v>97.748365220000011</v>
      </c>
      <c r="D9" s="277">
        <v>94.222875489999993</v>
      </c>
      <c r="E9" s="278">
        <v>103.74164947913755</v>
      </c>
    </row>
    <row r="10" spans="1:7" ht="22.35" customHeight="1">
      <c r="A10" s="275"/>
      <c r="B10" s="276" t="s">
        <v>295</v>
      </c>
      <c r="C10" s="277">
        <v>8.7334133634641002</v>
      </c>
      <c r="D10" s="277">
        <v>8.3899724702265495</v>
      </c>
      <c r="E10" s="278">
        <v>104.09346865506792</v>
      </c>
    </row>
    <row r="11" spans="1:7" ht="30" customHeight="1">
      <c r="A11" s="275"/>
      <c r="B11" s="279" t="s">
        <v>296</v>
      </c>
      <c r="C11" s="277">
        <v>21.8521739618315</v>
      </c>
      <c r="D11" s="277">
        <v>20.628690251078098</v>
      </c>
      <c r="E11" s="278">
        <v>105.93098105532638</v>
      </c>
    </row>
    <row r="12" spans="1:7" ht="30" customHeight="1">
      <c r="A12" s="275"/>
      <c r="B12" s="280" t="s">
        <v>297</v>
      </c>
      <c r="C12" s="277">
        <v>14.821967704062102</v>
      </c>
      <c r="D12" s="277">
        <v>14.1590198566425</v>
      </c>
      <c r="E12" s="278">
        <v>104.6821591757892</v>
      </c>
    </row>
    <row r="13" spans="1:7" ht="22.35" customHeight="1">
      <c r="A13" s="275"/>
      <c r="B13" s="275" t="s">
        <v>298</v>
      </c>
      <c r="C13" s="277">
        <v>340.67961661078698</v>
      </c>
      <c r="D13" s="277">
        <v>326.82027471804696</v>
      </c>
      <c r="E13" s="278">
        <v>104.24066160053769</v>
      </c>
    </row>
    <row r="14" spans="1:7" ht="22.35" customHeight="1">
      <c r="A14" s="275"/>
      <c r="B14" s="275" t="s">
        <v>299</v>
      </c>
      <c r="C14" s="277">
        <v>110.52935041159999</v>
      </c>
      <c r="D14" s="277">
        <v>101.45054</v>
      </c>
      <c r="E14" s="278">
        <v>108.94900156430907</v>
      </c>
    </row>
    <row r="15" spans="1:7" ht="22.35" customHeight="1">
      <c r="A15" s="275"/>
      <c r="B15" s="275" t="s">
        <v>300</v>
      </c>
      <c r="C15" s="277">
        <v>19.580020846648601</v>
      </c>
      <c r="D15" s="277">
        <v>17.671529773467402</v>
      </c>
      <c r="E15" s="281">
        <v>110.79980679458021</v>
      </c>
    </row>
    <row r="16" spans="1:7" ht="15" customHeight="1">
      <c r="A16" s="275"/>
      <c r="B16" s="282"/>
      <c r="C16" s="283"/>
      <c r="E16" s="284"/>
      <c r="F16" s="285"/>
      <c r="G16" s="283"/>
    </row>
    <row r="17" spans="1:7" ht="15" customHeight="1">
      <c r="A17" s="275"/>
      <c r="B17" s="286"/>
      <c r="C17" s="287"/>
      <c r="D17" s="287"/>
      <c r="E17" s="287"/>
      <c r="F17" s="285"/>
      <c r="G17" s="285"/>
    </row>
    <row r="18" spans="1:7" ht="15" customHeight="1">
      <c r="A18" s="275"/>
      <c r="B18" s="286"/>
      <c r="C18" s="287"/>
      <c r="D18" s="287"/>
      <c r="E18" s="287"/>
      <c r="F18" s="285"/>
      <c r="G18" s="285"/>
    </row>
    <row r="19" spans="1:7" ht="15" customHeight="1">
      <c r="A19" s="275"/>
      <c r="B19" s="286"/>
      <c r="C19" s="287"/>
      <c r="D19" s="287"/>
      <c r="E19" s="287"/>
      <c r="F19" s="285"/>
      <c r="G19" s="285"/>
    </row>
    <row r="20" spans="1:7" ht="15" customHeight="1">
      <c r="B20" s="288"/>
      <c r="C20" s="289"/>
      <c r="D20" s="289"/>
      <c r="E20" s="290"/>
    </row>
    <row r="21" spans="1:7" ht="15" customHeight="1">
      <c r="A21" s="291"/>
      <c r="B21" s="292"/>
      <c r="C21" s="289"/>
      <c r="D21" s="289"/>
      <c r="E21" s="290"/>
    </row>
    <row r="22" spans="1:7" ht="15" customHeight="1">
      <c r="A22" s="291"/>
      <c r="B22" s="292"/>
      <c r="C22" s="289"/>
      <c r="D22" s="289"/>
      <c r="E22" s="290"/>
    </row>
    <row r="23" spans="1:7" ht="15" customHeight="1">
      <c r="A23" s="291"/>
      <c r="B23" s="292"/>
      <c r="C23" s="289"/>
      <c r="D23" s="289"/>
      <c r="E23" s="290"/>
    </row>
    <row r="24" spans="1:7" ht="15" customHeight="1">
      <c r="A24" s="291"/>
      <c r="B24" s="292"/>
      <c r="C24" s="289"/>
      <c r="D24" s="289"/>
      <c r="E24" s="290"/>
    </row>
    <row r="25" spans="1:7" ht="15" customHeight="1">
      <c r="A25" s="291"/>
      <c r="B25" s="292"/>
      <c r="C25" s="289"/>
      <c r="D25" s="289"/>
      <c r="E25" s="290"/>
    </row>
    <row r="26" spans="1:7" ht="15" customHeight="1">
      <c r="A26" s="291"/>
      <c r="B26" s="292"/>
      <c r="C26" s="289"/>
      <c r="D26" s="289"/>
      <c r="E26" s="290"/>
    </row>
    <row r="27" spans="1:7" ht="15" customHeight="1">
      <c r="A27" s="291"/>
      <c r="B27" s="292"/>
      <c r="C27" s="289"/>
      <c r="D27" s="289"/>
      <c r="E27" s="290"/>
    </row>
    <row r="28" spans="1:7" ht="15" customHeight="1">
      <c r="A28" s="291"/>
      <c r="B28" s="292"/>
      <c r="C28" s="289"/>
      <c r="D28" s="289"/>
      <c r="E28" s="290"/>
    </row>
    <row r="29" spans="1:7" ht="15" customHeight="1">
      <c r="A29" s="291"/>
      <c r="B29" s="292"/>
      <c r="C29" s="289"/>
      <c r="D29" s="289"/>
      <c r="E29" s="290"/>
    </row>
    <row r="30" spans="1:7" ht="15" customHeight="1">
      <c r="A30" s="291"/>
      <c r="B30" s="292"/>
      <c r="C30" s="289"/>
      <c r="D30" s="289"/>
      <c r="E30" s="290"/>
    </row>
    <row r="31" spans="1:7" ht="15" customHeight="1">
      <c r="A31" s="291"/>
      <c r="B31" s="292"/>
      <c r="C31" s="289"/>
      <c r="D31" s="289"/>
      <c r="E31" s="290"/>
    </row>
    <row r="32" spans="1:7" ht="15" customHeight="1">
      <c r="A32" s="291"/>
      <c r="B32" s="292"/>
      <c r="C32" s="289"/>
      <c r="D32" s="289"/>
      <c r="E32" s="290"/>
    </row>
    <row r="33" spans="1:5" ht="15" customHeight="1">
      <c r="A33" s="291"/>
      <c r="B33" s="292"/>
      <c r="C33" s="289"/>
      <c r="D33" s="289"/>
      <c r="E33" s="290"/>
    </row>
    <row r="34" spans="1:5" ht="15" customHeight="1">
      <c r="A34" s="291"/>
      <c r="B34" s="292"/>
      <c r="C34" s="289"/>
      <c r="D34" s="289"/>
      <c r="E34" s="290"/>
    </row>
    <row r="35" spans="1:5" ht="15" customHeight="1">
      <c r="A35" s="291"/>
      <c r="B35" s="292"/>
      <c r="C35" s="289"/>
      <c r="D35" s="289"/>
      <c r="E35" s="290"/>
    </row>
    <row r="36" spans="1:5" ht="15" customHeight="1">
      <c r="A36" s="291"/>
      <c r="B36" s="292"/>
      <c r="C36" s="289"/>
      <c r="D36" s="289"/>
      <c r="E36" s="290"/>
    </row>
    <row r="37" spans="1:5" ht="15" customHeight="1">
      <c r="A37" s="291"/>
      <c r="B37" s="292"/>
      <c r="C37" s="289"/>
      <c r="D37" s="289"/>
      <c r="E37" s="290"/>
    </row>
    <row r="38" spans="1:5" ht="15" customHeight="1">
      <c r="A38" s="291"/>
      <c r="B38" s="292"/>
      <c r="C38" s="289"/>
      <c r="D38" s="289"/>
      <c r="E38" s="290"/>
    </row>
    <row r="39" spans="1:5" ht="15" customHeight="1">
      <c r="A39" s="291"/>
      <c r="B39" s="292"/>
      <c r="C39" s="289"/>
      <c r="D39" s="289"/>
      <c r="E39" s="290"/>
    </row>
    <row r="40" spans="1:5" ht="15" customHeight="1">
      <c r="A40" s="291"/>
      <c r="B40" s="292"/>
      <c r="C40" s="289"/>
      <c r="D40" s="289"/>
      <c r="E40" s="290"/>
    </row>
    <row r="41" spans="1:5" ht="15" customHeight="1">
      <c r="A41" s="291"/>
      <c r="B41" s="292"/>
    </row>
    <row r="42" spans="1:5" ht="15" customHeight="1">
      <c r="A42" s="291"/>
    </row>
    <row r="43" spans="1:5" ht="15" customHeight="1">
      <c r="A43" s="291"/>
    </row>
    <row r="44" spans="1:5" ht="15" customHeight="1">
      <c r="A44" s="291"/>
    </row>
  </sheetData>
  <pageMargins left="0.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6"/>
  <sheetViews>
    <sheetView workbookViewId="0">
      <selection activeCell="I43" sqref="I43"/>
    </sheetView>
  </sheetViews>
  <sheetFormatPr defaultColWidth="9.44140625" defaultRowHeight="15"/>
  <cols>
    <col min="1" max="1" width="3.44140625" style="262" customWidth="1"/>
    <col min="2" max="2" width="30.44140625" style="262" customWidth="1"/>
    <col min="3" max="3" width="10.5546875" style="262" customWidth="1"/>
    <col min="4" max="5" width="9.44140625" style="262" customWidth="1"/>
    <col min="6" max="6" width="12.44140625" style="262" customWidth="1"/>
    <col min="7" max="7" width="12.5546875" style="262" customWidth="1"/>
    <col min="8" max="16384" width="9.44140625" style="262"/>
  </cols>
  <sheetData>
    <row r="1" spans="1:8" ht="20.100000000000001" customHeight="1">
      <c r="A1" s="261" t="s">
        <v>666</v>
      </c>
    </row>
    <row r="2" spans="1:8" ht="18" customHeight="1">
      <c r="A2" s="264"/>
      <c r="B2" s="264"/>
      <c r="C2" s="264"/>
      <c r="D2" s="264"/>
      <c r="E2" s="264"/>
      <c r="G2" s="265" t="s">
        <v>301</v>
      </c>
    </row>
    <row r="3" spans="1:8" ht="16.350000000000001" customHeight="1">
      <c r="A3" s="266"/>
      <c r="B3" s="266"/>
      <c r="C3" s="267" t="s">
        <v>1</v>
      </c>
      <c r="D3" s="267" t="s">
        <v>368</v>
      </c>
      <c r="E3" s="267" t="s">
        <v>368</v>
      </c>
      <c r="F3" s="267" t="s">
        <v>369</v>
      </c>
      <c r="G3" s="267" t="s">
        <v>369</v>
      </c>
    </row>
    <row r="4" spans="1:8" ht="16.350000000000001" customHeight="1">
      <c r="A4" s="268"/>
      <c r="B4" s="268"/>
      <c r="C4" s="269" t="s">
        <v>95</v>
      </c>
      <c r="D4" s="269" t="s">
        <v>96</v>
      </c>
      <c r="E4" s="269" t="s">
        <v>370</v>
      </c>
      <c r="F4" s="269" t="s">
        <v>97</v>
      </c>
      <c r="G4" s="269" t="s">
        <v>97</v>
      </c>
    </row>
    <row r="5" spans="1:8" ht="16.350000000000001" customHeight="1">
      <c r="A5" s="268"/>
      <c r="B5" s="268"/>
      <c r="C5" s="269" t="s">
        <v>98</v>
      </c>
      <c r="D5" s="269" t="s">
        <v>98</v>
      </c>
      <c r="E5" s="269" t="s">
        <v>98</v>
      </c>
      <c r="F5" s="269" t="s">
        <v>371</v>
      </c>
      <c r="G5" s="269" t="s">
        <v>51</v>
      </c>
    </row>
    <row r="6" spans="1:8" ht="16.350000000000001" customHeight="1">
      <c r="A6" s="268"/>
      <c r="B6" s="268"/>
      <c r="C6" s="270">
        <v>2024</v>
      </c>
      <c r="D6" s="270">
        <v>2024</v>
      </c>
      <c r="E6" s="270">
        <v>2024</v>
      </c>
      <c r="F6" s="270" t="s">
        <v>372</v>
      </c>
      <c r="G6" s="270" t="s">
        <v>7</v>
      </c>
    </row>
    <row r="7" spans="1:8" ht="11.25" customHeight="1">
      <c r="A7" s="268"/>
      <c r="B7" s="268"/>
      <c r="E7" s="269"/>
      <c r="F7" s="269"/>
      <c r="G7" s="269"/>
    </row>
    <row r="8" spans="1:8" ht="18" customHeight="1">
      <c r="A8" s="271" t="s">
        <v>268</v>
      </c>
      <c r="B8" s="272"/>
      <c r="C8" s="387">
        <v>28078.112219999999</v>
      </c>
      <c r="D8" s="387">
        <v>36739.873</v>
      </c>
      <c r="E8" s="387">
        <v>97748.365220000007</v>
      </c>
      <c r="F8" s="273">
        <v>13.850160294350559</v>
      </c>
      <c r="G8" s="273">
        <v>103.74164947913755</v>
      </c>
      <c r="H8" s="285"/>
    </row>
    <row r="9" spans="1:8" ht="17.100000000000001" customHeight="1">
      <c r="A9" s="275"/>
      <c r="B9" s="282" t="s">
        <v>373</v>
      </c>
      <c r="C9" s="388">
        <v>4678.2299999999996</v>
      </c>
      <c r="D9" s="389">
        <v>6254.62</v>
      </c>
      <c r="E9" s="389">
        <v>15736.55</v>
      </c>
      <c r="F9" s="390">
        <v>14.203639019152057</v>
      </c>
      <c r="G9" s="390">
        <v>91.896233764261936</v>
      </c>
      <c r="H9" s="285"/>
    </row>
    <row r="10" spans="1:8" ht="17.100000000000001" customHeight="1">
      <c r="A10" s="275"/>
      <c r="B10" s="391" t="s">
        <v>374</v>
      </c>
      <c r="C10" s="388"/>
      <c r="D10" s="389"/>
      <c r="E10" s="389"/>
      <c r="F10" s="390"/>
      <c r="G10" s="390"/>
      <c r="H10" s="285"/>
    </row>
    <row r="11" spans="1:8" ht="17.100000000000001" customHeight="1">
      <c r="A11" s="275"/>
      <c r="B11" s="392" t="s">
        <v>375</v>
      </c>
      <c r="C11" s="393">
        <v>3056.84</v>
      </c>
      <c r="D11" s="394">
        <v>4029.22</v>
      </c>
      <c r="E11" s="394">
        <v>10201.469999999999</v>
      </c>
      <c r="F11" s="395">
        <v>17.098119392404978</v>
      </c>
      <c r="G11" s="395">
        <v>78.5127064509674</v>
      </c>
      <c r="H11" s="285"/>
    </row>
    <row r="12" spans="1:8" ht="17.100000000000001" customHeight="1">
      <c r="A12" s="275"/>
      <c r="B12" s="392" t="s">
        <v>376</v>
      </c>
      <c r="C12" s="393">
        <v>335.64</v>
      </c>
      <c r="D12" s="394">
        <v>495.22</v>
      </c>
      <c r="E12" s="394">
        <v>1144.3800000000001</v>
      </c>
      <c r="F12" s="395">
        <v>11.290909790526483</v>
      </c>
      <c r="G12" s="395">
        <v>109.20698539937017</v>
      </c>
      <c r="H12" s="285"/>
    </row>
    <row r="13" spans="1:8" ht="17.100000000000001" customHeight="1">
      <c r="A13" s="275"/>
      <c r="B13" s="392" t="s">
        <v>377</v>
      </c>
      <c r="C13" s="393">
        <v>34.729999999999997</v>
      </c>
      <c r="D13" s="394">
        <v>49.12</v>
      </c>
      <c r="E13" s="394">
        <v>127.07</v>
      </c>
      <c r="F13" s="395">
        <v>8.4324373108309061</v>
      </c>
      <c r="G13" s="395">
        <v>80.291924680904842</v>
      </c>
      <c r="H13" s="285"/>
    </row>
    <row r="14" spans="1:8" ht="17.100000000000001" customHeight="1">
      <c r="A14" s="275"/>
      <c r="B14" s="392" t="s">
        <v>378</v>
      </c>
      <c r="C14" s="393">
        <v>29.64</v>
      </c>
      <c r="D14" s="394">
        <v>37.520000000000003</v>
      </c>
      <c r="E14" s="394">
        <v>104.67999999999999</v>
      </c>
      <c r="F14" s="395">
        <v>9.8368666365959996</v>
      </c>
      <c r="G14" s="395">
        <v>67.31399909973635</v>
      </c>
      <c r="H14" s="285"/>
    </row>
    <row r="15" spans="1:8" ht="17.100000000000001" customHeight="1">
      <c r="A15" s="275"/>
      <c r="B15" s="392" t="s">
        <v>379</v>
      </c>
      <c r="C15" s="393">
        <v>29.53</v>
      </c>
      <c r="D15" s="394">
        <v>36.42</v>
      </c>
      <c r="E15" s="394">
        <v>101.57</v>
      </c>
      <c r="F15" s="277">
        <v>9.6029119788219717</v>
      </c>
      <c r="G15" s="395">
        <v>110.86007421960269</v>
      </c>
      <c r="H15" s="285"/>
    </row>
    <row r="16" spans="1:8" ht="17.100000000000001" customHeight="1">
      <c r="A16" s="275"/>
      <c r="B16" s="392" t="s">
        <v>380</v>
      </c>
      <c r="C16" s="393">
        <v>27.84</v>
      </c>
      <c r="D16" s="393">
        <v>43.23</v>
      </c>
      <c r="E16" s="393">
        <v>99.389999999999986</v>
      </c>
      <c r="F16" s="277">
        <v>8.90463732798165</v>
      </c>
      <c r="G16" s="277">
        <v>80.380105135462983</v>
      </c>
      <c r="H16" s="285"/>
    </row>
    <row r="17" spans="1:8" ht="17.100000000000001" customHeight="1">
      <c r="A17" s="275"/>
      <c r="B17" s="392" t="s">
        <v>381</v>
      </c>
      <c r="C17" s="393">
        <v>26.86</v>
      </c>
      <c r="D17" s="393">
        <v>38.770000000000003</v>
      </c>
      <c r="E17" s="393">
        <v>98.35</v>
      </c>
      <c r="F17" s="277">
        <v>7.8384021933180312</v>
      </c>
      <c r="G17" s="277">
        <v>71.762130609266677</v>
      </c>
      <c r="H17" s="285"/>
    </row>
    <row r="18" spans="1:8" ht="17.100000000000001" customHeight="1">
      <c r="A18" s="275"/>
      <c r="B18" s="392" t="s">
        <v>382</v>
      </c>
      <c r="C18" s="393">
        <v>19.2</v>
      </c>
      <c r="D18" s="394">
        <v>25.729999999999997</v>
      </c>
      <c r="E18" s="394">
        <v>62.669999999999995</v>
      </c>
      <c r="F18" s="395">
        <v>19.332449023660423</v>
      </c>
      <c r="G18" s="395">
        <v>95.533536585365852</v>
      </c>
      <c r="H18" s="285"/>
    </row>
    <row r="19" spans="1:8" ht="17.100000000000001" customHeight="1">
      <c r="A19" s="275"/>
      <c r="B19" s="392" t="s">
        <v>383</v>
      </c>
      <c r="C19" s="394">
        <v>11.73</v>
      </c>
      <c r="D19" s="394">
        <v>16.739999999999998</v>
      </c>
      <c r="E19" s="394">
        <v>42.71</v>
      </c>
      <c r="F19" s="395">
        <v>9.4137094996693857</v>
      </c>
      <c r="G19" s="395">
        <v>94.365885992045946</v>
      </c>
      <c r="H19" s="285"/>
    </row>
    <row r="20" spans="1:8" ht="17.100000000000001" customHeight="1">
      <c r="A20" s="275"/>
      <c r="B20" s="392" t="s">
        <v>384</v>
      </c>
      <c r="C20" s="396">
        <v>6.4980000000000002</v>
      </c>
      <c r="D20" s="396">
        <v>11.82</v>
      </c>
      <c r="E20" s="396">
        <v>27.158000000000001</v>
      </c>
      <c r="F20" s="397">
        <v>10.531254847215759</v>
      </c>
      <c r="G20" s="397">
        <v>92.092234655815531</v>
      </c>
      <c r="H20" s="285"/>
    </row>
    <row r="21" spans="1:8" ht="17.100000000000001" customHeight="1">
      <c r="A21" s="275"/>
      <c r="B21" s="282" t="s">
        <v>385</v>
      </c>
      <c r="C21" s="388">
        <v>23399.88222</v>
      </c>
      <c r="D21" s="389">
        <v>30485.253000000001</v>
      </c>
      <c r="E21" s="389">
        <v>82011.815220000004</v>
      </c>
      <c r="F21" s="390">
        <v>13.784336544045633</v>
      </c>
      <c r="G21" s="390">
        <v>106.37261732752809</v>
      </c>
      <c r="H21" s="285"/>
    </row>
    <row r="22" spans="1:8" ht="17.100000000000001" customHeight="1">
      <c r="A22" s="275"/>
      <c r="B22" s="398" t="s">
        <v>386</v>
      </c>
      <c r="C22" s="396">
        <v>15651.268039999999</v>
      </c>
      <c r="D22" s="394">
        <v>20690.543000000001</v>
      </c>
      <c r="E22" s="394">
        <v>54790.676039999998</v>
      </c>
      <c r="F22" s="395">
        <v>12.967040926886565</v>
      </c>
      <c r="G22" s="395">
        <v>105.761879228501</v>
      </c>
      <c r="H22" s="285"/>
    </row>
    <row r="23" spans="1:8" ht="17.100000000000001" customHeight="1">
      <c r="A23" s="275"/>
      <c r="B23" s="398" t="s">
        <v>387</v>
      </c>
      <c r="C23" s="396">
        <v>6709.0441799999999</v>
      </c>
      <c r="D23" s="394">
        <v>8448.3829999999998</v>
      </c>
      <c r="E23" s="394">
        <v>23638.208180000001</v>
      </c>
      <c r="F23" s="395">
        <v>15.594114689871111</v>
      </c>
      <c r="G23" s="395">
        <v>108.03435323238699</v>
      </c>
      <c r="H23" s="285"/>
    </row>
    <row r="24" spans="1:8" ht="17.100000000000001" customHeight="1">
      <c r="A24" s="275"/>
      <c r="B24" s="398" t="s">
        <v>388</v>
      </c>
      <c r="C24" s="396">
        <v>1039.57</v>
      </c>
      <c r="D24" s="394">
        <v>1346.327</v>
      </c>
      <c r="E24" s="394">
        <v>3582.931</v>
      </c>
      <c r="F24" s="395">
        <v>17.191204420839579</v>
      </c>
      <c r="G24" s="395">
        <v>104.98966932159193</v>
      </c>
      <c r="H24" s="285"/>
    </row>
    <row r="25" spans="1:8" ht="17.100000000000001" customHeight="1">
      <c r="B25" s="288" t="s">
        <v>389</v>
      </c>
      <c r="C25" s="399"/>
      <c r="D25" s="290"/>
      <c r="E25" s="290"/>
      <c r="F25" s="397"/>
      <c r="G25" s="397"/>
      <c r="H25" s="285"/>
    </row>
    <row r="26" spans="1:8" ht="17.100000000000001" customHeight="1">
      <c r="A26" s="291"/>
      <c r="B26" s="292" t="s">
        <v>181</v>
      </c>
      <c r="C26" s="396">
        <v>2339.1469999999999</v>
      </c>
      <c r="D26" s="396">
        <v>3494.819</v>
      </c>
      <c r="E26" s="396">
        <v>9804.9779999999992</v>
      </c>
      <c r="F26" s="397">
        <v>12.596589108374934</v>
      </c>
      <c r="G26" s="397">
        <v>122.38330061450159</v>
      </c>
      <c r="H26" s="285"/>
    </row>
    <row r="27" spans="1:8" ht="17.100000000000001" customHeight="1">
      <c r="A27" s="291"/>
      <c r="B27" s="292" t="s">
        <v>230</v>
      </c>
      <c r="C27" s="396">
        <v>2042</v>
      </c>
      <c r="D27" s="396">
        <v>2762.02</v>
      </c>
      <c r="E27" s="396">
        <v>6315</v>
      </c>
      <c r="F27" s="397">
        <v>7.9557857365171003</v>
      </c>
      <c r="G27" s="397">
        <v>125.13876234098062</v>
      </c>
      <c r="H27" s="285"/>
    </row>
    <row r="28" spans="1:8" ht="17.100000000000001" customHeight="1">
      <c r="A28" s="291"/>
      <c r="B28" s="292" t="s">
        <v>229</v>
      </c>
      <c r="C28" s="396">
        <v>1006.2102199999999</v>
      </c>
      <c r="D28" s="396">
        <v>1189.24</v>
      </c>
      <c r="E28" s="396">
        <v>3625.3992199999998</v>
      </c>
      <c r="F28" s="397">
        <v>20.456847998206086</v>
      </c>
      <c r="G28" s="397">
        <v>116.21376013721571</v>
      </c>
      <c r="H28" s="285"/>
    </row>
    <row r="29" spans="1:8" ht="17.100000000000001" customHeight="1">
      <c r="A29" s="291"/>
      <c r="B29" s="292" t="s">
        <v>227</v>
      </c>
      <c r="C29" s="396">
        <v>823.875</v>
      </c>
      <c r="D29" s="396">
        <v>1251.634</v>
      </c>
      <c r="E29" s="396">
        <v>3268.7130000000002</v>
      </c>
      <c r="F29" s="397">
        <v>14.857786363636363</v>
      </c>
      <c r="G29" s="397">
        <v>105.35518192205483</v>
      </c>
      <c r="H29" s="285"/>
    </row>
    <row r="30" spans="1:8" ht="17.100000000000001" customHeight="1">
      <c r="A30" s="291"/>
      <c r="B30" s="292" t="s">
        <v>187</v>
      </c>
      <c r="C30" s="396">
        <v>702.74300000000005</v>
      </c>
      <c r="D30" s="396">
        <v>876.53700000000003</v>
      </c>
      <c r="E30" s="396">
        <v>2516.1619999999998</v>
      </c>
      <c r="F30" s="397">
        <v>12.67520159249926</v>
      </c>
      <c r="G30" s="397">
        <v>105.19577655280247</v>
      </c>
      <c r="H30" s="285"/>
    </row>
    <row r="31" spans="1:8" ht="17.100000000000001" customHeight="1">
      <c r="A31" s="291"/>
      <c r="B31" s="292" t="s">
        <v>184</v>
      </c>
      <c r="C31" s="396">
        <v>802.625</v>
      </c>
      <c r="D31" s="396">
        <v>844.83199999999999</v>
      </c>
      <c r="E31" s="396">
        <v>2478.7979999999998</v>
      </c>
      <c r="F31" s="397">
        <v>14.478562796465283</v>
      </c>
      <c r="G31" s="397">
        <v>104.80408832673128</v>
      </c>
      <c r="H31" s="285"/>
    </row>
    <row r="32" spans="1:8" ht="17.100000000000001" customHeight="1">
      <c r="A32" s="291"/>
      <c r="B32" s="292" t="s">
        <v>186</v>
      </c>
      <c r="C32" s="396">
        <v>551.09699999999998</v>
      </c>
      <c r="D32" s="396">
        <v>874.31799999999998</v>
      </c>
      <c r="E32" s="396">
        <v>2295.8780000000002</v>
      </c>
      <c r="F32" s="397">
        <v>11.495057763731968</v>
      </c>
      <c r="G32" s="397">
        <v>107.25429822483773</v>
      </c>
      <c r="H32" s="285"/>
    </row>
    <row r="33" spans="1:8" ht="17.100000000000001" customHeight="1">
      <c r="A33" s="291"/>
      <c r="B33" s="292" t="s">
        <v>228</v>
      </c>
      <c r="C33" s="396">
        <v>608.06600000000003</v>
      </c>
      <c r="D33" s="396">
        <v>720.12900000000002</v>
      </c>
      <c r="E33" s="396">
        <v>2026.35</v>
      </c>
      <c r="F33" s="397">
        <v>13.48821106988502</v>
      </c>
      <c r="G33" s="397">
        <v>113.69170519323129</v>
      </c>
      <c r="H33" s="285"/>
    </row>
    <row r="34" spans="1:8" ht="17.100000000000001" customHeight="1">
      <c r="A34" s="291"/>
      <c r="B34" s="292" t="s">
        <v>206</v>
      </c>
      <c r="C34" s="396">
        <v>563.12900000000002</v>
      </c>
      <c r="D34" s="396">
        <v>682.56600000000003</v>
      </c>
      <c r="E34" s="396">
        <v>1872.905</v>
      </c>
      <c r="F34" s="397">
        <v>15.458543209727772</v>
      </c>
      <c r="G34" s="397">
        <v>110.57323885621445</v>
      </c>
      <c r="H34" s="285"/>
    </row>
    <row r="35" spans="1:8" ht="17.100000000000001" customHeight="1">
      <c r="A35" s="291"/>
      <c r="B35" s="292" t="s">
        <v>190</v>
      </c>
      <c r="C35" s="396">
        <v>410.92500000000001</v>
      </c>
      <c r="D35" s="396">
        <v>605.20000000000005</v>
      </c>
      <c r="E35" s="396">
        <v>1692.133</v>
      </c>
      <c r="F35" s="397">
        <v>17.197548424012275</v>
      </c>
      <c r="G35" s="397">
        <v>115.9962900556766</v>
      </c>
      <c r="H35" s="285"/>
    </row>
    <row r="36" spans="1:8" ht="17.100000000000001" customHeight="1">
      <c r="A36" s="291"/>
      <c r="B36" s="292" t="s">
        <v>207</v>
      </c>
      <c r="C36" s="396">
        <v>516.13199999999995</v>
      </c>
      <c r="D36" s="396">
        <v>557.78099999999995</v>
      </c>
      <c r="E36" s="396">
        <v>1608.51</v>
      </c>
      <c r="F36" s="397">
        <v>17.721366977096224</v>
      </c>
      <c r="G36" s="397">
        <v>91.286130439890272</v>
      </c>
      <c r="H36" s="285"/>
    </row>
    <row r="37" spans="1:8" ht="17.100000000000001" customHeight="1">
      <c r="A37" s="291"/>
      <c r="B37" s="292" t="s">
        <v>390</v>
      </c>
      <c r="C37" s="396">
        <v>447.06400000000002</v>
      </c>
      <c r="D37" s="396">
        <v>545.70699999999999</v>
      </c>
      <c r="E37" s="396">
        <v>1513.2370000000001</v>
      </c>
      <c r="F37" s="397">
        <v>17.14254221355424</v>
      </c>
      <c r="G37" s="397">
        <v>105.82565349169964</v>
      </c>
      <c r="H37" s="285"/>
    </row>
    <row r="38" spans="1:8" ht="17.100000000000001" customHeight="1">
      <c r="A38" s="291"/>
      <c r="B38" s="292" t="s">
        <v>239</v>
      </c>
      <c r="C38" s="396">
        <v>431.02300000000002</v>
      </c>
      <c r="D38" s="396">
        <v>573.53700000000003</v>
      </c>
      <c r="E38" s="396">
        <v>1495.788</v>
      </c>
      <c r="F38" s="397">
        <v>18.728418104583238</v>
      </c>
      <c r="G38" s="397">
        <v>114.88934188878426</v>
      </c>
      <c r="H38" s="285"/>
    </row>
    <row r="39" spans="1:8" ht="17.100000000000001" customHeight="1">
      <c r="A39" s="291"/>
      <c r="B39" s="292" t="s">
        <v>391</v>
      </c>
      <c r="C39" s="396">
        <v>430.149</v>
      </c>
      <c r="D39" s="396">
        <v>494.03899999999999</v>
      </c>
      <c r="E39" s="396">
        <v>1422.001</v>
      </c>
      <c r="F39" s="397">
        <v>17.710285832852382</v>
      </c>
      <c r="G39" s="397">
        <v>97.854833626255356</v>
      </c>
      <c r="H39" s="285"/>
    </row>
    <row r="40" spans="1:8" ht="17.100000000000001" customHeight="1">
      <c r="A40" s="291"/>
      <c r="B40" s="292" t="s">
        <v>215</v>
      </c>
      <c r="C40" s="396">
        <v>480.95499999999998</v>
      </c>
      <c r="D40" s="396">
        <v>545.28399999999999</v>
      </c>
      <c r="E40" s="396">
        <v>1319.3240000000001</v>
      </c>
      <c r="F40" s="397">
        <v>15.301727812347377</v>
      </c>
      <c r="G40" s="397">
        <v>115.72560732251797</v>
      </c>
      <c r="H40" s="285"/>
    </row>
    <row r="41" spans="1:8" ht="17.100000000000001" customHeight="1">
      <c r="A41" s="291"/>
      <c r="B41" s="292" t="s">
        <v>182</v>
      </c>
      <c r="C41" s="396">
        <v>369.67399999999998</v>
      </c>
      <c r="D41" s="396">
        <v>487.233</v>
      </c>
      <c r="E41" s="396">
        <v>1315.3869999999999</v>
      </c>
      <c r="F41" s="397">
        <v>16.914625560574155</v>
      </c>
      <c r="G41" s="397">
        <v>105.41640854591397</v>
      </c>
      <c r="H41" s="285"/>
    </row>
    <row r="42" spans="1:8" ht="17.100000000000001" customHeight="1">
      <c r="A42" s="291"/>
      <c r="B42" s="292" t="s">
        <v>222</v>
      </c>
      <c r="C42" s="396">
        <v>378.15100000000001</v>
      </c>
      <c r="D42" s="396">
        <v>444.048</v>
      </c>
      <c r="E42" s="396">
        <v>1277.425</v>
      </c>
      <c r="F42" s="397">
        <v>19.958521335935462</v>
      </c>
      <c r="G42" s="397">
        <v>95.260626751052769</v>
      </c>
      <c r="H42" s="285"/>
    </row>
    <row r="43" spans="1:8" ht="17.100000000000001" customHeight="1">
      <c r="A43" s="291"/>
      <c r="B43" s="292" t="s">
        <v>213</v>
      </c>
      <c r="C43" s="396">
        <v>343.61</v>
      </c>
      <c r="D43" s="396">
        <v>369.3</v>
      </c>
      <c r="E43" s="396">
        <v>1270.2570000000001</v>
      </c>
      <c r="F43" s="397">
        <v>14.898815263998847</v>
      </c>
      <c r="G43" s="397">
        <v>117.93744081109689</v>
      </c>
      <c r="H43" s="285"/>
    </row>
    <row r="44" spans="1:8" ht="17.100000000000001" customHeight="1">
      <c r="A44" s="291"/>
      <c r="B44" s="292" t="s">
        <v>198</v>
      </c>
      <c r="C44" s="396">
        <v>414.53899999999999</v>
      </c>
      <c r="D44" s="396">
        <v>432.77499999999998</v>
      </c>
      <c r="E44" s="396">
        <v>1241.511</v>
      </c>
      <c r="F44" s="397">
        <v>14.244805396341132</v>
      </c>
      <c r="G44" s="397">
        <v>116.43484630079971</v>
      </c>
      <c r="H44" s="285"/>
    </row>
    <row r="45" spans="1:8" ht="17.100000000000001" customHeight="1">
      <c r="A45" s="291"/>
      <c r="B45" s="292" t="s">
        <v>240</v>
      </c>
      <c r="C45" s="396">
        <v>386.14</v>
      </c>
      <c r="D45" s="396">
        <v>440.68</v>
      </c>
      <c r="E45" s="396">
        <v>1230.71</v>
      </c>
      <c r="F45" s="397">
        <v>17.73948835389783</v>
      </c>
      <c r="G45" s="397">
        <v>137.17995875829016</v>
      </c>
      <c r="H45" s="285"/>
    </row>
    <row r="46" spans="1:8" ht="17.100000000000001" customHeight="1">
      <c r="A46" s="291"/>
      <c r="B46" s="292" t="s">
        <v>231</v>
      </c>
      <c r="C46" s="396">
        <v>386.589</v>
      </c>
      <c r="D46" s="396">
        <v>551.63400000000001</v>
      </c>
      <c r="E46" s="396">
        <v>1226.527</v>
      </c>
      <c r="F46" s="397">
        <v>14.24044871809757</v>
      </c>
      <c r="G46" s="397">
        <v>143.95164082479599</v>
      </c>
      <c r="H46" s="285"/>
    </row>
  </sheetData>
  <pageMargins left="0.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7"/>
  <sheetViews>
    <sheetView topLeftCell="P1" workbookViewId="0">
      <selection activeCell="I43" sqref="I43"/>
    </sheetView>
  </sheetViews>
  <sheetFormatPr defaultRowHeight="15"/>
  <cols>
    <col min="1" max="1" width="4.21875" style="601" customWidth="1"/>
    <col min="2" max="2" width="46.44140625" style="601" customWidth="1"/>
    <col min="3" max="3" width="13.21875" style="601" customWidth="1"/>
    <col min="4" max="4" width="12.77734375" style="601" customWidth="1"/>
    <col min="5" max="5" width="12.21875" style="601" customWidth="1"/>
    <col min="6" max="238" width="8.77734375" style="601"/>
    <col min="239" max="239" width="4.21875" style="601" customWidth="1"/>
    <col min="240" max="240" width="45.44140625" style="601" customWidth="1"/>
    <col min="241" max="242" width="20.77734375" style="601" customWidth="1"/>
    <col min="243" max="243" width="21.44140625" style="601" bestFit="1" customWidth="1"/>
    <col min="244" max="494" width="8.77734375" style="601"/>
    <col min="495" max="495" width="4.21875" style="601" customWidth="1"/>
    <col min="496" max="496" width="45.44140625" style="601" customWidth="1"/>
    <col min="497" max="498" width="20.77734375" style="601" customWidth="1"/>
    <col min="499" max="499" width="21.44140625" style="601" bestFit="1" customWidth="1"/>
    <col min="500" max="750" width="8.77734375" style="601"/>
    <col min="751" max="751" width="4.21875" style="601" customWidth="1"/>
    <col min="752" max="752" width="45.44140625" style="601" customWidth="1"/>
    <col min="753" max="754" width="20.77734375" style="601" customWidth="1"/>
    <col min="755" max="755" width="21.44140625" style="601" bestFit="1" customWidth="1"/>
    <col min="756" max="1006" width="8.77734375" style="601"/>
    <col min="1007" max="1007" width="4.21875" style="601" customWidth="1"/>
    <col min="1008" max="1008" width="45.44140625" style="601" customWidth="1"/>
    <col min="1009" max="1010" width="20.77734375" style="601" customWidth="1"/>
    <col min="1011" max="1011" width="21.44140625" style="601" bestFit="1" customWidth="1"/>
    <col min="1012" max="1262" width="8.77734375" style="601"/>
    <col min="1263" max="1263" width="4.21875" style="601" customWidth="1"/>
    <col min="1264" max="1264" width="45.44140625" style="601" customWidth="1"/>
    <col min="1265" max="1266" width="20.77734375" style="601" customWidth="1"/>
    <col min="1267" max="1267" width="21.44140625" style="601" bestFit="1" customWidth="1"/>
    <col min="1268" max="1518" width="8.77734375" style="601"/>
    <col min="1519" max="1519" width="4.21875" style="601" customWidth="1"/>
    <col min="1520" max="1520" width="45.44140625" style="601" customWidth="1"/>
    <col min="1521" max="1522" width="20.77734375" style="601" customWidth="1"/>
    <col min="1523" max="1523" width="21.44140625" style="601" bestFit="1" customWidth="1"/>
    <col min="1524" max="1774" width="8.77734375" style="601"/>
    <col min="1775" max="1775" width="4.21875" style="601" customWidth="1"/>
    <col min="1776" max="1776" width="45.44140625" style="601" customWidth="1"/>
    <col min="1777" max="1778" width="20.77734375" style="601" customWidth="1"/>
    <col min="1779" max="1779" width="21.44140625" style="601" bestFit="1" customWidth="1"/>
    <col min="1780" max="2030" width="8.77734375" style="601"/>
    <col min="2031" max="2031" width="4.21875" style="601" customWidth="1"/>
    <col min="2032" max="2032" width="45.44140625" style="601" customWidth="1"/>
    <col min="2033" max="2034" width="20.77734375" style="601" customWidth="1"/>
    <col min="2035" max="2035" width="21.44140625" style="601" bestFit="1" customWidth="1"/>
    <col min="2036" max="2286" width="8.77734375" style="601"/>
    <col min="2287" max="2287" width="4.21875" style="601" customWidth="1"/>
    <col min="2288" max="2288" width="45.44140625" style="601" customWidth="1"/>
    <col min="2289" max="2290" width="20.77734375" style="601" customWidth="1"/>
    <col min="2291" max="2291" width="21.44140625" style="601" bestFit="1" customWidth="1"/>
    <col min="2292" max="2542" width="8.77734375" style="601"/>
    <col min="2543" max="2543" width="4.21875" style="601" customWidth="1"/>
    <col min="2544" max="2544" width="45.44140625" style="601" customWidth="1"/>
    <col min="2545" max="2546" width="20.77734375" style="601" customWidth="1"/>
    <col min="2547" max="2547" width="21.44140625" style="601" bestFit="1" customWidth="1"/>
    <col min="2548" max="2798" width="8.77734375" style="601"/>
    <col min="2799" max="2799" width="4.21875" style="601" customWidth="1"/>
    <col min="2800" max="2800" width="45.44140625" style="601" customWidth="1"/>
    <col min="2801" max="2802" width="20.77734375" style="601" customWidth="1"/>
    <col min="2803" max="2803" width="21.44140625" style="601" bestFit="1" customWidth="1"/>
    <col min="2804" max="3054" width="8.77734375" style="601"/>
    <col min="3055" max="3055" width="4.21875" style="601" customWidth="1"/>
    <col min="3056" max="3056" width="45.44140625" style="601" customWidth="1"/>
    <col min="3057" max="3058" width="20.77734375" style="601" customWidth="1"/>
    <col min="3059" max="3059" width="21.44140625" style="601" bestFit="1" customWidth="1"/>
    <col min="3060" max="3310" width="8.77734375" style="601"/>
    <col min="3311" max="3311" width="4.21875" style="601" customWidth="1"/>
    <col min="3312" max="3312" width="45.44140625" style="601" customWidth="1"/>
    <col min="3313" max="3314" width="20.77734375" style="601" customWidth="1"/>
    <col min="3315" max="3315" width="21.44140625" style="601" bestFit="1" customWidth="1"/>
    <col min="3316" max="3566" width="8.77734375" style="601"/>
    <col min="3567" max="3567" width="4.21875" style="601" customWidth="1"/>
    <col min="3568" max="3568" width="45.44140625" style="601" customWidth="1"/>
    <col min="3569" max="3570" width="20.77734375" style="601" customWidth="1"/>
    <col min="3571" max="3571" width="21.44140625" style="601" bestFit="1" customWidth="1"/>
    <col min="3572" max="3822" width="8.77734375" style="601"/>
    <col min="3823" max="3823" width="4.21875" style="601" customWidth="1"/>
    <col min="3824" max="3824" width="45.44140625" style="601" customWidth="1"/>
    <col min="3825" max="3826" width="20.77734375" style="601" customWidth="1"/>
    <col min="3827" max="3827" width="21.44140625" style="601" bestFit="1" customWidth="1"/>
    <col min="3828" max="4078" width="8.77734375" style="601"/>
    <col min="4079" max="4079" width="4.21875" style="601" customWidth="1"/>
    <col min="4080" max="4080" width="45.44140625" style="601" customWidth="1"/>
    <col min="4081" max="4082" width="20.77734375" style="601" customWidth="1"/>
    <col min="4083" max="4083" width="21.44140625" style="601" bestFit="1" customWidth="1"/>
    <col min="4084" max="4334" width="8.77734375" style="601"/>
    <col min="4335" max="4335" width="4.21875" style="601" customWidth="1"/>
    <col min="4336" max="4336" width="45.44140625" style="601" customWidth="1"/>
    <col min="4337" max="4338" width="20.77734375" style="601" customWidth="1"/>
    <col min="4339" max="4339" width="21.44140625" style="601" bestFit="1" customWidth="1"/>
    <col min="4340" max="4590" width="8.77734375" style="601"/>
    <col min="4591" max="4591" width="4.21875" style="601" customWidth="1"/>
    <col min="4592" max="4592" width="45.44140625" style="601" customWidth="1"/>
    <col min="4593" max="4594" width="20.77734375" style="601" customWidth="1"/>
    <col min="4595" max="4595" width="21.44140625" style="601" bestFit="1" customWidth="1"/>
    <col min="4596" max="4846" width="8.77734375" style="601"/>
    <col min="4847" max="4847" width="4.21875" style="601" customWidth="1"/>
    <col min="4848" max="4848" width="45.44140625" style="601" customWidth="1"/>
    <col min="4849" max="4850" width="20.77734375" style="601" customWidth="1"/>
    <col min="4851" max="4851" width="21.44140625" style="601" bestFit="1" customWidth="1"/>
    <col min="4852" max="5102" width="8.77734375" style="601"/>
    <col min="5103" max="5103" width="4.21875" style="601" customWidth="1"/>
    <col min="5104" max="5104" width="45.44140625" style="601" customWidth="1"/>
    <col min="5105" max="5106" width="20.77734375" style="601" customWidth="1"/>
    <col min="5107" max="5107" width="21.44140625" style="601" bestFit="1" customWidth="1"/>
    <col min="5108" max="5358" width="8.77734375" style="601"/>
    <col min="5359" max="5359" width="4.21875" style="601" customWidth="1"/>
    <col min="5360" max="5360" width="45.44140625" style="601" customWidth="1"/>
    <col min="5361" max="5362" width="20.77734375" style="601" customWidth="1"/>
    <col min="5363" max="5363" width="21.44140625" style="601" bestFit="1" customWidth="1"/>
    <col min="5364" max="5614" width="8.77734375" style="601"/>
    <col min="5615" max="5615" width="4.21875" style="601" customWidth="1"/>
    <col min="5616" max="5616" width="45.44140625" style="601" customWidth="1"/>
    <col min="5617" max="5618" width="20.77734375" style="601" customWidth="1"/>
    <col min="5619" max="5619" width="21.44140625" style="601" bestFit="1" customWidth="1"/>
    <col min="5620" max="5870" width="8.77734375" style="601"/>
    <col min="5871" max="5871" width="4.21875" style="601" customWidth="1"/>
    <col min="5872" max="5872" width="45.44140625" style="601" customWidth="1"/>
    <col min="5873" max="5874" width="20.77734375" style="601" customWidth="1"/>
    <col min="5875" max="5875" width="21.44140625" style="601" bestFit="1" customWidth="1"/>
    <col min="5876" max="6126" width="8.77734375" style="601"/>
    <col min="6127" max="6127" width="4.21875" style="601" customWidth="1"/>
    <col min="6128" max="6128" width="45.44140625" style="601" customWidth="1"/>
    <col min="6129" max="6130" width="20.77734375" style="601" customWidth="1"/>
    <col min="6131" max="6131" width="21.44140625" style="601" bestFit="1" customWidth="1"/>
    <col min="6132" max="6382" width="8.77734375" style="601"/>
    <col min="6383" max="6383" width="4.21875" style="601" customWidth="1"/>
    <col min="6384" max="6384" width="45.44140625" style="601" customWidth="1"/>
    <col min="6385" max="6386" width="20.77734375" style="601" customWidth="1"/>
    <col min="6387" max="6387" width="21.44140625" style="601" bestFit="1" customWidth="1"/>
    <col min="6388" max="6638" width="8.77734375" style="601"/>
    <col min="6639" max="6639" width="4.21875" style="601" customWidth="1"/>
    <col min="6640" max="6640" width="45.44140625" style="601" customWidth="1"/>
    <col min="6641" max="6642" width="20.77734375" style="601" customWidth="1"/>
    <col min="6643" max="6643" width="21.44140625" style="601" bestFit="1" customWidth="1"/>
    <col min="6644" max="6894" width="8.77734375" style="601"/>
    <col min="6895" max="6895" width="4.21875" style="601" customWidth="1"/>
    <col min="6896" max="6896" width="45.44140625" style="601" customWidth="1"/>
    <col min="6897" max="6898" width="20.77734375" style="601" customWidth="1"/>
    <col min="6899" max="6899" width="21.44140625" style="601" bestFit="1" customWidth="1"/>
    <col min="6900" max="7150" width="8.77734375" style="601"/>
    <col min="7151" max="7151" width="4.21875" style="601" customWidth="1"/>
    <col min="7152" max="7152" width="45.44140625" style="601" customWidth="1"/>
    <col min="7153" max="7154" width="20.77734375" style="601" customWidth="1"/>
    <col min="7155" max="7155" width="21.44140625" style="601" bestFit="1" customWidth="1"/>
    <col min="7156" max="7406" width="8.77734375" style="601"/>
    <col min="7407" max="7407" width="4.21875" style="601" customWidth="1"/>
    <col min="7408" max="7408" width="45.44140625" style="601" customWidth="1"/>
    <col min="7409" max="7410" width="20.77734375" style="601" customWidth="1"/>
    <col min="7411" max="7411" width="21.44140625" style="601" bestFit="1" customWidth="1"/>
    <col min="7412" max="7662" width="8.77734375" style="601"/>
    <col min="7663" max="7663" width="4.21875" style="601" customWidth="1"/>
    <col min="7664" max="7664" width="45.44140625" style="601" customWidth="1"/>
    <col min="7665" max="7666" width="20.77734375" style="601" customWidth="1"/>
    <col min="7667" max="7667" width="21.44140625" style="601" bestFit="1" customWidth="1"/>
    <col min="7668" max="7918" width="8.77734375" style="601"/>
    <col min="7919" max="7919" width="4.21875" style="601" customWidth="1"/>
    <col min="7920" max="7920" width="45.44140625" style="601" customWidth="1"/>
    <col min="7921" max="7922" width="20.77734375" style="601" customWidth="1"/>
    <col min="7923" max="7923" width="21.44140625" style="601" bestFit="1" customWidth="1"/>
    <col min="7924" max="8174" width="8.77734375" style="601"/>
    <col min="8175" max="8175" width="4.21875" style="601" customWidth="1"/>
    <col min="8176" max="8176" width="45.44140625" style="601" customWidth="1"/>
    <col min="8177" max="8178" width="20.77734375" style="601" customWidth="1"/>
    <col min="8179" max="8179" width="21.44140625" style="601" bestFit="1" customWidth="1"/>
    <col min="8180" max="8430" width="8.77734375" style="601"/>
    <col min="8431" max="8431" width="4.21875" style="601" customWidth="1"/>
    <col min="8432" max="8432" width="45.44140625" style="601" customWidth="1"/>
    <col min="8433" max="8434" width="20.77734375" style="601" customWidth="1"/>
    <col min="8435" max="8435" width="21.44140625" style="601" bestFit="1" customWidth="1"/>
    <col min="8436" max="8686" width="8.77734375" style="601"/>
    <col min="8687" max="8687" width="4.21875" style="601" customWidth="1"/>
    <col min="8688" max="8688" width="45.44140625" style="601" customWidth="1"/>
    <col min="8689" max="8690" width="20.77734375" style="601" customWidth="1"/>
    <col min="8691" max="8691" width="21.44140625" style="601" bestFit="1" customWidth="1"/>
    <col min="8692" max="8942" width="8.77734375" style="601"/>
    <col min="8943" max="8943" width="4.21875" style="601" customWidth="1"/>
    <col min="8944" max="8944" width="45.44140625" style="601" customWidth="1"/>
    <col min="8945" max="8946" width="20.77734375" style="601" customWidth="1"/>
    <col min="8947" max="8947" width="21.44140625" style="601" bestFit="1" customWidth="1"/>
    <col min="8948" max="9198" width="8.77734375" style="601"/>
    <col min="9199" max="9199" width="4.21875" style="601" customWidth="1"/>
    <col min="9200" max="9200" width="45.44140625" style="601" customWidth="1"/>
    <col min="9201" max="9202" width="20.77734375" style="601" customWidth="1"/>
    <col min="9203" max="9203" width="21.44140625" style="601" bestFit="1" customWidth="1"/>
    <col min="9204" max="9454" width="8.77734375" style="601"/>
    <col min="9455" max="9455" width="4.21875" style="601" customWidth="1"/>
    <col min="9456" max="9456" width="45.44140625" style="601" customWidth="1"/>
    <col min="9457" max="9458" width="20.77734375" style="601" customWidth="1"/>
    <col min="9459" max="9459" width="21.44140625" style="601" bestFit="1" customWidth="1"/>
    <col min="9460" max="9710" width="8.77734375" style="601"/>
    <col min="9711" max="9711" width="4.21875" style="601" customWidth="1"/>
    <col min="9712" max="9712" width="45.44140625" style="601" customWidth="1"/>
    <col min="9713" max="9714" width="20.77734375" style="601" customWidth="1"/>
    <col min="9715" max="9715" width="21.44140625" style="601" bestFit="1" customWidth="1"/>
    <col min="9716" max="9966" width="8.77734375" style="601"/>
    <col min="9967" max="9967" width="4.21875" style="601" customWidth="1"/>
    <col min="9968" max="9968" width="45.44140625" style="601" customWidth="1"/>
    <col min="9969" max="9970" width="20.77734375" style="601" customWidth="1"/>
    <col min="9971" max="9971" width="21.44140625" style="601" bestFit="1" customWidth="1"/>
    <col min="9972" max="10222" width="8.77734375" style="601"/>
    <col min="10223" max="10223" width="4.21875" style="601" customWidth="1"/>
    <col min="10224" max="10224" width="45.44140625" style="601" customWidth="1"/>
    <col min="10225" max="10226" width="20.77734375" style="601" customWidth="1"/>
    <col min="10227" max="10227" width="21.44140625" style="601" bestFit="1" customWidth="1"/>
    <col min="10228" max="10478" width="8.77734375" style="601"/>
    <col min="10479" max="10479" width="4.21875" style="601" customWidth="1"/>
    <col min="10480" max="10480" width="45.44140625" style="601" customWidth="1"/>
    <col min="10481" max="10482" width="20.77734375" style="601" customWidth="1"/>
    <col min="10483" max="10483" width="21.44140625" style="601" bestFit="1" customWidth="1"/>
    <col min="10484" max="10734" width="8.77734375" style="601"/>
    <col min="10735" max="10735" width="4.21875" style="601" customWidth="1"/>
    <col min="10736" max="10736" width="45.44140625" style="601" customWidth="1"/>
    <col min="10737" max="10738" width="20.77734375" style="601" customWidth="1"/>
    <col min="10739" max="10739" width="21.44140625" style="601" bestFit="1" customWidth="1"/>
    <col min="10740" max="10990" width="8.77734375" style="601"/>
    <col min="10991" max="10991" width="4.21875" style="601" customWidth="1"/>
    <col min="10992" max="10992" width="45.44140625" style="601" customWidth="1"/>
    <col min="10993" max="10994" width="20.77734375" style="601" customWidth="1"/>
    <col min="10995" max="10995" width="21.44140625" style="601" bestFit="1" customWidth="1"/>
    <col min="10996" max="11246" width="8.77734375" style="601"/>
    <col min="11247" max="11247" width="4.21875" style="601" customWidth="1"/>
    <col min="11248" max="11248" width="45.44140625" style="601" customWidth="1"/>
    <col min="11249" max="11250" width="20.77734375" style="601" customWidth="1"/>
    <col min="11251" max="11251" width="21.44140625" style="601" bestFit="1" customWidth="1"/>
    <col min="11252" max="11502" width="8.77734375" style="601"/>
    <col min="11503" max="11503" width="4.21875" style="601" customWidth="1"/>
    <col min="11504" max="11504" width="45.44140625" style="601" customWidth="1"/>
    <col min="11505" max="11506" width="20.77734375" style="601" customWidth="1"/>
    <col min="11507" max="11507" width="21.44140625" style="601" bestFit="1" customWidth="1"/>
    <col min="11508" max="11758" width="8.77734375" style="601"/>
    <col min="11759" max="11759" width="4.21875" style="601" customWidth="1"/>
    <col min="11760" max="11760" width="45.44140625" style="601" customWidth="1"/>
    <col min="11761" max="11762" width="20.77734375" style="601" customWidth="1"/>
    <col min="11763" max="11763" width="21.44140625" style="601" bestFit="1" customWidth="1"/>
    <col min="11764" max="12014" width="8.77734375" style="601"/>
    <col min="12015" max="12015" width="4.21875" style="601" customWidth="1"/>
    <col min="12016" max="12016" width="45.44140625" style="601" customWidth="1"/>
    <col min="12017" max="12018" width="20.77734375" style="601" customWidth="1"/>
    <col min="12019" max="12019" width="21.44140625" style="601" bestFit="1" customWidth="1"/>
    <col min="12020" max="12270" width="8.77734375" style="601"/>
    <col min="12271" max="12271" width="4.21875" style="601" customWidth="1"/>
    <col min="12272" max="12272" width="45.44140625" style="601" customWidth="1"/>
    <col min="12273" max="12274" width="20.77734375" style="601" customWidth="1"/>
    <col min="12275" max="12275" width="21.44140625" style="601" bestFit="1" customWidth="1"/>
    <col min="12276" max="12526" width="8.77734375" style="601"/>
    <col min="12527" max="12527" width="4.21875" style="601" customWidth="1"/>
    <col min="12528" max="12528" width="45.44140625" style="601" customWidth="1"/>
    <col min="12529" max="12530" width="20.77734375" style="601" customWidth="1"/>
    <col min="12531" max="12531" width="21.44140625" style="601" bestFit="1" customWidth="1"/>
    <col min="12532" max="12782" width="8.77734375" style="601"/>
    <col min="12783" max="12783" width="4.21875" style="601" customWidth="1"/>
    <col min="12784" max="12784" width="45.44140625" style="601" customWidth="1"/>
    <col min="12785" max="12786" width="20.77734375" style="601" customWidth="1"/>
    <col min="12787" max="12787" width="21.44140625" style="601" bestFit="1" customWidth="1"/>
    <col min="12788" max="13038" width="8.77734375" style="601"/>
    <col min="13039" max="13039" width="4.21875" style="601" customWidth="1"/>
    <col min="13040" max="13040" width="45.44140625" style="601" customWidth="1"/>
    <col min="13041" max="13042" width="20.77734375" style="601" customWidth="1"/>
    <col min="13043" max="13043" width="21.44140625" style="601" bestFit="1" customWidth="1"/>
    <col min="13044" max="13294" width="8.77734375" style="601"/>
    <col min="13295" max="13295" width="4.21875" style="601" customWidth="1"/>
    <col min="13296" max="13296" width="45.44140625" style="601" customWidth="1"/>
    <col min="13297" max="13298" width="20.77734375" style="601" customWidth="1"/>
    <col min="13299" max="13299" width="21.44140625" style="601" bestFit="1" customWidth="1"/>
    <col min="13300" max="13550" width="8.77734375" style="601"/>
    <col min="13551" max="13551" width="4.21875" style="601" customWidth="1"/>
    <col min="13552" max="13552" width="45.44140625" style="601" customWidth="1"/>
    <col min="13553" max="13554" width="20.77734375" style="601" customWidth="1"/>
    <col min="13555" max="13555" width="21.44140625" style="601" bestFit="1" customWidth="1"/>
    <col min="13556" max="13806" width="8.77734375" style="601"/>
    <col min="13807" max="13807" width="4.21875" style="601" customWidth="1"/>
    <col min="13808" max="13808" width="45.44140625" style="601" customWidth="1"/>
    <col min="13809" max="13810" width="20.77734375" style="601" customWidth="1"/>
    <col min="13811" max="13811" width="21.44140625" style="601" bestFit="1" customWidth="1"/>
    <col min="13812" max="14062" width="8.77734375" style="601"/>
    <col min="14063" max="14063" width="4.21875" style="601" customWidth="1"/>
    <col min="14064" max="14064" width="45.44140625" style="601" customWidth="1"/>
    <col min="14065" max="14066" width="20.77734375" style="601" customWidth="1"/>
    <col min="14067" max="14067" width="21.44140625" style="601" bestFit="1" customWidth="1"/>
    <col min="14068" max="14318" width="8.77734375" style="601"/>
    <col min="14319" max="14319" width="4.21875" style="601" customWidth="1"/>
    <col min="14320" max="14320" width="45.44140625" style="601" customWidth="1"/>
    <col min="14321" max="14322" width="20.77734375" style="601" customWidth="1"/>
    <col min="14323" max="14323" width="21.44140625" style="601" bestFit="1" customWidth="1"/>
    <col min="14324" max="14574" width="8.77734375" style="601"/>
    <col min="14575" max="14575" width="4.21875" style="601" customWidth="1"/>
    <col min="14576" max="14576" width="45.44140625" style="601" customWidth="1"/>
    <col min="14577" max="14578" width="20.77734375" style="601" customWidth="1"/>
    <col min="14579" max="14579" width="21.44140625" style="601" bestFit="1" customWidth="1"/>
    <col min="14580" max="14830" width="8.77734375" style="601"/>
    <col min="14831" max="14831" width="4.21875" style="601" customWidth="1"/>
    <col min="14832" max="14832" width="45.44140625" style="601" customWidth="1"/>
    <col min="14833" max="14834" width="20.77734375" style="601" customWidth="1"/>
    <col min="14835" max="14835" width="21.44140625" style="601" bestFit="1" customWidth="1"/>
    <col min="14836" max="15086" width="8.77734375" style="601"/>
    <col min="15087" max="15087" width="4.21875" style="601" customWidth="1"/>
    <col min="15088" max="15088" width="45.44140625" style="601" customWidth="1"/>
    <col min="15089" max="15090" width="20.77734375" style="601" customWidth="1"/>
    <col min="15091" max="15091" width="21.44140625" style="601" bestFit="1" customWidth="1"/>
    <col min="15092" max="15342" width="8.77734375" style="601"/>
    <col min="15343" max="15343" width="4.21875" style="601" customWidth="1"/>
    <col min="15344" max="15344" width="45.44140625" style="601" customWidth="1"/>
    <col min="15345" max="15346" width="20.77734375" style="601" customWidth="1"/>
    <col min="15347" max="15347" width="21.44140625" style="601" bestFit="1" customWidth="1"/>
    <col min="15348" max="15598" width="8.77734375" style="601"/>
    <col min="15599" max="15599" width="4.21875" style="601" customWidth="1"/>
    <col min="15600" max="15600" width="45.44140625" style="601" customWidth="1"/>
    <col min="15601" max="15602" width="20.77734375" style="601" customWidth="1"/>
    <col min="15603" max="15603" width="21.44140625" style="601" bestFit="1" customWidth="1"/>
    <col min="15604" max="15854" width="8.77734375" style="601"/>
    <col min="15855" max="15855" width="4.21875" style="601" customWidth="1"/>
    <col min="15856" max="15856" width="45.44140625" style="601" customWidth="1"/>
    <col min="15857" max="15858" width="20.77734375" style="601" customWidth="1"/>
    <col min="15859" max="15859" width="21.44140625" style="601" bestFit="1" customWidth="1"/>
    <col min="15860" max="16110" width="8.77734375" style="601"/>
    <col min="16111" max="16111" width="4.21875" style="601" customWidth="1"/>
    <col min="16112" max="16112" width="45.44140625" style="601" customWidth="1"/>
    <col min="16113" max="16114" width="20.77734375" style="601" customWidth="1"/>
    <col min="16115" max="16115" width="21.44140625" style="601" bestFit="1" customWidth="1"/>
    <col min="16116" max="16384" width="8.77734375" style="601"/>
  </cols>
  <sheetData>
    <row r="1" spans="1:6" ht="15.6">
      <c r="A1" s="598" t="s">
        <v>667</v>
      </c>
      <c r="B1" s="599"/>
      <c r="C1" s="600"/>
      <c r="D1" s="600"/>
      <c r="E1" s="600"/>
    </row>
    <row r="2" spans="1:6">
      <c r="A2" s="602"/>
      <c r="B2" s="602"/>
      <c r="C2" s="600"/>
      <c r="D2" s="600"/>
      <c r="E2" s="600"/>
    </row>
    <row r="3" spans="1:6">
      <c r="A3" s="603"/>
      <c r="B3" s="603"/>
      <c r="C3" s="604"/>
      <c r="D3" s="604"/>
      <c r="E3" s="605" t="s">
        <v>452</v>
      </c>
    </row>
    <row r="4" spans="1:6">
      <c r="A4" s="606"/>
      <c r="B4" s="607"/>
      <c r="C4" s="608" t="s">
        <v>566</v>
      </c>
      <c r="D4" s="608" t="s">
        <v>567</v>
      </c>
      <c r="E4" s="608" t="s">
        <v>567</v>
      </c>
    </row>
    <row r="5" spans="1:6">
      <c r="A5" s="603"/>
      <c r="B5" s="609"/>
      <c r="C5" s="610" t="s">
        <v>568</v>
      </c>
      <c r="D5" s="610" t="s">
        <v>569</v>
      </c>
      <c r="E5" s="610" t="s">
        <v>570</v>
      </c>
    </row>
    <row r="6" spans="1:6">
      <c r="A6" s="603"/>
      <c r="B6" s="603"/>
      <c r="C6" s="604"/>
      <c r="D6" s="604"/>
      <c r="E6" s="604"/>
    </row>
    <row r="7" spans="1:6">
      <c r="A7" s="611" t="s">
        <v>268</v>
      </c>
      <c r="B7" s="24"/>
      <c r="C7" s="612">
        <v>644</v>
      </c>
      <c r="D7" s="613">
        <v>4774.0094046300019</v>
      </c>
      <c r="E7" s="613">
        <v>934.59949757056643</v>
      </c>
    </row>
    <row r="8" spans="1:6" ht="15.6">
      <c r="A8" s="611" t="s">
        <v>571</v>
      </c>
      <c r="B8" s="603"/>
      <c r="C8" s="614"/>
      <c r="D8" s="615"/>
      <c r="E8" s="615"/>
    </row>
    <row r="9" spans="1:6" ht="18">
      <c r="A9" s="611"/>
      <c r="B9" s="24" t="s">
        <v>181</v>
      </c>
      <c r="C9" s="614">
        <v>47</v>
      </c>
      <c r="D9" s="616">
        <v>904.24600224000005</v>
      </c>
      <c r="E9" s="616">
        <v>21.566832234374999</v>
      </c>
      <c r="F9" s="617"/>
    </row>
    <row r="10" spans="1:6" ht="18">
      <c r="A10" s="611"/>
      <c r="B10" s="24" t="s">
        <v>184</v>
      </c>
      <c r="C10" s="614">
        <v>10</v>
      </c>
      <c r="D10" s="616">
        <v>574.73559999999998</v>
      </c>
      <c r="E10" s="616">
        <v>-7.2134369999999999</v>
      </c>
      <c r="F10" s="617"/>
    </row>
    <row r="11" spans="1:6">
      <c r="A11" s="611"/>
      <c r="B11" s="24" t="s">
        <v>183</v>
      </c>
      <c r="C11" s="614">
        <v>88</v>
      </c>
      <c r="D11" s="616">
        <v>481.09952299999998</v>
      </c>
      <c r="E11" s="616">
        <v>239.75481662499999</v>
      </c>
    </row>
    <row r="12" spans="1:6">
      <c r="A12" s="611"/>
      <c r="B12" s="24" t="s">
        <v>198</v>
      </c>
      <c r="C12" s="614">
        <v>7</v>
      </c>
      <c r="D12" s="616">
        <v>470.65699999999998</v>
      </c>
      <c r="E12" s="616">
        <v>6.81</v>
      </c>
    </row>
    <row r="13" spans="1:6" ht="18">
      <c r="A13" s="611"/>
      <c r="B13" s="24" t="s">
        <v>187</v>
      </c>
      <c r="C13" s="614">
        <v>14</v>
      </c>
      <c r="D13" s="616">
        <v>316.498942</v>
      </c>
      <c r="E13" s="616">
        <v>-47.778219</v>
      </c>
      <c r="F13" s="617"/>
    </row>
    <row r="14" spans="1:6" ht="18">
      <c r="A14" s="611"/>
      <c r="B14" s="24" t="s">
        <v>229</v>
      </c>
      <c r="C14" s="614">
        <v>5</v>
      </c>
      <c r="D14" s="616">
        <v>295.41574200000002</v>
      </c>
      <c r="E14" s="616">
        <v>41.406447</v>
      </c>
      <c r="F14" s="617"/>
    </row>
    <row r="15" spans="1:6">
      <c r="A15" s="611"/>
      <c r="B15" s="24" t="s">
        <v>228</v>
      </c>
      <c r="C15" s="614">
        <v>24</v>
      </c>
      <c r="D15" s="616">
        <v>276.83829600000001</v>
      </c>
      <c r="E15" s="616">
        <v>143.37497300000001</v>
      </c>
    </row>
    <row r="16" spans="1:6">
      <c r="A16" s="611"/>
      <c r="B16" s="24" t="s">
        <v>186</v>
      </c>
      <c r="C16" s="614">
        <v>24</v>
      </c>
      <c r="D16" s="616">
        <v>204.3518119</v>
      </c>
      <c r="E16" s="616">
        <v>46.65</v>
      </c>
    </row>
    <row r="17" spans="1:5">
      <c r="A17" s="611"/>
      <c r="B17" s="24" t="s">
        <v>231</v>
      </c>
      <c r="C17" s="614">
        <v>24</v>
      </c>
      <c r="D17" s="616">
        <v>193.19382300000001</v>
      </c>
      <c r="E17" s="616">
        <v>42.58359025</v>
      </c>
    </row>
    <row r="18" spans="1:5">
      <c r="A18" s="611"/>
      <c r="B18" s="24" t="s">
        <v>227</v>
      </c>
      <c r="C18" s="614">
        <v>34</v>
      </c>
      <c r="D18" s="616">
        <v>159.388057</v>
      </c>
      <c r="E18" s="616">
        <v>13.912418000000001</v>
      </c>
    </row>
    <row r="19" spans="1:5">
      <c r="A19" s="611"/>
      <c r="B19" s="24" t="s">
        <v>230</v>
      </c>
      <c r="C19" s="614">
        <v>247</v>
      </c>
      <c r="D19" s="616">
        <v>107.89129099999998</v>
      </c>
      <c r="E19" s="616">
        <v>49.220954221191406</v>
      </c>
    </row>
    <row r="20" spans="1:5">
      <c r="A20" s="611"/>
      <c r="B20" s="24" t="s">
        <v>200</v>
      </c>
      <c r="C20" s="614">
        <v>15</v>
      </c>
      <c r="D20" s="616">
        <v>104.54065900000001</v>
      </c>
      <c r="E20" s="616">
        <v>146.23733631249999</v>
      </c>
    </row>
    <row r="21" spans="1:5">
      <c r="A21" s="611"/>
      <c r="B21" s="24" t="s">
        <v>390</v>
      </c>
      <c r="C21" s="614">
        <v>7</v>
      </c>
      <c r="D21" s="616">
        <v>92.103916999999996</v>
      </c>
      <c r="E21" s="616">
        <v>5</v>
      </c>
    </row>
    <row r="22" spans="1:5">
      <c r="A22" s="611"/>
      <c r="B22" s="24" t="s">
        <v>213</v>
      </c>
      <c r="C22" s="614">
        <v>6</v>
      </c>
      <c r="D22" s="616">
        <v>87.061284999999998</v>
      </c>
      <c r="E22" s="616"/>
    </row>
    <row r="23" spans="1:5">
      <c r="A23" s="611"/>
      <c r="B23" s="24" t="s">
        <v>190</v>
      </c>
      <c r="C23" s="614">
        <v>7</v>
      </c>
      <c r="D23" s="616">
        <v>78.599999999999994</v>
      </c>
      <c r="E23" s="616">
        <v>-3.629521</v>
      </c>
    </row>
    <row r="24" spans="1:5">
      <c r="A24" s="611"/>
      <c r="B24" s="24" t="s">
        <v>189</v>
      </c>
      <c r="C24" s="614">
        <v>10</v>
      </c>
      <c r="D24" s="616">
        <v>61.78</v>
      </c>
      <c r="E24" s="616">
        <v>8.2815510000000003</v>
      </c>
    </row>
    <row r="25" spans="1:5">
      <c r="A25" s="611"/>
      <c r="B25" s="24" t="s">
        <v>206</v>
      </c>
      <c r="C25" s="614">
        <v>4</v>
      </c>
      <c r="D25" s="616">
        <v>60.133333</v>
      </c>
      <c r="E25" s="616"/>
    </row>
    <row r="26" spans="1:5">
      <c r="A26" s="611"/>
      <c r="B26" s="24" t="s">
        <v>182</v>
      </c>
      <c r="C26" s="614">
        <v>10</v>
      </c>
      <c r="D26" s="616">
        <v>53.808340999999999</v>
      </c>
      <c r="E26" s="616">
        <v>94.77</v>
      </c>
    </row>
    <row r="27" spans="1:5">
      <c r="A27" s="611"/>
      <c r="B27" s="24" t="s">
        <v>207</v>
      </c>
      <c r="C27" s="614">
        <v>1</v>
      </c>
      <c r="D27" s="616">
        <v>40</v>
      </c>
      <c r="E27" s="616">
        <v>26.968938000000001</v>
      </c>
    </row>
    <row r="28" spans="1:5">
      <c r="A28" s="611"/>
      <c r="B28" s="24" t="s">
        <v>572</v>
      </c>
      <c r="C28" s="618">
        <v>7</v>
      </c>
      <c r="D28" s="616">
        <v>31.667255000000001</v>
      </c>
      <c r="E28" s="616"/>
    </row>
    <row r="29" spans="1:5">
      <c r="A29" s="611" t="s">
        <v>329</v>
      </c>
      <c r="B29" s="619"/>
      <c r="C29" s="620"/>
      <c r="D29" s="621"/>
      <c r="E29" s="621"/>
    </row>
    <row r="30" spans="1:5">
      <c r="A30" s="611"/>
      <c r="B30" s="622" t="s">
        <v>337</v>
      </c>
      <c r="C30" s="614">
        <v>99</v>
      </c>
      <c r="D30" s="616">
        <v>2283.9814602200004</v>
      </c>
      <c r="E30" s="616">
        <v>56.095631812500002</v>
      </c>
    </row>
    <row r="31" spans="1:5">
      <c r="A31" s="611"/>
      <c r="B31" s="622" t="s">
        <v>573</v>
      </c>
      <c r="C31" s="614">
        <v>64</v>
      </c>
      <c r="D31" s="616">
        <v>833.04127500000004</v>
      </c>
      <c r="E31" s="616">
        <v>200.68769524999999</v>
      </c>
    </row>
    <row r="32" spans="1:5">
      <c r="A32" s="611"/>
      <c r="B32" s="622" t="s">
        <v>574</v>
      </c>
      <c r="C32" s="614">
        <v>179</v>
      </c>
      <c r="D32" s="616">
        <v>481.26626185000003</v>
      </c>
      <c r="E32" s="616">
        <v>37.194359312499998</v>
      </c>
    </row>
    <row r="33" spans="1:10">
      <c r="A33" s="611"/>
      <c r="B33" s="622" t="s">
        <v>333</v>
      </c>
      <c r="C33" s="614">
        <v>43</v>
      </c>
      <c r="D33" s="616">
        <v>456.35412528999996</v>
      </c>
      <c r="E33" s="616">
        <v>35.707725500000002</v>
      </c>
    </row>
    <row r="34" spans="1:10">
      <c r="A34" s="611"/>
      <c r="B34" s="622" t="s">
        <v>332</v>
      </c>
      <c r="C34" s="614">
        <v>83</v>
      </c>
      <c r="D34" s="616">
        <v>248.59205072</v>
      </c>
      <c r="E34" s="616">
        <v>154.76938154931639</v>
      </c>
    </row>
    <row r="35" spans="1:10">
      <c r="A35" s="611"/>
      <c r="B35" s="622" t="s">
        <v>334</v>
      </c>
      <c r="C35" s="614">
        <v>43</v>
      </c>
      <c r="D35" s="616">
        <v>107.7306883</v>
      </c>
      <c r="E35" s="616">
        <v>53.411019740000008</v>
      </c>
    </row>
    <row r="36" spans="1:10">
      <c r="A36" s="611"/>
      <c r="B36" s="622" t="s">
        <v>350</v>
      </c>
      <c r="C36" s="614">
        <v>13</v>
      </c>
      <c r="D36" s="616">
        <v>97.505196189999992</v>
      </c>
      <c r="E36" s="616">
        <v>8.6413829999999994</v>
      </c>
      <c r="J36" s="622"/>
    </row>
    <row r="37" spans="1:10">
      <c r="A37" s="611"/>
      <c r="B37" s="622" t="s">
        <v>575</v>
      </c>
      <c r="C37" s="614">
        <v>10</v>
      </c>
      <c r="D37" s="616">
        <v>96.875</v>
      </c>
      <c r="E37" s="616">
        <v>140.74</v>
      </c>
    </row>
    <row r="38" spans="1:10">
      <c r="A38" s="611"/>
      <c r="B38" s="622" t="s">
        <v>576</v>
      </c>
      <c r="C38" s="614">
        <v>6</v>
      </c>
      <c r="D38" s="616">
        <v>40.437331999999998</v>
      </c>
      <c r="E38" s="616"/>
    </row>
    <row r="39" spans="1:10">
      <c r="A39" s="611"/>
      <c r="B39" s="622" t="s">
        <v>355</v>
      </c>
      <c r="C39" s="614">
        <v>1</v>
      </c>
      <c r="D39" s="616">
        <v>39.299999999999997</v>
      </c>
      <c r="E39" s="616">
        <v>-39.299999999999997</v>
      </c>
    </row>
    <row r="40" spans="1:10">
      <c r="A40" s="611"/>
      <c r="B40" s="622" t="s">
        <v>336</v>
      </c>
      <c r="C40" s="614">
        <v>6</v>
      </c>
      <c r="D40" s="616">
        <v>30.541947390000001</v>
      </c>
      <c r="E40" s="616">
        <v>16</v>
      </c>
    </row>
    <row r="41" spans="1:10">
      <c r="A41" s="611"/>
      <c r="B41" s="622" t="s">
        <v>577</v>
      </c>
      <c r="C41" s="614">
        <v>1</v>
      </c>
      <c r="D41" s="616">
        <v>27.81</v>
      </c>
      <c r="E41" s="616"/>
    </row>
    <row r="42" spans="1:10">
      <c r="A42" s="611"/>
      <c r="B42" s="622" t="s">
        <v>578</v>
      </c>
      <c r="C42" s="614">
        <v>5</v>
      </c>
      <c r="D42" s="616">
        <v>7.6221880000000004</v>
      </c>
      <c r="E42" s="616">
        <v>0.85</v>
      </c>
    </row>
    <row r="43" spans="1:10">
      <c r="A43" s="611"/>
      <c r="B43" s="622" t="s">
        <v>345</v>
      </c>
      <c r="C43" s="614">
        <v>23</v>
      </c>
      <c r="D43" s="616">
        <v>5.7927910000000002</v>
      </c>
      <c r="E43" s="616">
        <v>0.25552740624999998</v>
      </c>
    </row>
    <row r="44" spans="1:10">
      <c r="A44" s="611"/>
      <c r="B44" s="622" t="s">
        <v>335</v>
      </c>
      <c r="C44" s="614">
        <v>11</v>
      </c>
      <c r="D44" s="616">
        <v>4.0734381600000003</v>
      </c>
      <c r="E44" s="616">
        <v>-0.35526000000000002</v>
      </c>
    </row>
    <row r="45" spans="1:10">
      <c r="A45" s="611"/>
      <c r="B45" s="622" t="s">
        <v>579</v>
      </c>
      <c r="C45" s="614">
        <v>2</v>
      </c>
      <c r="D45" s="616">
        <v>3.5781969999999998</v>
      </c>
      <c r="E45" s="616">
        <v>34.5</v>
      </c>
    </row>
    <row r="46" spans="1:10">
      <c r="A46" s="611"/>
      <c r="B46" s="622" t="s">
        <v>580</v>
      </c>
      <c r="C46" s="614">
        <v>1</v>
      </c>
      <c r="D46" s="616">
        <v>2</v>
      </c>
      <c r="E46" s="616"/>
    </row>
    <row r="47" spans="1:10">
      <c r="E47" s="616"/>
    </row>
    <row r="48" spans="1:10">
      <c r="E48" s="616"/>
    </row>
    <row r="49" spans="5:5">
      <c r="E49" s="616"/>
    </row>
    <row r="50" spans="5:5">
      <c r="E50" s="616"/>
    </row>
    <row r="51" spans="5:5">
      <c r="E51" s="616"/>
    </row>
    <row r="52" spans="5:5">
      <c r="E52" s="616"/>
    </row>
    <row r="53" spans="5:5">
      <c r="E53" s="616"/>
    </row>
    <row r="54" spans="5:5">
      <c r="E54" s="616"/>
    </row>
    <row r="55" spans="5:5">
      <c r="E55" s="616"/>
    </row>
    <row r="56" spans="5:5">
      <c r="E56" s="616"/>
    </row>
    <row r="57" spans="5:5">
      <c r="E57" s="616"/>
    </row>
    <row r="58" spans="5:5">
      <c r="E58" s="616"/>
    </row>
    <row r="59" spans="5:5">
      <c r="E59" s="616"/>
    </row>
    <row r="60" spans="5:5">
      <c r="E60" s="623"/>
    </row>
    <row r="61" spans="5:5">
      <c r="E61" s="623"/>
    </row>
    <row r="62" spans="5:5">
      <c r="E62" s="623"/>
    </row>
    <row r="63" spans="5:5">
      <c r="E63" s="623"/>
    </row>
    <row r="64" spans="5:5">
      <c r="E64" s="623"/>
    </row>
    <row r="65" spans="5:5">
      <c r="E65" s="623"/>
    </row>
    <row r="66" spans="5:5">
      <c r="E66" s="623"/>
    </row>
    <row r="67" spans="5:5">
      <c r="E67" s="623"/>
    </row>
  </sheetData>
  <pageMargins left="0.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3"/>
  <sheetViews>
    <sheetView zoomScaleNormal="100" workbookViewId="0">
      <selection activeCell="I43" sqref="I43"/>
    </sheetView>
  </sheetViews>
  <sheetFormatPr defaultColWidth="8" defaultRowHeight="13.2"/>
  <cols>
    <col min="1" max="1" width="24" style="294" customWidth="1"/>
    <col min="2" max="3" width="10.5546875" style="294" customWidth="1"/>
    <col min="4" max="4" width="12.21875" style="294" customWidth="1"/>
    <col min="5" max="5" width="9.44140625" style="294" customWidth="1"/>
    <col min="6" max="7" width="10.77734375" style="294" customWidth="1"/>
    <col min="8" max="16384" width="8" style="294"/>
  </cols>
  <sheetData>
    <row r="1" spans="1:9" ht="26.25" customHeight="1">
      <c r="A1" s="293" t="s">
        <v>668</v>
      </c>
      <c r="B1" s="293"/>
      <c r="C1" s="293"/>
      <c r="D1" s="293"/>
      <c r="E1" s="293"/>
      <c r="F1" s="293"/>
      <c r="G1" s="293"/>
    </row>
    <row r="2" spans="1:9" ht="20.100000000000001" customHeight="1">
      <c r="A2" s="293"/>
      <c r="B2" s="293"/>
      <c r="C2" s="293"/>
      <c r="D2" s="293"/>
      <c r="E2" s="293"/>
      <c r="F2" s="293"/>
      <c r="G2" s="293"/>
    </row>
    <row r="3" spans="1:9" ht="11.25" customHeight="1">
      <c r="A3" s="295"/>
      <c r="B3" s="295"/>
      <c r="C3" s="295"/>
      <c r="D3" s="295"/>
      <c r="E3" s="296"/>
      <c r="F3" s="296"/>
      <c r="G3" s="296"/>
    </row>
    <row r="4" spans="1:9" ht="20.100000000000001" customHeight="1">
      <c r="A4" s="297"/>
      <c r="B4" s="298"/>
      <c r="C4" s="298"/>
      <c r="D4" s="298"/>
      <c r="E4" s="298"/>
      <c r="F4" s="298"/>
      <c r="G4" s="299" t="s">
        <v>301</v>
      </c>
    </row>
    <row r="5" spans="1:9" ht="17.25" customHeight="1">
      <c r="B5" s="300" t="s">
        <v>302</v>
      </c>
      <c r="C5" s="300" t="s">
        <v>17</v>
      </c>
      <c r="D5" s="719" t="s">
        <v>49</v>
      </c>
      <c r="E5" s="719"/>
      <c r="F5" s="301" t="s">
        <v>48</v>
      </c>
      <c r="G5" s="301" t="s">
        <v>49</v>
      </c>
    </row>
    <row r="6" spans="1:9" ht="17.25" customHeight="1">
      <c r="B6" s="302" t="s">
        <v>95</v>
      </c>
      <c r="C6" s="302" t="s">
        <v>96</v>
      </c>
      <c r="D6" s="720" t="s">
        <v>43</v>
      </c>
      <c r="E6" s="720"/>
      <c r="F6" s="303" t="s">
        <v>43</v>
      </c>
      <c r="G6" s="303" t="s">
        <v>43</v>
      </c>
    </row>
    <row r="7" spans="1:9" ht="17.25" customHeight="1">
      <c r="B7" s="302" t="s">
        <v>98</v>
      </c>
      <c r="C7" s="302" t="s">
        <v>98</v>
      </c>
      <c r="D7" s="302" t="s">
        <v>303</v>
      </c>
      <c r="E7" s="302" t="s">
        <v>304</v>
      </c>
      <c r="F7" s="304" t="s">
        <v>50</v>
      </c>
      <c r="G7" s="304" t="s">
        <v>50</v>
      </c>
    </row>
    <row r="8" spans="1:9" ht="17.25" customHeight="1">
      <c r="B8" s="302">
        <v>2024</v>
      </c>
      <c r="C8" s="302">
        <v>2024</v>
      </c>
      <c r="D8" s="302" t="s">
        <v>305</v>
      </c>
      <c r="E8" s="302" t="s">
        <v>306</v>
      </c>
      <c r="F8" s="305" t="s">
        <v>51</v>
      </c>
      <c r="G8" s="305" t="s">
        <v>51</v>
      </c>
    </row>
    <row r="9" spans="1:9" ht="17.25" customHeight="1">
      <c r="B9" s="302"/>
      <c r="C9" s="302"/>
      <c r="D9" s="302"/>
      <c r="E9" s="302"/>
      <c r="F9" s="305" t="s">
        <v>98</v>
      </c>
      <c r="G9" s="305" t="s">
        <v>98</v>
      </c>
    </row>
    <row r="10" spans="1:9" ht="17.25" customHeight="1">
      <c r="B10" s="306"/>
      <c r="C10" s="306"/>
      <c r="D10" s="307"/>
      <c r="E10" s="307"/>
      <c r="F10" s="308" t="s">
        <v>100</v>
      </c>
      <c r="G10" s="308" t="s">
        <v>100</v>
      </c>
    </row>
    <row r="11" spans="1:9" s="311" customFormat="1" ht="22.35" customHeight="1">
      <c r="A11" s="294"/>
      <c r="B11" s="309"/>
      <c r="C11" s="309"/>
      <c r="D11" s="294"/>
      <c r="E11" s="294"/>
      <c r="F11" s="310"/>
      <c r="G11" s="310"/>
    </row>
    <row r="12" spans="1:9" s="311" customFormat="1" ht="22.35" customHeight="1">
      <c r="A12" s="311" t="s">
        <v>268</v>
      </c>
      <c r="B12" s="312">
        <v>506542.1</v>
      </c>
      <c r="C12" s="312">
        <v>509325.26484737417</v>
      </c>
      <c r="D12" s="312">
        <v>1537649.0328495996</v>
      </c>
      <c r="E12" s="313">
        <v>100</v>
      </c>
      <c r="F12" s="313">
        <v>109.17244006964052</v>
      </c>
      <c r="G12" s="313">
        <v>108.19818630184901</v>
      </c>
      <c r="H12" s="312"/>
      <c r="I12" s="312"/>
    </row>
    <row r="13" spans="1:9" ht="22.35" customHeight="1">
      <c r="A13" s="314" t="s">
        <v>307</v>
      </c>
      <c r="B13" s="315">
        <v>392957.81616236508</v>
      </c>
      <c r="C13" s="315">
        <v>392726.82167898986</v>
      </c>
      <c r="D13" s="315">
        <v>1190275.5</v>
      </c>
      <c r="E13" s="316">
        <v>77.408793550046795</v>
      </c>
      <c r="F13" s="316">
        <v>107.60049825173765</v>
      </c>
      <c r="G13" s="316">
        <v>106.97802070457037</v>
      </c>
      <c r="H13" s="312"/>
      <c r="I13" s="312"/>
    </row>
    <row r="14" spans="1:9" s="317" customFormat="1" ht="22.35" customHeight="1">
      <c r="A14" s="314" t="s">
        <v>308</v>
      </c>
      <c r="B14" s="315">
        <v>57898.341556085958</v>
      </c>
      <c r="C14" s="315">
        <v>58309.162836529489</v>
      </c>
      <c r="D14" s="315">
        <v>174853.07055056398</v>
      </c>
      <c r="E14" s="316">
        <v>11.37145517703237</v>
      </c>
      <c r="F14" s="316">
        <v>115.76961152772709</v>
      </c>
      <c r="G14" s="316">
        <v>113.38869908894027</v>
      </c>
      <c r="H14" s="312"/>
      <c r="I14" s="312"/>
    </row>
    <row r="15" spans="1:9" ht="22.35" customHeight="1">
      <c r="A15" s="314" t="s">
        <v>309</v>
      </c>
      <c r="B15" s="315">
        <v>4738.6583374331813</v>
      </c>
      <c r="C15" s="315">
        <v>5078.7410429991232</v>
      </c>
      <c r="D15" s="315">
        <v>14153.125528435208</v>
      </c>
      <c r="E15" s="316">
        <v>0.92043926969513812</v>
      </c>
      <c r="F15" s="316">
        <v>166.10771065796359</v>
      </c>
      <c r="G15" s="316">
        <v>146.31766648812018</v>
      </c>
      <c r="H15" s="312"/>
      <c r="I15" s="312"/>
    </row>
    <row r="16" spans="1:9" ht="22.35" customHeight="1">
      <c r="A16" s="314" t="s">
        <v>310</v>
      </c>
      <c r="B16" s="315">
        <v>50947.342868400367</v>
      </c>
      <c r="C16" s="315">
        <v>53210.6</v>
      </c>
      <c r="D16" s="315">
        <v>158367.27140776248</v>
      </c>
      <c r="E16" s="316">
        <v>10.299312003225685</v>
      </c>
      <c r="F16" s="316">
        <v>110.57262218301696</v>
      </c>
      <c r="G16" s="316">
        <v>109.50128876579137</v>
      </c>
      <c r="H16" s="312"/>
      <c r="I16" s="312"/>
    </row>
    <row r="17" spans="1:7" ht="22.35" customHeight="1">
      <c r="B17" s="318"/>
      <c r="C17" s="318"/>
      <c r="D17" s="318"/>
      <c r="E17" s="315"/>
    </row>
    <row r="18" spans="1:7" ht="22.35" customHeight="1">
      <c r="B18" s="318"/>
      <c r="C18" s="318"/>
      <c r="D18" s="315"/>
      <c r="E18" s="315"/>
    </row>
    <row r="19" spans="1:7" ht="22.35" customHeight="1">
      <c r="A19" s="319"/>
      <c r="B19" s="318"/>
      <c r="C19" s="318"/>
      <c r="D19" s="315"/>
      <c r="E19" s="319"/>
      <c r="F19" s="319"/>
      <c r="G19" s="319"/>
    </row>
    <row r="20" spans="1:7" ht="22.35" customHeight="1">
      <c r="A20" s="319"/>
      <c r="B20" s="318"/>
      <c r="C20" s="318"/>
      <c r="D20" s="315"/>
      <c r="E20" s="319"/>
      <c r="F20" s="319"/>
      <c r="G20" s="319"/>
    </row>
    <row r="21" spans="1:7">
      <c r="A21" s="319"/>
      <c r="B21" s="318"/>
      <c r="C21" s="318"/>
      <c r="D21" s="315"/>
      <c r="E21" s="319"/>
      <c r="F21" s="319"/>
      <c r="G21" s="319"/>
    </row>
    <row r="22" spans="1:7">
      <c r="B22" s="318"/>
      <c r="C22" s="318"/>
      <c r="D22" s="318"/>
    </row>
    <row r="23" spans="1:7">
      <c r="B23" s="318"/>
    </row>
    <row r="27" spans="1:7">
      <c r="A27" s="319"/>
      <c r="B27" s="320"/>
      <c r="C27" s="320"/>
      <c r="D27" s="320"/>
      <c r="E27" s="320"/>
      <c r="F27" s="319"/>
      <c r="G27" s="319"/>
    </row>
    <row r="28" spans="1:7">
      <c r="A28" s="319"/>
      <c r="B28" s="320"/>
      <c r="C28" s="320"/>
      <c r="D28" s="320"/>
      <c r="E28" s="320"/>
      <c r="F28" s="319"/>
      <c r="G28" s="319"/>
    </row>
    <row r="29" spans="1:7">
      <c r="A29" s="319"/>
      <c r="B29" s="320"/>
      <c r="C29" s="320"/>
      <c r="D29" s="320"/>
      <c r="E29" s="320"/>
      <c r="F29" s="319"/>
      <c r="G29" s="319"/>
    </row>
    <row r="30" spans="1:7">
      <c r="A30" s="319"/>
      <c r="B30" s="319"/>
      <c r="C30" s="319"/>
      <c r="D30" s="319"/>
      <c r="E30" s="319"/>
      <c r="F30" s="319"/>
      <c r="G30" s="319"/>
    </row>
    <row r="31" spans="1:7">
      <c r="A31" s="319"/>
      <c r="B31" s="319"/>
      <c r="C31" s="319"/>
      <c r="D31" s="319"/>
      <c r="E31" s="319"/>
      <c r="F31" s="319"/>
      <c r="G31" s="319"/>
    </row>
    <row r="32" spans="1:7">
      <c r="A32" s="319"/>
      <c r="B32" s="319"/>
      <c r="C32" s="319"/>
      <c r="D32" s="319"/>
      <c r="E32" s="319"/>
      <c r="F32" s="319"/>
      <c r="G32" s="319"/>
    </row>
    <row r="33" spans="1:7">
      <c r="A33" s="319"/>
      <c r="B33" s="319"/>
      <c r="C33" s="319"/>
      <c r="D33" s="319"/>
      <c r="E33" s="319"/>
      <c r="F33" s="319"/>
      <c r="G33" s="319"/>
    </row>
    <row r="34" spans="1:7">
      <c r="A34" s="319"/>
      <c r="B34" s="319"/>
      <c r="C34" s="319"/>
      <c r="D34" s="319"/>
      <c r="E34" s="319"/>
      <c r="F34" s="319"/>
      <c r="G34" s="319"/>
    </row>
    <row r="35" spans="1:7">
      <c r="A35" s="319"/>
      <c r="B35" s="319"/>
      <c r="C35" s="319"/>
      <c r="D35" s="319"/>
      <c r="E35" s="319"/>
      <c r="F35" s="319"/>
      <c r="G35" s="319"/>
    </row>
    <row r="36" spans="1:7">
      <c r="A36" s="319"/>
      <c r="B36" s="319"/>
      <c r="C36" s="319"/>
      <c r="D36" s="319"/>
      <c r="E36" s="319"/>
      <c r="F36" s="319"/>
      <c r="G36" s="319"/>
    </row>
    <row r="37" spans="1:7">
      <c r="A37" s="319"/>
      <c r="B37" s="319"/>
      <c r="C37" s="319"/>
      <c r="D37" s="319"/>
      <c r="E37" s="319"/>
      <c r="F37" s="319"/>
      <c r="G37" s="319"/>
    </row>
    <row r="38" spans="1:7">
      <c r="A38" s="319"/>
      <c r="B38" s="319"/>
      <c r="C38" s="319"/>
      <c r="D38" s="319"/>
      <c r="E38" s="319"/>
      <c r="F38" s="319"/>
      <c r="G38" s="319"/>
    </row>
    <row r="39" spans="1:7">
      <c r="A39" s="319"/>
      <c r="B39" s="319"/>
      <c r="C39" s="319"/>
      <c r="D39" s="319"/>
      <c r="E39" s="319"/>
      <c r="F39" s="319"/>
      <c r="G39" s="319"/>
    </row>
    <row r="40" spans="1:7">
      <c r="A40" s="319"/>
      <c r="B40" s="319"/>
      <c r="C40" s="319"/>
      <c r="D40" s="319"/>
      <c r="E40" s="319"/>
      <c r="F40" s="319"/>
      <c r="G40" s="319"/>
    </row>
    <row r="41" spans="1:7">
      <c r="A41" s="319"/>
      <c r="B41" s="319"/>
      <c r="C41" s="319"/>
      <c r="D41" s="319"/>
      <c r="E41" s="319"/>
      <c r="F41" s="319"/>
      <c r="G41" s="319"/>
    </row>
    <row r="42" spans="1:7">
      <c r="A42" s="319"/>
      <c r="B42" s="319"/>
      <c r="C42" s="319"/>
      <c r="D42" s="319"/>
      <c r="E42" s="319"/>
      <c r="F42" s="319"/>
      <c r="G42" s="319"/>
    </row>
    <row r="43" spans="1:7">
      <c r="A43" s="319"/>
      <c r="B43" s="319"/>
      <c r="C43" s="319"/>
      <c r="D43" s="319"/>
      <c r="E43" s="319"/>
      <c r="F43" s="319"/>
      <c r="G43" s="319"/>
    </row>
    <row r="44" spans="1:7">
      <c r="A44" s="319"/>
      <c r="B44" s="319"/>
      <c r="C44" s="319"/>
      <c r="D44" s="319"/>
      <c r="E44" s="319"/>
      <c r="F44" s="319"/>
      <c r="G44" s="319"/>
    </row>
    <row r="45" spans="1:7">
      <c r="A45" s="319"/>
      <c r="B45" s="319"/>
      <c r="C45" s="319"/>
      <c r="D45" s="319"/>
      <c r="E45" s="319"/>
      <c r="F45" s="319"/>
      <c r="G45" s="319"/>
    </row>
    <row r="46" spans="1:7">
      <c r="A46" s="319"/>
      <c r="B46" s="319"/>
      <c r="C46" s="319"/>
      <c r="D46" s="319"/>
      <c r="E46" s="319"/>
      <c r="F46" s="319"/>
      <c r="G46" s="319"/>
    </row>
    <row r="47" spans="1:7">
      <c r="A47" s="319"/>
      <c r="B47" s="319"/>
      <c r="C47" s="319"/>
      <c r="D47" s="319"/>
      <c r="E47" s="319"/>
      <c r="F47" s="319"/>
      <c r="G47" s="319"/>
    </row>
    <row r="48" spans="1:7">
      <c r="A48" s="319"/>
      <c r="B48" s="319"/>
      <c r="C48" s="319"/>
      <c r="D48" s="319"/>
      <c r="E48" s="319"/>
      <c r="F48" s="319"/>
      <c r="G48" s="319"/>
    </row>
    <row r="49" spans="1:7">
      <c r="A49" s="319"/>
      <c r="B49" s="319"/>
      <c r="C49" s="319"/>
      <c r="D49" s="319"/>
      <c r="E49" s="319"/>
      <c r="F49" s="319"/>
      <c r="G49" s="319"/>
    </row>
    <row r="50" spans="1:7">
      <c r="A50" s="319"/>
      <c r="B50" s="319"/>
      <c r="C50" s="319"/>
      <c r="D50" s="319"/>
      <c r="E50" s="319"/>
      <c r="F50" s="319"/>
      <c r="G50" s="319"/>
    </row>
    <row r="51" spans="1:7">
      <c r="A51" s="319"/>
      <c r="B51" s="319"/>
      <c r="C51" s="319"/>
      <c r="D51" s="319"/>
      <c r="E51" s="319"/>
      <c r="F51" s="319"/>
      <c r="G51" s="319"/>
    </row>
    <row r="52" spans="1:7">
      <c r="A52" s="319"/>
      <c r="B52" s="319"/>
      <c r="C52" s="319"/>
      <c r="D52" s="319"/>
      <c r="E52" s="319"/>
      <c r="F52" s="319"/>
      <c r="G52" s="319"/>
    </row>
    <row r="53" spans="1:7">
      <c r="A53" s="319"/>
      <c r="B53" s="319"/>
      <c r="C53" s="319"/>
      <c r="D53" s="319"/>
      <c r="E53" s="319"/>
      <c r="F53" s="319"/>
      <c r="G53" s="319"/>
    </row>
    <row r="54" spans="1:7">
      <c r="A54" s="319"/>
      <c r="B54" s="319"/>
      <c r="C54" s="319"/>
      <c r="D54" s="319"/>
      <c r="E54" s="319"/>
      <c r="F54" s="319"/>
      <c r="G54" s="319"/>
    </row>
    <row r="55" spans="1:7">
      <c r="A55" s="319"/>
      <c r="B55" s="319"/>
      <c r="C55" s="319"/>
      <c r="D55" s="319"/>
      <c r="E55" s="319"/>
      <c r="F55" s="319"/>
      <c r="G55" s="319"/>
    </row>
    <row r="56" spans="1:7">
      <c r="A56" s="319"/>
      <c r="B56" s="319"/>
      <c r="C56" s="319"/>
      <c r="D56" s="319"/>
      <c r="E56" s="319"/>
      <c r="F56" s="319"/>
      <c r="G56" s="319"/>
    </row>
    <row r="57" spans="1:7">
      <c r="A57" s="319"/>
      <c r="B57" s="319"/>
      <c r="C57" s="319"/>
      <c r="D57" s="319"/>
      <c r="E57" s="319"/>
      <c r="F57" s="319"/>
      <c r="G57" s="319"/>
    </row>
    <row r="58" spans="1:7">
      <c r="A58" s="319"/>
      <c r="B58" s="319"/>
      <c r="C58" s="319"/>
      <c r="D58" s="319"/>
      <c r="E58" s="319"/>
      <c r="F58" s="319"/>
      <c r="G58" s="319"/>
    </row>
    <row r="59" spans="1:7">
      <c r="A59" s="319"/>
      <c r="B59" s="319"/>
      <c r="C59" s="319"/>
      <c r="D59" s="319"/>
      <c r="E59" s="319"/>
      <c r="F59" s="319"/>
      <c r="G59" s="319"/>
    </row>
    <row r="60" spans="1:7">
      <c r="A60" s="319"/>
      <c r="B60" s="319"/>
      <c r="C60" s="319"/>
      <c r="D60" s="319"/>
      <c r="E60" s="319"/>
      <c r="F60" s="319"/>
      <c r="G60" s="319"/>
    </row>
    <row r="61" spans="1:7">
      <c r="A61" s="319"/>
      <c r="B61" s="319"/>
      <c r="C61" s="319"/>
      <c r="D61" s="319"/>
      <c r="E61" s="319"/>
      <c r="F61" s="319"/>
      <c r="G61" s="319"/>
    </row>
    <row r="62" spans="1:7">
      <c r="A62" s="319"/>
      <c r="B62" s="319"/>
      <c r="C62" s="319"/>
      <c r="D62" s="319"/>
      <c r="E62" s="319"/>
      <c r="F62" s="319"/>
      <c r="G62" s="319"/>
    </row>
    <row r="63" spans="1:7">
      <c r="A63" s="319"/>
      <c r="B63" s="319"/>
      <c r="C63" s="319"/>
      <c r="D63" s="319"/>
      <c r="E63" s="319"/>
      <c r="F63" s="319"/>
      <c r="G63" s="319"/>
    </row>
  </sheetData>
  <mergeCells count="2">
    <mergeCell ref="D5:E5"/>
    <mergeCell ref="D6:E6"/>
  </mergeCells>
  <pageMargins left="0.86614173228346503" right="0.2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8D13-1C12-4313-A478-D741F3734B4D}">
  <sheetPr>
    <pageSetUpPr fitToPage="1"/>
  </sheetPr>
  <dimension ref="A1:O73"/>
  <sheetViews>
    <sheetView topLeftCell="A5" zoomScale="130" zoomScaleNormal="130" workbookViewId="0">
      <selection activeCell="I43" sqref="I43"/>
    </sheetView>
  </sheetViews>
  <sheetFormatPr defaultColWidth="8.5546875" defaultRowHeight="14.4"/>
  <cols>
    <col min="1" max="1" width="0.77734375" style="402" customWidth="1"/>
    <col min="2" max="2" width="33.33203125" style="401" customWidth="1"/>
    <col min="3" max="3" width="5.88671875" style="402" bestFit="1" customWidth="1"/>
    <col min="4" max="4" width="5.5546875" style="402" customWidth="1"/>
    <col min="5" max="5" width="0.88671875" style="402" customWidth="1"/>
    <col min="6" max="6" width="5.88671875" style="402" bestFit="1" customWidth="1"/>
    <col min="7" max="7" width="6.5546875" style="402" bestFit="1" customWidth="1"/>
    <col min="8" max="8" width="0.6640625" style="402" customWidth="1"/>
    <col min="9" max="10" width="7.88671875" style="402" customWidth="1"/>
    <col min="11" max="11" width="0.77734375" style="402" customWidth="1"/>
    <col min="12" max="13" width="7.5546875" style="402" customWidth="1"/>
    <col min="14" max="16384" width="8.5546875" style="402"/>
  </cols>
  <sheetData>
    <row r="1" spans="1:15" ht="16.5" customHeight="1">
      <c r="A1" s="400" t="s">
        <v>669</v>
      </c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</row>
    <row r="2" spans="1:15" ht="6.75" customHeight="1"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</row>
    <row r="3" spans="1:15" ht="16.5" customHeight="1">
      <c r="B3" s="403"/>
      <c r="C3" s="404"/>
      <c r="D3" s="404"/>
      <c r="E3" s="404"/>
      <c r="F3" s="404"/>
      <c r="G3" s="405"/>
      <c r="H3" s="405"/>
      <c r="I3" s="405"/>
      <c r="J3" s="406"/>
      <c r="K3" s="406"/>
      <c r="L3" s="406"/>
      <c r="M3" s="407" t="s">
        <v>392</v>
      </c>
    </row>
    <row r="4" spans="1:15" ht="16.5" customHeight="1">
      <c r="A4" s="408"/>
      <c r="B4" s="409"/>
      <c r="C4" s="722" t="s">
        <v>17</v>
      </c>
      <c r="D4" s="722"/>
      <c r="E4" s="410"/>
      <c r="F4" s="722" t="s">
        <v>17</v>
      </c>
      <c r="G4" s="722"/>
      <c r="H4" s="410"/>
      <c r="I4" s="722" t="s">
        <v>244</v>
      </c>
      <c r="J4" s="722"/>
      <c r="K4" s="410"/>
      <c r="L4" s="722" t="s">
        <v>44</v>
      </c>
      <c r="M4" s="722"/>
    </row>
    <row r="5" spans="1:15" ht="16.5" customHeight="1">
      <c r="B5" s="411"/>
      <c r="C5" s="723" t="s">
        <v>96</v>
      </c>
      <c r="D5" s="723"/>
      <c r="E5" s="412"/>
      <c r="F5" s="723" t="s">
        <v>18</v>
      </c>
      <c r="G5" s="723"/>
      <c r="H5" s="412"/>
      <c r="I5" s="723" t="s">
        <v>5</v>
      </c>
      <c r="J5" s="723"/>
      <c r="K5" s="412"/>
      <c r="L5" s="723" t="s">
        <v>5</v>
      </c>
      <c r="M5" s="723"/>
    </row>
    <row r="6" spans="1:15" ht="16.5" customHeight="1">
      <c r="B6" s="411"/>
      <c r="C6" s="721" t="s">
        <v>43</v>
      </c>
      <c r="D6" s="721"/>
      <c r="E6" s="413"/>
      <c r="F6" s="721" t="s">
        <v>43</v>
      </c>
      <c r="G6" s="721"/>
      <c r="H6" s="413"/>
      <c r="I6" s="721" t="s">
        <v>7</v>
      </c>
      <c r="J6" s="721"/>
      <c r="K6" s="413"/>
      <c r="L6" s="721" t="s">
        <v>7</v>
      </c>
      <c r="M6" s="721"/>
    </row>
    <row r="7" spans="1:15" ht="16.5" customHeight="1">
      <c r="B7" s="411"/>
      <c r="C7" s="414" t="s">
        <v>393</v>
      </c>
      <c r="D7" s="414" t="s">
        <v>394</v>
      </c>
      <c r="E7" s="414"/>
      <c r="F7" s="415" t="s">
        <v>393</v>
      </c>
      <c r="G7" s="414" t="s">
        <v>394</v>
      </c>
      <c r="H7" s="414"/>
      <c r="I7" s="415" t="s">
        <v>393</v>
      </c>
      <c r="J7" s="414" t="s">
        <v>394</v>
      </c>
      <c r="K7" s="414"/>
      <c r="L7" s="416" t="s">
        <v>393</v>
      </c>
      <c r="M7" s="416" t="s">
        <v>394</v>
      </c>
    </row>
    <row r="8" spans="1:15" ht="7.5" customHeight="1">
      <c r="B8" s="417"/>
      <c r="C8" s="404"/>
      <c r="D8" s="404"/>
      <c r="E8" s="404"/>
      <c r="F8" s="404"/>
      <c r="G8" s="404"/>
      <c r="H8" s="404"/>
      <c r="I8" s="418"/>
      <c r="J8" s="418"/>
      <c r="K8" s="418"/>
      <c r="L8" s="418"/>
      <c r="M8" s="418"/>
    </row>
    <row r="9" spans="1:15" s="420" customFormat="1" ht="16.5" customHeight="1">
      <c r="A9" s="419" t="s">
        <v>395</v>
      </c>
      <c r="C9" s="421"/>
      <c r="D9" s="422">
        <v>34010</v>
      </c>
      <c r="E9" s="422"/>
      <c r="F9" s="421"/>
      <c r="G9" s="422">
        <v>93060</v>
      </c>
      <c r="H9" s="422"/>
      <c r="I9" s="423"/>
      <c r="J9" s="423">
        <v>114.1910122923897</v>
      </c>
      <c r="K9" s="423"/>
      <c r="L9" s="423"/>
      <c r="M9" s="423">
        <v>116.98316587986517</v>
      </c>
      <c r="O9" s="424"/>
    </row>
    <row r="10" spans="1:15" ht="16.5" customHeight="1">
      <c r="B10" s="425" t="s">
        <v>396</v>
      </c>
      <c r="C10" s="404"/>
      <c r="D10" s="422">
        <v>9539.5257126350989</v>
      </c>
      <c r="E10" s="422"/>
      <c r="F10" s="421"/>
      <c r="G10" s="422">
        <v>25209.707130635099</v>
      </c>
      <c r="H10" s="422"/>
      <c r="I10" s="423"/>
      <c r="J10" s="423">
        <v>121.24690477275971</v>
      </c>
      <c r="K10" s="423"/>
      <c r="L10" s="423"/>
      <c r="M10" s="423">
        <v>126.19765631871924</v>
      </c>
    </row>
    <row r="11" spans="1:15" ht="16.5" customHeight="1">
      <c r="B11" s="425" t="s">
        <v>397</v>
      </c>
      <c r="C11" s="404"/>
      <c r="D11" s="422">
        <v>24470.474287364901</v>
      </c>
      <c r="E11" s="422"/>
      <c r="F11" s="422"/>
      <c r="G11" s="422">
        <v>67850.292869364901</v>
      </c>
      <c r="H11" s="422"/>
      <c r="I11" s="423"/>
      <c r="J11" s="423">
        <v>111.65789599135059</v>
      </c>
      <c r="K11" s="423"/>
      <c r="L11" s="423"/>
      <c r="M11" s="423">
        <v>113.89333701649709</v>
      </c>
    </row>
    <row r="12" spans="1:15" ht="16.5" customHeight="1">
      <c r="B12" s="426" t="s">
        <v>398</v>
      </c>
      <c r="C12" s="404"/>
      <c r="D12" s="427">
        <v>270.47428736490144</v>
      </c>
      <c r="E12" s="427"/>
      <c r="F12" s="404"/>
      <c r="G12" s="427">
        <v>606.72999436490136</v>
      </c>
      <c r="H12" s="427"/>
      <c r="I12" s="423"/>
      <c r="J12" s="418">
        <v>155.90156211090874</v>
      </c>
      <c r="K12" s="418"/>
      <c r="L12" s="423"/>
      <c r="M12" s="418">
        <v>124.51886915876965</v>
      </c>
    </row>
    <row r="13" spans="1:15" ht="16.5" customHeight="1">
      <c r="B13" s="428" t="s">
        <v>399</v>
      </c>
      <c r="C13" s="404"/>
      <c r="D13" s="427">
        <v>24200</v>
      </c>
      <c r="E13" s="427"/>
      <c r="F13" s="427"/>
      <c r="G13" s="427">
        <v>67243.562875000003</v>
      </c>
      <c r="H13" s="427"/>
      <c r="I13" s="423"/>
      <c r="J13" s="418">
        <v>111.3048548111818</v>
      </c>
      <c r="K13" s="418"/>
      <c r="L13" s="423"/>
      <c r="M13" s="418">
        <v>113.80571276249756</v>
      </c>
    </row>
    <row r="14" spans="1:15" ht="16.5" customHeight="1">
      <c r="A14" s="429" t="s">
        <v>400</v>
      </c>
      <c r="C14" s="404"/>
      <c r="D14" s="404"/>
      <c r="E14" s="404"/>
      <c r="F14" s="404"/>
      <c r="G14" s="404"/>
      <c r="H14" s="404"/>
      <c r="I14" s="418"/>
      <c r="J14" s="418"/>
      <c r="K14" s="418"/>
      <c r="L14" s="418"/>
      <c r="M14" s="418"/>
    </row>
    <row r="15" spans="1:15" ht="16.5" customHeight="1">
      <c r="B15" s="430" t="s">
        <v>401</v>
      </c>
      <c r="C15" s="427"/>
      <c r="D15" s="427">
        <v>653.48762372727276</v>
      </c>
      <c r="E15" s="427"/>
      <c r="F15" s="427"/>
      <c r="G15" s="427">
        <v>1861.6765687272728</v>
      </c>
      <c r="H15" s="427"/>
      <c r="I15" s="418"/>
      <c r="J15" s="418">
        <v>85.42480813597578</v>
      </c>
      <c r="K15" s="418"/>
      <c r="L15" s="418"/>
      <c r="M15" s="418">
        <v>101.86262343643531</v>
      </c>
    </row>
    <row r="16" spans="1:15" ht="16.5" customHeight="1">
      <c r="B16" s="430" t="s">
        <v>402</v>
      </c>
      <c r="C16" s="427"/>
      <c r="D16" s="427">
        <v>413.52875072727278</v>
      </c>
      <c r="E16" s="427"/>
      <c r="F16" s="427"/>
      <c r="G16" s="427">
        <v>1228.6556597272727</v>
      </c>
      <c r="H16" s="427"/>
      <c r="I16" s="418"/>
      <c r="J16" s="418">
        <v>99.575961765583713</v>
      </c>
      <c r="K16" s="418"/>
      <c r="L16" s="418"/>
      <c r="M16" s="418">
        <v>125.76929449241294</v>
      </c>
    </row>
    <row r="17" spans="2:13" ht="16.5" customHeight="1">
      <c r="B17" s="430" t="s">
        <v>403</v>
      </c>
      <c r="C17" s="427">
        <v>55</v>
      </c>
      <c r="D17" s="427">
        <v>288.65781047817364</v>
      </c>
      <c r="E17" s="427"/>
      <c r="F17" s="427">
        <v>146.72899999999998</v>
      </c>
      <c r="G17" s="427">
        <v>781.91107347817365</v>
      </c>
      <c r="H17" s="427"/>
      <c r="I17" s="418">
        <v>110.65730438806509</v>
      </c>
      <c r="J17" s="418">
        <v>97.838231333759822</v>
      </c>
      <c r="K17" s="418"/>
      <c r="L17" s="418">
        <v>131.82843229742232</v>
      </c>
      <c r="M17" s="418">
        <v>120.47200145816876</v>
      </c>
    </row>
    <row r="18" spans="2:13" ht="16.5" customHeight="1">
      <c r="B18" s="430" t="s">
        <v>404</v>
      </c>
      <c r="C18" s="427">
        <v>400</v>
      </c>
      <c r="D18" s="427">
        <v>640.65299145299139</v>
      </c>
      <c r="E18" s="427"/>
      <c r="F18" s="427">
        <v>798.81899999999996</v>
      </c>
      <c r="G18" s="427">
        <v>1895.5191034529912</v>
      </c>
      <c r="H18" s="427"/>
      <c r="I18" s="418">
        <v>190.08967480408882</v>
      </c>
      <c r="J18" s="418">
        <v>132.73380588218976</v>
      </c>
      <c r="K18" s="418"/>
      <c r="L18" s="418">
        <v>144.43126569622063</v>
      </c>
      <c r="M18" s="418">
        <v>154.18062463388807</v>
      </c>
    </row>
    <row r="19" spans="2:13" ht="16.5" customHeight="1">
      <c r="B19" s="430" t="s">
        <v>405</v>
      </c>
      <c r="C19" s="427">
        <v>10</v>
      </c>
      <c r="D19" s="427">
        <v>15.506952649869676</v>
      </c>
      <c r="E19" s="427"/>
      <c r="F19" s="427">
        <v>27.652999999999999</v>
      </c>
      <c r="G19" s="427">
        <v>44.683149649869677</v>
      </c>
      <c r="H19" s="427"/>
      <c r="I19" s="418">
        <v>128.88258796236627</v>
      </c>
      <c r="J19" s="418">
        <v>123.33439127901164</v>
      </c>
      <c r="K19" s="418"/>
      <c r="L19" s="418">
        <v>129.96052260550803</v>
      </c>
      <c r="M19" s="418">
        <v>127.15941160153838</v>
      </c>
    </row>
    <row r="20" spans="2:13" ht="16.5" customHeight="1">
      <c r="B20" s="430" t="s">
        <v>406</v>
      </c>
      <c r="C20" s="427">
        <v>25</v>
      </c>
      <c r="D20" s="427">
        <v>107.89636398697293</v>
      </c>
      <c r="E20" s="427"/>
      <c r="F20" s="427">
        <v>55.914000000000001</v>
      </c>
      <c r="G20" s="427">
        <v>232.21888998697293</v>
      </c>
      <c r="H20" s="427"/>
      <c r="I20" s="418">
        <v>70.088872690571648</v>
      </c>
      <c r="J20" s="418">
        <v>101.57342536795737</v>
      </c>
      <c r="K20" s="418"/>
      <c r="L20" s="418">
        <v>73.474375821287779</v>
      </c>
      <c r="M20" s="418">
        <v>99.597089626762099</v>
      </c>
    </row>
    <row r="21" spans="2:13" ht="16.5" customHeight="1">
      <c r="B21" s="431" t="s">
        <v>407</v>
      </c>
      <c r="C21" s="427">
        <v>1000</v>
      </c>
      <c r="D21" s="427">
        <v>636.95555822225015</v>
      </c>
      <c r="E21" s="427"/>
      <c r="F21" s="427">
        <v>2075.136</v>
      </c>
      <c r="G21" s="427">
        <v>1372.5364572222502</v>
      </c>
      <c r="H21" s="427"/>
      <c r="I21" s="418">
        <v>104.22681422404179</v>
      </c>
      <c r="J21" s="418">
        <v>125.40997564601663</v>
      </c>
      <c r="K21" s="418"/>
      <c r="L21" s="418">
        <v>112.00610568689247</v>
      </c>
      <c r="M21" s="418">
        <v>140.00836376244609</v>
      </c>
    </row>
    <row r="22" spans="2:13" ht="16.5" customHeight="1">
      <c r="B22" s="430" t="s">
        <v>408</v>
      </c>
      <c r="C22" s="427">
        <v>350</v>
      </c>
      <c r="D22" s="427">
        <v>159.62979981398644</v>
      </c>
      <c r="E22" s="427"/>
      <c r="F22" s="427">
        <v>989.06100000000004</v>
      </c>
      <c r="G22" s="427">
        <v>451.13995181398644</v>
      </c>
      <c r="H22" s="427"/>
      <c r="I22" s="418">
        <v>127.4483743049512</v>
      </c>
      <c r="J22" s="418">
        <v>152.19815564358623</v>
      </c>
      <c r="K22" s="418"/>
      <c r="L22" s="418">
        <v>101.19213144139249</v>
      </c>
      <c r="M22" s="418">
        <v>121.12535075087453</v>
      </c>
    </row>
    <row r="23" spans="2:13" ht="16.5" customHeight="1">
      <c r="B23" s="430" t="s">
        <v>409</v>
      </c>
      <c r="C23" s="427">
        <v>2700</v>
      </c>
      <c r="D23" s="427">
        <v>102.42558708081454</v>
      </c>
      <c r="E23" s="427"/>
      <c r="F23" s="427">
        <v>7892.49</v>
      </c>
      <c r="G23" s="427">
        <v>298.04078008081456</v>
      </c>
      <c r="H23" s="427"/>
      <c r="I23" s="418">
        <v>92.309838314189875</v>
      </c>
      <c r="J23" s="418">
        <v>82.658406862025174</v>
      </c>
      <c r="K23" s="418"/>
      <c r="L23" s="418">
        <v>100.38925769347739</v>
      </c>
      <c r="M23" s="418">
        <v>88.668647485512636</v>
      </c>
    </row>
    <row r="24" spans="2:13" ht="16.5" customHeight="1">
      <c r="B24" s="430" t="s">
        <v>410</v>
      </c>
      <c r="C24" s="427">
        <v>380</v>
      </c>
      <c r="D24" s="427">
        <v>270.47428736490144</v>
      </c>
      <c r="E24" s="427"/>
      <c r="F24" s="427">
        <v>872.17200000000003</v>
      </c>
      <c r="G24" s="427">
        <v>606.72999436490136</v>
      </c>
      <c r="H24" s="427"/>
      <c r="I24" s="418">
        <v>144.87394060930927</v>
      </c>
      <c r="J24" s="418">
        <v>155.90156211090874</v>
      </c>
      <c r="K24" s="418"/>
      <c r="L24" s="418">
        <v>121.01717633248741</v>
      </c>
      <c r="M24" s="418">
        <v>124.51886915876965</v>
      </c>
    </row>
    <row r="25" spans="2:13" ht="16.5" customHeight="1">
      <c r="B25" s="430" t="s">
        <v>411</v>
      </c>
      <c r="C25" s="427">
        <v>120</v>
      </c>
      <c r="D25" s="427">
        <v>100.52608066691184</v>
      </c>
      <c r="E25" s="427"/>
      <c r="F25" s="427">
        <v>562.46900000000005</v>
      </c>
      <c r="G25" s="427">
        <v>473.48895466691181</v>
      </c>
      <c r="H25" s="427"/>
      <c r="I25" s="418">
        <v>50.693872378176287</v>
      </c>
      <c r="J25" s="418">
        <v>50.450328601834357</v>
      </c>
      <c r="K25" s="418"/>
      <c r="L25" s="418">
        <v>101.45947350003067</v>
      </c>
      <c r="M25" s="418">
        <v>96.94999853894106</v>
      </c>
    </row>
    <row r="26" spans="2:13" ht="16.5" customHeight="1">
      <c r="B26" s="430" t="s">
        <v>412</v>
      </c>
      <c r="C26" s="427"/>
      <c r="D26" s="427">
        <v>250</v>
      </c>
      <c r="E26" s="427"/>
      <c r="F26" s="427"/>
      <c r="G26" s="427">
        <v>711.86742200000003</v>
      </c>
      <c r="H26" s="427"/>
      <c r="I26" s="418"/>
      <c r="J26" s="418">
        <v>120.32397046154335</v>
      </c>
      <c r="K26" s="418"/>
      <c r="L26" s="418"/>
      <c r="M26" s="418">
        <v>125.23385920638077</v>
      </c>
    </row>
    <row r="27" spans="2:13" ht="16.5" customHeight="1">
      <c r="B27" s="430" t="s">
        <v>413</v>
      </c>
      <c r="C27" s="427"/>
      <c r="D27" s="427">
        <v>420</v>
      </c>
      <c r="E27" s="427"/>
      <c r="F27" s="427"/>
      <c r="G27" s="427">
        <v>829.78650199999993</v>
      </c>
      <c r="H27" s="427"/>
      <c r="I27" s="418"/>
      <c r="J27" s="418">
        <v>181.4563993906504</v>
      </c>
      <c r="K27" s="418"/>
      <c r="L27" s="418"/>
      <c r="M27" s="418">
        <v>141.85268597917039</v>
      </c>
    </row>
    <row r="28" spans="2:13" ht="16.5" customHeight="1">
      <c r="B28" s="430" t="s">
        <v>414</v>
      </c>
      <c r="C28" s="427">
        <v>220</v>
      </c>
      <c r="D28" s="427">
        <v>240.96582132407229</v>
      </c>
      <c r="E28" s="427"/>
      <c r="F28" s="427">
        <v>669.42599999999993</v>
      </c>
      <c r="G28" s="427">
        <v>723.47977032407232</v>
      </c>
      <c r="H28" s="427"/>
      <c r="I28" s="418">
        <v>131.79097950650268</v>
      </c>
      <c r="J28" s="418">
        <v>123.35839295135638</v>
      </c>
      <c r="K28" s="418"/>
      <c r="L28" s="418">
        <v>150.9273078986883</v>
      </c>
      <c r="M28" s="418">
        <v>138.91345613554648</v>
      </c>
    </row>
    <row r="29" spans="2:13" ht="16.5" customHeight="1">
      <c r="B29" s="430" t="s">
        <v>415</v>
      </c>
      <c r="C29" s="427"/>
      <c r="D29" s="427">
        <v>1700</v>
      </c>
      <c r="E29" s="427"/>
      <c r="F29" s="427"/>
      <c r="G29" s="427">
        <v>2605.9899829999999</v>
      </c>
      <c r="H29" s="427"/>
      <c r="I29" s="418"/>
      <c r="J29" s="418">
        <v>383.86382960828331</v>
      </c>
      <c r="K29" s="418"/>
      <c r="L29" s="418"/>
      <c r="M29" s="418">
        <v>231.92642449964396</v>
      </c>
    </row>
    <row r="30" spans="2:13" ht="16.5" customHeight="1">
      <c r="B30" s="430" t="s">
        <v>416</v>
      </c>
      <c r="C30" s="427">
        <v>110</v>
      </c>
      <c r="D30" s="427">
        <v>169.98536499331001</v>
      </c>
      <c r="E30" s="427"/>
      <c r="F30" s="427">
        <v>408.24400000000003</v>
      </c>
      <c r="G30" s="427">
        <v>596.90776199331003</v>
      </c>
      <c r="H30" s="427"/>
      <c r="I30" s="418">
        <v>94.903672772136289</v>
      </c>
      <c r="J30" s="418">
        <v>103.71220374815229</v>
      </c>
      <c r="K30" s="418"/>
      <c r="L30" s="418">
        <v>106.88162865647884</v>
      </c>
      <c r="M30" s="418">
        <v>112.2939273543722</v>
      </c>
    </row>
    <row r="31" spans="2:13" ht="16.5" customHeight="1">
      <c r="B31" s="430" t="s">
        <v>417</v>
      </c>
      <c r="C31" s="427"/>
      <c r="D31" s="427">
        <v>285</v>
      </c>
      <c r="E31" s="427"/>
      <c r="F31" s="427"/>
      <c r="G31" s="427">
        <v>865.99448199999995</v>
      </c>
      <c r="H31" s="427"/>
      <c r="I31" s="418"/>
      <c r="J31" s="418">
        <v>91.069567106053256</v>
      </c>
      <c r="K31" s="418"/>
      <c r="L31" s="418"/>
      <c r="M31" s="418">
        <v>105.15055519640488</v>
      </c>
    </row>
    <row r="32" spans="2:13" ht="16.5" customHeight="1">
      <c r="B32" s="430" t="s">
        <v>418</v>
      </c>
      <c r="C32" s="427"/>
      <c r="D32" s="427">
        <v>1120</v>
      </c>
      <c r="E32" s="427"/>
      <c r="F32" s="427"/>
      <c r="G32" s="427">
        <v>3356.0279479999999</v>
      </c>
      <c r="H32" s="427"/>
      <c r="I32" s="418"/>
      <c r="J32" s="418">
        <v>98.100243500833244</v>
      </c>
      <c r="K32" s="418"/>
      <c r="L32" s="418"/>
      <c r="M32" s="418">
        <v>118.86810435133444</v>
      </c>
    </row>
    <row r="33" spans="2:13" ht="16.5" customHeight="1">
      <c r="B33" s="430" t="s">
        <v>419</v>
      </c>
      <c r="C33" s="427"/>
      <c r="D33" s="427">
        <v>180</v>
      </c>
      <c r="E33" s="427"/>
      <c r="F33" s="427"/>
      <c r="G33" s="427">
        <v>483.56311999999997</v>
      </c>
      <c r="H33" s="427"/>
      <c r="I33" s="418"/>
      <c r="J33" s="418">
        <v>94.891497766609973</v>
      </c>
      <c r="K33" s="418"/>
      <c r="L33" s="418"/>
      <c r="M33" s="418">
        <v>99.377277218974641</v>
      </c>
    </row>
    <row r="34" spans="2:13" ht="16.5" customHeight="1">
      <c r="B34" s="430" t="s">
        <v>420</v>
      </c>
      <c r="C34" s="427">
        <v>160</v>
      </c>
      <c r="D34" s="427">
        <v>388</v>
      </c>
      <c r="E34" s="427"/>
      <c r="F34" s="427">
        <v>442.05900000000003</v>
      </c>
      <c r="G34" s="427">
        <v>1054.6529630520356</v>
      </c>
      <c r="H34" s="427"/>
      <c r="I34" s="418">
        <v>105.73898331967537</v>
      </c>
      <c r="J34" s="418">
        <v>184.7444967090639</v>
      </c>
      <c r="K34" s="418"/>
      <c r="L34" s="418">
        <v>118.23900885069369</v>
      </c>
      <c r="M34" s="418">
        <v>112.07644970401071</v>
      </c>
    </row>
    <row r="35" spans="2:13" ht="16.5" customHeight="1">
      <c r="B35" s="430" t="s">
        <v>421</v>
      </c>
      <c r="C35" s="427"/>
      <c r="D35" s="427">
        <v>2600</v>
      </c>
      <c r="E35" s="427"/>
      <c r="F35" s="427"/>
      <c r="G35" s="427">
        <v>7757.0251799999996</v>
      </c>
      <c r="H35" s="427"/>
      <c r="I35" s="418"/>
      <c r="J35" s="418">
        <v>98.484338306132329</v>
      </c>
      <c r="K35" s="418"/>
      <c r="L35" s="418"/>
      <c r="M35" s="418">
        <v>107.89468989460111</v>
      </c>
    </row>
    <row r="36" spans="2:13" ht="16.5" customHeight="1">
      <c r="B36" s="430" t="s">
        <v>422</v>
      </c>
      <c r="C36" s="427"/>
      <c r="D36" s="427">
        <v>1700</v>
      </c>
      <c r="E36" s="427"/>
      <c r="F36" s="427"/>
      <c r="G36" s="427">
        <v>4848.3323660000005</v>
      </c>
      <c r="H36" s="427"/>
      <c r="I36" s="418"/>
      <c r="J36" s="418">
        <v>108.00475617622291</v>
      </c>
      <c r="K36" s="418"/>
      <c r="L36" s="418"/>
      <c r="M36" s="418">
        <v>111.71790341843766</v>
      </c>
    </row>
    <row r="37" spans="2:13" ht="16.5" customHeight="1">
      <c r="B37" s="430" t="s">
        <v>423</v>
      </c>
      <c r="C37" s="427"/>
      <c r="D37" s="427">
        <v>200</v>
      </c>
      <c r="E37" s="427"/>
      <c r="F37" s="427"/>
      <c r="G37" s="427">
        <v>510.40497100000005</v>
      </c>
      <c r="H37" s="427"/>
      <c r="I37" s="418"/>
      <c r="J37" s="418">
        <v>100.96027354580355</v>
      </c>
      <c r="K37" s="418"/>
      <c r="L37" s="418"/>
      <c r="M37" s="418">
        <v>105.61249588756209</v>
      </c>
    </row>
    <row r="38" spans="2:13" ht="16.5" customHeight="1">
      <c r="B38" s="430" t="s">
        <v>424</v>
      </c>
      <c r="C38" s="427">
        <v>900</v>
      </c>
      <c r="D38" s="427">
        <v>695.59829783404734</v>
      </c>
      <c r="E38" s="427"/>
      <c r="F38" s="427">
        <v>3050.402</v>
      </c>
      <c r="G38" s="427">
        <v>2263.0378298340474</v>
      </c>
      <c r="H38" s="427"/>
      <c r="I38" s="418">
        <v>105.74500883558295</v>
      </c>
      <c r="J38" s="418">
        <v>103.20000556801403</v>
      </c>
      <c r="K38" s="418"/>
      <c r="L38" s="418">
        <v>133.98789875363752</v>
      </c>
      <c r="M38" s="418">
        <v>132.67913232356335</v>
      </c>
    </row>
    <row r="39" spans="2:13" ht="16.5" customHeight="1">
      <c r="B39" s="430" t="s">
        <v>425</v>
      </c>
      <c r="C39" s="427"/>
      <c r="D39" s="427">
        <v>400</v>
      </c>
      <c r="E39" s="427"/>
      <c r="F39" s="427"/>
      <c r="G39" s="427">
        <v>1038.0088249999999</v>
      </c>
      <c r="H39" s="427"/>
      <c r="I39" s="418"/>
      <c r="J39" s="418">
        <v>102.19740464989813</v>
      </c>
      <c r="K39" s="418"/>
      <c r="L39" s="418"/>
      <c r="M39" s="418">
        <v>101.19662164638829</v>
      </c>
    </row>
    <row r="40" spans="2:13" ht="16.5" customHeight="1">
      <c r="B40" s="430" t="s">
        <v>426</v>
      </c>
      <c r="C40" s="427"/>
      <c r="D40" s="427">
        <v>350</v>
      </c>
      <c r="E40" s="427"/>
      <c r="F40" s="427"/>
      <c r="G40" s="427">
        <v>973.30223599999999</v>
      </c>
      <c r="H40" s="427"/>
      <c r="I40" s="418"/>
      <c r="J40" s="418">
        <v>82.404523305772059</v>
      </c>
      <c r="K40" s="418"/>
      <c r="L40" s="418"/>
      <c r="M40" s="418">
        <v>92.923525025402071</v>
      </c>
    </row>
    <row r="41" spans="2:13" ht="16.5" customHeight="1">
      <c r="B41" s="430" t="s">
        <v>427</v>
      </c>
      <c r="C41" s="427"/>
      <c r="D41" s="427">
        <v>5700</v>
      </c>
      <c r="E41" s="427"/>
      <c r="F41" s="427"/>
      <c r="G41" s="427">
        <v>15692.649789000001</v>
      </c>
      <c r="H41" s="427"/>
      <c r="I41" s="418"/>
      <c r="J41" s="418">
        <v>115.95440710225009</v>
      </c>
      <c r="K41" s="418"/>
      <c r="L41" s="418"/>
      <c r="M41" s="418">
        <v>130.32043574236675</v>
      </c>
    </row>
    <row r="42" spans="2:13" ht="16.5" customHeight="1">
      <c r="B42" s="430" t="s">
        <v>428</v>
      </c>
      <c r="C42" s="427"/>
      <c r="D42" s="427">
        <v>5200</v>
      </c>
      <c r="E42" s="427"/>
      <c r="F42" s="427"/>
      <c r="G42" s="427">
        <v>14713.164469000001</v>
      </c>
      <c r="H42" s="427"/>
      <c r="I42" s="418"/>
      <c r="J42" s="418">
        <v>123.40504444290524</v>
      </c>
      <c r="K42" s="418"/>
      <c r="L42" s="418"/>
      <c r="M42" s="418">
        <v>109.65217702155346</v>
      </c>
    </row>
    <row r="43" spans="2:13" ht="16.5" customHeight="1">
      <c r="B43" s="430" t="s">
        <v>451</v>
      </c>
      <c r="C43" s="427"/>
      <c r="D43" s="427">
        <v>720</v>
      </c>
      <c r="E43" s="427"/>
      <c r="F43" s="427"/>
      <c r="G43" s="427">
        <v>2156.9544150000002</v>
      </c>
      <c r="H43" s="427"/>
      <c r="I43" s="418"/>
      <c r="J43" s="418">
        <v>175.64432975606985</v>
      </c>
      <c r="K43" s="418"/>
      <c r="L43" s="418"/>
      <c r="M43" s="418">
        <v>169.50736203595594</v>
      </c>
    </row>
    <row r="44" spans="2:13" ht="16.5" customHeight="1">
      <c r="B44" s="430" t="s">
        <v>687</v>
      </c>
      <c r="C44" s="427"/>
      <c r="D44" s="427">
        <v>3900</v>
      </c>
      <c r="E44" s="427"/>
      <c r="F44" s="427"/>
      <c r="G44" s="427">
        <v>10876.014577</v>
      </c>
      <c r="H44" s="427"/>
      <c r="I44" s="418"/>
      <c r="J44" s="418">
        <v>108.94041411003965</v>
      </c>
      <c r="K44" s="418"/>
      <c r="L44" s="418"/>
      <c r="M44" s="418">
        <v>110.21641040194861</v>
      </c>
    </row>
    <row r="45" spans="2:13" ht="16.5" customHeight="1">
      <c r="B45" s="430" t="s">
        <v>429</v>
      </c>
      <c r="C45" s="427"/>
      <c r="D45" s="427">
        <v>280</v>
      </c>
      <c r="E45" s="427"/>
      <c r="F45" s="427"/>
      <c r="G45" s="427">
        <v>762.34736099999998</v>
      </c>
      <c r="H45" s="427"/>
      <c r="I45" s="418"/>
      <c r="J45" s="418">
        <v>97.970619443979018</v>
      </c>
      <c r="K45" s="418"/>
      <c r="L45" s="418"/>
      <c r="M45" s="418">
        <v>97.012142786049395</v>
      </c>
    </row>
    <row r="46" spans="2:13" ht="16.5" customHeight="1">
      <c r="B46" s="430" t="s">
        <v>430</v>
      </c>
      <c r="C46" s="427"/>
      <c r="D46" s="427">
        <v>1450</v>
      </c>
      <c r="E46" s="427"/>
      <c r="F46" s="427"/>
      <c r="G46" s="427">
        <v>3711.3834559999996</v>
      </c>
      <c r="H46" s="427"/>
      <c r="I46" s="418"/>
      <c r="J46" s="418">
        <v>117.94437549334911</v>
      </c>
      <c r="K46" s="418"/>
      <c r="L46" s="418"/>
      <c r="M46" s="418">
        <v>117.58381450723026</v>
      </c>
    </row>
    <row r="47" spans="2:13" ht="16.5" customHeight="1">
      <c r="B47" s="430" t="s">
        <v>431</v>
      </c>
      <c r="C47" s="432"/>
      <c r="D47" s="427">
        <v>290</v>
      </c>
      <c r="E47" s="427"/>
      <c r="F47" s="432"/>
      <c r="G47" s="427">
        <v>772.33421700000008</v>
      </c>
      <c r="H47" s="427"/>
      <c r="I47" s="432"/>
      <c r="J47" s="418">
        <v>128.28573838068294</v>
      </c>
      <c r="K47" s="418"/>
      <c r="L47" s="432"/>
      <c r="M47" s="418">
        <v>136.9572323926939</v>
      </c>
    </row>
    <row r="48" spans="2:13" ht="16.5" customHeight="1">
      <c r="B48" s="430" t="s">
        <v>432</v>
      </c>
      <c r="C48" s="432"/>
      <c r="D48" s="427">
        <v>230</v>
      </c>
      <c r="E48" s="427"/>
      <c r="F48" s="432"/>
      <c r="G48" s="427">
        <v>695.36164499999995</v>
      </c>
      <c r="H48" s="427"/>
      <c r="I48" s="432"/>
      <c r="J48" s="418">
        <v>74.652887362220739</v>
      </c>
      <c r="K48" s="418"/>
      <c r="L48" s="432"/>
      <c r="M48" s="418">
        <v>80.019076407864517</v>
      </c>
    </row>
    <row r="49" spans="2:13"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</row>
    <row r="50" spans="2:13">
      <c r="B50" s="432"/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</row>
    <row r="51" spans="2:13"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</row>
    <row r="52" spans="2:13">
      <c r="B52" s="432"/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</row>
    <row r="53" spans="2:13">
      <c r="B53" s="432"/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</row>
    <row r="54" spans="2:13">
      <c r="B54" s="432"/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</row>
    <row r="55" spans="2:13"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</row>
    <row r="56" spans="2:13">
      <c r="B56" s="432"/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</row>
    <row r="57" spans="2:13">
      <c r="B57" s="432"/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</row>
    <row r="58" spans="2:13">
      <c r="B58" s="432"/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</row>
    <row r="59" spans="2:13">
      <c r="B59" s="432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</row>
    <row r="60" spans="2:13">
      <c r="B60" s="432"/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</row>
    <row r="61" spans="2:13">
      <c r="B61" s="432"/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</row>
    <row r="62" spans="2:13">
      <c r="B62" s="432"/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</row>
    <row r="63" spans="2:13">
      <c r="B63" s="432"/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</row>
    <row r="64" spans="2:13">
      <c r="B64" s="432"/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</row>
    <row r="65" spans="2:13"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</row>
    <row r="66" spans="2:13">
      <c r="B66" s="432"/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</row>
    <row r="67" spans="2:13">
      <c r="B67" s="432"/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</row>
    <row r="68" spans="2:13">
      <c r="B68" s="432"/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</row>
    <row r="69" spans="2:13">
      <c r="B69" s="432"/>
      <c r="C69" s="432"/>
      <c r="D69" s="432"/>
      <c r="E69" s="432"/>
      <c r="F69" s="432"/>
      <c r="G69" s="432"/>
      <c r="H69" s="432"/>
      <c r="L69" s="432"/>
      <c r="M69" s="432"/>
    </row>
    <row r="70" spans="2:13">
      <c r="B70" s="432"/>
    </row>
    <row r="71" spans="2:13">
      <c r="B71" s="432"/>
    </row>
    <row r="72" spans="2:13">
      <c r="B72" s="432"/>
    </row>
    <row r="73" spans="2:13">
      <c r="B73" s="43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opLeftCell="C1" workbookViewId="0">
      <selection activeCell="I43" sqref="I43"/>
    </sheetView>
  </sheetViews>
  <sheetFormatPr defaultColWidth="9.44140625" defaultRowHeight="21" customHeight="1"/>
  <cols>
    <col min="1" max="1" width="3" style="4" customWidth="1"/>
    <col min="2" max="2" width="39" style="4" customWidth="1"/>
    <col min="3" max="3" width="14" style="4" customWidth="1"/>
    <col min="4" max="4" width="14.5546875" style="4" customWidth="1"/>
    <col min="5" max="5" width="17.5546875" style="4" customWidth="1"/>
    <col min="6" max="16384" width="9.44140625" style="4"/>
  </cols>
  <sheetData>
    <row r="1" spans="1:8" ht="21" customHeight="1">
      <c r="A1" s="1" t="s">
        <v>652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  <c r="F3" s="3"/>
      <c r="G3" s="3"/>
      <c r="H3" s="3"/>
    </row>
    <row r="4" spans="1:8" ht="18" customHeight="1">
      <c r="A4" s="8"/>
      <c r="B4" s="8"/>
      <c r="C4" s="9" t="s">
        <v>1</v>
      </c>
      <c r="D4" s="9" t="s">
        <v>1</v>
      </c>
      <c r="E4" s="9" t="s">
        <v>2</v>
      </c>
    </row>
    <row r="5" spans="1:8" ht="18" customHeight="1">
      <c r="A5" s="5"/>
      <c r="B5" s="5"/>
      <c r="C5" s="10" t="s">
        <v>3</v>
      </c>
      <c r="D5" s="10" t="s">
        <v>4</v>
      </c>
      <c r="E5" s="10" t="s">
        <v>5</v>
      </c>
    </row>
    <row r="6" spans="1:8" ht="18" customHeight="1">
      <c r="A6" s="5"/>
      <c r="B6" s="5"/>
      <c r="C6" s="11" t="s">
        <v>6</v>
      </c>
      <c r="D6" s="11"/>
      <c r="E6" s="11" t="s">
        <v>7</v>
      </c>
    </row>
    <row r="7" spans="1:8" ht="15.75" customHeight="1">
      <c r="A7" s="5"/>
      <c r="B7" s="5"/>
      <c r="C7" s="5"/>
      <c r="D7" s="5"/>
      <c r="E7" s="12"/>
    </row>
    <row r="8" spans="1:8" ht="21" customHeight="1">
      <c r="A8" s="13" t="s">
        <v>8</v>
      </c>
      <c r="B8" s="14"/>
      <c r="C8" s="15">
        <v>2927.39426</v>
      </c>
      <c r="D8" s="15">
        <v>2926.1</v>
      </c>
      <c r="E8" s="16">
        <v>99.955787984635862</v>
      </c>
      <c r="F8" s="68"/>
    </row>
    <row r="9" spans="1:8" ht="21" customHeight="1">
      <c r="A9" s="17"/>
      <c r="B9" s="18" t="s">
        <v>9</v>
      </c>
      <c r="C9" s="19">
        <v>1044.5036600000001</v>
      </c>
      <c r="D9" s="19">
        <v>1032</v>
      </c>
      <c r="E9" s="16">
        <v>98.80290893379923</v>
      </c>
      <c r="F9" s="68"/>
    </row>
    <row r="10" spans="1:8" ht="21" customHeight="1">
      <c r="A10" s="20"/>
      <c r="B10" s="18" t="s">
        <v>10</v>
      </c>
      <c r="C10" s="19">
        <v>1882.8906000000002</v>
      </c>
      <c r="D10" s="19">
        <v>1894.1</v>
      </c>
      <c r="E10" s="16">
        <v>100.59532933033918</v>
      </c>
      <c r="F10" s="68"/>
    </row>
    <row r="11" spans="1:8" ht="21" customHeight="1">
      <c r="A11" s="13" t="s">
        <v>11</v>
      </c>
      <c r="B11" s="18"/>
      <c r="C11" s="15">
        <v>841.95636000000002</v>
      </c>
      <c r="D11" s="15">
        <v>894.77893999999992</v>
      </c>
      <c r="E11" s="16">
        <v>106.27379072235999</v>
      </c>
      <c r="F11" s="68"/>
    </row>
    <row r="12" spans="1:8" ht="21" customHeight="1">
      <c r="A12" s="13"/>
      <c r="B12" s="21" t="s">
        <v>12</v>
      </c>
      <c r="C12" s="19">
        <v>818.79860999999994</v>
      </c>
      <c r="D12" s="19">
        <v>868.83996000000002</v>
      </c>
      <c r="E12" s="22">
        <v>106.11155776143784</v>
      </c>
      <c r="F12" s="68"/>
    </row>
    <row r="13" spans="1:8" ht="21" customHeight="1">
      <c r="A13" s="677" t="s">
        <v>41</v>
      </c>
      <c r="B13" s="23"/>
      <c r="C13" s="19"/>
      <c r="D13" s="19"/>
      <c r="E13" s="16"/>
      <c r="F13" s="68"/>
    </row>
    <row r="14" spans="1:8" ht="21" customHeight="1">
      <c r="B14" s="18" t="s">
        <v>13</v>
      </c>
      <c r="C14" s="19">
        <v>300.58559000000002</v>
      </c>
      <c r="D14" s="19">
        <v>305.47138767999996</v>
      </c>
      <c r="E14" s="22">
        <v>101.62542644842021</v>
      </c>
      <c r="F14" s="68"/>
    </row>
    <row r="15" spans="1:8" ht="21" customHeight="1">
      <c r="B15" s="18" t="s">
        <v>14</v>
      </c>
      <c r="C15" s="19">
        <v>41.103570000000005</v>
      </c>
      <c r="D15" s="19">
        <v>42.329873900000003</v>
      </c>
      <c r="E15" s="22">
        <v>102.98344863961937</v>
      </c>
      <c r="F15" s="68"/>
    </row>
    <row r="16" spans="1:8" ht="21" customHeight="1">
      <c r="B16" s="18" t="s">
        <v>15</v>
      </c>
      <c r="C16" s="19">
        <v>9.6251199999999972</v>
      </c>
      <c r="D16" s="19">
        <v>9.5552908999999993</v>
      </c>
      <c r="E16" s="22">
        <v>99.274511902189289</v>
      </c>
      <c r="F16" s="68"/>
    </row>
    <row r="17" spans="1:6" ht="21" customHeight="1">
      <c r="B17" s="18" t="s">
        <v>16</v>
      </c>
      <c r="C17" s="19">
        <v>99.921619999999976</v>
      </c>
      <c r="D17" s="19">
        <v>98.390198934999987</v>
      </c>
      <c r="E17" s="22">
        <v>98.467377665614322</v>
      </c>
      <c r="F17" s="68"/>
    </row>
    <row r="18" spans="1:6" ht="21" customHeight="1">
      <c r="B18" s="18" t="s">
        <v>42</v>
      </c>
      <c r="C18" s="19">
        <v>516.64846</v>
      </c>
      <c r="D18" s="19">
        <v>522.79370197000003</v>
      </c>
      <c r="E18" s="22">
        <v>101.18944358607011</v>
      </c>
      <c r="F18" s="68"/>
    </row>
    <row r="19" spans="1:6" ht="21" customHeight="1">
      <c r="A19" s="24"/>
      <c r="B19" s="24"/>
      <c r="C19" s="24"/>
      <c r="D19" s="24"/>
      <c r="E19" s="24"/>
    </row>
    <row r="20" spans="1:6" ht="21" customHeight="1">
      <c r="A20" s="24"/>
      <c r="B20" s="24"/>
      <c r="C20" s="24"/>
      <c r="D20" s="24"/>
      <c r="E20" s="24"/>
    </row>
    <row r="21" spans="1:6" ht="21" customHeight="1">
      <c r="A21" s="24"/>
      <c r="B21" s="24"/>
      <c r="C21" s="24"/>
      <c r="D21" s="24"/>
      <c r="E21" s="24"/>
    </row>
    <row r="22" spans="1:6" ht="21" customHeight="1">
      <c r="A22" s="24"/>
      <c r="B22" s="24"/>
      <c r="C22" s="24"/>
      <c r="D22" s="24"/>
      <c r="E22" s="24"/>
    </row>
    <row r="23" spans="1:6" ht="21" customHeight="1">
      <c r="A23" s="24"/>
      <c r="B23" s="24"/>
      <c r="C23" s="24"/>
      <c r="D23" s="24"/>
      <c r="E23" s="24"/>
    </row>
    <row r="24" spans="1:6" ht="21" customHeight="1">
      <c r="A24" s="24"/>
      <c r="B24" s="24"/>
      <c r="C24" s="24"/>
      <c r="D24" s="24"/>
      <c r="E24" s="24"/>
    </row>
    <row r="25" spans="1:6" ht="21" customHeight="1">
      <c r="A25" s="24"/>
      <c r="B25" s="24"/>
      <c r="C25" s="24"/>
      <c r="D25" s="24"/>
      <c r="E25" s="24"/>
    </row>
    <row r="26" spans="1:6" ht="21" customHeight="1">
      <c r="A26" s="24"/>
      <c r="B26" s="24"/>
      <c r="C26" s="24"/>
      <c r="D26" s="24"/>
      <c r="E26" s="24"/>
    </row>
    <row r="27" spans="1:6" ht="21" customHeight="1">
      <c r="A27" s="24"/>
      <c r="B27" s="24"/>
      <c r="C27" s="24"/>
      <c r="D27" s="24"/>
      <c r="E27" s="24"/>
    </row>
    <row r="28" spans="1:6" ht="21" customHeight="1">
      <c r="A28" s="24"/>
      <c r="B28" s="24"/>
      <c r="C28" s="24"/>
      <c r="D28" s="24"/>
      <c r="E28" s="24"/>
    </row>
    <row r="29" spans="1:6" ht="21" customHeight="1">
      <c r="A29" s="24"/>
      <c r="B29" s="24"/>
      <c r="C29" s="24"/>
      <c r="D29" s="24"/>
      <c r="E29" s="24"/>
    </row>
    <row r="30" spans="1:6" ht="21" customHeight="1">
      <c r="A30" s="24"/>
      <c r="B30" s="24"/>
      <c r="C30" s="24"/>
      <c r="D30" s="24"/>
      <c r="E30" s="24"/>
    </row>
    <row r="31" spans="1:6" ht="21" customHeight="1">
      <c r="A31" s="24"/>
      <c r="B31" s="24"/>
      <c r="C31" s="24"/>
      <c r="D31" s="24"/>
      <c r="E31" s="24"/>
    </row>
    <row r="32" spans="1:6" ht="21" customHeight="1">
      <c r="A32" s="24"/>
      <c r="B32" s="24"/>
      <c r="C32" s="24"/>
      <c r="D32" s="24"/>
      <c r="E32" s="24"/>
    </row>
    <row r="33" spans="1:5" ht="21" customHeight="1">
      <c r="A33" s="24"/>
      <c r="B33" s="24"/>
      <c r="C33" s="24"/>
      <c r="D33" s="24"/>
      <c r="E33" s="24"/>
    </row>
    <row r="34" spans="1:5" ht="21" customHeight="1">
      <c r="A34" s="24"/>
      <c r="B34" s="24"/>
      <c r="C34" s="24"/>
      <c r="D34" s="24"/>
      <c r="E34" s="24"/>
    </row>
    <row r="35" spans="1:5" ht="21" customHeight="1">
      <c r="A35" s="24"/>
      <c r="B35" s="24"/>
      <c r="C35" s="24"/>
      <c r="D35" s="24"/>
      <c r="E35" s="24"/>
    </row>
    <row r="36" spans="1:5" ht="21" customHeight="1">
      <c r="A36" s="24"/>
      <c r="B36" s="24"/>
      <c r="C36" s="24"/>
      <c r="D36" s="24"/>
      <c r="E36" s="24"/>
    </row>
    <row r="37" spans="1:5" ht="21" customHeight="1">
      <c r="A37" s="24"/>
      <c r="B37" s="24"/>
      <c r="C37" s="24"/>
      <c r="D37" s="24"/>
      <c r="E37" s="24"/>
    </row>
    <row r="38" spans="1:5" ht="21" customHeight="1">
      <c r="A38" s="24"/>
      <c r="B38" s="24"/>
      <c r="C38" s="24"/>
      <c r="D38" s="24"/>
      <c r="E38" s="24"/>
    </row>
    <row r="39" spans="1:5" ht="21" customHeight="1">
      <c r="A39" s="24"/>
      <c r="B39" s="24"/>
      <c r="C39" s="24"/>
      <c r="D39" s="24"/>
      <c r="E39" s="24"/>
    </row>
    <row r="40" spans="1:5" ht="21" customHeight="1">
      <c r="A40" s="24"/>
      <c r="B40" s="24"/>
      <c r="C40" s="24"/>
      <c r="D40" s="24"/>
      <c r="E40" s="24"/>
    </row>
    <row r="41" spans="1:5" ht="21" customHeight="1">
      <c r="A41" s="24"/>
      <c r="B41" s="24"/>
      <c r="C41" s="24"/>
      <c r="D41" s="24"/>
      <c r="E41" s="24"/>
    </row>
    <row r="42" spans="1:5" ht="21" customHeight="1">
      <c r="A42" s="24"/>
      <c r="B42" s="24"/>
      <c r="C42" s="24"/>
      <c r="D42" s="24"/>
      <c r="E42" s="24"/>
    </row>
    <row r="43" spans="1:5" ht="21" customHeight="1">
      <c r="A43" s="24"/>
      <c r="B43" s="24"/>
      <c r="C43" s="24"/>
      <c r="D43" s="24"/>
      <c r="E43" s="24"/>
    </row>
    <row r="44" spans="1:5" ht="21" customHeight="1">
      <c r="A44" s="24"/>
      <c r="B44" s="24"/>
      <c r="C44" s="24"/>
      <c r="D44" s="24"/>
      <c r="E44" s="24"/>
    </row>
    <row r="45" spans="1:5" ht="21" customHeight="1">
      <c r="A45" s="24"/>
      <c r="B45" s="24"/>
      <c r="C45" s="24"/>
      <c r="D45" s="24"/>
      <c r="E45" s="24"/>
    </row>
  </sheetData>
  <pageMargins left="0.78740157480314998" right="0.47244094488188998" top="0.74803149606299202" bottom="0.511811023622047" header="0.43307086614173201" footer="0.31496062992126"/>
  <pageSetup paperSize="9" firstPageNumber="46" orientation="portrait" useFirstPageNumber="1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4F0F-E8EC-4FFC-9AA2-2CD9377ABAE3}">
  <sheetPr>
    <pageSetUpPr fitToPage="1"/>
  </sheetPr>
  <dimension ref="A1:O77"/>
  <sheetViews>
    <sheetView topLeftCell="A4" zoomScale="130" zoomScaleNormal="130" workbookViewId="0">
      <selection activeCell="I43" sqref="I43"/>
    </sheetView>
  </sheetViews>
  <sheetFormatPr defaultColWidth="8.5546875" defaultRowHeight="15"/>
  <cols>
    <col min="1" max="1" width="1.33203125" style="436" customWidth="1"/>
    <col min="2" max="2" width="33.33203125" style="443" bestFit="1" customWidth="1"/>
    <col min="3" max="3" width="5.88671875" style="436" bestFit="1" customWidth="1"/>
    <col min="4" max="4" width="5.5546875" style="436" bestFit="1" customWidth="1"/>
    <col min="5" max="5" width="0.6640625" style="436" customWidth="1"/>
    <col min="6" max="6" width="6.5546875" style="436" customWidth="1"/>
    <col min="7" max="7" width="6.5546875" style="436" bestFit="1" customWidth="1"/>
    <col min="8" max="8" width="0.6640625" style="436" customWidth="1"/>
    <col min="9" max="10" width="7.88671875" style="436" customWidth="1"/>
    <col min="11" max="11" width="0.88671875" style="436" customWidth="1"/>
    <col min="12" max="12" width="7.33203125" style="436" customWidth="1"/>
    <col min="13" max="13" width="8" style="436" customWidth="1"/>
    <col min="14" max="16384" width="8.5546875" style="436"/>
  </cols>
  <sheetData>
    <row r="1" spans="1:15" s="402" customFormat="1" ht="16.8">
      <c r="A1" s="400" t="s">
        <v>670</v>
      </c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</row>
    <row r="2" spans="1:15" s="402" customFormat="1" ht="14.4"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</row>
    <row r="3" spans="1:15" s="402" customFormat="1" ht="14.4">
      <c r="B3" s="403"/>
      <c r="C3" s="404"/>
      <c r="D3" s="404"/>
      <c r="E3" s="404"/>
      <c r="F3" s="404"/>
      <c r="G3" s="405"/>
      <c r="H3" s="405"/>
      <c r="I3" s="405"/>
      <c r="J3" s="405"/>
      <c r="K3" s="405"/>
      <c r="L3" s="406"/>
      <c r="M3" s="407" t="s">
        <v>392</v>
      </c>
    </row>
    <row r="4" spans="1:15" s="402" customFormat="1" ht="17.25" customHeight="1">
      <c r="A4" s="408"/>
      <c r="B4" s="409"/>
      <c r="C4" s="722" t="s">
        <v>17</v>
      </c>
      <c r="D4" s="722"/>
      <c r="E4" s="410"/>
      <c r="F4" s="722" t="s">
        <v>17</v>
      </c>
      <c r="G4" s="722"/>
      <c r="H4" s="410"/>
      <c r="I4" s="722" t="s">
        <v>244</v>
      </c>
      <c r="J4" s="722"/>
      <c r="K4" s="410"/>
      <c r="L4" s="722" t="s">
        <v>44</v>
      </c>
      <c r="M4" s="722"/>
    </row>
    <row r="5" spans="1:15" s="402" customFormat="1" ht="17.25" customHeight="1">
      <c r="B5" s="411"/>
      <c r="C5" s="723" t="s">
        <v>96</v>
      </c>
      <c r="D5" s="723"/>
      <c r="E5" s="412"/>
      <c r="F5" s="723" t="s">
        <v>18</v>
      </c>
      <c r="G5" s="723"/>
      <c r="H5" s="412"/>
      <c r="I5" s="723" t="s">
        <v>5</v>
      </c>
      <c r="J5" s="723"/>
      <c r="K5" s="412"/>
      <c r="L5" s="723" t="s">
        <v>5</v>
      </c>
      <c r="M5" s="723"/>
    </row>
    <row r="6" spans="1:15" s="402" customFormat="1" ht="17.25" customHeight="1">
      <c r="B6" s="411"/>
      <c r="C6" s="721" t="s">
        <v>43</v>
      </c>
      <c r="D6" s="721"/>
      <c r="E6" s="413"/>
      <c r="F6" s="721" t="s">
        <v>43</v>
      </c>
      <c r="G6" s="721"/>
      <c r="H6" s="413"/>
      <c r="I6" s="721" t="s">
        <v>7</v>
      </c>
      <c r="J6" s="721"/>
      <c r="K6" s="413"/>
      <c r="L6" s="721" t="s">
        <v>7</v>
      </c>
      <c r="M6" s="721"/>
    </row>
    <row r="7" spans="1:15" s="402" customFormat="1" ht="17.25" customHeight="1">
      <c r="B7" s="411"/>
      <c r="C7" s="414" t="s">
        <v>393</v>
      </c>
      <c r="D7" s="414" t="s">
        <v>394</v>
      </c>
      <c r="E7" s="414"/>
      <c r="F7" s="415" t="s">
        <v>393</v>
      </c>
      <c r="G7" s="414" t="s">
        <v>394</v>
      </c>
      <c r="H7" s="414"/>
      <c r="I7" s="705" t="s">
        <v>393</v>
      </c>
      <c r="J7" s="706" t="s">
        <v>394</v>
      </c>
      <c r="K7" s="706"/>
      <c r="L7" s="416" t="s">
        <v>393</v>
      </c>
      <c r="M7" s="416" t="s">
        <v>394</v>
      </c>
    </row>
    <row r="8" spans="1:15">
      <c r="B8" s="411"/>
      <c r="C8" s="404"/>
      <c r="D8" s="418"/>
      <c r="E8" s="418"/>
      <c r="F8" s="404"/>
      <c r="G8" s="404"/>
      <c r="H8" s="404"/>
      <c r="I8" s="404"/>
      <c r="J8" s="404"/>
      <c r="K8" s="404"/>
      <c r="L8" s="404"/>
      <c r="M8" s="404"/>
    </row>
    <row r="9" spans="1:15" s="402" customFormat="1" ht="15.6">
      <c r="A9" s="437" t="s">
        <v>395</v>
      </c>
      <c r="C9" s="434"/>
      <c r="D9" s="438">
        <v>31080</v>
      </c>
      <c r="E9" s="438"/>
      <c r="F9" s="438"/>
      <c r="G9" s="438">
        <v>84980</v>
      </c>
      <c r="H9" s="438"/>
      <c r="I9" s="439"/>
      <c r="J9" s="439">
        <v>109.70548029667226</v>
      </c>
      <c r="K9" s="439"/>
      <c r="L9" s="439"/>
      <c r="M9" s="439">
        <v>113.88359094854339</v>
      </c>
      <c r="N9" s="440"/>
      <c r="O9" s="440"/>
    </row>
    <row r="10" spans="1:15" s="441" customFormat="1">
      <c r="B10" s="425" t="s">
        <v>396</v>
      </c>
      <c r="C10" s="434"/>
      <c r="D10" s="438">
        <v>10830</v>
      </c>
      <c r="E10" s="438"/>
      <c r="F10" s="438"/>
      <c r="G10" s="438">
        <v>29696.990638999996</v>
      </c>
      <c r="H10" s="438"/>
      <c r="I10" s="439"/>
      <c r="J10" s="439">
        <v>102.91273826176139</v>
      </c>
      <c r="K10" s="439"/>
      <c r="L10" s="439"/>
      <c r="M10" s="439">
        <v>114.39318277943154</v>
      </c>
      <c r="N10" s="442"/>
      <c r="O10" s="442"/>
    </row>
    <row r="11" spans="1:15" s="441" customFormat="1">
      <c r="B11" s="425" t="s">
        <v>397</v>
      </c>
      <c r="C11" s="434"/>
      <c r="D11" s="438">
        <v>20250</v>
      </c>
      <c r="E11" s="438"/>
      <c r="F11" s="438"/>
      <c r="G11" s="438">
        <v>55283.009361000004</v>
      </c>
      <c r="H11" s="438"/>
      <c r="I11" s="439"/>
      <c r="J11" s="439">
        <v>113.71983398812935</v>
      </c>
      <c r="K11" s="439"/>
      <c r="L11" s="439"/>
      <c r="M11" s="439">
        <v>113.61171786909219</v>
      </c>
      <c r="N11" s="442"/>
      <c r="O11" s="442"/>
    </row>
    <row r="12" spans="1:15">
      <c r="A12" s="429" t="s">
        <v>400</v>
      </c>
      <c r="C12" s="434"/>
      <c r="D12" s="434"/>
      <c r="E12" s="434"/>
      <c r="F12" s="434"/>
      <c r="G12" s="434"/>
      <c r="H12" s="434"/>
      <c r="I12" s="435"/>
      <c r="J12" s="444"/>
      <c r="K12" s="444"/>
      <c r="L12" s="435"/>
      <c r="M12" s="444"/>
      <c r="N12" s="445"/>
    </row>
    <row r="13" spans="1:15">
      <c r="B13" s="430" t="s">
        <v>433</v>
      </c>
      <c r="C13" s="434"/>
      <c r="D13" s="434">
        <v>230</v>
      </c>
      <c r="E13" s="434"/>
      <c r="F13" s="434"/>
      <c r="G13" s="434">
        <v>636.43611499999997</v>
      </c>
      <c r="H13" s="434"/>
      <c r="I13" s="435"/>
      <c r="J13" s="435">
        <v>93.793963371581441</v>
      </c>
      <c r="K13" s="435"/>
      <c r="L13" s="435"/>
      <c r="M13" s="435">
        <v>96.066648834665358</v>
      </c>
      <c r="N13" s="445"/>
    </row>
    <row r="14" spans="1:15">
      <c r="B14" s="430" t="s">
        <v>434</v>
      </c>
      <c r="C14" s="434"/>
      <c r="D14" s="434">
        <v>90</v>
      </c>
      <c r="E14" s="434"/>
      <c r="F14" s="434"/>
      <c r="G14" s="434">
        <v>236.38926800000002</v>
      </c>
      <c r="H14" s="434"/>
      <c r="I14" s="435"/>
      <c r="J14" s="435">
        <v>73.81536610047192</v>
      </c>
      <c r="K14" s="435"/>
      <c r="L14" s="435"/>
      <c r="M14" s="435">
        <v>74.660164443887822</v>
      </c>
      <c r="N14" s="445"/>
    </row>
    <row r="15" spans="1:15">
      <c r="B15" s="430" t="s">
        <v>402</v>
      </c>
      <c r="C15" s="434"/>
      <c r="D15" s="434">
        <v>170</v>
      </c>
      <c r="E15" s="434"/>
      <c r="F15" s="434"/>
      <c r="G15" s="434">
        <v>507.393643</v>
      </c>
      <c r="H15" s="434"/>
      <c r="I15" s="435"/>
      <c r="J15" s="435">
        <v>117.16253054332407</v>
      </c>
      <c r="K15" s="435"/>
      <c r="L15" s="435"/>
      <c r="M15" s="435">
        <v>121.23069954530941</v>
      </c>
      <c r="N15" s="445"/>
    </row>
    <row r="16" spans="1:15">
      <c r="B16" s="430" t="s">
        <v>403</v>
      </c>
      <c r="C16" s="434">
        <v>390</v>
      </c>
      <c r="D16" s="434">
        <v>493.50935223766663</v>
      </c>
      <c r="E16" s="434"/>
      <c r="F16" s="434">
        <v>615.63099999999997</v>
      </c>
      <c r="G16" s="434">
        <v>770.08356823766667</v>
      </c>
      <c r="H16" s="434"/>
      <c r="I16" s="435">
        <v>127.26673475980851</v>
      </c>
      <c r="J16" s="435">
        <v>119.47352307073571</v>
      </c>
      <c r="K16" s="435"/>
      <c r="L16" s="435">
        <v>106.13229665896633</v>
      </c>
      <c r="M16" s="435">
        <v>99.41865007665136</v>
      </c>
      <c r="N16" s="445"/>
    </row>
    <row r="17" spans="2:14">
      <c r="B17" s="430" t="s">
        <v>13</v>
      </c>
      <c r="C17" s="434">
        <v>960</v>
      </c>
      <c r="D17" s="434">
        <v>235.68710980110703</v>
      </c>
      <c r="E17" s="434"/>
      <c r="F17" s="434">
        <v>2872.1559999999999</v>
      </c>
      <c r="G17" s="434">
        <v>722.97338080110706</v>
      </c>
      <c r="H17" s="434"/>
      <c r="I17" s="435">
        <v>125.1125687304593</v>
      </c>
      <c r="J17" s="435">
        <v>90.432425158377839</v>
      </c>
      <c r="K17" s="435"/>
      <c r="L17" s="435">
        <v>131.29591907637058</v>
      </c>
      <c r="M17" s="435">
        <v>97.9014275454347</v>
      </c>
      <c r="N17" s="445"/>
    </row>
    <row r="18" spans="2:14">
      <c r="B18" s="430" t="s">
        <v>688</v>
      </c>
      <c r="C18" s="434"/>
      <c r="D18" s="434">
        <v>480</v>
      </c>
      <c r="E18" s="434"/>
      <c r="F18" s="434"/>
      <c r="G18" s="434">
        <v>1245.7898660000001</v>
      </c>
      <c r="H18" s="434"/>
      <c r="I18" s="435"/>
      <c r="J18" s="435">
        <v>113.82166579331066</v>
      </c>
      <c r="K18" s="435"/>
      <c r="L18" s="435"/>
      <c r="M18" s="435">
        <v>106.80401076893591</v>
      </c>
      <c r="N18" s="445"/>
    </row>
    <row r="19" spans="2:14">
      <c r="B19" s="430" t="s">
        <v>435</v>
      </c>
      <c r="C19" s="434">
        <v>2850</v>
      </c>
      <c r="D19" s="434">
        <v>357.48721467442709</v>
      </c>
      <c r="E19" s="434"/>
      <c r="F19" s="434">
        <v>6332.7260000000006</v>
      </c>
      <c r="G19" s="434">
        <v>794.20176067442708</v>
      </c>
      <c r="H19" s="434"/>
      <c r="I19" s="435">
        <v>199.41351435882257</v>
      </c>
      <c r="J19" s="435">
        <v>217.94125394301199</v>
      </c>
      <c r="K19" s="435"/>
      <c r="L19" s="435">
        <v>157.66839852965927</v>
      </c>
      <c r="M19" s="435">
        <v>166.96784632435157</v>
      </c>
      <c r="N19" s="445"/>
    </row>
    <row r="20" spans="2:14">
      <c r="B20" s="430" t="s">
        <v>436</v>
      </c>
      <c r="C20" s="434">
        <v>4950</v>
      </c>
      <c r="D20" s="434">
        <v>688.05121336519016</v>
      </c>
      <c r="E20" s="434"/>
      <c r="F20" s="434">
        <v>14203.428</v>
      </c>
      <c r="G20" s="434">
        <v>1971.00885436519</v>
      </c>
      <c r="H20" s="434"/>
      <c r="I20" s="435">
        <v>136.90268597538463</v>
      </c>
      <c r="J20" s="435">
        <v>107.45182509889493</v>
      </c>
      <c r="K20" s="435"/>
      <c r="L20" s="435">
        <v>170.33781589439107</v>
      </c>
      <c r="M20" s="435">
        <v>136.89302644359535</v>
      </c>
      <c r="N20" s="445"/>
    </row>
    <row r="21" spans="2:14">
      <c r="B21" s="430" t="s">
        <v>398</v>
      </c>
      <c r="C21" s="434">
        <v>1150</v>
      </c>
      <c r="D21" s="434">
        <v>684.85863018621058</v>
      </c>
      <c r="E21" s="434"/>
      <c r="F21" s="434">
        <v>3433.018</v>
      </c>
      <c r="G21" s="434">
        <v>2050.1931051862107</v>
      </c>
      <c r="H21" s="434"/>
      <c r="I21" s="435">
        <v>159.80878531426745</v>
      </c>
      <c r="J21" s="435">
        <v>154.17963491690807</v>
      </c>
      <c r="K21" s="435"/>
      <c r="L21" s="435">
        <v>126.88400320072736</v>
      </c>
      <c r="M21" s="435">
        <v>121.2832989852956</v>
      </c>
      <c r="N21" s="445"/>
    </row>
    <row r="22" spans="2:14">
      <c r="B22" s="430" t="s">
        <v>411</v>
      </c>
      <c r="C22" s="434">
        <v>1200</v>
      </c>
      <c r="D22" s="434">
        <v>977.26750262472228</v>
      </c>
      <c r="E22" s="434"/>
      <c r="F22" s="434">
        <v>2680.9830000000002</v>
      </c>
      <c r="G22" s="434">
        <v>2180.3891266247224</v>
      </c>
      <c r="H22" s="434"/>
      <c r="I22" s="435">
        <v>159.88552196627214</v>
      </c>
      <c r="J22" s="435">
        <v>160.99847537375794</v>
      </c>
      <c r="K22" s="435"/>
      <c r="L22" s="435">
        <v>103.47685998036977</v>
      </c>
      <c r="M22" s="435">
        <v>97.479713749631031</v>
      </c>
      <c r="N22" s="445"/>
    </row>
    <row r="23" spans="2:14">
      <c r="B23" s="430" t="s">
        <v>437</v>
      </c>
      <c r="C23" s="434">
        <v>250</v>
      </c>
      <c r="D23" s="434">
        <v>168.26609931673988</v>
      </c>
      <c r="E23" s="434"/>
      <c r="F23" s="434">
        <v>753.08199999999999</v>
      </c>
      <c r="G23" s="434">
        <v>512.98034331673989</v>
      </c>
      <c r="H23" s="434"/>
      <c r="I23" s="435">
        <v>135.1877487454577</v>
      </c>
      <c r="J23" s="435">
        <v>116.02846313530912</v>
      </c>
      <c r="K23" s="435"/>
      <c r="L23" s="435">
        <v>131.78371624613047</v>
      </c>
      <c r="M23" s="435">
        <v>120.21613254394596</v>
      </c>
      <c r="N23" s="445"/>
    </row>
    <row r="24" spans="2:14">
      <c r="B24" s="430" t="s">
        <v>412</v>
      </c>
      <c r="C24" s="434"/>
      <c r="D24" s="434">
        <v>750</v>
      </c>
      <c r="E24" s="434"/>
      <c r="F24" s="434"/>
      <c r="G24" s="434">
        <v>1988.268703</v>
      </c>
      <c r="H24" s="434"/>
      <c r="I24" s="435"/>
      <c r="J24" s="435">
        <v>96.125059656173264</v>
      </c>
      <c r="K24" s="435"/>
      <c r="L24" s="435"/>
      <c r="M24" s="435">
        <v>107.60220925278747</v>
      </c>
      <c r="N24" s="445"/>
    </row>
    <row r="25" spans="2:14">
      <c r="B25" s="430" t="s">
        <v>438</v>
      </c>
      <c r="C25" s="434"/>
      <c r="D25" s="434">
        <v>650</v>
      </c>
      <c r="E25" s="434"/>
      <c r="F25" s="434"/>
      <c r="G25" s="434">
        <v>1760.2374199999999</v>
      </c>
      <c r="H25" s="434"/>
      <c r="I25" s="435"/>
      <c r="J25" s="435">
        <v>92.180279394626169</v>
      </c>
      <c r="K25" s="435"/>
      <c r="L25" s="435"/>
      <c r="M25" s="435">
        <v>99.120153451673914</v>
      </c>
      <c r="N25" s="445"/>
    </row>
    <row r="26" spans="2:14">
      <c r="B26" s="430" t="s">
        <v>439</v>
      </c>
      <c r="C26" s="434"/>
      <c r="D26" s="434">
        <v>370</v>
      </c>
      <c r="E26" s="434"/>
      <c r="F26" s="434"/>
      <c r="G26" s="434">
        <v>967.92750899999999</v>
      </c>
      <c r="H26" s="434"/>
      <c r="I26" s="435"/>
      <c r="J26" s="435">
        <v>124.98557641113301</v>
      </c>
      <c r="K26" s="435"/>
      <c r="L26" s="435"/>
      <c r="M26" s="435">
        <v>119.68202582696863</v>
      </c>
      <c r="N26" s="445"/>
    </row>
    <row r="27" spans="2:14">
      <c r="B27" s="430" t="s">
        <v>440</v>
      </c>
      <c r="C27" s="434">
        <v>460</v>
      </c>
      <c r="D27" s="434">
        <v>139.63180725194985</v>
      </c>
      <c r="E27" s="434"/>
      <c r="F27" s="434">
        <v>1147.2359999999999</v>
      </c>
      <c r="G27" s="434">
        <v>366.53440825194986</v>
      </c>
      <c r="H27" s="434"/>
      <c r="I27" s="435">
        <v>157.85753014735658</v>
      </c>
      <c r="J27" s="435">
        <v>123.48743207909902</v>
      </c>
      <c r="K27" s="435"/>
      <c r="L27" s="435">
        <v>187.22863959944249</v>
      </c>
      <c r="M27" s="435">
        <v>154.41464997362826</v>
      </c>
      <c r="N27" s="445"/>
    </row>
    <row r="28" spans="2:14">
      <c r="B28" s="430" t="s">
        <v>441</v>
      </c>
      <c r="C28" s="434">
        <v>700</v>
      </c>
      <c r="D28" s="434">
        <v>943.90600387106372</v>
      </c>
      <c r="E28" s="434"/>
      <c r="F28" s="434">
        <v>1836.761</v>
      </c>
      <c r="G28" s="434">
        <v>2493.8622738710637</v>
      </c>
      <c r="H28" s="434"/>
      <c r="I28" s="435">
        <v>113.62640288026699</v>
      </c>
      <c r="J28" s="435">
        <v>102.19168833775436</v>
      </c>
      <c r="K28" s="435"/>
      <c r="L28" s="435">
        <v>119.13458251743307</v>
      </c>
      <c r="M28" s="435">
        <v>108.48219690570544</v>
      </c>
      <c r="N28" s="445"/>
    </row>
    <row r="29" spans="2:14">
      <c r="B29" s="430" t="s">
        <v>442</v>
      </c>
      <c r="C29" s="434"/>
      <c r="D29" s="434">
        <v>700</v>
      </c>
      <c r="E29" s="434"/>
      <c r="F29" s="434"/>
      <c r="G29" s="434">
        <v>1921.6489329999999</v>
      </c>
      <c r="H29" s="434"/>
      <c r="I29" s="435"/>
      <c r="J29" s="435">
        <v>108.95992957652021</v>
      </c>
      <c r="K29" s="435"/>
      <c r="L29" s="435"/>
      <c r="M29" s="435">
        <v>116.05770552127322</v>
      </c>
      <c r="N29" s="445"/>
    </row>
    <row r="30" spans="2:14">
      <c r="B30" s="430" t="s">
        <v>416</v>
      </c>
      <c r="C30" s="434">
        <v>120</v>
      </c>
      <c r="D30" s="434">
        <v>193.38840855106892</v>
      </c>
      <c r="E30" s="434"/>
      <c r="F30" s="434">
        <v>419.80500000000001</v>
      </c>
      <c r="G30" s="434">
        <v>593.22601555106894</v>
      </c>
      <c r="H30" s="434"/>
      <c r="I30" s="435">
        <v>107.72186215192374</v>
      </c>
      <c r="J30" s="435">
        <v>112.26980266074069</v>
      </c>
      <c r="K30" s="435"/>
      <c r="L30" s="435">
        <v>116.30912702700455</v>
      </c>
      <c r="M30" s="435">
        <v>119.82900293723495</v>
      </c>
      <c r="N30" s="445"/>
    </row>
    <row r="31" spans="2:14">
      <c r="B31" s="430" t="s">
        <v>418</v>
      </c>
      <c r="C31" s="434"/>
      <c r="D31" s="434">
        <v>190</v>
      </c>
      <c r="E31" s="434"/>
      <c r="F31" s="434"/>
      <c r="G31" s="434">
        <v>532.04761699999995</v>
      </c>
      <c r="H31" s="434"/>
      <c r="I31" s="435"/>
      <c r="J31" s="435">
        <v>98.120188637818501</v>
      </c>
      <c r="K31" s="435"/>
      <c r="L31" s="435"/>
      <c r="M31" s="435">
        <v>114.53157123452513</v>
      </c>
      <c r="N31" s="445"/>
    </row>
    <row r="32" spans="2:14">
      <c r="B32" s="430" t="s">
        <v>443</v>
      </c>
      <c r="C32" s="434">
        <v>220</v>
      </c>
      <c r="D32" s="434">
        <v>192.94566141064928</v>
      </c>
      <c r="E32" s="434"/>
      <c r="F32" s="434">
        <v>560.21600000000001</v>
      </c>
      <c r="G32" s="434">
        <v>498.4608734106493</v>
      </c>
      <c r="H32" s="434"/>
      <c r="I32" s="435">
        <v>108.90711708010119</v>
      </c>
      <c r="J32" s="435">
        <v>104.48565651019021</v>
      </c>
      <c r="K32" s="435"/>
      <c r="L32" s="435">
        <v>112.81667109704132</v>
      </c>
      <c r="M32" s="435">
        <v>108.08917732491345</v>
      </c>
      <c r="N32" s="445"/>
    </row>
    <row r="33" spans="2:15">
      <c r="B33" s="430" t="s">
        <v>444</v>
      </c>
      <c r="C33" s="434">
        <v>130</v>
      </c>
      <c r="D33" s="434">
        <v>253.06169119083276</v>
      </c>
      <c r="E33" s="434"/>
      <c r="F33" s="434">
        <v>373.77099999999996</v>
      </c>
      <c r="G33" s="434">
        <v>733.87627119083277</v>
      </c>
      <c r="H33" s="434"/>
      <c r="I33" s="435">
        <v>136.04018417748011</v>
      </c>
      <c r="J33" s="435">
        <v>116.0003500572667</v>
      </c>
      <c r="K33" s="435"/>
      <c r="L33" s="435">
        <v>154.35005244509782</v>
      </c>
      <c r="M33" s="435">
        <v>127.44192146600409</v>
      </c>
      <c r="N33" s="445"/>
    </row>
    <row r="34" spans="2:15">
      <c r="B34" s="430" t="s">
        <v>445</v>
      </c>
      <c r="C34" s="434">
        <v>120</v>
      </c>
      <c r="D34" s="434">
        <v>242.60831411312466</v>
      </c>
      <c r="E34" s="434"/>
      <c r="F34" s="434">
        <v>287.61699999999996</v>
      </c>
      <c r="G34" s="434">
        <v>595.86554111312466</v>
      </c>
      <c r="H34" s="434"/>
      <c r="I34" s="435">
        <v>118.92609734101067</v>
      </c>
      <c r="J34" s="435">
        <v>115.50744701511925</v>
      </c>
      <c r="K34" s="435"/>
      <c r="L34" s="435">
        <v>119.47005948227161</v>
      </c>
      <c r="M34" s="435">
        <v>117.90339524055346</v>
      </c>
      <c r="N34" s="445"/>
    </row>
    <row r="35" spans="2:15">
      <c r="B35" s="430" t="s">
        <v>446</v>
      </c>
      <c r="C35" s="434"/>
      <c r="D35" s="434">
        <v>1100</v>
      </c>
      <c r="E35" s="434"/>
      <c r="F35" s="434"/>
      <c r="G35" s="434">
        <v>3064.3498760000002</v>
      </c>
      <c r="H35" s="434"/>
      <c r="I35" s="435"/>
      <c r="J35" s="435">
        <v>86.51537906895021</v>
      </c>
      <c r="K35" s="435"/>
      <c r="L35" s="435"/>
      <c r="M35" s="435">
        <v>102.71597920396047</v>
      </c>
      <c r="N35" s="445"/>
    </row>
    <row r="36" spans="2:15">
      <c r="B36" s="430" t="s">
        <v>689</v>
      </c>
      <c r="C36" s="434"/>
      <c r="D36" s="434">
        <v>570</v>
      </c>
      <c r="E36" s="434"/>
      <c r="F36" s="434"/>
      <c r="G36" s="434">
        <v>1510.984588</v>
      </c>
      <c r="H36" s="434"/>
      <c r="I36" s="435"/>
      <c r="J36" s="435">
        <v>97.299093413648734</v>
      </c>
      <c r="K36" s="435"/>
      <c r="L36" s="435"/>
      <c r="M36" s="435">
        <v>109.14348317818332</v>
      </c>
      <c r="N36" s="445"/>
    </row>
    <row r="37" spans="2:15">
      <c r="B37" s="430" t="s">
        <v>690</v>
      </c>
      <c r="C37" s="434"/>
      <c r="D37" s="434">
        <v>160</v>
      </c>
      <c r="E37" s="434"/>
      <c r="F37" s="434"/>
      <c r="G37" s="434">
        <v>451.35225500000001</v>
      </c>
      <c r="H37" s="434"/>
      <c r="I37" s="435"/>
      <c r="J37" s="435">
        <v>121.58152364491256</v>
      </c>
      <c r="K37" s="435"/>
      <c r="L37" s="435"/>
      <c r="M37" s="435">
        <v>123.68607427077762</v>
      </c>
      <c r="N37" s="445"/>
    </row>
    <row r="38" spans="2:15">
      <c r="B38" s="430" t="s">
        <v>447</v>
      </c>
      <c r="C38" s="434">
        <v>480</v>
      </c>
      <c r="D38" s="434">
        <v>194.38078350920247</v>
      </c>
      <c r="E38" s="434"/>
      <c r="F38" s="434">
        <v>1299.4940000000001</v>
      </c>
      <c r="G38" s="434">
        <v>511.63746150920247</v>
      </c>
      <c r="H38" s="434"/>
      <c r="I38" s="435">
        <v>86.438050029623042</v>
      </c>
      <c r="J38" s="435">
        <v>87.515677957291302</v>
      </c>
      <c r="K38" s="435"/>
      <c r="L38" s="435">
        <v>104.9474533468257</v>
      </c>
      <c r="M38" s="435">
        <v>105.57542240942533</v>
      </c>
      <c r="N38" s="445"/>
    </row>
    <row r="39" spans="2:15">
      <c r="B39" s="430" t="s">
        <v>448</v>
      </c>
      <c r="C39" s="434">
        <v>1500</v>
      </c>
      <c r="D39" s="434">
        <v>1107.2491681656711</v>
      </c>
      <c r="E39" s="434"/>
      <c r="F39" s="434">
        <v>4153.4319999999998</v>
      </c>
      <c r="G39" s="434">
        <v>2990.998367165671</v>
      </c>
      <c r="H39" s="434"/>
      <c r="I39" s="435">
        <v>115.13662879950874</v>
      </c>
      <c r="J39" s="435">
        <v>103.69983583548989</v>
      </c>
      <c r="K39" s="435"/>
      <c r="L39" s="435">
        <v>151.9136088073663</v>
      </c>
      <c r="M39" s="435">
        <v>131.90022354673198</v>
      </c>
      <c r="N39" s="445"/>
    </row>
    <row r="40" spans="2:15">
      <c r="B40" s="430" t="s">
        <v>425</v>
      </c>
      <c r="C40" s="434"/>
      <c r="D40" s="434">
        <v>450</v>
      </c>
      <c r="E40" s="434"/>
      <c r="F40" s="434"/>
      <c r="G40" s="434">
        <v>1329.5390940000002</v>
      </c>
      <c r="H40" s="434"/>
      <c r="I40" s="435"/>
      <c r="J40" s="435">
        <v>99.696825719312088</v>
      </c>
      <c r="K40" s="435"/>
      <c r="L40" s="435"/>
      <c r="M40" s="435">
        <v>113.39600131672643</v>
      </c>
      <c r="N40" s="445"/>
    </row>
    <row r="41" spans="2:15">
      <c r="B41" s="430" t="s">
        <v>449</v>
      </c>
      <c r="C41" s="434">
        <v>170</v>
      </c>
      <c r="D41" s="434">
        <v>707.00232141897914</v>
      </c>
      <c r="E41" s="434"/>
      <c r="F41" s="434">
        <v>472.834</v>
      </c>
      <c r="G41" s="434">
        <v>1998.4780354189791</v>
      </c>
      <c r="H41" s="434"/>
      <c r="I41" s="435">
        <v>107.78048285656318</v>
      </c>
      <c r="J41" s="435">
        <v>96.055632345551572</v>
      </c>
      <c r="K41" s="435"/>
      <c r="L41" s="435">
        <v>115.5271156458596</v>
      </c>
      <c r="M41" s="435">
        <v>105.16323410425876</v>
      </c>
      <c r="N41" s="445"/>
    </row>
    <row r="42" spans="2:15">
      <c r="B42" s="430" t="s">
        <v>691</v>
      </c>
      <c r="C42" s="434"/>
      <c r="D42" s="434">
        <v>250</v>
      </c>
      <c r="E42" s="434"/>
      <c r="F42" s="434"/>
      <c r="G42" s="434">
        <v>678.02843000000007</v>
      </c>
      <c r="H42" s="434"/>
      <c r="I42" s="435"/>
      <c r="J42" s="435">
        <v>134.92565466899111</v>
      </c>
      <c r="K42" s="435"/>
      <c r="L42" s="435"/>
      <c r="M42" s="435">
        <v>138.81273406354194</v>
      </c>
      <c r="N42" s="445"/>
    </row>
    <row r="43" spans="2:15">
      <c r="B43" s="430" t="s">
        <v>427</v>
      </c>
      <c r="C43" s="434"/>
      <c r="D43" s="434">
        <v>8300</v>
      </c>
      <c r="E43" s="434"/>
      <c r="F43" s="434"/>
      <c r="G43" s="434">
        <v>23940.557472</v>
      </c>
      <c r="H43" s="434"/>
      <c r="I43" s="435"/>
      <c r="J43" s="435">
        <v>121.04499730550774</v>
      </c>
      <c r="K43" s="435"/>
      <c r="L43" s="435"/>
      <c r="M43" s="435">
        <v>123.60822805813505</v>
      </c>
      <c r="N43" s="446"/>
      <c r="O43" s="446"/>
    </row>
    <row r="44" spans="2:15">
      <c r="B44" s="430" t="s">
        <v>450</v>
      </c>
      <c r="C44" s="434"/>
      <c r="D44" s="434">
        <v>230</v>
      </c>
      <c r="E44" s="434"/>
      <c r="F44" s="434"/>
      <c r="G44" s="434">
        <v>584.36555900000008</v>
      </c>
      <c r="H44" s="434"/>
      <c r="I44" s="435"/>
      <c r="J44" s="435">
        <v>110.84237030375215</v>
      </c>
      <c r="K44" s="435"/>
      <c r="L44" s="435"/>
      <c r="M44" s="435">
        <v>122.72623265069321</v>
      </c>
      <c r="N44" s="445"/>
    </row>
    <row r="45" spans="2:15">
      <c r="B45" s="430" t="s">
        <v>428</v>
      </c>
      <c r="C45" s="434"/>
      <c r="D45" s="434">
        <v>850</v>
      </c>
      <c r="E45" s="434"/>
      <c r="F45" s="434"/>
      <c r="G45" s="434">
        <v>2342.5649899999999</v>
      </c>
      <c r="H45" s="434"/>
      <c r="I45" s="435"/>
      <c r="J45" s="435">
        <v>146.34951553558301</v>
      </c>
      <c r="K45" s="435"/>
      <c r="L45" s="435"/>
      <c r="M45" s="435">
        <v>123.28509337868621</v>
      </c>
      <c r="N45" s="445"/>
    </row>
    <row r="46" spans="2:15">
      <c r="B46" s="430" t="s">
        <v>451</v>
      </c>
      <c r="C46" s="434"/>
      <c r="D46" s="434">
        <v>200</v>
      </c>
      <c r="E46" s="434"/>
      <c r="F46" s="434"/>
      <c r="G46" s="434">
        <v>565.51411800000005</v>
      </c>
      <c r="H46" s="434"/>
      <c r="I46" s="435"/>
      <c r="J46" s="435">
        <v>119.92094835068912</v>
      </c>
      <c r="K46" s="435"/>
      <c r="L46" s="435"/>
      <c r="M46" s="435">
        <v>108.97606668791087</v>
      </c>
    </row>
    <row r="47" spans="2:15">
      <c r="B47" s="430" t="s">
        <v>687</v>
      </c>
      <c r="C47" s="434"/>
      <c r="D47" s="434">
        <v>3750</v>
      </c>
      <c r="E47" s="434"/>
      <c r="F47" s="434"/>
      <c r="G47" s="434">
        <v>10311.643271000001</v>
      </c>
      <c r="H47" s="434"/>
      <c r="I47" s="435"/>
      <c r="J47" s="435">
        <v>104.238939982867</v>
      </c>
      <c r="K47" s="435"/>
      <c r="L47" s="435"/>
      <c r="M47" s="435">
        <v>112.14202153735364</v>
      </c>
    </row>
    <row r="48" spans="2:15">
      <c r="B48" s="430" t="s">
        <v>429</v>
      </c>
      <c r="C48" s="434"/>
      <c r="D48" s="434">
        <v>230</v>
      </c>
      <c r="E48" s="434"/>
      <c r="F48" s="434"/>
      <c r="G48" s="434">
        <v>683.20119</v>
      </c>
      <c r="H48" s="434"/>
      <c r="I48" s="435"/>
      <c r="J48" s="435">
        <v>109.1226989053328</v>
      </c>
      <c r="K48" s="435"/>
      <c r="L48" s="435"/>
      <c r="M48" s="435">
        <v>126.04497713458251</v>
      </c>
    </row>
    <row r="49" spans="2:13">
      <c r="B49" s="430" t="s">
        <v>140</v>
      </c>
      <c r="C49" s="434"/>
      <c r="D49" s="434">
        <v>587.09843453206702</v>
      </c>
      <c r="E49" s="434"/>
      <c r="F49" s="434"/>
      <c r="G49" s="434">
        <v>1534.065958532067</v>
      </c>
      <c r="H49" s="434"/>
      <c r="I49" s="435"/>
      <c r="J49" s="435">
        <v>81.404535291843089</v>
      </c>
      <c r="K49" s="435"/>
      <c r="L49" s="435"/>
      <c r="M49" s="435">
        <v>79.661223677265696</v>
      </c>
    </row>
    <row r="50" spans="2:13">
      <c r="B50" s="430" t="s">
        <v>692</v>
      </c>
      <c r="C50" s="434">
        <v>15000</v>
      </c>
      <c r="D50" s="434">
        <v>287.09843453206702</v>
      </c>
      <c r="E50" s="434"/>
      <c r="F50" s="434">
        <v>31452</v>
      </c>
      <c r="G50" s="434">
        <v>632.24889853206696</v>
      </c>
      <c r="H50" s="434"/>
      <c r="I50" s="435">
        <v>98.341309906247957</v>
      </c>
      <c r="J50" s="435">
        <v>81.155874034707878</v>
      </c>
      <c r="K50" s="435"/>
      <c r="L50" s="435">
        <v>74.88393133496821</v>
      </c>
      <c r="M50" s="435">
        <v>68.268985858811277</v>
      </c>
    </row>
    <row r="51" spans="2:13">
      <c r="B51" s="433" t="s">
        <v>693</v>
      </c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</row>
    <row r="52" spans="2:13">
      <c r="B52" s="403"/>
      <c r="C52" s="404"/>
      <c r="D52" s="404"/>
      <c r="E52" s="404"/>
      <c r="F52" s="404"/>
      <c r="G52" s="404"/>
      <c r="H52" s="404"/>
      <c r="I52" s="404"/>
      <c r="J52" s="404"/>
      <c r="K52" s="404"/>
      <c r="L52" s="404"/>
      <c r="M52" s="404"/>
    </row>
    <row r="53" spans="2:13">
      <c r="B53" s="447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</row>
    <row r="54" spans="2:13">
      <c r="B54" s="449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</row>
    <row r="55" spans="2:13">
      <c r="B55" s="449"/>
      <c r="C55" s="402"/>
      <c r="D55" s="402"/>
      <c r="E55" s="402"/>
      <c r="F55" s="402"/>
      <c r="G55" s="402"/>
      <c r="H55" s="402"/>
      <c r="I55" s="402"/>
      <c r="J55" s="402"/>
      <c r="K55" s="402"/>
      <c r="L55" s="402"/>
      <c r="M55" s="402"/>
    </row>
    <row r="56" spans="2:13">
      <c r="C56" s="402"/>
      <c r="D56" s="402"/>
      <c r="E56" s="402"/>
      <c r="F56" s="402"/>
      <c r="G56" s="402"/>
      <c r="H56" s="402"/>
      <c r="I56" s="402"/>
      <c r="J56" s="402"/>
      <c r="K56" s="402"/>
      <c r="L56" s="402"/>
      <c r="M56" s="402"/>
    </row>
    <row r="57" spans="2:13"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</row>
    <row r="58" spans="2:13"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</row>
    <row r="59" spans="2:13"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</row>
    <row r="60" spans="2:13"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</row>
    <row r="61" spans="2:13"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</row>
    <row r="62" spans="2:13"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</row>
    <row r="63" spans="2:13"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</row>
    <row r="64" spans="2:13"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2:13"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</row>
    <row r="66" spans="2:13">
      <c r="C66" s="402"/>
      <c r="D66" s="402"/>
      <c r="E66" s="402"/>
      <c r="F66" s="402"/>
      <c r="G66" s="402"/>
      <c r="H66" s="402"/>
      <c r="I66" s="402"/>
      <c r="J66" s="402"/>
      <c r="K66" s="402"/>
      <c r="L66" s="402"/>
      <c r="M66" s="402"/>
    </row>
    <row r="67" spans="2:13"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</row>
    <row r="68" spans="2:13"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</row>
    <row r="69" spans="2:13"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</row>
    <row r="70" spans="2:13">
      <c r="B70" s="436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</row>
    <row r="71" spans="2:13">
      <c r="B71" s="436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2"/>
    </row>
    <row r="72" spans="2:13">
      <c r="B72" s="436"/>
      <c r="C72" s="402"/>
      <c r="D72" s="402"/>
      <c r="E72" s="402"/>
      <c r="F72" s="402"/>
      <c r="G72" s="402"/>
      <c r="H72" s="402"/>
      <c r="I72" s="402"/>
      <c r="J72" s="402"/>
      <c r="K72" s="402"/>
      <c r="L72" s="402"/>
      <c r="M72" s="402"/>
    </row>
    <row r="73" spans="2:13">
      <c r="B73" s="436"/>
      <c r="C73" s="402"/>
      <c r="D73" s="402"/>
      <c r="E73" s="402"/>
      <c r="F73" s="402"/>
      <c r="G73" s="402"/>
      <c r="H73" s="402"/>
      <c r="I73" s="402"/>
      <c r="J73" s="402"/>
      <c r="K73" s="402"/>
      <c r="L73" s="402"/>
      <c r="M73" s="402"/>
    </row>
    <row r="74" spans="2:13">
      <c r="B74" s="436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5" spans="2:13">
      <c r="B75" s="436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</row>
    <row r="76" spans="2:13">
      <c r="B76" s="436"/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</row>
    <row r="77" spans="2:13">
      <c r="B77" s="43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8337-C5D7-46F6-9F86-44419157A513}">
  <dimension ref="A1:F76"/>
  <sheetViews>
    <sheetView workbookViewId="0">
      <selection activeCell="I43" sqref="I43"/>
    </sheetView>
  </sheetViews>
  <sheetFormatPr defaultColWidth="7.33203125" defaultRowHeight="21" customHeight="1"/>
  <cols>
    <col min="1" max="1" width="39.5546875" style="450" customWidth="1"/>
    <col min="2" max="3" width="20" style="450" customWidth="1"/>
    <col min="4" max="16384" width="7.33203125" style="450"/>
  </cols>
  <sheetData>
    <row r="1" spans="1:6" ht="21" customHeight="1">
      <c r="A1" s="261" t="s">
        <v>671</v>
      </c>
    </row>
    <row r="2" spans="1:6" ht="21" customHeight="1">
      <c r="A2" s="263"/>
      <c r="B2" s="263"/>
    </row>
    <row r="3" spans="1:6" ht="21" customHeight="1">
      <c r="A3" s="264"/>
      <c r="B3" s="264"/>
      <c r="C3" s="265" t="s">
        <v>452</v>
      </c>
    </row>
    <row r="4" spans="1:6" ht="21" customHeight="1">
      <c r="A4" s="266"/>
      <c r="B4" s="451" t="s">
        <v>17</v>
      </c>
      <c r="C4" s="452" t="s">
        <v>44</v>
      </c>
    </row>
    <row r="5" spans="1:6" ht="21" customHeight="1">
      <c r="A5" s="268"/>
      <c r="B5" s="453" t="s">
        <v>18</v>
      </c>
      <c r="C5" s="454" t="s">
        <v>5</v>
      </c>
    </row>
    <row r="6" spans="1:6" ht="21" customHeight="1">
      <c r="A6" s="268"/>
      <c r="B6" s="455" t="s">
        <v>43</v>
      </c>
      <c r="C6" s="456" t="s">
        <v>453</v>
      </c>
    </row>
    <row r="7" spans="1:6" ht="21" customHeight="1">
      <c r="A7" s="268"/>
      <c r="B7" s="387"/>
      <c r="C7" s="457"/>
      <c r="D7" s="457"/>
      <c r="E7" s="457"/>
    </row>
    <row r="8" spans="1:6" ht="21" customHeight="1">
      <c r="A8" s="271" t="s">
        <v>454</v>
      </c>
      <c r="B8" s="458">
        <v>5672</v>
      </c>
      <c r="C8" s="459">
        <v>124.74158786012757</v>
      </c>
      <c r="D8" s="460"/>
      <c r="E8" s="460"/>
      <c r="F8" s="460"/>
    </row>
    <row r="9" spans="1:6" ht="21" customHeight="1">
      <c r="A9" s="392" t="s">
        <v>455</v>
      </c>
      <c r="B9" s="461">
        <v>1350</v>
      </c>
      <c r="C9" s="462">
        <v>103.84615384615385</v>
      </c>
      <c r="D9" s="457"/>
      <c r="E9" s="460"/>
    </row>
    <row r="10" spans="1:6" ht="21" customHeight="1">
      <c r="A10" s="392" t="s">
        <v>456</v>
      </c>
      <c r="B10" s="461">
        <v>140</v>
      </c>
      <c r="C10" s="462">
        <v>104.4776119402985</v>
      </c>
      <c r="D10" s="457"/>
      <c r="E10" s="460"/>
    </row>
    <row r="11" spans="1:6" ht="21" customHeight="1">
      <c r="A11" s="392" t="s">
        <v>457</v>
      </c>
      <c r="B11" s="461">
        <v>3150</v>
      </c>
      <c r="C11" s="462">
        <v>145.83333333333331</v>
      </c>
      <c r="D11" s="457"/>
      <c r="E11" s="460"/>
    </row>
    <row r="12" spans="1:6" ht="21" customHeight="1">
      <c r="A12" s="392" t="s">
        <v>458</v>
      </c>
      <c r="B12" s="461">
        <v>51</v>
      </c>
      <c r="C12" s="462">
        <v>106.25</v>
      </c>
      <c r="D12" s="457"/>
      <c r="E12" s="460"/>
    </row>
    <row r="13" spans="1:6" ht="21" customHeight="1">
      <c r="A13" s="392" t="s">
        <v>459</v>
      </c>
      <c r="B13" s="461">
        <v>28</v>
      </c>
      <c r="C13" s="462">
        <v>112.00000000000001</v>
      </c>
      <c r="D13" s="457"/>
      <c r="E13" s="460"/>
    </row>
    <row r="14" spans="1:6" ht="21" customHeight="1">
      <c r="A14" s="392" t="s">
        <v>460</v>
      </c>
      <c r="B14" s="461">
        <v>53</v>
      </c>
      <c r="C14" s="462">
        <v>106</v>
      </c>
      <c r="D14" s="457"/>
      <c r="E14" s="460"/>
    </row>
    <row r="15" spans="1:6" ht="21" customHeight="1">
      <c r="A15" s="392" t="s">
        <v>310</v>
      </c>
      <c r="B15" s="463">
        <v>900</v>
      </c>
      <c r="C15" s="462">
        <v>108.43373493975903</v>
      </c>
      <c r="D15" s="457"/>
      <c r="E15" s="460"/>
    </row>
    <row r="16" spans="1:6" s="467" customFormat="1" ht="21" customHeight="1">
      <c r="A16" s="464" t="s">
        <v>461</v>
      </c>
      <c r="B16" s="465">
        <v>7997</v>
      </c>
      <c r="C16" s="466">
        <v>126.83584456780332</v>
      </c>
      <c r="E16" s="460"/>
    </row>
    <row r="17" spans="1:5" s="264" customFormat="1" ht="21" customHeight="1">
      <c r="A17" s="468" t="s">
        <v>457</v>
      </c>
      <c r="B17" s="469">
        <v>2350</v>
      </c>
      <c r="C17" s="470">
        <v>167.25978647686833</v>
      </c>
      <c r="E17" s="460"/>
    </row>
    <row r="18" spans="1:5" s="264" customFormat="1" ht="21" customHeight="1">
      <c r="A18" s="468" t="s">
        <v>462</v>
      </c>
      <c r="B18" s="469">
        <v>3430</v>
      </c>
      <c r="C18" s="470">
        <v>122.50000000000001</v>
      </c>
      <c r="E18" s="460"/>
    </row>
    <row r="19" spans="1:5" s="264" customFormat="1" ht="21" customHeight="1">
      <c r="A19" s="471" t="s">
        <v>463</v>
      </c>
      <c r="B19" s="472">
        <v>2485</v>
      </c>
      <c r="C19" s="473">
        <v>114.09550045913683</v>
      </c>
      <c r="E19" s="460"/>
    </row>
    <row r="20" spans="1:5" s="264" customFormat="1" ht="21" customHeight="1">
      <c r="A20" s="468" t="s">
        <v>464</v>
      </c>
      <c r="B20" s="469">
        <v>125</v>
      </c>
      <c r="C20" s="470">
        <v>112.61261261261262</v>
      </c>
      <c r="E20" s="460"/>
    </row>
    <row r="21" spans="1:5" s="264" customFormat="1" ht="21" customHeight="1">
      <c r="A21" s="468" t="s">
        <v>458</v>
      </c>
      <c r="B21" s="469">
        <v>80</v>
      </c>
      <c r="C21" s="470">
        <v>105.26315789473684</v>
      </c>
      <c r="E21" s="460"/>
    </row>
    <row r="22" spans="1:5" s="264" customFormat="1" ht="21" customHeight="1">
      <c r="A22" s="468" t="s">
        <v>465</v>
      </c>
      <c r="B22" s="469">
        <v>234</v>
      </c>
      <c r="C22" s="470">
        <v>117</v>
      </c>
      <c r="E22" s="460"/>
    </row>
    <row r="23" spans="1:5" s="264" customFormat="1" ht="21" customHeight="1">
      <c r="A23" s="471" t="s">
        <v>466</v>
      </c>
      <c r="B23" s="472">
        <v>208</v>
      </c>
      <c r="C23" s="473">
        <v>114.28571428571428</v>
      </c>
      <c r="E23" s="460"/>
    </row>
    <row r="24" spans="1:5" s="264" customFormat="1" ht="21" customHeight="1">
      <c r="A24" s="468" t="s">
        <v>467</v>
      </c>
      <c r="B24" s="469">
        <v>58</v>
      </c>
      <c r="C24" s="470">
        <v>109.43396226415094</v>
      </c>
      <c r="E24" s="460"/>
    </row>
    <row r="25" spans="1:5" s="264" customFormat="1" ht="21" customHeight="1">
      <c r="A25" s="468" t="s">
        <v>468</v>
      </c>
      <c r="B25" s="469">
        <v>1720</v>
      </c>
      <c r="C25" s="470">
        <v>103.6144578313253</v>
      </c>
      <c r="E25" s="460"/>
    </row>
    <row r="26" spans="1:5" ht="21" customHeight="1">
      <c r="A26" s="392"/>
      <c r="D26" s="457"/>
      <c r="E26" s="457"/>
    </row>
    <row r="27" spans="1:5" ht="21" customHeight="1">
      <c r="A27" s="392"/>
    </row>
    <row r="28" spans="1:5" ht="21" customHeight="1">
      <c r="A28" s="392"/>
    </row>
    <row r="29" spans="1:5" ht="21" customHeight="1">
      <c r="A29" s="392"/>
      <c r="B29" s="396"/>
    </row>
    <row r="30" spans="1:5" ht="21" customHeight="1">
      <c r="A30" s="392"/>
      <c r="B30" s="396"/>
    </row>
    <row r="31" spans="1:5" ht="21" customHeight="1">
      <c r="A31" s="392"/>
    </row>
    <row r="32" spans="1:5" ht="21" customHeight="1">
      <c r="A32" s="392"/>
      <c r="B32" s="396"/>
    </row>
    <row r="33" spans="1:2" ht="21" customHeight="1">
      <c r="A33" s="392"/>
    </row>
    <row r="34" spans="1:2" ht="21" customHeight="1">
      <c r="A34" s="392"/>
      <c r="B34" s="396"/>
    </row>
    <row r="35" spans="1:2" ht="21" customHeight="1">
      <c r="A35" s="392"/>
    </row>
    <row r="36" spans="1:2" ht="21" customHeight="1">
      <c r="A36" s="392"/>
    </row>
    <row r="37" spans="1:2" ht="21" customHeight="1">
      <c r="A37" s="392"/>
    </row>
    <row r="38" spans="1:2" ht="21" customHeight="1">
      <c r="A38" s="392"/>
    </row>
    <row r="39" spans="1:2" ht="21" customHeight="1">
      <c r="A39" s="392"/>
    </row>
    <row r="40" spans="1:2" ht="21" customHeight="1">
      <c r="A40" s="392"/>
    </row>
    <row r="41" spans="1:2" ht="21" customHeight="1">
      <c r="A41" s="392"/>
    </row>
    <row r="42" spans="1:2" ht="21" customHeight="1">
      <c r="A42" s="392"/>
    </row>
    <row r="43" spans="1:2" ht="21" customHeight="1">
      <c r="A43" s="392"/>
    </row>
    <row r="44" spans="1:2" ht="21" customHeight="1">
      <c r="A44" s="392"/>
    </row>
    <row r="45" spans="1:2" ht="21" customHeight="1">
      <c r="A45" s="392"/>
    </row>
    <row r="46" spans="1:2" ht="21" customHeight="1">
      <c r="A46" s="392"/>
    </row>
    <row r="47" spans="1:2" ht="21" customHeight="1">
      <c r="A47" s="392"/>
    </row>
    <row r="48" spans="1:2" ht="21" customHeight="1">
      <c r="A48" s="392"/>
    </row>
    <row r="49" spans="1:1" ht="21" customHeight="1">
      <c r="A49" s="392"/>
    </row>
    <row r="50" spans="1:1" ht="21" customHeight="1">
      <c r="A50" s="392"/>
    </row>
    <row r="51" spans="1:1" ht="21" customHeight="1">
      <c r="A51" s="392"/>
    </row>
    <row r="52" spans="1:1" ht="21" customHeight="1">
      <c r="A52" s="392"/>
    </row>
    <row r="53" spans="1:1" ht="21" customHeight="1">
      <c r="A53" s="392"/>
    </row>
    <row r="54" spans="1:1" ht="21" customHeight="1">
      <c r="A54" s="392"/>
    </row>
    <row r="55" spans="1:1" ht="21" customHeight="1">
      <c r="A55" s="392"/>
    </row>
    <row r="56" spans="1:1" ht="21" customHeight="1">
      <c r="A56" s="392"/>
    </row>
    <row r="57" spans="1:1" ht="21" customHeight="1">
      <c r="A57" s="392"/>
    </row>
    <row r="58" spans="1:1" ht="21" customHeight="1">
      <c r="A58" s="392"/>
    </row>
    <row r="59" spans="1:1" ht="21" customHeight="1">
      <c r="A59" s="392"/>
    </row>
    <row r="60" spans="1:1" ht="21" customHeight="1">
      <c r="A60" s="392"/>
    </row>
    <row r="61" spans="1:1" ht="21" customHeight="1">
      <c r="A61" s="392"/>
    </row>
    <row r="62" spans="1:1" ht="21" customHeight="1">
      <c r="A62" s="392"/>
    </row>
    <row r="63" spans="1:1" ht="21" customHeight="1">
      <c r="A63" s="392"/>
    </row>
    <row r="64" spans="1:1" ht="21" customHeight="1">
      <c r="A64" s="392"/>
    </row>
    <row r="65" spans="1:2" ht="21" customHeight="1">
      <c r="A65" s="392"/>
    </row>
    <row r="66" spans="1:2" ht="21" customHeight="1">
      <c r="A66" s="392"/>
    </row>
    <row r="67" spans="1:2" ht="21" customHeight="1">
      <c r="A67" s="392"/>
      <c r="B67" s="268"/>
    </row>
    <row r="68" spans="1:2" ht="21" customHeight="1">
      <c r="A68" s="392"/>
      <c r="B68" s="268"/>
    </row>
    <row r="69" spans="1:2" ht="21" customHeight="1">
      <c r="A69" s="392"/>
      <c r="B69" s="268"/>
    </row>
    <row r="70" spans="1:2" ht="21" customHeight="1">
      <c r="A70" s="392"/>
      <c r="B70" s="268"/>
    </row>
    <row r="71" spans="1:2" ht="21" customHeight="1">
      <c r="A71" s="268"/>
      <c r="B71" s="268"/>
    </row>
    <row r="72" spans="1:2" ht="21" customHeight="1">
      <c r="A72" s="268"/>
      <c r="B72" s="268"/>
    </row>
    <row r="73" spans="1:2" ht="21" customHeight="1">
      <c r="A73" s="268"/>
      <c r="B73" s="268"/>
    </row>
    <row r="74" spans="1:2" ht="21" customHeight="1">
      <c r="A74" s="268"/>
    </row>
    <row r="75" spans="1:2" ht="21" customHeight="1">
      <c r="A75" s="268"/>
    </row>
    <row r="76" spans="1:2" ht="21" customHeight="1">
      <c r="A76" s="268"/>
    </row>
  </sheetData>
  <pageMargins left="0.9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42"/>
  <sheetViews>
    <sheetView workbookViewId="0">
      <selection activeCell="I43" sqref="I43"/>
    </sheetView>
  </sheetViews>
  <sheetFormatPr defaultColWidth="9.21875" defaultRowHeight="13.2"/>
  <cols>
    <col min="1" max="1" width="10.5546875" style="627" customWidth="1"/>
    <col min="2" max="2" width="21.44140625" style="627" customWidth="1"/>
    <col min="3" max="6" width="10.77734375" style="627" customWidth="1"/>
    <col min="7" max="7" width="15" style="627" customWidth="1"/>
    <col min="8" max="16384" width="9.21875" style="627"/>
  </cols>
  <sheetData>
    <row r="1" spans="1:7" ht="20.100000000000001" customHeight="1">
      <c r="A1" s="624" t="s">
        <v>672</v>
      </c>
      <c r="B1" s="625"/>
      <c r="C1" s="626"/>
      <c r="D1" s="626"/>
      <c r="E1" s="626"/>
      <c r="F1" s="626"/>
    </row>
    <row r="2" spans="1:7" ht="20.100000000000001" customHeight="1">
      <c r="A2" s="624" t="s">
        <v>581</v>
      </c>
      <c r="B2" s="625"/>
      <c r="C2" s="626"/>
      <c r="D2" s="626"/>
      <c r="E2" s="626"/>
      <c r="F2" s="626"/>
    </row>
    <row r="3" spans="1:7" ht="20.100000000000001" customHeight="1">
      <c r="A3" s="628"/>
      <c r="B3" s="628"/>
      <c r="C3" s="628"/>
      <c r="D3" s="628"/>
      <c r="E3" s="628"/>
      <c r="F3" s="629"/>
      <c r="G3" s="629"/>
    </row>
    <row r="4" spans="1:7" ht="20.100000000000001" customHeight="1">
      <c r="A4" s="628"/>
      <c r="B4" s="628"/>
      <c r="C4" s="628"/>
      <c r="D4" s="628"/>
      <c r="E4" s="628"/>
      <c r="F4" s="629"/>
      <c r="G4" s="630" t="s">
        <v>45</v>
      </c>
    </row>
    <row r="5" spans="1:7" ht="16.2" customHeight="1">
      <c r="A5" s="631"/>
      <c r="B5" s="631"/>
      <c r="C5" s="724" t="s">
        <v>582</v>
      </c>
      <c r="D5" s="724"/>
      <c r="E5" s="724"/>
      <c r="F5" s="724"/>
      <c r="G5" s="632" t="s">
        <v>583</v>
      </c>
    </row>
    <row r="6" spans="1:7" ht="16.2" customHeight="1">
      <c r="A6" s="628"/>
      <c r="B6" s="628"/>
      <c r="C6" s="633" t="s">
        <v>584</v>
      </c>
      <c r="D6" s="633" t="s">
        <v>48</v>
      </c>
      <c r="E6" s="633" t="s">
        <v>585</v>
      </c>
      <c r="F6" s="633" t="s">
        <v>46</v>
      </c>
      <c r="G6" s="634" t="s">
        <v>43</v>
      </c>
    </row>
    <row r="7" spans="1:7" ht="16.2" customHeight="1">
      <c r="A7" s="628"/>
      <c r="B7" s="628"/>
      <c r="C7" s="635" t="s">
        <v>586</v>
      </c>
      <c r="D7" s="633" t="s">
        <v>98</v>
      </c>
      <c r="E7" s="633" t="s">
        <v>98</v>
      </c>
      <c r="F7" s="633" t="s">
        <v>98</v>
      </c>
      <c r="G7" s="634" t="s">
        <v>5</v>
      </c>
    </row>
    <row r="8" spans="1:7" ht="16.2" customHeight="1">
      <c r="A8" s="628"/>
      <c r="B8" s="628"/>
      <c r="C8" s="636"/>
      <c r="D8" s="637">
        <v>2023</v>
      </c>
      <c r="E8" s="637">
        <v>2023</v>
      </c>
      <c r="F8" s="637">
        <v>2024</v>
      </c>
      <c r="G8" s="638" t="s">
        <v>6</v>
      </c>
    </row>
    <row r="9" spans="1:7" ht="20.100000000000001" customHeight="1">
      <c r="A9" s="639"/>
      <c r="B9" s="639"/>
      <c r="C9" s="639"/>
      <c r="D9" s="639"/>
      <c r="E9" s="639"/>
      <c r="G9" s="640"/>
    </row>
    <row r="10" spans="1:7" ht="20.100000000000001" customHeight="1">
      <c r="A10" s="641" t="s">
        <v>587</v>
      </c>
      <c r="B10" s="642"/>
      <c r="C10" s="643">
        <v>115.05888075965863</v>
      </c>
      <c r="D10" s="643">
        <v>103.96942681838681</v>
      </c>
      <c r="E10" s="643">
        <v>101.11568155122977</v>
      </c>
      <c r="F10" s="643">
        <v>99.767399999999995</v>
      </c>
      <c r="G10" s="644">
        <v>103.77185428276204</v>
      </c>
    </row>
    <row r="11" spans="1:7" ht="20.100000000000001" customHeight="1">
      <c r="A11" s="645" t="s">
        <v>588</v>
      </c>
      <c r="B11" s="645"/>
      <c r="C11" s="646">
        <v>119.37777624643871</v>
      </c>
      <c r="D11" s="646">
        <v>104.04961596355695</v>
      </c>
      <c r="E11" s="646">
        <v>101.15479992338659</v>
      </c>
      <c r="F11" s="646">
        <v>99.244299999999996</v>
      </c>
      <c r="G11" s="647">
        <v>103.52689436921584</v>
      </c>
    </row>
    <row r="12" spans="1:7" ht="20.100000000000001" customHeight="1">
      <c r="A12" s="648" t="s">
        <v>589</v>
      </c>
      <c r="B12" s="645" t="s">
        <v>590</v>
      </c>
      <c r="C12" s="646">
        <v>133.28282849171569</v>
      </c>
      <c r="D12" s="646">
        <v>116.53790369418562</v>
      </c>
      <c r="E12" s="646">
        <v>103.08589319794825</v>
      </c>
      <c r="F12" s="646">
        <v>99.581199999999995</v>
      </c>
      <c r="G12" s="647">
        <v>116.50662656643031</v>
      </c>
    </row>
    <row r="13" spans="1:7" ht="20.100000000000001" customHeight="1">
      <c r="A13" s="645"/>
      <c r="B13" s="645" t="s">
        <v>591</v>
      </c>
      <c r="C13" s="646">
        <v>115.50396812175048</v>
      </c>
      <c r="D13" s="646">
        <v>101.94061938897379</v>
      </c>
      <c r="E13" s="646">
        <v>100.6747102177965</v>
      </c>
      <c r="F13" s="646">
        <v>98.806899999999999</v>
      </c>
      <c r="G13" s="647">
        <v>101.23991361308477</v>
      </c>
    </row>
    <row r="14" spans="1:7" ht="20.100000000000001" customHeight="1">
      <c r="A14" s="645"/>
      <c r="B14" s="645" t="s">
        <v>592</v>
      </c>
      <c r="C14" s="646">
        <v>123.57784920240665</v>
      </c>
      <c r="D14" s="646">
        <v>104.28870726547781</v>
      </c>
      <c r="E14" s="646">
        <v>101.52993180119768</v>
      </c>
      <c r="F14" s="646">
        <v>100.18899999999999</v>
      </c>
      <c r="G14" s="647">
        <v>104.03148082291133</v>
      </c>
    </row>
    <row r="15" spans="1:7" ht="20.100000000000001" customHeight="1">
      <c r="A15" s="645" t="s">
        <v>593</v>
      </c>
      <c r="B15" s="645"/>
      <c r="C15" s="646">
        <v>112.52429190897473</v>
      </c>
      <c r="D15" s="646">
        <v>102.6330820030019</v>
      </c>
      <c r="E15" s="646">
        <v>101.11564207322013</v>
      </c>
      <c r="F15" s="646">
        <v>99.933899999999994</v>
      </c>
      <c r="G15" s="647">
        <v>102.32630811009879</v>
      </c>
    </row>
    <row r="16" spans="1:7" ht="20.100000000000001" customHeight="1">
      <c r="A16" s="645" t="s">
        <v>594</v>
      </c>
      <c r="B16" s="645"/>
      <c r="C16" s="646">
        <v>107.60834475527938</v>
      </c>
      <c r="D16" s="646">
        <v>101.59758515769349</v>
      </c>
      <c r="E16" s="646">
        <v>100.32483378397319</v>
      </c>
      <c r="F16" s="646">
        <v>99.941500000000005</v>
      </c>
      <c r="G16" s="647">
        <v>101.54271289351303</v>
      </c>
    </row>
    <row r="17" spans="1:10" ht="20.100000000000001" customHeight="1">
      <c r="A17" s="645" t="s">
        <v>595</v>
      </c>
      <c r="B17" s="645"/>
      <c r="C17" s="646">
        <v>118.64338887470622</v>
      </c>
      <c r="D17" s="646">
        <v>104.86643185155091</v>
      </c>
      <c r="E17" s="646">
        <v>101.28295983274846</v>
      </c>
      <c r="F17" s="646">
        <v>100.2855</v>
      </c>
      <c r="G17" s="647">
        <v>105.39687047156286</v>
      </c>
    </row>
    <row r="18" spans="1:10" ht="20.100000000000001" customHeight="1">
      <c r="A18" s="645" t="s">
        <v>596</v>
      </c>
      <c r="B18" s="645"/>
      <c r="C18" s="646">
        <v>107.4420366829291</v>
      </c>
      <c r="D18" s="646">
        <v>101.17833080583625</v>
      </c>
      <c r="E18" s="646">
        <v>100.4020782936403</v>
      </c>
      <c r="F18" s="646">
        <v>100.0059</v>
      </c>
      <c r="G18" s="647">
        <v>101.21027586610154</v>
      </c>
      <c r="H18" s="649"/>
      <c r="J18" s="649"/>
    </row>
    <row r="19" spans="1:10" ht="20.100000000000001" customHeight="1">
      <c r="A19" s="645" t="s">
        <v>597</v>
      </c>
      <c r="B19" s="645"/>
      <c r="C19" s="646">
        <v>109.96279818135301</v>
      </c>
      <c r="D19" s="646">
        <v>106.48176389704889</v>
      </c>
      <c r="E19" s="646">
        <v>101.06014181776757</v>
      </c>
      <c r="F19" s="646">
        <v>100.0197</v>
      </c>
      <c r="G19" s="647">
        <v>106.50756120198541</v>
      </c>
    </row>
    <row r="20" spans="1:10" ht="20.100000000000001" customHeight="1">
      <c r="A20" s="648" t="s">
        <v>589</v>
      </c>
      <c r="B20" s="645" t="s">
        <v>598</v>
      </c>
      <c r="C20" s="646">
        <v>110.93319521294559</v>
      </c>
      <c r="D20" s="646">
        <v>108.17835307086274</v>
      </c>
      <c r="E20" s="646">
        <v>101.30831960199997</v>
      </c>
      <c r="F20" s="646">
        <v>100.00149999999999</v>
      </c>
      <c r="G20" s="647">
        <v>108.20986648627411</v>
      </c>
    </row>
    <row r="21" spans="1:10" ht="20.100000000000001" customHeight="1">
      <c r="A21" s="645" t="s">
        <v>599</v>
      </c>
      <c r="B21" s="645"/>
      <c r="C21" s="646">
        <v>112.44737783891308</v>
      </c>
      <c r="D21" s="646">
        <v>102.68039831423614</v>
      </c>
      <c r="E21" s="646">
        <v>103.4721494798996</v>
      </c>
      <c r="F21" s="646">
        <v>99.965000000000003</v>
      </c>
      <c r="G21" s="647">
        <v>102.26760707342893</v>
      </c>
    </row>
    <row r="22" spans="1:10" ht="20.100000000000001" customHeight="1">
      <c r="A22" s="645" t="s">
        <v>600</v>
      </c>
      <c r="B22" s="645"/>
      <c r="C22" s="646">
        <v>96.184366412217059</v>
      </c>
      <c r="D22" s="646">
        <v>98.528472089010066</v>
      </c>
      <c r="E22" s="646">
        <v>99.772296052433973</v>
      </c>
      <c r="F22" s="646">
        <v>99.994699999999995</v>
      </c>
      <c r="G22" s="647">
        <v>98.544927780750029</v>
      </c>
    </row>
    <row r="23" spans="1:10" ht="20.100000000000001" customHeight="1">
      <c r="A23" s="645" t="s">
        <v>601</v>
      </c>
      <c r="B23" s="645"/>
      <c r="C23" s="646">
        <v>123.77602345150511</v>
      </c>
      <c r="D23" s="646">
        <v>110.12303785926815</v>
      </c>
      <c r="E23" s="646">
        <v>99.166096427948787</v>
      </c>
      <c r="F23" s="646">
        <v>99.709800000000001</v>
      </c>
      <c r="G23" s="647">
        <v>109.02079611812329</v>
      </c>
      <c r="H23" s="650"/>
    </row>
    <row r="24" spans="1:10" ht="20.100000000000001" customHeight="1">
      <c r="A24" s="648" t="s">
        <v>589</v>
      </c>
      <c r="B24" s="645" t="s">
        <v>602</v>
      </c>
      <c r="C24" s="646">
        <v>124.94736300435552</v>
      </c>
      <c r="D24" s="646">
        <v>110.898536710252</v>
      </c>
      <c r="E24" s="646">
        <v>99.038214932412799</v>
      </c>
      <c r="F24" s="646">
        <v>99.664500000000004</v>
      </c>
      <c r="G24" s="647">
        <v>109.63087762457458</v>
      </c>
    </row>
    <row r="25" spans="1:10" ht="20.100000000000001" customHeight="1">
      <c r="A25" s="645" t="s">
        <v>603</v>
      </c>
      <c r="B25" s="645"/>
      <c r="C25" s="646">
        <v>105.76668725085852</v>
      </c>
      <c r="D25" s="646">
        <v>101.45230009861919</v>
      </c>
      <c r="E25" s="646">
        <v>100.77759209946331</v>
      </c>
      <c r="F25" s="646">
        <v>99.882300000000001</v>
      </c>
      <c r="G25" s="647">
        <v>101.35155555948565</v>
      </c>
    </row>
    <row r="26" spans="1:10" ht="20.100000000000001" customHeight="1">
      <c r="A26" s="645" t="s">
        <v>604</v>
      </c>
      <c r="B26" s="645"/>
      <c r="C26" s="646">
        <v>116.814411469194</v>
      </c>
      <c r="D26" s="646">
        <v>106.31886653627376</v>
      </c>
      <c r="E26" s="646">
        <v>101.24400108783145</v>
      </c>
      <c r="F26" s="646">
        <v>100.0556</v>
      </c>
      <c r="G26" s="647">
        <v>106.19708106150281</v>
      </c>
    </row>
    <row r="27" spans="1:10" ht="20.100000000000001" customHeight="1">
      <c r="A27" s="641" t="s">
        <v>605</v>
      </c>
      <c r="B27" s="651"/>
      <c r="C27" s="643">
        <v>180.38399252749076</v>
      </c>
      <c r="D27" s="643">
        <v>122.71190154745622</v>
      </c>
      <c r="E27" s="643">
        <v>109.40783474178484</v>
      </c>
      <c r="F27" s="643">
        <v>104.587</v>
      </c>
      <c r="G27" s="652">
        <v>118.22935946009237</v>
      </c>
    </row>
    <row r="28" spans="1:10" ht="20.100000000000001" customHeight="1">
      <c r="A28" s="641" t="s">
        <v>606</v>
      </c>
      <c r="B28" s="651"/>
      <c r="C28" s="643">
        <v>106.9919092843016</v>
      </c>
      <c r="D28" s="643">
        <v>104.31751538943675</v>
      </c>
      <c r="E28" s="643">
        <v>101.80917113825321</v>
      </c>
      <c r="F28" s="643">
        <v>100.8817</v>
      </c>
      <c r="G28" s="652">
        <v>103.96714125934133</v>
      </c>
    </row>
    <row r="29" spans="1:10" ht="20.100000000000001" customHeight="1">
      <c r="A29" s="641" t="s">
        <v>607</v>
      </c>
      <c r="B29" s="651"/>
      <c r="C29" s="643"/>
      <c r="D29" s="643">
        <v>2.7608840058802597</v>
      </c>
      <c r="E29" s="643"/>
      <c r="F29" s="653">
        <v>2.9756560204963201E-2</v>
      </c>
      <c r="G29" s="652">
        <v>2.8114482466569939</v>
      </c>
    </row>
    <row r="30" spans="1:10" ht="20.100000000000001" customHeight="1"/>
    <row r="39" spans="3:7" ht="13.8">
      <c r="C39" s="654"/>
      <c r="D39" s="654"/>
      <c r="E39" s="654"/>
      <c r="F39" s="655"/>
      <c r="G39" s="655"/>
    </row>
    <row r="40" spans="3:7" ht="13.8">
      <c r="C40" s="655"/>
      <c r="D40" s="655"/>
      <c r="E40" s="655"/>
      <c r="F40" s="655"/>
      <c r="G40" s="655"/>
    </row>
    <row r="41" spans="3:7" ht="13.8">
      <c r="C41" s="656"/>
      <c r="D41" s="656"/>
      <c r="E41" s="657"/>
      <c r="F41" s="656"/>
      <c r="G41" s="656"/>
    </row>
    <row r="42" spans="3:7" ht="13.8">
      <c r="C42" s="656"/>
      <c r="D42" s="656"/>
      <c r="E42" s="657"/>
      <c r="F42" s="656"/>
      <c r="G42" s="656"/>
    </row>
  </sheetData>
  <mergeCells count="1">
    <mergeCell ref="C5:F5"/>
  </mergeCells>
  <pageMargins left="0.74803149606299202" right="0.17" top="0.74803149606299202" bottom="0.511811023622047" header="0.43307086614173201" footer="0.31496062992126"/>
  <pageSetup paperSize="9" firstPageNumber="3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L27"/>
  <sheetViews>
    <sheetView workbookViewId="0">
      <selection activeCell="I43" sqref="I43"/>
    </sheetView>
  </sheetViews>
  <sheetFormatPr defaultColWidth="9.44140625" defaultRowHeight="13.2"/>
  <cols>
    <col min="1" max="1" width="59.44140625" style="229" customWidth="1"/>
    <col min="2" max="3" width="13.5546875" style="229" customWidth="1"/>
    <col min="4" max="4" width="11.5546875" style="229" customWidth="1"/>
    <col min="5" max="5" width="11" style="229" customWidth="1"/>
    <col min="6" max="6" width="11.44140625" style="229" customWidth="1"/>
    <col min="7" max="7" width="9.44140625" style="229"/>
    <col min="8" max="8" width="17.5546875" style="229" customWidth="1"/>
    <col min="9" max="16384" width="9.44140625" style="229"/>
  </cols>
  <sheetData>
    <row r="1" spans="1:8" s="475" customFormat="1" ht="20.100000000000001" customHeight="1">
      <c r="A1" s="474" t="s">
        <v>673</v>
      </c>
    </row>
    <row r="2" spans="1:8" s="475" customFormat="1" ht="20.100000000000001" customHeight="1">
      <c r="A2" s="476"/>
      <c r="B2" s="476"/>
      <c r="C2" s="476"/>
    </row>
    <row r="3" spans="1:8" s="475" customFormat="1" ht="20.100000000000001" customHeight="1">
      <c r="A3" s="477"/>
      <c r="B3" s="478"/>
      <c r="C3" s="479" t="s">
        <v>45</v>
      </c>
    </row>
    <row r="4" spans="1:8" s="475" customFormat="1" ht="20.100000000000001" customHeight="1">
      <c r="A4" s="480"/>
      <c r="B4" s="725" t="s">
        <v>469</v>
      </c>
      <c r="C4" s="725"/>
    </row>
    <row r="5" spans="1:8" s="483" customFormat="1" ht="20.100000000000001" customHeight="1">
      <c r="A5" s="481"/>
      <c r="B5" s="482" t="s">
        <v>49</v>
      </c>
      <c r="C5" s="482" t="s">
        <v>470</v>
      </c>
    </row>
    <row r="6" spans="1:8" s="483" customFormat="1" ht="20.100000000000001" customHeight="1">
      <c r="A6" s="481"/>
      <c r="B6" s="484" t="s">
        <v>19</v>
      </c>
      <c r="C6" s="484" t="s">
        <v>19</v>
      </c>
    </row>
    <row r="7" spans="1:8" ht="18" customHeight="1"/>
    <row r="8" spans="1:8" ht="19.95" customHeight="1">
      <c r="A8" s="485" t="s">
        <v>471</v>
      </c>
      <c r="B8" s="486">
        <v>105.80612443712154</v>
      </c>
      <c r="C8" s="487">
        <v>103.3980592652652</v>
      </c>
      <c r="D8" s="488"/>
      <c r="E8" s="489"/>
      <c r="F8" s="488"/>
    </row>
    <row r="9" spans="1:8" ht="19.95" customHeight="1">
      <c r="A9" s="490" t="s">
        <v>472</v>
      </c>
      <c r="B9" s="491">
        <v>108.22542215139524</v>
      </c>
      <c r="C9" s="491">
        <v>103.80181006690312</v>
      </c>
      <c r="D9" s="492"/>
      <c r="E9" s="489"/>
      <c r="F9" s="492"/>
    </row>
    <row r="10" spans="1:8" ht="19.95" customHeight="1">
      <c r="A10" s="490" t="s">
        <v>473</v>
      </c>
      <c r="B10" s="493">
        <v>99.555722360438708</v>
      </c>
      <c r="C10" s="491">
        <v>100.3729006021411</v>
      </c>
      <c r="D10" s="492"/>
      <c r="E10" s="489"/>
      <c r="F10" s="492"/>
    </row>
    <row r="11" spans="1:8" ht="19.95" customHeight="1">
      <c r="A11" s="490" t="s">
        <v>474</v>
      </c>
      <c r="B11" s="493">
        <v>99.216849396259619</v>
      </c>
      <c r="C11" s="491">
        <v>102.50673093453075</v>
      </c>
      <c r="D11" s="492"/>
      <c r="E11" s="489"/>
      <c r="F11" s="492"/>
    </row>
    <row r="12" spans="1:8" ht="19.95" customHeight="1">
      <c r="A12" s="485" t="s">
        <v>475</v>
      </c>
      <c r="B12" s="486">
        <v>99.438227097750683</v>
      </c>
      <c r="C12" s="487">
        <v>99.363557398686936</v>
      </c>
      <c r="D12" s="488"/>
      <c r="E12" s="489"/>
      <c r="F12" s="488"/>
    </row>
    <row r="13" spans="1:8" ht="19.95" customHeight="1">
      <c r="A13" s="490" t="s">
        <v>55</v>
      </c>
      <c r="B13" s="491">
        <v>103.22846484156246</v>
      </c>
      <c r="C13" s="491">
        <v>96.982725775778547</v>
      </c>
      <c r="D13" s="494"/>
      <c r="E13" s="489"/>
      <c r="F13" s="492"/>
      <c r="H13" s="495"/>
    </row>
    <row r="14" spans="1:8" ht="19.95" customHeight="1">
      <c r="A14" s="490" t="s">
        <v>61</v>
      </c>
      <c r="B14" s="493">
        <v>98.990925661950797</v>
      </c>
      <c r="C14" s="491">
        <v>99.446645090429996</v>
      </c>
      <c r="D14" s="492"/>
      <c r="E14" s="489"/>
      <c r="F14" s="492"/>
    </row>
    <row r="15" spans="1:8" ht="19.95" customHeight="1">
      <c r="A15" s="496" t="s">
        <v>476</v>
      </c>
      <c r="B15" s="493">
        <v>104.74661686497377</v>
      </c>
      <c r="C15" s="491">
        <v>101.09246545373918</v>
      </c>
      <c r="D15" s="492"/>
      <c r="E15" s="489"/>
      <c r="F15" s="492"/>
    </row>
    <row r="16" spans="1:8" ht="32.25" customHeight="1">
      <c r="A16" s="496" t="s">
        <v>477</v>
      </c>
      <c r="B16" s="493">
        <v>102.52828351575592</v>
      </c>
      <c r="C16" s="491">
        <v>100.77743138121689</v>
      </c>
      <c r="D16" s="492"/>
      <c r="E16" s="489"/>
      <c r="F16" s="492"/>
    </row>
    <row r="17" spans="1:12" ht="19.95" customHeight="1">
      <c r="A17" s="485" t="s">
        <v>274</v>
      </c>
      <c r="B17" s="487">
        <v>107.15224097195127</v>
      </c>
      <c r="C17" s="487">
        <v>101.974318311126</v>
      </c>
      <c r="D17" s="488"/>
      <c r="E17" s="489"/>
      <c r="F17" s="488"/>
      <c r="H17" s="497"/>
      <c r="I17" s="497"/>
      <c r="K17" s="498"/>
      <c r="L17" s="498"/>
    </row>
    <row r="18" spans="1:12" ht="19.95" customHeight="1">
      <c r="A18" s="499" t="s">
        <v>374</v>
      </c>
      <c r="B18" s="491"/>
      <c r="C18" s="491"/>
      <c r="D18" s="492"/>
      <c r="E18" s="489"/>
      <c r="F18" s="492"/>
      <c r="H18" s="497"/>
      <c r="I18" s="497"/>
      <c r="K18" s="498"/>
      <c r="L18" s="498"/>
    </row>
    <row r="19" spans="1:12" ht="19.95" customHeight="1">
      <c r="A19" s="490" t="s">
        <v>276</v>
      </c>
      <c r="B19" s="491">
        <v>115.49016896596218</v>
      </c>
      <c r="C19" s="491">
        <v>104.23934348036057</v>
      </c>
      <c r="D19" s="492"/>
      <c r="E19" s="489"/>
      <c r="F19" s="492"/>
      <c r="H19" s="497"/>
      <c r="I19" s="497"/>
      <c r="K19" s="498"/>
      <c r="L19" s="498"/>
    </row>
    <row r="20" spans="1:12" ht="19.95" customHeight="1">
      <c r="A20" s="490" t="s">
        <v>277</v>
      </c>
      <c r="B20" s="491">
        <v>104.90299997805583</v>
      </c>
      <c r="C20" s="491">
        <v>101.81435065915035</v>
      </c>
      <c r="D20" s="492"/>
      <c r="E20" s="489"/>
      <c r="F20" s="492"/>
      <c r="H20" s="497"/>
      <c r="I20" s="497"/>
      <c r="K20" s="498"/>
      <c r="L20" s="498"/>
    </row>
    <row r="21" spans="1:12" ht="19.95" customHeight="1">
      <c r="A21" s="490" t="s">
        <v>278</v>
      </c>
      <c r="B21" s="491">
        <v>100.63525885182155</v>
      </c>
      <c r="C21" s="491">
        <v>100.05734242432327</v>
      </c>
      <c r="D21" s="492"/>
      <c r="E21" s="489"/>
      <c r="F21" s="492"/>
      <c r="H21" s="497"/>
      <c r="I21" s="497"/>
      <c r="K21" s="498"/>
      <c r="L21" s="498"/>
    </row>
    <row r="22" spans="1:12" ht="19.95" customHeight="1">
      <c r="A22" s="490" t="s">
        <v>478</v>
      </c>
      <c r="B22" s="491">
        <v>104.24913478396</v>
      </c>
      <c r="C22" s="491">
        <v>102.57431925225504</v>
      </c>
      <c r="D22" s="492"/>
      <c r="E22" s="489"/>
      <c r="F22" s="492"/>
      <c r="H22" s="497"/>
      <c r="I22" s="497"/>
      <c r="K22" s="498"/>
      <c r="L22" s="498"/>
    </row>
    <row r="23" spans="1:12" ht="19.95" customHeight="1">
      <c r="A23" s="490" t="s">
        <v>284</v>
      </c>
      <c r="B23" s="491">
        <v>103.36876634159759</v>
      </c>
      <c r="C23" s="491">
        <v>101.3684298586995</v>
      </c>
      <c r="D23" s="492"/>
      <c r="E23" s="489"/>
      <c r="F23" s="492"/>
      <c r="H23" s="497"/>
      <c r="I23" s="497"/>
      <c r="K23" s="498"/>
      <c r="L23" s="498"/>
    </row>
    <row r="24" spans="1:12" ht="19.95" customHeight="1">
      <c r="A24" s="490" t="s">
        <v>286</v>
      </c>
      <c r="B24" s="491">
        <v>106.8567435573202</v>
      </c>
      <c r="C24" s="491">
        <v>103.18199529068779</v>
      </c>
      <c r="D24" s="492"/>
      <c r="E24" s="492"/>
      <c r="F24" s="492"/>
    </row>
    <row r="25" spans="1:12" ht="19.95" customHeight="1">
      <c r="A25" s="490" t="s">
        <v>479</v>
      </c>
      <c r="B25" s="500">
        <v>103.83486815864862</v>
      </c>
      <c r="C25" s="500">
        <v>101.46373516862408</v>
      </c>
    </row>
    <row r="26" spans="1:12" ht="6" customHeight="1">
      <c r="A26" s="501"/>
      <c r="B26" s="501"/>
      <c r="C26" s="501"/>
    </row>
    <row r="27" spans="1:12" ht="21.75" customHeight="1">
      <c r="A27" s="560" t="s">
        <v>480</v>
      </c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E95"/>
  <sheetViews>
    <sheetView workbookViewId="0">
      <selection activeCell="I43" sqref="I43"/>
    </sheetView>
  </sheetViews>
  <sheetFormatPr defaultColWidth="9.44140625" defaultRowHeight="25.35" customHeight="1"/>
  <cols>
    <col min="1" max="1" width="59.44140625" style="503" customWidth="1"/>
    <col min="2" max="3" width="13.5546875" style="229" customWidth="1"/>
    <col min="4" max="16384" width="9.44140625" style="503"/>
  </cols>
  <sheetData>
    <row r="1" spans="1:5" ht="20.100000000000001" customHeight="1">
      <c r="A1" s="474" t="s">
        <v>674</v>
      </c>
      <c r="B1" s="475"/>
      <c r="C1" s="475"/>
    </row>
    <row r="2" spans="1:5" ht="20.100000000000001" customHeight="1">
      <c r="A2" s="504"/>
      <c r="B2" s="476"/>
      <c r="C2" s="476"/>
    </row>
    <row r="3" spans="1:5" ht="20.100000000000001" customHeight="1">
      <c r="A3" s="505"/>
      <c r="B3" s="478"/>
      <c r="C3" s="479" t="s">
        <v>45</v>
      </c>
    </row>
    <row r="4" spans="1:5" ht="20.100000000000001" customHeight="1">
      <c r="A4" s="480"/>
      <c r="B4" s="725" t="s">
        <v>469</v>
      </c>
      <c r="C4" s="725"/>
    </row>
    <row r="5" spans="1:5" ht="20.100000000000001" customHeight="1">
      <c r="A5" s="481"/>
      <c r="B5" s="482" t="s">
        <v>49</v>
      </c>
      <c r="C5" s="482" t="s">
        <v>470</v>
      </c>
    </row>
    <row r="6" spans="1:5" ht="20.100000000000001" customHeight="1">
      <c r="A6" s="481"/>
      <c r="B6" s="484" t="s">
        <v>19</v>
      </c>
      <c r="C6" s="484" t="s">
        <v>19</v>
      </c>
    </row>
    <row r="7" spans="1:5" ht="20.100000000000001" customHeight="1">
      <c r="A7" s="481"/>
      <c r="B7" s="506"/>
      <c r="C7" s="506"/>
    </row>
    <row r="8" spans="1:5" s="510" customFormat="1" ht="20.100000000000001" customHeight="1">
      <c r="A8" s="507" t="s">
        <v>481</v>
      </c>
      <c r="B8" s="508">
        <v>101.25034554335843</v>
      </c>
      <c r="C8" s="509">
        <v>101.39394628859834</v>
      </c>
      <c r="E8" s="511"/>
    </row>
    <row r="9" spans="1:5" ht="20.100000000000001" customHeight="1">
      <c r="A9" s="507" t="s">
        <v>482</v>
      </c>
      <c r="B9" s="512"/>
      <c r="C9" s="512"/>
      <c r="E9" s="511"/>
    </row>
    <row r="10" spans="1:5" ht="20.100000000000001" customHeight="1">
      <c r="A10" s="513" t="s">
        <v>483</v>
      </c>
      <c r="B10" s="514">
        <v>99.659732836738698</v>
      </c>
      <c r="C10" s="512">
        <v>99.426320864628963</v>
      </c>
      <c r="E10" s="513"/>
    </row>
    <row r="11" spans="1:5" ht="20.100000000000001" customHeight="1">
      <c r="A11" s="513" t="s">
        <v>484</v>
      </c>
      <c r="B11" s="514">
        <v>101.49691313754907</v>
      </c>
      <c r="C11" s="512">
        <v>101.49225968157738</v>
      </c>
      <c r="E11" s="513"/>
    </row>
    <row r="12" spans="1:5" ht="20.100000000000001" customHeight="1">
      <c r="A12" s="513" t="s">
        <v>485</v>
      </c>
      <c r="B12" s="514">
        <v>99.056584162460524</v>
      </c>
      <c r="C12" s="512">
        <v>100.36853391872864</v>
      </c>
      <c r="E12" s="513"/>
    </row>
    <row r="13" spans="1:5" ht="20.100000000000001" customHeight="1">
      <c r="A13" s="507" t="s">
        <v>486</v>
      </c>
      <c r="B13" s="512"/>
      <c r="C13" s="512"/>
      <c r="E13" s="511"/>
    </row>
    <row r="14" spans="1:5" ht="20.100000000000001" customHeight="1">
      <c r="A14" s="513" t="s">
        <v>487</v>
      </c>
      <c r="B14" s="514">
        <v>99.957691686080153</v>
      </c>
      <c r="C14" s="512">
        <v>101.35499475890791</v>
      </c>
      <c r="E14" s="513"/>
    </row>
    <row r="15" spans="1:5" ht="20.100000000000001" customHeight="1">
      <c r="A15" s="513" t="s">
        <v>488</v>
      </c>
      <c r="B15" s="512">
        <v>103.13288788979862</v>
      </c>
      <c r="C15" s="512">
        <v>101.14102780455761</v>
      </c>
      <c r="E15" s="513"/>
    </row>
    <row r="16" spans="1:5" ht="20.100000000000001" customHeight="1">
      <c r="A16" s="513" t="s">
        <v>489</v>
      </c>
      <c r="B16" s="512">
        <v>101.14723102484729</v>
      </c>
      <c r="C16" s="512">
        <v>101.39764483376348</v>
      </c>
      <c r="E16" s="513"/>
    </row>
    <row r="17" spans="1:5" ht="20.100000000000001" customHeight="1">
      <c r="A17" s="513" t="s">
        <v>490</v>
      </c>
      <c r="B17" s="512">
        <v>105.8610676482692</v>
      </c>
      <c r="C17" s="512">
        <v>101.67763315418046</v>
      </c>
      <c r="E17" s="513"/>
    </row>
    <row r="18" spans="1:5" ht="20.100000000000001" customHeight="1">
      <c r="A18" s="513" t="s">
        <v>491</v>
      </c>
      <c r="B18" s="512">
        <v>104.13302814988329</v>
      </c>
      <c r="C18" s="512">
        <v>100.69984705702353</v>
      </c>
      <c r="E18" s="513"/>
    </row>
    <row r="19" spans="1:5" ht="20.100000000000001" customHeight="1">
      <c r="A19" s="513" t="s">
        <v>492</v>
      </c>
      <c r="B19" s="512">
        <v>103.6308873753903</v>
      </c>
      <c r="C19" s="512">
        <v>101.42886577654086</v>
      </c>
      <c r="E19" s="513"/>
    </row>
    <row r="20" spans="1:5" ht="20.100000000000001" customHeight="1">
      <c r="A20" s="513" t="s">
        <v>493</v>
      </c>
      <c r="B20" s="512">
        <v>104.76389234302158</v>
      </c>
      <c r="C20" s="512">
        <v>101.7597046118378</v>
      </c>
      <c r="E20" s="513"/>
    </row>
    <row r="21" spans="1:5" s="229" customFormat="1" ht="6" customHeight="1">
      <c r="A21" s="501"/>
      <c r="B21" s="501"/>
      <c r="C21" s="501"/>
    </row>
    <row r="22" spans="1:5" s="229" customFormat="1" ht="24" customHeight="1">
      <c r="A22" s="560" t="s">
        <v>480</v>
      </c>
    </row>
    <row r="23" spans="1:5" ht="20.100000000000001" customHeight="1">
      <c r="A23" s="513"/>
      <c r="B23" s="512"/>
      <c r="C23" s="512"/>
    </row>
    <row r="24" spans="1:5" ht="20.100000000000001" customHeight="1">
      <c r="A24" s="513"/>
      <c r="B24" s="512"/>
      <c r="C24" s="512"/>
    </row>
    <row r="25" spans="1:5" ht="20.100000000000001" customHeight="1">
      <c r="A25" s="513"/>
      <c r="B25" s="512"/>
      <c r="C25" s="512"/>
    </row>
    <row r="26" spans="1:5" ht="20.100000000000001" customHeight="1">
      <c r="A26" s="515"/>
      <c r="B26" s="506"/>
      <c r="C26" s="506"/>
    </row>
    <row r="27" spans="1:5" ht="20.100000000000001" customHeight="1">
      <c r="A27" s="515"/>
      <c r="B27" s="506"/>
      <c r="C27" s="506"/>
    </row>
    <row r="28" spans="1:5" ht="20.100000000000001" customHeight="1">
      <c r="A28" s="515"/>
      <c r="B28" s="506"/>
      <c r="C28" s="506"/>
    </row>
    <row r="29" spans="1:5" ht="20.100000000000001" customHeight="1">
      <c r="A29" s="515"/>
      <c r="B29" s="506"/>
      <c r="C29" s="506"/>
    </row>
    <row r="30" spans="1:5" ht="20.100000000000001" customHeight="1">
      <c r="A30" s="515"/>
      <c r="B30" s="506"/>
      <c r="C30" s="506"/>
    </row>
    <row r="31" spans="1:5" ht="20.100000000000001" customHeight="1">
      <c r="A31" s="516"/>
      <c r="B31" s="506"/>
      <c r="C31" s="506"/>
    </row>
    <row r="32" spans="1:5" ht="20.100000000000001" customHeight="1">
      <c r="A32" s="516"/>
      <c r="B32" s="506"/>
      <c r="C32" s="506"/>
    </row>
    <row r="33" spans="1:3" ht="20.100000000000001" customHeight="1">
      <c r="A33" s="516"/>
      <c r="B33" s="506"/>
      <c r="C33" s="506"/>
    </row>
    <row r="34" spans="1:3" ht="20.100000000000001" customHeight="1">
      <c r="A34" s="516"/>
      <c r="B34" s="506"/>
      <c r="C34" s="506"/>
    </row>
    <row r="35" spans="1:3" ht="20.100000000000001" customHeight="1">
      <c r="A35" s="516"/>
      <c r="B35" s="506"/>
      <c r="C35" s="506"/>
    </row>
    <row r="36" spans="1:3" ht="20.100000000000001" customHeight="1">
      <c r="A36" s="516"/>
      <c r="B36" s="506"/>
      <c r="C36" s="506"/>
    </row>
    <row r="37" spans="1:3" ht="20.100000000000001" customHeight="1">
      <c r="A37" s="516"/>
      <c r="B37" s="506"/>
      <c r="C37" s="506"/>
    </row>
    <row r="38" spans="1:3" ht="20.100000000000001" customHeight="1">
      <c r="A38" s="516"/>
      <c r="B38" s="506"/>
      <c r="C38" s="506"/>
    </row>
    <row r="39" spans="1:3" ht="20.100000000000001" customHeight="1">
      <c r="A39" s="516"/>
      <c r="B39" s="506"/>
      <c r="C39" s="506"/>
    </row>
    <row r="40" spans="1:3" ht="20.100000000000001" customHeight="1">
      <c r="A40" s="516"/>
      <c r="B40" s="506"/>
      <c r="C40" s="506"/>
    </row>
    <row r="41" spans="1:3" ht="20.100000000000001" customHeight="1">
      <c r="A41" s="516"/>
      <c r="B41" s="506"/>
      <c r="C41" s="506"/>
    </row>
    <row r="42" spans="1:3" ht="20.100000000000001" customHeight="1">
      <c r="A42" s="516"/>
      <c r="B42" s="506"/>
      <c r="C42" s="506"/>
    </row>
    <row r="43" spans="1:3" ht="20.100000000000001" customHeight="1">
      <c r="A43" s="516"/>
      <c r="B43" s="506"/>
      <c r="C43" s="506"/>
    </row>
    <row r="44" spans="1:3" ht="20.100000000000001" customHeight="1">
      <c r="A44" s="516"/>
      <c r="B44" s="506"/>
      <c r="C44" s="506"/>
    </row>
    <row r="45" spans="1:3" ht="20.100000000000001" customHeight="1">
      <c r="A45" s="516"/>
      <c r="B45" s="506"/>
      <c r="C45" s="506"/>
    </row>
    <row r="46" spans="1:3" ht="20.100000000000001" customHeight="1">
      <c r="A46" s="516"/>
      <c r="B46" s="506"/>
      <c r="C46" s="506"/>
    </row>
    <row r="47" spans="1:3" ht="20.100000000000001" customHeight="1">
      <c r="A47" s="516"/>
      <c r="B47" s="506"/>
      <c r="C47" s="506"/>
    </row>
    <row r="48" spans="1:3" ht="20.100000000000001" customHeight="1">
      <c r="A48" s="516"/>
      <c r="B48" s="506"/>
      <c r="C48" s="506"/>
    </row>
    <row r="49" spans="1:1" ht="20.100000000000001" customHeight="1">
      <c r="A49" s="516"/>
    </row>
    <row r="50" spans="1:1" ht="20.100000000000001" customHeight="1">
      <c r="A50" s="516"/>
    </row>
    <row r="51" spans="1:1" ht="20.100000000000001" customHeight="1">
      <c r="A51" s="516"/>
    </row>
    <row r="52" spans="1:1" ht="20.100000000000001" customHeight="1">
      <c r="A52" s="516"/>
    </row>
    <row r="53" spans="1:1" ht="20.100000000000001" customHeight="1">
      <c r="A53" s="516"/>
    </row>
    <row r="54" spans="1:1" ht="20.100000000000001" customHeight="1">
      <c r="A54" s="516"/>
    </row>
    <row r="55" spans="1:1" ht="20.100000000000001" customHeight="1">
      <c r="A55" s="516"/>
    </row>
    <row r="56" spans="1:1" ht="20.100000000000001" customHeight="1">
      <c r="A56" s="516"/>
    </row>
    <row r="57" spans="1:1" ht="20.100000000000001" customHeight="1">
      <c r="A57" s="516"/>
    </row>
    <row r="58" spans="1:1" ht="20.100000000000001" customHeight="1">
      <c r="A58" s="516"/>
    </row>
    <row r="59" spans="1:1" ht="25.35" customHeight="1">
      <c r="A59" s="516"/>
    </row>
    <row r="60" spans="1:1" ht="25.35" customHeight="1">
      <c r="A60" s="516"/>
    </row>
    <row r="61" spans="1:1" ht="25.35" customHeight="1">
      <c r="A61" s="516"/>
    </row>
    <row r="62" spans="1:1" ht="25.35" customHeight="1">
      <c r="A62" s="517"/>
    </row>
    <row r="63" spans="1:1" ht="25.35" customHeight="1">
      <c r="A63" s="517"/>
    </row>
    <row r="64" spans="1:1" ht="25.35" customHeight="1">
      <c r="A64" s="517"/>
    </row>
    <row r="65" spans="1:1" ht="25.35" customHeight="1">
      <c r="A65" s="517"/>
    </row>
    <row r="66" spans="1:1" ht="25.35" customHeight="1">
      <c r="A66" s="517"/>
    </row>
    <row r="67" spans="1:1" ht="25.35" customHeight="1">
      <c r="A67" s="517"/>
    </row>
    <row r="68" spans="1:1" ht="25.35" customHeight="1">
      <c r="A68" s="517"/>
    </row>
    <row r="69" spans="1:1" ht="25.35" customHeight="1">
      <c r="A69" s="517"/>
    </row>
    <row r="70" spans="1:1" ht="25.35" customHeight="1">
      <c r="A70" s="517"/>
    </row>
    <row r="71" spans="1:1" ht="25.35" customHeight="1">
      <c r="A71" s="517"/>
    </row>
    <row r="72" spans="1:1" ht="25.35" customHeight="1">
      <c r="A72" s="517"/>
    </row>
    <row r="73" spans="1:1" ht="25.35" customHeight="1">
      <c r="A73" s="517"/>
    </row>
    <row r="74" spans="1:1" ht="25.35" customHeight="1">
      <c r="A74" s="517"/>
    </row>
    <row r="75" spans="1:1" ht="25.35" customHeight="1">
      <c r="A75" s="517"/>
    </row>
    <row r="76" spans="1:1" ht="25.35" customHeight="1">
      <c r="A76" s="517"/>
    </row>
    <row r="77" spans="1:1" ht="25.35" customHeight="1">
      <c r="A77" s="517"/>
    </row>
    <row r="78" spans="1:1" ht="25.35" customHeight="1">
      <c r="A78" s="517"/>
    </row>
    <row r="79" spans="1:1" ht="25.35" customHeight="1">
      <c r="A79" s="517"/>
    </row>
    <row r="80" spans="1:1" ht="25.35" customHeight="1">
      <c r="A80" s="517"/>
    </row>
    <row r="81" spans="1:1" ht="25.35" customHeight="1">
      <c r="A81" s="517"/>
    </row>
    <row r="82" spans="1:1" ht="25.35" customHeight="1">
      <c r="A82" s="517"/>
    </row>
    <row r="83" spans="1:1" ht="25.35" customHeight="1">
      <c r="A83" s="517"/>
    </row>
    <row r="84" spans="1:1" ht="25.35" customHeight="1">
      <c r="A84" s="517"/>
    </row>
    <row r="85" spans="1:1" ht="25.35" customHeight="1">
      <c r="A85" s="517"/>
    </row>
    <row r="86" spans="1:1" ht="25.35" customHeight="1">
      <c r="A86" s="517"/>
    </row>
    <row r="87" spans="1:1" ht="25.35" customHeight="1">
      <c r="A87" s="517"/>
    </row>
    <row r="88" spans="1:1" ht="25.35" customHeight="1">
      <c r="A88" s="517"/>
    </row>
    <row r="89" spans="1:1" ht="25.35" customHeight="1">
      <c r="A89" s="517"/>
    </row>
    <row r="90" spans="1:1" ht="25.35" customHeight="1">
      <c r="A90" s="517"/>
    </row>
    <row r="91" spans="1:1" ht="25.35" customHeight="1">
      <c r="A91" s="517"/>
    </row>
    <row r="92" spans="1:1" ht="25.35" customHeight="1">
      <c r="A92" s="517"/>
    </row>
    <row r="93" spans="1:1" ht="25.35" customHeight="1">
      <c r="A93" s="517"/>
    </row>
    <row r="94" spans="1:1" ht="25.35" customHeight="1">
      <c r="A94" s="517"/>
    </row>
    <row r="95" spans="1:1" ht="25.35" customHeight="1">
      <c r="A95" s="51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G96"/>
  <sheetViews>
    <sheetView workbookViewId="0">
      <selection activeCell="I43" sqref="I43"/>
    </sheetView>
  </sheetViews>
  <sheetFormatPr defaultRowHeight="25.35" customHeight="1"/>
  <cols>
    <col min="1" max="1" width="59.44140625" style="503" customWidth="1"/>
    <col min="2" max="3" width="13.5546875" style="229" customWidth="1"/>
    <col min="4" max="255" width="8.77734375" style="503"/>
    <col min="256" max="256" width="51" style="503" customWidth="1"/>
    <col min="257" max="257" width="12.44140625" style="503" customWidth="1"/>
    <col min="258" max="258" width="12.5546875" style="503" customWidth="1"/>
    <col min="259" max="259" width="11.5546875" style="503" customWidth="1"/>
    <col min="260" max="511" width="8.77734375" style="503"/>
    <col min="512" max="512" width="51" style="503" customWidth="1"/>
    <col min="513" max="513" width="12.44140625" style="503" customWidth="1"/>
    <col min="514" max="514" width="12.5546875" style="503" customWidth="1"/>
    <col min="515" max="515" width="11.5546875" style="503" customWidth="1"/>
    <col min="516" max="767" width="8.77734375" style="503"/>
    <col min="768" max="768" width="51" style="503" customWidth="1"/>
    <col min="769" max="769" width="12.44140625" style="503" customWidth="1"/>
    <col min="770" max="770" width="12.5546875" style="503" customWidth="1"/>
    <col min="771" max="771" width="11.5546875" style="503" customWidth="1"/>
    <col min="772" max="1023" width="8.77734375" style="503"/>
    <col min="1024" max="1024" width="51" style="503" customWidth="1"/>
    <col min="1025" max="1025" width="12.44140625" style="503" customWidth="1"/>
    <col min="1026" max="1026" width="12.5546875" style="503" customWidth="1"/>
    <col min="1027" max="1027" width="11.5546875" style="503" customWidth="1"/>
    <col min="1028" max="1279" width="8.77734375" style="503"/>
    <col min="1280" max="1280" width="51" style="503" customWidth="1"/>
    <col min="1281" max="1281" width="12.44140625" style="503" customWidth="1"/>
    <col min="1282" max="1282" width="12.5546875" style="503" customWidth="1"/>
    <col min="1283" max="1283" width="11.5546875" style="503" customWidth="1"/>
    <col min="1284" max="1535" width="8.77734375" style="503"/>
    <col min="1536" max="1536" width="51" style="503" customWidth="1"/>
    <col min="1537" max="1537" width="12.44140625" style="503" customWidth="1"/>
    <col min="1538" max="1538" width="12.5546875" style="503" customWidth="1"/>
    <col min="1539" max="1539" width="11.5546875" style="503" customWidth="1"/>
    <col min="1540" max="1791" width="8.77734375" style="503"/>
    <col min="1792" max="1792" width="51" style="503" customWidth="1"/>
    <col min="1793" max="1793" width="12.44140625" style="503" customWidth="1"/>
    <col min="1794" max="1794" width="12.5546875" style="503" customWidth="1"/>
    <col min="1795" max="1795" width="11.5546875" style="503" customWidth="1"/>
    <col min="1796" max="2047" width="8.77734375" style="503"/>
    <col min="2048" max="2048" width="51" style="503" customWidth="1"/>
    <col min="2049" max="2049" width="12.44140625" style="503" customWidth="1"/>
    <col min="2050" max="2050" width="12.5546875" style="503" customWidth="1"/>
    <col min="2051" max="2051" width="11.5546875" style="503" customWidth="1"/>
    <col min="2052" max="2303" width="8.77734375" style="503"/>
    <col min="2304" max="2304" width="51" style="503" customWidth="1"/>
    <col min="2305" max="2305" width="12.44140625" style="503" customWidth="1"/>
    <col min="2306" max="2306" width="12.5546875" style="503" customWidth="1"/>
    <col min="2307" max="2307" width="11.5546875" style="503" customWidth="1"/>
    <col min="2308" max="2559" width="8.77734375" style="503"/>
    <col min="2560" max="2560" width="51" style="503" customWidth="1"/>
    <col min="2561" max="2561" width="12.44140625" style="503" customWidth="1"/>
    <col min="2562" max="2562" width="12.5546875" style="503" customWidth="1"/>
    <col min="2563" max="2563" width="11.5546875" style="503" customWidth="1"/>
    <col min="2564" max="2815" width="8.77734375" style="503"/>
    <col min="2816" max="2816" width="51" style="503" customWidth="1"/>
    <col min="2817" max="2817" width="12.44140625" style="503" customWidth="1"/>
    <col min="2818" max="2818" width="12.5546875" style="503" customWidth="1"/>
    <col min="2819" max="2819" width="11.5546875" style="503" customWidth="1"/>
    <col min="2820" max="3071" width="8.77734375" style="503"/>
    <col min="3072" max="3072" width="51" style="503" customWidth="1"/>
    <col min="3073" max="3073" width="12.44140625" style="503" customWidth="1"/>
    <col min="3074" max="3074" width="12.5546875" style="503" customWidth="1"/>
    <col min="3075" max="3075" width="11.5546875" style="503" customWidth="1"/>
    <col min="3076" max="3327" width="8.77734375" style="503"/>
    <col min="3328" max="3328" width="51" style="503" customWidth="1"/>
    <col min="3329" max="3329" width="12.44140625" style="503" customWidth="1"/>
    <col min="3330" max="3330" width="12.5546875" style="503" customWidth="1"/>
    <col min="3331" max="3331" width="11.5546875" style="503" customWidth="1"/>
    <col min="3332" max="3583" width="8.77734375" style="503"/>
    <col min="3584" max="3584" width="51" style="503" customWidth="1"/>
    <col min="3585" max="3585" width="12.44140625" style="503" customWidth="1"/>
    <col min="3586" max="3586" width="12.5546875" style="503" customWidth="1"/>
    <col min="3587" max="3587" width="11.5546875" style="503" customWidth="1"/>
    <col min="3588" max="3839" width="8.77734375" style="503"/>
    <col min="3840" max="3840" width="51" style="503" customWidth="1"/>
    <col min="3841" max="3841" width="12.44140625" style="503" customWidth="1"/>
    <col min="3842" max="3842" width="12.5546875" style="503" customWidth="1"/>
    <col min="3843" max="3843" width="11.5546875" style="503" customWidth="1"/>
    <col min="3844" max="4095" width="8.77734375" style="503"/>
    <col min="4096" max="4096" width="51" style="503" customWidth="1"/>
    <col min="4097" max="4097" width="12.44140625" style="503" customWidth="1"/>
    <col min="4098" max="4098" width="12.5546875" style="503" customWidth="1"/>
    <col min="4099" max="4099" width="11.5546875" style="503" customWidth="1"/>
    <col min="4100" max="4351" width="8.77734375" style="503"/>
    <col min="4352" max="4352" width="51" style="503" customWidth="1"/>
    <col min="4353" max="4353" width="12.44140625" style="503" customWidth="1"/>
    <col min="4354" max="4354" width="12.5546875" style="503" customWidth="1"/>
    <col min="4355" max="4355" width="11.5546875" style="503" customWidth="1"/>
    <col min="4356" max="4607" width="8.77734375" style="503"/>
    <col min="4608" max="4608" width="51" style="503" customWidth="1"/>
    <col min="4609" max="4609" width="12.44140625" style="503" customWidth="1"/>
    <col min="4610" max="4610" width="12.5546875" style="503" customWidth="1"/>
    <col min="4611" max="4611" width="11.5546875" style="503" customWidth="1"/>
    <col min="4612" max="4863" width="8.77734375" style="503"/>
    <col min="4864" max="4864" width="51" style="503" customWidth="1"/>
    <col min="4865" max="4865" width="12.44140625" style="503" customWidth="1"/>
    <col min="4866" max="4866" width="12.5546875" style="503" customWidth="1"/>
    <col min="4867" max="4867" width="11.5546875" style="503" customWidth="1"/>
    <col min="4868" max="5119" width="8.77734375" style="503"/>
    <col min="5120" max="5120" width="51" style="503" customWidth="1"/>
    <col min="5121" max="5121" width="12.44140625" style="503" customWidth="1"/>
    <col min="5122" max="5122" width="12.5546875" style="503" customWidth="1"/>
    <col min="5123" max="5123" width="11.5546875" style="503" customWidth="1"/>
    <col min="5124" max="5375" width="8.77734375" style="503"/>
    <col min="5376" max="5376" width="51" style="503" customWidth="1"/>
    <col min="5377" max="5377" width="12.44140625" style="503" customWidth="1"/>
    <col min="5378" max="5378" width="12.5546875" style="503" customWidth="1"/>
    <col min="5379" max="5379" width="11.5546875" style="503" customWidth="1"/>
    <col min="5380" max="5631" width="8.77734375" style="503"/>
    <col min="5632" max="5632" width="51" style="503" customWidth="1"/>
    <col min="5633" max="5633" width="12.44140625" style="503" customWidth="1"/>
    <col min="5634" max="5634" width="12.5546875" style="503" customWidth="1"/>
    <col min="5635" max="5635" width="11.5546875" style="503" customWidth="1"/>
    <col min="5636" max="5887" width="8.77734375" style="503"/>
    <col min="5888" max="5888" width="51" style="503" customWidth="1"/>
    <col min="5889" max="5889" width="12.44140625" style="503" customWidth="1"/>
    <col min="5890" max="5890" width="12.5546875" style="503" customWidth="1"/>
    <col min="5891" max="5891" width="11.5546875" style="503" customWidth="1"/>
    <col min="5892" max="6143" width="8.77734375" style="503"/>
    <col min="6144" max="6144" width="51" style="503" customWidth="1"/>
    <col min="6145" max="6145" width="12.44140625" style="503" customWidth="1"/>
    <col min="6146" max="6146" width="12.5546875" style="503" customWidth="1"/>
    <col min="6147" max="6147" width="11.5546875" style="503" customWidth="1"/>
    <col min="6148" max="6399" width="8.77734375" style="503"/>
    <col min="6400" max="6400" width="51" style="503" customWidth="1"/>
    <col min="6401" max="6401" width="12.44140625" style="503" customWidth="1"/>
    <col min="6402" max="6402" width="12.5546875" style="503" customWidth="1"/>
    <col min="6403" max="6403" width="11.5546875" style="503" customWidth="1"/>
    <col min="6404" max="6655" width="8.77734375" style="503"/>
    <col min="6656" max="6656" width="51" style="503" customWidth="1"/>
    <col min="6657" max="6657" width="12.44140625" style="503" customWidth="1"/>
    <col min="6658" max="6658" width="12.5546875" style="503" customWidth="1"/>
    <col min="6659" max="6659" width="11.5546875" style="503" customWidth="1"/>
    <col min="6660" max="6911" width="8.77734375" style="503"/>
    <col min="6912" max="6912" width="51" style="503" customWidth="1"/>
    <col min="6913" max="6913" width="12.44140625" style="503" customWidth="1"/>
    <col min="6914" max="6914" width="12.5546875" style="503" customWidth="1"/>
    <col min="6915" max="6915" width="11.5546875" style="503" customWidth="1"/>
    <col min="6916" max="7167" width="8.77734375" style="503"/>
    <col min="7168" max="7168" width="51" style="503" customWidth="1"/>
    <col min="7169" max="7169" width="12.44140625" style="503" customWidth="1"/>
    <col min="7170" max="7170" width="12.5546875" style="503" customWidth="1"/>
    <col min="7171" max="7171" width="11.5546875" style="503" customWidth="1"/>
    <col min="7172" max="7423" width="8.77734375" style="503"/>
    <col min="7424" max="7424" width="51" style="503" customWidth="1"/>
    <col min="7425" max="7425" width="12.44140625" style="503" customWidth="1"/>
    <col min="7426" max="7426" width="12.5546875" style="503" customWidth="1"/>
    <col min="7427" max="7427" width="11.5546875" style="503" customWidth="1"/>
    <col min="7428" max="7679" width="8.77734375" style="503"/>
    <col min="7680" max="7680" width="51" style="503" customWidth="1"/>
    <col min="7681" max="7681" width="12.44140625" style="503" customWidth="1"/>
    <col min="7682" max="7682" width="12.5546875" style="503" customWidth="1"/>
    <col min="7683" max="7683" width="11.5546875" style="503" customWidth="1"/>
    <col min="7684" max="7935" width="8.77734375" style="503"/>
    <col min="7936" max="7936" width="51" style="503" customWidth="1"/>
    <col min="7937" max="7937" width="12.44140625" style="503" customWidth="1"/>
    <col min="7938" max="7938" width="12.5546875" style="503" customWidth="1"/>
    <col min="7939" max="7939" width="11.5546875" style="503" customWidth="1"/>
    <col min="7940" max="8191" width="8.77734375" style="503"/>
    <col min="8192" max="8192" width="51" style="503" customWidth="1"/>
    <col min="8193" max="8193" width="12.44140625" style="503" customWidth="1"/>
    <col min="8194" max="8194" width="12.5546875" style="503" customWidth="1"/>
    <col min="8195" max="8195" width="11.5546875" style="503" customWidth="1"/>
    <col min="8196" max="8447" width="8.77734375" style="503"/>
    <col min="8448" max="8448" width="51" style="503" customWidth="1"/>
    <col min="8449" max="8449" width="12.44140625" style="503" customWidth="1"/>
    <col min="8450" max="8450" width="12.5546875" style="503" customWidth="1"/>
    <col min="8451" max="8451" width="11.5546875" style="503" customWidth="1"/>
    <col min="8452" max="8703" width="8.77734375" style="503"/>
    <col min="8704" max="8704" width="51" style="503" customWidth="1"/>
    <col min="8705" max="8705" width="12.44140625" style="503" customWidth="1"/>
    <col min="8706" max="8706" width="12.5546875" style="503" customWidth="1"/>
    <col min="8707" max="8707" width="11.5546875" style="503" customWidth="1"/>
    <col min="8708" max="8959" width="8.77734375" style="503"/>
    <col min="8960" max="8960" width="51" style="503" customWidth="1"/>
    <col min="8961" max="8961" width="12.44140625" style="503" customWidth="1"/>
    <col min="8962" max="8962" width="12.5546875" style="503" customWidth="1"/>
    <col min="8963" max="8963" width="11.5546875" style="503" customWidth="1"/>
    <col min="8964" max="9215" width="8.77734375" style="503"/>
    <col min="9216" max="9216" width="51" style="503" customWidth="1"/>
    <col min="9217" max="9217" width="12.44140625" style="503" customWidth="1"/>
    <col min="9218" max="9218" width="12.5546875" style="503" customWidth="1"/>
    <col min="9219" max="9219" width="11.5546875" style="503" customWidth="1"/>
    <col min="9220" max="9471" width="8.77734375" style="503"/>
    <col min="9472" max="9472" width="51" style="503" customWidth="1"/>
    <col min="9473" max="9473" width="12.44140625" style="503" customWidth="1"/>
    <col min="9474" max="9474" width="12.5546875" style="503" customWidth="1"/>
    <col min="9475" max="9475" width="11.5546875" style="503" customWidth="1"/>
    <col min="9476" max="9727" width="8.77734375" style="503"/>
    <col min="9728" max="9728" width="51" style="503" customWidth="1"/>
    <col min="9729" max="9729" width="12.44140625" style="503" customWidth="1"/>
    <col min="9730" max="9730" width="12.5546875" style="503" customWidth="1"/>
    <col min="9731" max="9731" width="11.5546875" style="503" customWidth="1"/>
    <col min="9732" max="9983" width="8.77734375" style="503"/>
    <col min="9984" max="9984" width="51" style="503" customWidth="1"/>
    <col min="9985" max="9985" width="12.44140625" style="503" customWidth="1"/>
    <col min="9986" max="9986" width="12.5546875" style="503" customWidth="1"/>
    <col min="9987" max="9987" width="11.5546875" style="503" customWidth="1"/>
    <col min="9988" max="10239" width="8.77734375" style="503"/>
    <col min="10240" max="10240" width="51" style="503" customWidth="1"/>
    <col min="10241" max="10241" width="12.44140625" style="503" customWidth="1"/>
    <col min="10242" max="10242" width="12.5546875" style="503" customWidth="1"/>
    <col min="10243" max="10243" width="11.5546875" style="503" customWidth="1"/>
    <col min="10244" max="10495" width="8.77734375" style="503"/>
    <col min="10496" max="10496" width="51" style="503" customWidth="1"/>
    <col min="10497" max="10497" width="12.44140625" style="503" customWidth="1"/>
    <col min="10498" max="10498" width="12.5546875" style="503" customWidth="1"/>
    <col min="10499" max="10499" width="11.5546875" style="503" customWidth="1"/>
    <col min="10500" max="10751" width="8.77734375" style="503"/>
    <col min="10752" max="10752" width="51" style="503" customWidth="1"/>
    <col min="10753" max="10753" width="12.44140625" style="503" customWidth="1"/>
    <col min="10754" max="10754" width="12.5546875" style="503" customWidth="1"/>
    <col min="10755" max="10755" width="11.5546875" style="503" customWidth="1"/>
    <col min="10756" max="11007" width="8.77734375" style="503"/>
    <col min="11008" max="11008" width="51" style="503" customWidth="1"/>
    <col min="11009" max="11009" width="12.44140625" style="503" customWidth="1"/>
    <col min="11010" max="11010" width="12.5546875" style="503" customWidth="1"/>
    <col min="11011" max="11011" width="11.5546875" style="503" customWidth="1"/>
    <col min="11012" max="11263" width="8.77734375" style="503"/>
    <col min="11264" max="11264" width="51" style="503" customWidth="1"/>
    <col min="11265" max="11265" width="12.44140625" style="503" customWidth="1"/>
    <col min="11266" max="11266" width="12.5546875" style="503" customWidth="1"/>
    <col min="11267" max="11267" width="11.5546875" style="503" customWidth="1"/>
    <col min="11268" max="11519" width="8.77734375" style="503"/>
    <col min="11520" max="11520" width="51" style="503" customWidth="1"/>
    <col min="11521" max="11521" width="12.44140625" style="503" customWidth="1"/>
    <col min="11522" max="11522" width="12.5546875" style="503" customWidth="1"/>
    <col min="11523" max="11523" width="11.5546875" style="503" customWidth="1"/>
    <col min="11524" max="11775" width="8.77734375" style="503"/>
    <col min="11776" max="11776" width="51" style="503" customWidth="1"/>
    <col min="11777" max="11777" width="12.44140625" style="503" customWidth="1"/>
    <col min="11778" max="11778" width="12.5546875" style="503" customWidth="1"/>
    <col min="11779" max="11779" width="11.5546875" style="503" customWidth="1"/>
    <col min="11780" max="12031" width="8.77734375" style="503"/>
    <col min="12032" max="12032" width="51" style="503" customWidth="1"/>
    <col min="12033" max="12033" width="12.44140625" style="503" customWidth="1"/>
    <col min="12034" max="12034" width="12.5546875" style="503" customWidth="1"/>
    <col min="12035" max="12035" width="11.5546875" style="503" customWidth="1"/>
    <col min="12036" max="12287" width="8.77734375" style="503"/>
    <col min="12288" max="12288" width="51" style="503" customWidth="1"/>
    <col min="12289" max="12289" width="12.44140625" style="503" customWidth="1"/>
    <col min="12290" max="12290" width="12.5546875" style="503" customWidth="1"/>
    <col min="12291" max="12291" width="11.5546875" style="503" customWidth="1"/>
    <col min="12292" max="12543" width="8.77734375" style="503"/>
    <col min="12544" max="12544" width="51" style="503" customWidth="1"/>
    <col min="12545" max="12545" width="12.44140625" style="503" customWidth="1"/>
    <col min="12546" max="12546" width="12.5546875" style="503" customWidth="1"/>
    <col min="12547" max="12547" width="11.5546875" style="503" customWidth="1"/>
    <col min="12548" max="12799" width="8.77734375" style="503"/>
    <col min="12800" max="12800" width="51" style="503" customWidth="1"/>
    <col min="12801" max="12801" width="12.44140625" style="503" customWidth="1"/>
    <col min="12802" max="12802" width="12.5546875" style="503" customWidth="1"/>
    <col min="12803" max="12803" width="11.5546875" style="503" customWidth="1"/>
    <col min="12804" max="13055" width="8.77734375" style="503"/>
    <col min="13056" max="13056" width="51" style="503" customWidth="1"/>
    <col min="13057" max="13057" width="12.44140625" style="503" customWidth="1"/>
    <col min="13058" max="13058" width="12.5546875" style="503" customWidth="1"/>
    <col min="13059" max="13059" width="11.5546875" style="503" customWidth="1"/>
    <col min="13060" max="13311" width="8.77734375" style="503"/>
    <col min="13312" max="13312" width="51" style="503" customWidth="1"/>
    <col min="13313" max="13313" width="12.44140625" style="503" customWidth="1"/>
    <col min="13314" max="13314" width="12.5546875" style="503" customWidth="1"/>
    <col min="13315" max="13315" width="11.5546875" style="503" customWidth="1"/>
    <col min="13316" max="13567" width="8.77734375" style="503"/>
    <col min="13568" max="13568" width="51" style="503" customWidth="1"/>
    <col min="13569" max="13569" width="12.44140625" style="503" customWidth="1"/>
    <col min="13570" max="13570" width="12.5546875" style="503" customWidth="1"/>
    <col min="13571" max="13571" width="11.5546875" style="503" customWidth="1"/>
    <col min="13572" max="13823" width="8.77734375" style="503"/>
    <col min="13824" max="13824" width="51" style="503" customWidth="1"/>
    <col min="13825" max="13825" width="12.44140625" style="503" customWidth="1"/>
    <col min="13826" max="13826" width="12.5546875" style="503" customWidth="1"/>
    <col min="13827" max="13827" width="11.5546875" style="503" customWidth="1"/>
    <col min="13828" max="14079" width="8.77734375" style="503"/>
    <col min="14080" max="14080" width="51" style="503" customWidth="1"/>
    <col min="14081" max="14081" width="12.44140625" style="503" customWidth="1"/>
    <col min="14082" max="14082" width="12.5546875" style="503" customWidth="1"/>
    <col min="14083" max="14083" width="11.5546875" style="503" customWidth="1"/>
    <col min="14084" max="14335" width="8.77734375" style="503"/>
    <col min="14336" max="14336" width="51" style="503" customWidth="1"/>
    <col min="14337" max="14337" width="12.44140625" style="503" customWidth="1"/>
    <col min="14338" max="14338" width="12.5546875" style="503" customWidth="1"/>
    <col min="14339" max="14339" width="11.5546875" style="503" customWidth="1"/>
    <col min="14340" max="14591" width="8.77734375" style="503"/>
    <col min="14592" max="14592" width="51" style="503" customWidth="1"/>
    <col min="14593" max="14593" width="12.44140625" style="503" customWidth="1"/>
    <col min="14594" max="14594" width="12.5546875" style="503" customWidth="1"/>
    <col min="14595" max="14595" width="11.5546875" style="503" customWidth="1"/>
    <col min="14596" max="14847" width="8.77734375" style="503"/>
    <col min="14848" max="14848" width="51" style="503" customWidth="1"/>
    <col min="14849" max="14849" width="12.44140625" style="503" customWidth="1"/>
    <col min="14850" max="14850" width="12.5546875" style="503" customWidth="1"/>
    <col min="14851" max="14851" width="11.5546875" style="503" customWidth="1"/>
    <col min="14852" max="15103" width="8.77734375" style="503"/>
    <col min="15104" max="15104" width="51" style="503" customWidth="1"/>
    <col min="15105" max="15105" width="12.44140625" style="503" customWidth="1"/>
    <col min="15106" max="15106" width="12.5546875" style="503" customWidth="1"/>
    <col min="15107" max="15107" width="11.5546875" style="503" customWidth="1"/>
    <col min="15108" max="15359" width="8.77734375" style="503"/>
    <col min="15360" max="15360" width="51" style="503" customWidth="1"/>
    <col min="15361" max="15361" width="12.44140625" style="503" customWidth="1"/>
    <col min="15362" max="15362" width="12.5546875" style="503" customWidth="1"/>
    <col min="15363" max="15363" width="11.5546875" style="503" customWidth="1"/>
    <col min="15364" max="15615" width="8.77734375" style="503"/>
    <col min="15616" max="15616" width="51" style="503" customWidth="1"/>
    <col min="15617" max="15617" width="12.44140625" style="503" customWidth="1"/>
    <col min="15618" max="15618" width="12.5546875" style="503" customWidth="1"/>
    <col min="15619" max="15619" width="11.5546875" style="503" customWidth="1"/>
    <col min="15620" max="15871" width="8.77734375" style="503"/>
    <col min="15872" max="15872" width="51" style="503" customWidth="1"/>
    <col min="15873" max="15873" width="12.44140625" style="503" customWidth="1"/>
    <col min="15874" max="15874" width="12.5546875" style="503" customWidth="1"/>
    <col min="15875" max="15875" width="11.5546875" style="503" customWidth="1"/>
    <col min="15876" max="16127" width="8.77734375" style="503"/>
    <col min="16128" max="16128" width="51" style="503" customWidth="1"/>
    <col min="16129" max="16129" width="12.44140625" style="503" customWidth="1"/>
    <col min="16130" max="16130" width="12.5546875" style="503" customWidth="1"/>
    <col min="16131" max="16131" width="11.5546875" style="503" customWidth="1"/>
    <col min="16132" max="16384" width="8.77734375" style="503"/>
  </cols>
  <sheetData>
    <row r="1" spans="1:7" ht="20.100000000000001" customHeight="1">
      <c r="A1" s="474" t="s">
        <v>675</v>
      </c>
      <c r="B1" s="475"/>
      <c r="C1" s="475"/>
    </row>
    <row r="2" spans="1:7" ht="20.100000000000001" customHeight="1">
      <c r="A2" s="504"/>
      <c r="B2" s="476"/>
      <c r="C2" s="476"/>
    </row>
    <row r="3" spans="1:7" ht="20.100000000000001" customHeight="1">
      <c r="A3" s="505"/>
      <c r="B3" s="478"/>
      <c r="C3" s="479" t="s">
        <v>45</v>
      </c>
    </row>
    <row r="4" spans="1:7" ht="20.100000000000001" customHeight="1">
      <c r="A4" s="480"/>
      <c r="B4" s="725" t="s">
        <v>469</v>
      </c>
      <c r="C4" s="725"/>
    </row>
    <row r="5" spans="1:7" ht="20.100000000000001" customHeight="1">
      <c r="A5" s="481"/>
      <c r="B5" s="482" t="s">
        <v>49</v>
      </c>
      <c r="C5" s="482" t="s">
        <v>470</v>
      </c>
    </row>
    <row r="6" spans="1:7" ht="20.100000000000001" customHeight="1">
      <c r="A6" s="481"/>
      <c r="B6" s="484" t="s">
        <v>19</v>
      </c>
      <c r="C6" s="484" t="s">
        <v>19</v>
      </c>
    </row>
    <row r="7" spans="1:7" ht="20.100000000000001" customHeight="1">
      <c r="A7" s="481"/>
    </row>
    <row r="8" spans="1:7" s="510" customFormat="1" ht="20.100000000000001" customHeight="1">
      <c r="A8" s="507" t="s">
        <v>481</v>
      </c>
      <c r="B8" s="486">
        <v>115.49016896596218</v>
      </c>
      <c r="C8" s="487">
        <v>104.23934348036057</v>
      </c>
      <c r="D8" s="518"/>
      <c r="E8" s="518"/>
      <c r="F8" s="518"/>
      <c r="G8" s="519"/>
    </row>
    <row r="9" spans="1:7" ht="20.100000000000001" customHeight="1">
      <c r="A9" s="520" t="s">
        <v>494</v>
      </c>
      <c r="B9" s="487">
        <v>101.10683046193121</v>
      </c>
      <c r="C9" s="487">
        <v>100.94632370365453</v>
      </c>
      <c r="D9" s="521"/>
      <c r="E9" s="521"/>
      <c r="F9" s="521"/>
      <c r="G9" s="521"/>
    </row>
    <row r="10" spans="1:7" ht="20.100000000000001" customHeight="1">
      <c r="A10" s="490" t="s">
        <v>495</v>
      </c>
      <c r="B10" s="493">
        <v>115.37193019291998</v>
      </c>
      <c r="C10" s="491">
        <v>128.26670024991685</v>
      </c>
      <c r="D10" s="521"/>
      <c r="E10" s="521"/>
      <c r="F10" s="521"/>
      <c r="G10" s="521"/>
    </row>
    <row r="11" spans="1:7" ht="20.100000000000001" customHeight="1">
      <c r="A11" s="490" t="s">
        <v>496</v>
      </c>
      <c r="B11" s="493">
        <v>100.34069801536468</v>
      </c>
      <c r="C11" s="491">
        <v>100.0003999991</v>
      </c>
      <c r="D11" s="521"/>
      <c r="E11" s="521"/>
      <c r="F11" s="521"/>
      <c r="G11" s="521"/>
    </row>
    <row r="12" spans="1:7" ht="20.100000000000001" customHeight="1">
      <c r="A12" s="490" t="s">
        <v>497</v>
      </c>
      <c r="B12" s="493">
        <v>101.21849208349592</v>
      </c>
      <c r="C12" s="491">
        <v>100.58282309458302</v>
      </c>
      <c r="D12" s="521"/>
      <c r="E12" s="521"/>
      <c r="F12" s="521"/>
      <c r="G12" s="521"/>
    </row>
    <row r="13" spans="1:7" ht="20.100000000000001" customHeight="1">
      <c r="A13" s="520" t="s">
        <v>498</v>
      </c>
      <c r="B13" s="486">
        <v>103.71898264896075</v>
      </c>
      <c r="C13" s="487">
        <v>101.8084166213401</v>
      </c>
      <c r="D13" s="518"/>
      <c r="E13" s="518"/>
      <c r="F13" s="518"/>
      <c r="G13" s="519"/>
    </row>
    <row r="14" spans="1:7" ht="20.100000000000001" customHeight="1">
      <c r="A14" s="490" t="s">
        <v>499</v>
      </c>
      <c r="B14" s="491">
        <v>104.85519437378515</v>
      </c>
      <c r="C14" s="491">
        <v>102.54636665858116</v>
      </c>
      <c r="D14" s="521"/>
      <c r="E14" s="521"/>
      <c r="F14" s="521"/>
      <c r="G14" s="521"/>
    </row>
    <row r="15" spans="1:7" ht="20.100000000000001" customHeight="1">
      <c r="A15" s="490" t="s">
        <v>500</v>
      </c>
      <c r="B15" s="493">
        <v>101.48540503978076</v>
      </c>
      <c r="C15" s="491">
        <v>100.29187762837148</v>
      </c>
      <c r="D15" s="521"/>
      <c r="E15" s="521"/>
      <c r="F15" s="521"/>
      <c r="G15" s="521"/>
    </row>
    <row r="16" spans="1:7" ht="20.100000000000001" customHeight="1">
      <c r="A16" s="520" t="s">
        <v>501</v>
      </c>
      <c r="B16" s="487">
        <v>185.4430831159454</v>
      </c>
      <c r="C16" s="487">
        <v>129.30394573535656</v>
      </c>
      <c r="D16" s="521"/>
      <c r="E16" s="521"/>
      <c r="F16" s="521"/>
      <c r="G16" s="521"/>
    </row>
    <row r="17" spans="1:7" ht="20.100000000000001" customHeight="1">
      <c r="A17" s="522" t="s">
        <v>502</v>
      </c>
      <c r="B17" s="487">
        <v>103.05222265307427</v>
      </c>
      <c r="C17" s="487">
        <v>101.37040826945321</v>
      </c>
      <c r="D17" s="521"/>
      <c r="E17" s="521"/>
      <c r="F17" s="521"/>
      <c r="G17" s="521"/>
    </row>
    <row r="18" spans="1:7" ht="20.100000000000001" customHeight="1">
      <c r="A18" s="523" t="s">
        <v>503</v>
      </c>
      <c r="B18" s="491"/>
      <c r="C18" s="491"/>
      <c r="D18" s="524"/>
      <c r="E18" s="524"/>
      <c r="F18" s="524"/>
      <c r="G18" s="524"/>
    </row>
    <row r="19" spans="1:7" ht="20.100000000000001" customHeight="1">
      <c r="A19" s="490" t="s">
        <v>504</v>
      </c>
      <c r="B19" s="491">
        <v>103.26232627882497</v>
      </c>
      <c r="C19" s="491">
        <v>101.39174024693509</v>
      </c>
      <c r="D19" s="518"/>
      <c r="E19" s="518"/>
      <c r="F19" s="518"/>
      <c r="G19" s="525"/>
    </row>
    <row r="20" spans="1:7" ht="20.100000000000001" customHeight="1">
      <c r="A20" s="490" t="s">
        <v>505</v>
      </c>
      <c r="B20" s="491">
        <v>104.67215870727314</v>
      </c>
      <c r="C20" s="491">
        <v>100.76567351247006</v>
      </c>
      <c r="D20" s="524"/>
      <c r="E20" s="524"/>
      <c r="F20" s="524"/>
      <c r="G20" s="524"/>
    </row>
    <row r="21" spans="1:7" ht="20.100000000000001" customHeight="1">
      <c r="A21" s="526" t="s">
        <v>506</v>
      </c>
      <c r="B21" s="487">
        <v>108.0982855440264</v>
      </c>
      <c r="C21" s="487">
        <v>105.7598805737568</v>
      </c>
      <c r="D21" s="524"/>
      <c r="E21" s="524"/>
      <c r="F21" s="524"/>
      <c r="G21" s="524"/>
    </row>
    <row r="22" spans="1:7" s="229" customFormat="1" ht="6" customHeight="1">
      <c r="A22" s="501"/>
      <c r="B22" s="501"/>
      <c r="C22" s="501"/>
    </row>
    <row r="23" spans="1:7" s="229" customFormat="1" ht="24" customHeight="1">
      <c r="A23" s="502" t="s">
        <v>545</v>
      </c>
    </row>
    <row r="24" spans="1:7" ht="20.100000000000001" customHeight="1">
      <c r="A24" s="513"/>
      <c r="B24" s="491"/>
      <c r="C24" s="491"/>
    </row>
    <row r="25" spans="1:7" ht="20.100000000000001" customHeight="1">
      <c r="A25" s="513"/>
      <c r="B25" s="491"/>
      <c r="C25" s="491"/>
    </row>
    <row r="26" spans="1:7" ht="20.100000000000001" customHeight="1">
      <c r="A26" s="513"/>
      <c r="B26" s="491"/>
      <c r="C26" s="491"/>
    </row>
    <row r="27" spans="1:7" ht="20.100000000000001" customHeight="1">
      <c r="A27" s="515"/>
      <c r="B27" s="486"/>
      <c r="C27" s="487"/>
    </row>
    <row r="28" spans="1:7" ht="20.100000000000001" customHeight="1">
      <c r="A28" s="515"/>
    </row>
    <row r="29" spans="1:7" ht="20.100000000000001" customHeight="1">
      <c r="A29" s="515"/>
    </row>
    <row r="30" spans="1:7" ht="20.100000000000001" customHeight="1">
      <c r="A30" s="515"/>
    </row>
    <row r="31" spans="1:7" ht="20.100000000000001" customHeight="1">
      <c r="A31" s="515"/>
    </row>
    <row r="32" spans="1:7" ht="20.100000000000001" customHeight="1">
      <c r="A32" s="516"/>
    </row>
    <row r="33" spans="1:1" ht="20.100000000000001" customHeight="1">
      <c r="A33" s="516"/>
    </row>
    <row r="34" spans="1:1" ht="20.100000000000001" customHeight="1">
      <c r="A34" s="516"/>
    </row>
    <row r="35" spans="1:1" ht="20.100000000000001" customHeight="1">
      <c r="A35" s="516"/>
    </row>
    <row r="36" spans="1:1" ht="20.100000000000001" customHeight="1">
      <c r="A36" s="516"/>
    </row>
    <row r="37" spans="1:1" ht="20.100000000000001" customHeight="1">
      <c r="A37" s="516"/>
    </row>
    <row r="38" spans="1:1" ht="20.100000000000001" customHeight="1">
      <c r="A38" s="516"/>
    </row>
    <row r="39" spans="1:1" ht="20.100000000000001" customHeight="1">
      <c r="A39" s="516"/>
    </row>
    <row r="40" spans="1:1" ht="20.100000000000001" customHeight="1">
      <c r="A40" s="516"/>
    </row>
    <row r="41" spans="1:1" ht="20.100000000000001" customHeight="1">
      <c r="A41" s="516"/>
    </row>
    <row r="42" spans="1:1" ht="20.100000000000001" customHeight="1">
      <c r="A42" s="516"/>
    </row>
    <row r="43" spans="1:1" ht="20.100000000000001" customHeight="1">
      <c r="A43" s="516"/>
    </row>
    <row r="44" spans="1:1" ht="20.100000000000001" customHeight="1">
      <c r="A44" s="516"/>
    </row>
    <row r="45" spans="1:1" ht="20.100000000000001" customHeight="1">
      <c r="A45" s="516"/>
    </row>
    <row r="46" spans="1:1" ht="20.100000000000001" customHeight="1">
      <c r="A46" s="516"/>
    </row>
    <row r="47" spans="1:1" ht="20.100000000000001" customHeight="1">
      <c r="A47" s="516"/>
    </row>
    <row r="48" spans="1:1" ht="20.100000000000001" customHeight="1">
      <c r="A48" s="516"/>
    </row>
    <row r="49" spans="1:1" ht="20.100000000000001" customHeight="1">
      <c r="A49" s="516"/>
    </row>
    <row r="50" spans="1:1" ht="20.100000000000001" customHeight="1">
      <c r="A50" s="516"/>
    </row>
    <row r="51" spans="1:1" ht="20.100000000000001" customHeight="1">
      <c r="A51" s="516"/>
    </row>
    <row r="52" spans="1:1" ht="20.100000000000001" customHeight="1">
      <c r="A52" s="516"/>
    </row>
    <row r="53" spans="1:1" ht="20.100000000000001" customHeight="1">
      <c r="A53" s="516"/>
    </row>
    <row r="54" spans="1:1" ht="20.100000000000001" customHeight="1">
      <c r="A54" s="516"/>
    </row>
    <row r="55" spans="1:1" ht="20.100000000000001" customHeight="1">
      <c r="A55" s="516"/>
    </row>
    <row r="56" spans="1:1" ht="20.100000000000001" customHeight="1">
      <c r="A56" s="516"/>
    </row>
    <row r="57" spans="1:1" ht="20.100000000000001" customHeight="1">
      <c r="A57" s="516"/>
    </row>
    <row r="58" spans="1:1" ht="20.100000000000001" customHeight="1">
      <c r="A58" s="516"/>
    </row>
    <row r="59" spans="1:1" ht="20.100000000000001" customHeight="1">
      <c r="A59" s="516"/>
    </row>
    <row r="60" spans="1:1" ht="25.35" customHeight="1">
      <c r="A60" s="516"/>
    </row>
    <row r="61" spans="1:1" ht="25.35" customHeight="1">
      <c r="A61" s="516"/>
    </row>
    <row r="62" spans="1:1" ht="25.35" customHeight="1">
      <c r="A62" s="516"/>
    </row>
    <row r="63" spans="1:1" ht="25.35" customHeight="1">
      <c r="A63" s="517"/>
    </row>
    <row r="64" spans="1:1" ht="25.35" customHeight="1">
      <c r="A64" s="517"/>
    </row>
    <row r="65" spans="1:1" ht="25.35" customHeight="1">
      <c r="A65" s="517"/>
    </row>
    <row r="66" spans="1:1" ht="25.35" customHeight="1">
      <c r="A66" s="517"/>
    </row>
    <row r="67" spans="1:1" ht="25.35" customHeight="1">
      <c r="A67" s="517"/>
    </row>
    <row r="68" spans="1:1" ht="25.35" customHeight="1">
      <c r="A68" s="517"/>
    </row>
    <row r="69" spans="1:1" ht="25.35" customHeight="1">
      <c r="A69" s="517"/>
    </row>
    <row r="70" spans="1:1" ht="25.35" customHeight="1">
      <c r="A70" s="517"/>
    </row>
    <row r="71" spans="1:1" ht="25.35" customHeight="1">
      <c r="A71" s="517"/>
    </row>
    <row r="72" spans="1:1" ht="25.35" customHeight="1">
      <c r="A72" s="517"/>
    </row>
    <row r="73" spans="1:1" ht="25.35" customHeight="1">
      <c r="A73" s="517"/>
    </row>
    <row r="74" spans="1:1" ht="25.35" customHeight="1">
      <c r="A74" s="517"/>
    </row>
    <row r="75" spans="1:1" ht="25.35" customHeight="1">
      <c r="A75" s="517"/>
    </row>
    <row r="76" spans="1:1" ht="25.35" customHeight="1">
      <c r="A76" s="517"/>
    </row>
    <row r="77" spans="1:1" ht="25.35" customHeight="1">
      <c r="A77" s="517"/>
    </row>
    <row r="78" spans="1:1" ht="25.35" customHeight="1">
      <c r="A78" s="517"/>
    </row>
    <row r="79" spans="1:1" ht="25.35" customHeight="1">
      <c r="A79" s="517"/>
    </row>
    <row r="80" spans="1:1" ht="25.35" customHeight="1">
      <c r="A80" s="517"/>
    </row>
    <row r="81" spans="1:1" ht="25.35" customHeight="1">
      <c r="A81" s="517"/>
    </row>
    <row r="82" spans="1:1" ht="25.35" customHeight="1">
      <c r="A82" s="517"/>
    </row>
    <row r="83" spans="1:1" ht="25.35" customHeight="1">
      <c r="A83" s="517"/>
    </row>
    <row r="84" spans="1:1" ht="25.35" customHeight="1">
      <c r="A84" s="517"/>
    </row>
    <row r="85" spans="1:1" ht="25.35" customHeight="1">
      <c r="A85" s="517"/>
    </row>
    <row r="86" spans="1:1" ht="25.35" customHeight="1">
      <c r="A86" s="517"/>
    </row>
    <row r="87" spans="1:1" ht="25.35" customHeight="1">
      <c r="A87" s="517"/>
    </row>
    <row r="88" spans="1:1" ht="25.35" customHeight="1">
      <c r="A88" s="517"/>
    </row>
    <row r="89" spans="1:1" ht="25.35" customHeight="1">
      <c r="A89" s="517"/>
    </row>
    <row r="90" spans="1:1" ht="25.35" customHeight="1">
      <c r="A90" s="517"/>
    </row>
    <row r="91" spans="1:1" ht="25.35" customHeight="1">
      <c r="A91" s="517"/>
    </row>
    <row r="92" spans="1:1" ht="25.35" customHeight="1">
      <c r="A92" s="517"/>
    </row>
    <row r="93" spans="1:1" ht="25.35" customHeight="1">
      <c r="A93" s="517"/>
    </row>
    <row r="94" spans="1:1" ht="25.35" customHeight="1">
      <c r="A94" s="517"/>
    </row>
    <row r="95" spans="1:1" ht="25.35" customHeight="1">
      <c r="A95" s="517"/>
    </row>
    <row r="96" spans="1:1" ht="25.35" customHeight="1">
      <c r="A96" s="517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G56"/>
  <sheetViews>
    <sheetView workbookViewId="0">
      <selection activeCell="I43" sqref="I43"/>
    </sheetView>
  </sheetViews>
  <sheetFormatPr defaultColWidth="9.44140625" defaultRowHeight="15"/>
  <cols>
    <col min="1" max="1" width="59.44140625" style="527" customWidth="1"/>
    <col min="2" max="3" width="13.5546875" style="229" customWidth="1"/>
    <col min="4" max="4" width="11.5546875" style="229" customWidth="1"/>
    <col min="5" max="240" width="9.44140625" style="527"/>
    <col min="241" max="241" width="41.44140625" style="527" customWidth="1"/>
    <col min="242" max="242" width="8.44140625" style="527" customWidth="1"/>
    <col min="243" max="244" width="11.44140625" style="527" customWidth="1"/>
    <col min="245" max="245" width="12.44140625" style="527" customWidth="1"/>
    <col min="246" max="246" width="9.44140625" style="527"/>
    <col min="247" max="247" width="2.5546875" style="527" customWidth="1"/>
    <col min="248" max="16384" width="9.44140625" style="527"/>
  </cols>
  <sheetData>
    <row r="1" spans="1:7" ht="20.100000000000001" customHeight="1">
      <c r="A1" s="474" t="s">
        <v>676</v>
      </c>
      <c r="B1" s="475"/>
      <c r="C1" s="475"/>
      <c r="D1" s="527"/>
    </row>
    <row r="2" spans="1:7" ht="13.5" customHeight="1">
      <c r="A2" s="474"/>
      <c r="B2" s="475"/>
      <c r="C2" s="475"/>
      <c r="D2" s="527"/>
    </row>
    <row r="3" spans="1:7" ht="16.350000000000001" customHeight="1">
      <c r="A3" s="505"/>
      <c r="B3" s="478"/>
      <c r="C3" s="479" t="s">
        <v>45</v>
      </c>
      <c r="D3" s="527"/>
    </row>
    <row r="4" spans="1:7" ht="21" customHeight="1">
      <c r="A4" s="480"/>
      <c r="B4" s="725" t="s">
        <v>469</v>
      </c>
      <c r="C4" s="725"/>
      <c r="D4" s="527"/>
    </row>
    <row r="5" spans="1:7" ht="16.350000000000001" customHeight="1">
      <c r="A5" s="481"/>
      <c r="B5" s="482" t="s">
        <v>49</v>
      </c>
      <c r="C5" s="482" t="s">
        <v>470</v>
      </c>
      <c r="D5" s="527"/>
    </row>
    <row r="6" spans="1:7" ht="16.350000000000001" customHeight="1">
      <c r="A6" s="481"/>
      <c r="B6" s="484" t="s">
        <v>19</v>
      </c>
      <c r="C6" s="484" t="s">
        <v>19</v>
      </c>
      <c r="D6" s="527"/>
    </row>
    <row r="7" spans="1:7" ht="16.350000000000001" customHeight="1">
      <c r="A7" s="481"/>
      <c r="D7" s="527"/>
    </row>
    <row r="8" spans="1:7" s="532" customFormat="1" ht="17.25" customHeight="1">
      <c r="A8" s="520" t="s">
        <v>481</v>
      </c>
      <c r="B8" s="486">
        <v>98.254819393472758</v>
      </c>
      <c r="C8" s="528">
        <v>98.402888234669064</v>
      </c>
      <c r="D8" s="529"/>
      <c r="E8" s="530"/>
      <c r="F8" s="529"/>
      <c r="G8" s="531"/>
    </row>
    <row r="9" spans="1:7" s="532" customFormat="1" ht="17.25" customHeight="1">
      <c r="A9" s="520" t="s">
        <v>507</v>
      </c>
      <c r="B9" s="528">
        <v>104.63327755997372</v>
      </c>
      <c r="C9" s="528">
        <v>102.3561197591324</v>
      </c>
      <c r="D9" s="531"/>
      <c r="E9" s="530"/>
      <c r="F9" s="531"/>
      <c r="G9" s="531"/>
    </row>
    <row r="10" spans="1:7" s="532" customFormat="1" ht="17.25" customHeight="1">
      <c r="A10" s="499" t="s">
        <v>374</v>
      </c>
      <c r="B10" s="493"/>
      <c r="C10" s="500"/>
      <c r="D10" s="533"/>
      <c r="E10" s="530"/>
      <c r="F10" s="533"/>
      <c r="G10" s="533"/>
    </row>
    <row r="11" spans="1:7" ht="17.25" customHeight="1">
      <c r="A11" s="534" t="s">
        <v>508</v>
      </c>
      <c r="B11" s="493">
        <v>91.691340506221181</v>
      </c>
      <c r="C11" s="500">
        <v>98.307663941173189</v>
      </c>
      <c r="D11" s="533"/>
      <c r="E11" s="530"/>
      <c r="F11" s="533"/>
      <c r="G11" s="533"/>
    </row>
    <row r="12" spans="1:7" ht="17.25" customHeight="1">
      <c r="A12" s="534" t="s">
        <v>509</v>
      </c>
      <c r="B12" s="493">
        <v>102.09714560699794</v>
      </c>
      <c r="C12" s="500">
        <v>104.22544004611909</v>
      </c>
      <c r="D12" s="535"/>
      <c r="E12" s="530"/>
      <c r="F12" s="535"/>
      <c r="G12" s="533"/>
    </row>
    <row r="13" spans="1:7" ht="17.25" customHeight="1">
      <c r="A13" s="534" t="s">
        <v>403</v>
      </c>
      <c r="B13" s="500">
        <v>92.348717571223986</v>
      </c>
      <c r="C13" s="500">
        <v>100.31216376016555</v>
      </c>
      <c r="D13" s="533"/>
      <c r="E13" s="530"/>
      <c r="F13" s="533"/>
      <c r="G13" s="533"/>
    </row>
    <row r="14" spans="1:7" ht="17.25" customHeight="1">
      <c r="A14" s="534" t="s">
        <v>404</v>
      </c>
      <c r="B14" s="493">
        <v>132.95171069088735</v>
      </c>
      <c r="C14" s="500">
        <v>108.26034417522214</v>
      </c>
      <c r="D14" s="533"/>
      <c r="E14" s="530"/>
      <c r="F14" s="533"/>
      <c r="G14" s="533"/>
    </row>
    <row r="15" spans="1:7" ht="17.25" customHeight="1">
      <c r="A15" s="534" t="s">
        <v>405</v>
      </c>
      <c r="B15" s="536">
        <v>109.81693331034714</v>
      </c>
      <c r="C15" s="500">
        <v>96.00635488867843</v>
      </c>
      <c r="D15" s="533"/>
      <c r="E15" s="530"/>
      <c r="F15" s="533"/>
      <c r="G15" s="533"/>
    </row>
    <row r="16" spans="1:7" ht="17.25" customHeight="1">
      <c r="A16" s="534" t="s">
        <v>406</v>
      </c>
      <c r="B16" s="500">
        <v>108.2584082341227</v>
      </c>
      <c r="C16" s="500">
        <v>103.72265139577928</v>
      </c>
      <c r="D16" s="527"/>
      <c r="E16" s="530"/>
      <c r="F16" s="533"/>
      <c r="G16" s="533"/>
    </row>
    <row r="17" spans="1:7" ht="17.25" customHeight="1">
      <c r="A17" s="534" t="s">
        <v>407</v>
      </c>
      <c r="B17" s="500">
        <v>121.09497653256605</v>
      </c>
      <c r="C17" s="500">
        <v>103.6462521181446</v>
      </c>
      <c r="D17" s="537"/>
      <c r="E17" s="530"/>
      <c r="F17" s="537"/>
      <c r="G17" s="537"/>
    </row>
    <row r="18" spans="1:7" ht="17.25" customHeight="1">
      <c r="A18" s="534" t="s">
        <v>510</v>
      </c>
      <c r="B18" s="500">
        <v>111.30496817587863</v>
      </c>
      <c r="C18" s="500">
        <v>98.261226375841488</v>
      </c>
      <c r="D18" s="533"/>
      <c r="E18" s="530"/>
      <c r="F18" s="533"/>
      <c r="G18" s="533"/>
    </row>
    <row r="19" spans="1:7" s="532" customFormat="1" ht="17.25" customHeight="1">
      <c r="A19" s="534" t="s">
        <v>416</v>
      </c>
      <c r="B19" s="500">
        <v>106.88505638581209</v>
      </c>
      <c r="C19" s="500">
        <v>106.81181924639264</v>
      </c>
      <c r="D19" s="533"/>
      <c r="E19" s="530"/>
      <c r="F19" s="535"/>
      <c r="G19" s="535"/>
    </row>
    <row r="20" spans="1:7" s="532" customFormat="1" ht="17.25" customHeight="1">
      <c r="A20" s="520" t="s">
        <v>511</v>
      </c>
      <c r="B20" s="528">
        <v>93.276878678785167</v>
      </c>
      <c r="C20" s="528">
        <v>93.273832997959175</v>
      </c>
      <c r="D20" s="535"/>
      <c r="E20" s="530"/>
      <c r="F20" s="529"/>
      <c r="G20" s="529"/>
    </row>
    <row r="21" spans="1:7" ht="17.25" customHeight="1">
      <c r="A21" s="534" t="s">
        <v>436</v>
      </c>
      <c r="B21" s="500">
        <v>79.934635156077633</v>
      </c>
      <c r="C21" s="500">
        <v>105.84886299</v>
      </c>
      <c r="D21" s="529"/>
      <c r="E21" s="530"/>
      <c r="F21" s="535"/>
      <c r="G21" s="535"/>
    </row>
    <row r="22" spans="1:7" ht="17.25" customHeight="1">
      <c r="A22" s="534" t="s">
        <v>398</v>
      </c>
      <c r="B22" s="500">
        <v>96.663287062552797</v>
      </c>
      <c r="C22" s="500">
        <v>92.119220319999982</v>
      </c>
      <c r="D22" s="535"/>
      <c r="E22" s="530"/>
      <c r="F22" s="535"/>
      <c r="G22" s="535"/>
    </row>
    <row r="23" spans="1:7" ht="17.25" customHeight="1">
      <c r="A23" s="534" t="s">
        <v>512</v>
      </c>
      <c r="B23" s="500">
        <v>89.346616816592459</v>
      </c>
      <c r="C23" s="500">
        <v>94.007775225715051</v>
      </c>
      <c r="D23" s="535"/>
      <c r="E23" s="530"/>
      <c r="F23" s="535"/>
      <c r="G23" s="535"/>
    </row>
    <row r="24" spans="1:7" ht="17.25" customHeight="1">
      <c r="A24" s="520" t="s">
        <v>513</v>
      </c>
      <c r="B24" s="528">
        <v>97.657045729206231</v>
      </c>
      <c r="C24" s="528">
        <v>98.085463130258134</v>
      </c>
      <c r="D24" s="535"/>
      <c r="E24" s="530"/>
      <c r="F24" s="529"/>
      <c r="G24" s="529"/>
    </row>
    <row r="25" spans="1:7" ht="17.25" customHeight="1">
      <c r="A25" s="499" t="s">
        <v>374</v>
      </c>
      <c r="B25" s="500"/>
      <c r="C25" s="500"/>
      <c r="D25" s="529"/>
      <c r="E25" s="530"/>
      <c r="F25" s="535"/>
      <c r="G25" s="535"/>
    </row>
    <row r="26" spans="1:7" ht="17.25" customHeight="1">
      <c r="A26" s="534" t="s">
        <v>514</v>
      </c>
      <c r="B26" s="500">
        <v>92.098673577735767</v>
      </c>
      <c r="C26" s="500">
        <v>91.440730183090125</v>
      </c>
      <c r="D26" s="535"/>
      <c r="E26" s="530"/>
      <c r="F26" s="535"/>
      <c r="G26" s="535"/>
    </row>
    <row r="27" spans="1:7" ht="17.25" customHeight="1">
      <c r="A27" s="534" t="s">
        <v>515</v>
      </c>
      <c r="B27" s="500">
        <v>90.977363075204536</v>
      </c>
      <c r="C27" s="500">
        <v>98.346080666504079</v>
      </c>
      <c r="D27" s="535"/>
      <c r="E27" s="530"/>
      <c r="F27" s="535"/>
      <c r="G27" s="535"/>
    </row>
    <row r="28" spans="1:7" ht="17.25" customHeight="1">
      <c r="A28" s="534" t="s">
        <v>516</v>
      </c>
      <c r="B28" s="500">
        <v>81.07600422399976</v>
      </c>
      <c r="C28" s="500">
        <v>102.60394972877708</v>
      </c>
      <c r="D28" s="535"/>
      <c r="E28" s="530"/>
      <c r="F28" s="535"/>
      <c r="G28" s="535"/>
    </row>
    <row r="29" spans="1:7" s="532" customFormat="1" ht="17.25" customHeight="1">
      <c r="A29" s="534" t="s">
        <v>415</v>
      </c>
      <c r="B29" s="500">
        <v>97.490025849892206</v>
      </c>
      <c r="C29" s="500">
        <v>98.313655253034185</v>
      </c>
      <c r="D29" s="535"/>
      <c r="E29" s="530"/>
      <c r="F29" s="535"/>
      <c r="G29" s="535"/>
    </row>
    <row r="30" spans="1:7" s="532" customFormat="1" ht="17.25" customHeight="1">
      <c r="A30" s="534" t="s">
        <v>517</v>
      </c>
      <c r="B30" s="500">
        <v>101.98946753370902</v>
      </c>
      <c r="C30" s="500">
        <v>94.40671322889358</v>
      </c>
      <c r="D30" s="535"/>
      <c r="E30" s="530"/>
      <c r="F30" s="535"/>
      <c r="G30" s="535"/>
    </row>
    <row r="31" spans="1:7" s="532" customFormat="1" ht="17.25" customHeight="1">
      <c r="A31" s="534" t="s">
        <v>518</v>
      </c>
      <c r="B31" s="500">
        <v>100.73787020585101</v>
      </c>
      <c r="C31" s="500">
        <v>91.948902715155256</v>
      </c>
      <c r="D31" s="535"/>
      <c r="E31" s="530"/>
      <c r="F31" s="537"/>
      <c r="G31" s="537"/>
    </row>
    <row r="32" spans="1:7" ht="17.25" customHeight="1">
      <c r="A32" s="534" t="s">
        <v>519</v>
      </c>
      <c r="B32" s="493">
        <v>92.131597765371154</v>
      </c>
      <c r="C32" s="500">
        <v>98.409581410297207</v>
      </c>
      <c r="D32" s="535"/>
      <c r="E32" s="530"/>
      <c r="F32" s="537"/>
      <c r="G32" s="537"/>
    </row>
    <row r="33" spans="1:7" ht="17.25" customHeight="1">
      <c r="A33" s="534" t="s">
        <v>520</v>
      </c>
      <c r="B33" s="493">
        <v>93.145413304925867</v>
      </c>
      <c r="C33" s="500">
        <v>97.603758626434129</v>
      </c>
      <c r="D33" s="535"/>
      <c r="E33" s="530"/>
      <c r="F33" s="533"/>
      <c r="G33" s="533"/>
    </row>
    <row r="34" spans="1:7" ht="17.25" customHeight="1">
      <c r="A34" s="538" t="s">
        <v>521</v>
      </c>
      <c r="B34" s="493">
        <v>102.56173112363356</v>
      </c>
      <c r="C34" s="500">
        <v>93.458794244821362</v>
      </c>
      <c r="D34" s="535"/>
      <c r="E34" s="530"/>
      <c r="F34" s="537"/>
      <c r="G34" s="537"/>
    </row>
    <row r="35" spans="1:7" ht="17.25" customHeight="1">
      <c r="A35" s="534" t="s">
        <v>422</v>
      </c>
      <c r="B35" s="500">
        <v>98.658419080461456</v>
      </c>
      <c r="C35" s="500">
        <v>99.051028219127517</v>
      </c>
      <c r="D35" s="537"/>
      <c r="E35" s="530"/>
      <c r="F35" s="537"/>
      <c r="G35" s="537"/>
    </row>
    <row r="36" spans="1:7" ht="17.25" customHeight="1">
      <c r="A36" s="534" t="s">
        <v>424</v>
      </c>
      <c r="B36" s="493">
        <v>95.650480542835837</v>
      </c>
      <c r="C36" s="500">
        <v>100.79927104914475</v>
      </c>
      <c r="D36" s="537"/>
      <c r="E36" s="530"/>
      <c r="F36" s="533"/>
      <c r="G36" s="533"/>
    </row>
    <row r="37" spans="1:7" ht="17.25" customHeight="1">
      <c r="A37" s="538" t="s">
        <v>522</v>
      </c>
      <c r="B37" s="493">
        <v>105.6556788751345</v>
      </c>
      <c r="C37" s="500">
        <v>98.578549936378025</v>
      </c>
      <c r="D37" s="537"/>
      <c r="E37" s="530"/>
      <c r="F37" s="533"/>
      <c r="G37" s="533"/>
    </row>
    <row r="38" spans="1:7" ht="17.25" customHeight="1">
      <c r="A38" s="534" t="s">
        <v>523</v>
      </c>
      <c r="B38" s="493">
        <v>91.581791248803569</v>
      </c>
      <c r="C38" s="500">
        <v>98.033164772980214</v>
      </c>
      <c r="D38" s="533"/>
      <c r="E38" s="530"/>
      <c r="F38" s="533"/>
      <c r="G38" s="533"/>
    </row>
    <row r="39" spans="1:7" ht="17.25" customHeight="1">
      <c r="A39" s="534" t="s">
        <v>524</v>
      </c>
      <c r="B39" s="493">
        <v>97.362575713772799</v>
      </c>
      <c r="C39" s="500">
        <v>100.552819781737</v>
      </c>
      <c r="D39" s="537"/>
      <c r="E39" s="533"/>
      <c r="F39" s="533"/>
      <c r="G39" s="533"/>
    </row>
    <row r="40" spans="1:7" ht="17.25" customHeight="1">
      <c r="A40" s="534" t="s">
        <v>525</v>
      </c>
      <c r="B40" s="493">
        <v>102.2273943699215</v>
      </c>
      <c r="C40" s="500">
        <v>101.18377574057398</v>
      </c>
      <c r="D40" s="537"/>
      <c r="E40" s="537"/>
      <c r="F40" s="537"/>
      <c r="G40" s="537"/>
    </row>
    <row r="41" spans="1:7" s="229" customFormat="1" ht="6" customHeight="1">
      <c r="A41" s="501"/>
      <c r="B41" s="501"/>
      <c r="C41" s="501"/>
    </row>
    <row r="42" spans="1:7" s="229" customFormat="1" ht="24" customHeight="1">
      <c r="A42" s="502" t="s">
        <v>545</v>
      </c>
    </row>
    <row r="43" spans="1:7" ht="17.25" customHeight="1">
      <c r="A43" s="534"/>
      <c r="B43" s="493"/>
      <c r="C43" s="500"/>
      <c r="D43" s="533"/>
      <c r="E43" s="537"/>
      <c r="F43" s="537"/>
      <c r="G43" s="537"/>
    </row>
    <row r="44" spans="1:7" ht="17.25" customHeight="1">
      <c r="A44" s="534"/>
      <c r="B44" s="500"/>
      <c r="C44" s="500"/>
      <c r="D44" s="533"/>
    </row>
    <row r="45" spans="1:7" ht="16.350000000000001" customHeight="1">
      <c r="A45" s="490"/>
      <c r="B45" s="491"/>
      <c r="C45" s="491"/>
      <c r="D45" s="533"/>
    </row>
    <row r="46" spans="1:7" ht="16.350000000000001" customHeight="1">
      <c r="A46" s="490"/>
      <c r="B46" s="491"/>
      <c r="C46" s="491"/>
      <c r="D46" s="537"/>
    </row>
    <row r="47" spans="1:7" ht="16.350000000000001" customHeight="1">
      <c r="A47" s="490"/>
      <c r="B47" s="487"/>
      <c r="C47" s="487"/>
      <c r="D47" s="533"/>
    </row>
    <row r="48" spans="1:7" ht="16.350000000000001" customHeight="1">
      <c r="A48" s="490"/>
      <c r="B48" s="491"/>
      <c r="C48" s="491"/>
      <c r="D48" s="533"/>
    </row>
    <row r="49" spans="1:3" ht="16.350000000000001" customHeight="1">
      <c r="A49" s="499"/>
      <c r="B49" s="486"/>
      <c r="C49" s="487"/>
    </row>
    <row r="50" spans="1:3" ht="16.350000000000001" customHeight="1">
      <c r="A50" s="490"/>
      <c r="B50" s="491"/>
      <c r="C50" s="491"/>
    </row>
    <row r="51" spans="1:3" ht="16.350000000000001" customHeight="1">
      <c r="A51" s="490"/>
      <c r="B51" s="493"/>
      <c r="C51" s="491"/>
    </row>
    <row r="52" spans="1:3" ht="16.350000000000001" customHeight="1">
      <c r="A52" s="490"/>
      <c r="B52" s="493"/>
      <c r="C52" s="491"/>
    </row>
    <row r="53" spans="1:3" ht="16.350000000000001" customHeight="1">
      <c r="A53" s="490"/>
      <c r="B53" s="486"/>
      <c r="C53" s="487"/>
    </row>
    <row r="54" spans="1:3">
      <c r="B54" s="491"/>
      <c r="C54" s="491"/>
    </row>
    <row r="55" spans="1:3">
      <c r="B55" s="493"/>
      <c r="C55" s="491"/>
    </row>
    <row r="56" spans="1:3">
      <c r="B56" s="491"/>
      <c r="C56" s="491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E57"/>
  <sheetViews>
    <sheetView workbookViewId="0">
      <selection activeCell="I43" sqref="I43"/>
    </sheetView>
  </sheetViews>
  <sheetFormatPr defaultColWidth="15.5546875" defaultRowHeight="15"/>
  <cols>
    <col min="1" max="1" width="59.44140625" style="539" customWidth="1"/>
    <col min="2" max="3" width="13.5546875" style="229" customWidth="1"/>
    <col min="4" max="4" width="11.5546875" style="229" customWidth="1"/>
    <col min="5" max="249" width="9.44140625" style="539" customWidth="1"/>
    <col min="250" max="250" width="40.44140625" style="539" customWidth="1"/>
    <col min="251" max="251" width="8.44140625" style="539" customWidth="1"/>
    <col min="252" max="16384" width="15.5546875" style="539"/>
  </cols>
  <sheetData>
    <row r="1" spans="1:5" ht="18" customHeight="1">
      <c r="A1" s="474" t="s">
        <v>677</v>
      </c>
      <c r="B1" s="475"/>
      <c r="C1" s="475"/>
      <c r="D1" s="539"/>
    </row>
    <row r="2" spans="1:5" ht="18" customHeight="1">
      <c r="A2" s="504"/>
      <c r="B2" s="476"/>
      <c r="C2" s="476"/>
      <c r="D2" s="539"/>
    </row>
    <row r="3" spans="1:5" ht="18" customHeight="1">
      <c r="A3" s="505"/>
      <c r="B3" s="478"/>
      <c r="C3" s="479" t="s">
        <v>45</v>
      </c>
      <c r="D3" s="539"/>
    </row>
    <row r="4" spans="1:5" ht="18" customHeight="1">
      <c r="A4" s="480"/>
      <c r="B4" s="725" t="s">
        <v>469</v>
      </c>
      <c r="C4" s="725"/>
      <c r="D4" s="539"/>
    </row>
    <row r="5" spans="1:5" ht="18" customHeight="1">
      <c r="A5" s="481"/>
      <c r="B5" s="482" t="s">
        <v>49</v>
      </c>
      <c r="C5" s="482" t="s">
        <v>470</v>
      </c>
      <c r="D5" s="539"/>
    </row>
    <row r="6" spans="1:5" ht="18" customHeight="1">
      <c r="A6" s="481"/>
      <c r="B6" s="484" t="s">
        <v>19</v>
      </c>
      <c r="C6" s="484" t="s">
        <v>19</v>
      </c>
      <c r="D6" s="539"/>
    </row>
    <row r="7" spans="1:5" ht="18" customHeight="1">
      <c r="A7" s="481"/>
      <c r="D7" s="539"/>
    </row>
    <row r="8" spans="1:5" s="540" customFormat="1" ht="18" customHeight="1">
      <c r="A8" s="520" t="s">
        <v>526</v>
      </c>
      <c r="B8" s="486">
        <v>98.455295519977128</v>
      </c>
      <c r="C8" s="487">
        <v>99.605450253895384</v>
      </c>
      <c r="E8" s="531"/>
    </row>
    <row r="9" spans="1:5" s="540" customFormat="1" ht="18" customHeight="1">
      <c r="A9" s="520" t="s">
        <v>507</v>
      </c>
      <c r="B9" s="487">
        <v>92.171060474412656</v>
      </c>
      <c r="C9" s="487">
        <v>100.22182292096926</v>
      </c>
      <c r="E9" s="531"/>
    </row>
    <row r="10" spans="1:5" s="540" customFormat="1" ht="18" customHeight="1">
      <c r="A10" s="499" t="s">
        <v>374</v>
      </c>
      <c r="B10" s="493"/>
      <c r="C10" s="491"/>
      <c r="E10" s="531"/>
    </row>
    <row r="11" spans="1:5" s="540" customFormat="1" ht="18" customHeight="1">
      <c r="A11" s="534" t="s">
        <v>527</v>
      </c>
      <c r="B11" s="493">
        <v>91.177377843880222</v>
      </c>
      <c r="C11" s="491">
        <v>98.370269358440581</v>
      </c>
      <c r="E11" s="531"/>
    </row>
    <row r="12" spans="1:5" s="540" customFormat="1" ht="18" customHeight="1">
      <c r="A12" s="534" t="s">
        <v>528</v>
      </c>
      <c r="B12" s="493">
        <v>104.13337498032311</v>
      </c>
      <c r="C12" s="491">
        <v>101.55723537577374</v>
      </c>
      <c r="E12" s="531"/>
    </row>
    <row r="13" spans="1:5" s="540" customFormat="1" ht="18" customHeight="1">
      <c r="A13" s="534" t="s">
        <v>529</v>
      </c>
      <c r="B13" s="491">
        <v>82.76355805447551</v>
      </c>
      <c r="C13" s="491">
        <v>99.657458759999997</v>
      </c>
      <c r="E13" s="531"/>
    </row>
    <row r="14" spans="1:5" s="540" customFormat="1" ht="18" customHeight="1">
      <c r="A14" s="534" t="s">
        <v>530</v>
      </c>
      <c r="B14" s="491">
        <v>81.651080391612936</v>
      </c>
      <c r="C14" s="491">
        <v>100.29716212329183</v>
      </c>
      <c r="E14" s="531"/>
    </row>
    <row r="15" spans="1:5" s="540" customFormat="1" ht="18" customHeight="1">
      <c r="A15" s="520" t="s">
        <v>511</v>
      </c>
      <c r="B15" s="487">
        <v>79.280811899042973</v>
      </c>
      <c r="C15" s="487">
        <v>101.06564587919604</v>
      </c>
      <c r="E15" s="531"/>
    </row>
    <row r="16" spans="1:5" s="540" customFormat="1" ht="18" customHeight="1">
      <c r="A16" s="534" t="s">
        <v>512</v>
      </c>
      <c r="B16" s="491">
        <v>97.708846926691876</v>
      </c>
      <c r="C16" s="491">
        <v>99.498287868159039</v>
      </c>
      <c r="E16" s="531"/>
    </row>
    <row r="17" spans="1:5" s="540" customFormat="1" ht="18" customHeight="1">
      <c r="A17" s="534" t="s">
        <v>437</v>
      </c>
      <c r="B17" s="491">
        <v>105.41198129491856</v>
      </c>
      <c r="C17" s="491">
        <v>107.45117317194423</v>
      </c>
      <c r="E17" s="531"/>
    </row>
    <row r="18" spans="1:5" s="540" customFormat="1" ht="18" customHeight="1">
      <c r="A18" s="534" t="s">
        <v>436</v>
      </c>
      <c r="B18" s="491">
        <v>63.650471915017093</v>
      </c>
      <c r="C18" s="491">
        <v>101.29865451379096</v>
      </c>
      <c r="E18" s="531"/>
    </row>
    <row r="19" spans="1:5" s="540" customFormat="1" ht="18" customHeight="1">
      <c r="A19" s="520" t="s">
        <v>513</v>
      </c>
      <c r="B19" s="487">
        <v>100.20098072611651</v>
      </c>
      <c r="C19" s="487">
        <v>99.495738059493775</v>
      </c>
      <c r="E19" s="531"/>
    </row>
    <row r="20" spans="1:5" s="540" customFormat="1" ht="18" customHeight="1">
      <c r="A20" s="499" t="s">
        <v>374</v>
      </c>
      <c r="B20" s="487"/>
      <c r="C20" s="487"/>
      <c r="E20" s="531"/>
    </row>
    <row r="21" spans="1:5" s="540" customFormat="1" ht="18" customHeight="1">
      <c r="A21" s="534" t="s">
        <v>531</v>
      </c>
      <c r="B21" s="491">
        <v>96.240246616796171</v>
      </c>
      <c r="C21" s="491">
        <v>100.61625074524159</v>
      </c>
      <c r="E21" s="531"/>
    </row>
    <row r="22" spans="1:5" s="540" customFormat="1" ht="18" customHeight="1">
      <c r="A22" s="534" t="s">
        <v>532</v>
      </c>
      <c r="B22" s="491">
        <v>93.825325266368083</v>
      </c>
      <c r="C22" s="491">
        <v>99.476638330020393</v>
      </c>
      <c r="E22" s="531"/>
    </row>
    <row r="23" spans="1:5" s="540" customFormat="1" ht="18" customHeight="1">
      <c r="A23" s="534" t="s">
        <v>533</v>
      </c>
      <c r="B23" s="491">
        <v>93.307848139177523</v>
      </c>
      <c r="C23" s="491">
        <v>93.615128767286464</v>
      </c>
      <c r="E23" s="531"/>
    </row>
    <row r="24" spans="1:5" s="540" customFormat="1" ht="18" customHeight="1">
      <c r="A24" s="534" t="s">
        <v>516</v>
      </c>
      <c r="B24" s="491">
        <v>72.963027502970874</v>
      </c>
      <c r="C24" s="491">
        <v>97.475594390930596</v>
      </c>
      <c r="E24" s="531"/>
    </row>
    <row r="25" spans="1:5" s="540" customFormat="1" ht="18" customHeight="1">
      <c r="A25" s="534" t="s">
        <v>534</v>
      </c>
      <c r="B25" s="491">
        <v>87.683102301883082</v>
      </c>
      <c r="C25" s="491">
        <v>97.66028686960928</v>
      </c>
      <c r="E25" s="531"/>
    </row>
    <row r="26" spans="1:5" s="540" customFormat="1" ht="18" customHeight="1">
      <c r="A26" s="534" t="s">
        <v>414</v>
      </c>
      <c r="B26" s="491">
        <v>95.219575315271058</v>
      </c>
      <c r="C26" s="491">
        <v>98.744321902965908</v>
      </c>
      <c r="E26" s="531"/>
    </row>
    <row r="27" spans="1:5" s="540" customFormat="1" ht="18" customHeight="1">
      <c r="A27" s="534" t="s">
        <v>535</v>
      </c>
      <c r="B27" s="491">
        <v>99.636265446755331</v>
      </c>
      <c r="C27" s="491">
        <v>103.48222766162662</v>
      </c>
      <c r="E27" s="531"/>
    </row>
    <row r="28" spans="1:5" s="540" customFormat="1" ht="18" customHeight="1">
      <c r="A28" s="534" t="s">
        <v>519</v>
      </c>
      <c r="B28" s="491">
        <v>95.216005016184596</v>
      </c>
      <c r="C28" s="491">
        <v>100.36973980535491</v>
      </c>
      <c r="E28" s="531"/>
    </row>
    <row r="29" spans="1:5" s="540" customFormat="1" ht="18" customHeight="1">
      <c r="A29" s="534" t="s">
        <v>536</v>
      </c>
      <c r="B29" s="491">
        <v>92.893413719314651</v>
      </c>
      <c r="C29" s="491">
        <v>100.2254218336368</v>
      </c>
      <c r="E29" s="531"/>
    </row>
    <row r="30" spans="1:5" s="540" customFormat="1" ht="18" customHeight="1">
      <c r="A30" s="534" t="s">
        <v>537</v>
      </c>
      <c r="B30" s="493">
        <v>99.909760449646996</v>
      </c>
      <c r="C30" s="491">
        <v>100.39533332089808</v>
      </c>
      <c r="E30" s="531"/>
    </row>
    <row r="31" spans="1:5" s="540" customFormat="1" ht="18" customHeight="1">
      <c r="A31" s="534" t="s">
        <v>538</v>
      </c>
      <c r="B31" s="491">
        <v>99.36661431911044</v>
      </c>
      <c r="C31" s="491">
        <v>99.711362445572007</v>
      </c>
      <c r="E31" s="531"/>
    </row>
    <row r="32" spans="1:5" s="540" customFormat="1" ht="18" customHeight="1">
      <c r="A32" s="534" t="s">
        <v>423</v>
      </c>
      <c r="B32" s="493">
        <v>99.790277866917378</v>
      </c>
      <c r="C32" s="491">
        <v>98.855194589879389</v>
      </c>
      <c r="E32" s="531"/>
    </row>
    <row r="33" spans="1:5" s="540" customFormat="1" ht="18" customHeight="1">
      <c r="A33" s="534" t="s">
        <v>424</v>
      </c>
      <c r="B33" s="493">
        <v>94.351654767039562</v>
      </c>
      <c r="C33" s="491">
        <v>99.153376620067746</v>
      </c>
      <c r="E33" s="531"/>
    </row>
    <row r="34" spans="1:5" s="527" customFormat="1" ht="18" customHeight="1">
      <c r="A34" s="534" t="s">
        <v>539</v>
      </c>
      <c r="B34" s="493">
        <v>101.25452509413226</v>
      </c>
      <c r="C34" s="491">
        <v>100.69045224201687</v>
      </c>
      <c r="E34" s="531"/>
    </row>
    <row r="35" spans="1:5" s="527" customFormat="1" ht="18" customHeight="1">
      <c r="A35" s="534" t="s">
        <v>540</v>
      </c>
      <c r="B35" s="491">
        <v>94.267001462613166</v>
      </c>
      <c r="C35" s="491">
        <v>97.439949629981015</v>
      </c>
      <c r="E35" s="531"/>
    </row>
    <row r="36" spans="1:5" s="540" customFormat="1" ht="18" customHeight="1">
      <c r="A36" s="534" t="s">
        <v>541</v>
      </c>
      <c r="B36" s="493">
        <v>96.170273794929457</v>
      </c>
      <c r="C36" s="491">
        <v>99.029361081630327</v>
      </c>
      <c r="E36" s="531"/>
    </row>
    <row r="37" spans="1:5" s="540" customFormat="1" ht="18" customHeight="1">
      <c r="A37" s="534" t="s">
        <v>542</v>
      </c>
      <c r="B37" s="493">
        <v>101.26200690102274</v>
      </c>
      <c r="C37" s="491">
        <v>100.97299696509121</v>
      </c>
      <c r="E37" s="534"/>
    </row>
    <row r="38" spans="1:5" s="540" customFormat="1" ht="18" customHeight="1">
      <c r="A38" s="534" t="s">
        <v>543</v>
      </c>
      <c r="B38" s="491">
        <v>105.68569529490341</v>
      </c>
      <c r="C38" s="491">
        <v>101.80386007825135</v>
      </c>
      <c r="E38" s="534"/>
    </row>
    <row r="39" spans="1:5" s="540" customFormat="1" ht="18" customHeight="1">
      <c r="A39" s="534" t="s">
        <v>544</v>
      </c>
      <c r="B39" s="491">
        <v>104.48331850743419</v>
      </c>
      <c r="C39" s="491">
        <v>104.79712714699603</v>
      </c>
      <c r="E39" s="534"/>
    </row>
    <row r="40" spans="1:5" s="229" customFormat="1" ht="6" customHeight="1">
      <c r="A40" s="501"/>
      <c r="B40" s="501"/>
      <c r="C40" s="501"/>
    </row>
    <row r="41" spans="1:5" s="229" customFormat="1" ht="24" customHeight="1">
      <c r="A41" s="502" t="s">
        <v>545</v>
      </c>
    </row>
    <row r="42" spans="1:5" s="540" customFormat="1" ht="18" customHeight="1">
      <c r="A42" s="541"/>
      <c r="B42" s="491"/>
      <c r="C42" s="491"/>
      <c r="E42" s="534"/>
    </row>
    <row r="43" spans="1:5" s="540" customFormat="1" ht="18" customHeight="1">
      <c r="A43" s="541"/>
      <c r="B43" s="491"/>
      <c r="C43" s="491"/>
      <c r="E43" s="542"/>
    </row>
    <row r="44" spans="1:5" s="540" customFormat="1" ht="18" customHeight="1">
      <c r="A44" s="541"/>
      <c r="B44" s="491"/>
      <c r="C44" s="491"/>
      <c r="E44" s="542"/>
    </row>
    <row r="45" spans="1:5" s="540" customFormat="1" ht="14.1" customHeight="1">
      <c r="A45" s="541"/>
      <c r="B45" s="491"/>
      <c r="C45" s="491"/>
      <c r="D45" s="229"/>
      <c r="E45" s="542"/>
    </row>
    <row r="46" spans="1:5" s="540" customFormat="1" ht="14.1" customHeight="1">
      <c r="A46" s="541"/>
      <c r="B46" s="486"/>
      <c r="C46" s="487"/>
      <c r="D46" s="229"/>
      <c r="E46" s="542"/>
    </row>
    <row r="47" spans="1:5" s="540" customFormat="1" ht="14.1" customHeight="1">
      <c r="A47" s="541"/>
      <c r="B47" s="491"/>
      <c r="C47" s="491"/>
      <c r="D47" s="229"/>
      <c r="E47" s="542"/>
    </row>
    <row r="48" spans="1:5" s="540" customFormat="1" ht="14.1" customHeight="1">
      <c r="A48" s="541"/>
      <c r="B48" s="493"/>
      <c r="C48" s="491"/>
      <c r="D48" s="229"/>
      <c r="E48" s="542"/>
    </row>
    <row r="49" spans="1:5" s="540" customFormat="1" ht="14.1" customHeight="1">
      <c r="A49" s="541"/>
      <c r="B49" s="493"/>
      <c r="C49" s="491"/>
      <c r="D49" s="229"/>
      <c r="E49" s="542"/>
    </row>
    <row r="50" spans="1:5" s="540" customFormat="1" ht="14.1" customHeight="1">
      <c r="A50" s="541"/>
      <c r="B50" s="486"/>
      <c r="C50" s="487"/>
      <c r="D50" s="229"/>
      <c r="E50" s="542"/>
    </row>
    <row r="51" spans="1:5" s="540" customFormat="1" ht="14.1" customHeight="1">
      <c r="A51" s="541"/>
      <c r="B51" s="491"/>
      <c r="C51" s="491"/>
      <c r="D51" s="229"/>
      <c r="E51" s="542"/>
    </row>
    <row r="52" spans="1:5" s="540" customFormat="1" ht="14.1" customHeight="1">
      <c r="A52" s="541"/>
      <c r="B52" s="493"/>
      <c r="C52" s="491"/>
      <c r="D52" s="229"/>
      <c r="E52" s="542"/>
    </row>
    <row r="53" spans="1:5" s="540" customFormat="1" ht="14.1" customHeight="1">
      <c r="A53" s="541"/>
      <c r="B53" s="229"/>
      <c r="C53" s="229"/>
      <c r="D53" s="229"/>
      <c r="E53" s="542"/>
    </row>
    <row r="54" spans="1:5" s="540" customFormat="1" ht="14.1" customHeight="1">
      <c r="A54" s="541"/>
      <c r="B54" s="229"/>
      <c r="C54" s="229"/>
      <c r="D54" s="229"/>
      <c r="E54" s="542"/>
    </row>
    <row r="55" spans="1:5" s="540" customFormat="1" ht="14.1" customHeight="1">
      <c r="A55" s="541"/>
      <c r="B55" s="229"/>
      <c r="C55" s="229"/>
      <c r="D55" s="229"/>
      <c r="E55" s="542"/>
    </row>
    <row r="56" spans="1:5" s="540" customFormat="1" ht="14.1" customHeight="1">
      <c r="A56" s="541"/>
      <c r="B56" s="229"/>
      <c r="C56" s="229"/>
      <c r="D56" s="229"/>
      <c r="E56" s="542"/>
    </row>
    <row r="57" spans="1:5" s="540" customFormat="1" ht="14.1" customHeight="1">
      <c r="A57" s="539"/>
      <c r="B57" s="229"/>
      <c r="C57" s="229"/>
      <c r="D57" s="229"/>
      <c r="E57" s="542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F104"/>
  <sheetViews>
    <sheetView workbookViewId="0">
      <selection activeCell="I43" sqref="I43"/>
    </sheetView>
  </sheetViews>
  <sheetFormatPr defaultColWidth="9.44140625" defaultRowHeight="15"/>
  <cols>
    <col min="1" max="1" width="59.44140625" style="545" customWidth="1"/>
    <col min="2" max="3" width="13.5546875" style="229" customWidth="1"/>
    <col min="4" max="4" width="11.5546875" style="229" customWidth="1"/>
    <col min="5" max="16384" width="9.44140625" style="545"/>
  </cols>
  <sheetData>
    <row r="1" spans="1:6" ht="20.100000000000001" customHeight="1">
      <c r="A1" s="543" t="s">
        <v>678</v>
      </c>
      <c r="B1" s="475"/>
      <c r="C1" s="475"/>
      <c r="D1" s="544"/>
      <c r="E1" s="544"/>
      <c r="F1" s="544"/>
    </row>
    <row r="2" spans="1:6" ht="20.100000000000001" customHeight="1">
      <c r="A2" s="546"/>
      <c r="B2" s="476"/>
      <c r="C2" s="476"/>
      <c r="D2" s="545"/>
    </row>
    <row r="3" spans="1:6" ht="20.100000000000001" customHeight="1">
      <c r="A3" s="547"/>
      <c r="B3" s="478"/>
      <c r="C3" s="479" t="s">
        <v>45</v>
      </c>
      <c r="D3" s="545"/>
    </row>
    <row r="4" spans="1:6" ht="20.100000000000001" customHeight="1">
      <c r="A4" s="548"/>
      <c r="B4" s="725" t="s">
        <v>469</v>
      </c>
      <c r="C4" s="725"/>
      <c r="D4" s="545"/>
    </row>
    <row r="5" spans="1:6" ht="20.100000000000001" customHeight="1">
      <c r="A5" s="547"/>
      <c r="B5" s="482" t="s">
        <v>49</v>
      </c>
      <c r="C5" s="482" t="s">
        <v>470</v>
      </c>
      <c r="D5" s="545"/>
    </row>
    <row r="6" spans="1:6" ht="20.100000000000001" customHeight="1">
      <c r="A6" s="547"/>
      <c r="B6" s="484" t="s">
        <v>19</v>
      </c>
      <c r="C6" s="484" t="s">
        <v>19</v>
      </c>
      <c r="D6" s="545"/>
    </row>
    <row r="7" spans="1:6" ht="20.100000000000001" customHeight="1">
      <c r="A7" s="547"/>
      <c r="D7" s="545"/>
    </row>
    <row r="8" spans="1:6" ht="20.100000000000001" customHeight="1">
      <c r="A8" s="549" t="s">
        <v>481</v>
      </c>
      <c r="B8" s="486">
        <v>99.796378523424679</v>
      </c>
      <c r="C8" s="487">
        <v>98.792674481003829</v>
      </c>
      <c r="D8" s="550"/>
      <c r="E8" s="551"/>
      <c r="F8" s="552"/>
    </row>
    <row r="9" spans="1:6" ht="20.100000000000001" customHeight="1">
      <c r="A9" s="553" t="s">
        <v>374</v>
      </c>
      <c r="B9" s="491"/>
      <c r="C9" s="491"/>
      <c r="D9" s="545"/>
    </row>
    <row r="10" spans="1:6" s="544" customFormat="1" ht="20.100000000000001" customHeight="1">
      <c r="A10" s="554" t="s">
        <v>508</v>
      </c>
      <c r="B10" s="493">
        <v>100.56369537542635</v>
      </c>
      <c r="C10" s="491">
        <v>99.936357379444317</v>
      </c>
      <c r="D10" s="555"/>
      <c r="E10" s="551"/>
    </row>
    <row r="11" spans="1:6" s="544" customFormat="1" ht="20.100000000000001" customHeight="1">
      <c r="A11" s="554" t="s">
        <v>509</v>
      </c>
      <c r="B11" s="493">
        <v>98.044594853753722</v>
      </c>
      <c r="C11" s="491">
        <v>102.62729155679817</v>
      </c>
      <c r="E11" s="551"/>
    </row>
    <row r="12" spans="1:6" ht="20.100000000000001" customHeight="1">
      <c r="A12" s="554" t="s">
        <v>512</v>
      </c>
      <c r="B12" s="493">
        <v>91.441685811343817</v>
      </c>
      <c r="C12" s="491">
        <v>94.48180188816994</v>
      </c>
      <c r="D12" s="545"/>
      <c r="E12" s="551"/>
    </row>
    <row r="13" spans="1:6" s="544" customFormat="1" ht="20.100000000000001" customHeight="1">
      <c r="A13" s="554" t="s">
        <v>416</v>
      </c>
      <c r="B13" s="493">
        <v>107.27525355005447</v>
      </c>
      <c r="C13" s="491">
        <v>103.21754919661505</v>
      </c>
      <c r="D13" s="545"/>
      <c r="E13" s="551"/>
    </row>
    <row r="14" spans="1:6" ht="20.100000000000001" customHeight="1">
      <c r="A14" s="554" t="s">
        <v>418</v>
      </c>
      <c r="B14" s="491">
        <v>96.760621021340725</v>
      </c>
      <c r="C14" s="491">
        <v>98.047062392650403</v>
      </c>
      <c r="D14" s="545"/>
      <c r="E14" s="551"/>
    </row>
    <row r="15" spans="1:6" ht="20.100000000000001" customHeight="1">
      <c r="A15" s="554" t="s">
        <v>424</v>
      </c>
      <c r="B15" s="491">
        <v>101.37657975263197</v>
      </c>
      <c r="C15" s="491">
        <v>101.65994793640127</v>
      </c>
      <c r="D15" s="544"/>
      <c r="E15" s="551"/>
    </row>
    <row r="16" spans="1:6" s="544" customFormat="1" ht="20.100000000000001" customHeight="1">
      <c r="A16" s="554" t="s">
        <v>539</v>
      </c>
      <c r="B16" s="491">
        <v>104.34662428855468</v>
      </c>
      <c r="C16" s="491">
        <v>97.902579382042362</v>
      </c>
      <c r="E16" s="551"/>
    </row>
    <row r="17" spans="1:4" s="229" customFormat="1" ht="6" customHeight="1">
      <c r="A17" s="501"/>
      <c r="B17" s="501"/>
      <c r="C17" s="501"/>
    </row>
    <row r="18" spans="1:4" s="229" customFormat="1" ht="24" customHeight="1">
      <c r="A18" s="502" t="s">
        <v>545</v>
      </c>
    </row>
    <row r="19" spans="1:4" s="544" customFormat="1" ht="20.100000000000001" customHeight="1">
      <c r="A19" s="556"/>
      <c r="B19" s="491"/>
      <c r="C19" s="491"/>
      <c r="D19" s="545"/>
    </row>
    <row r="20" spans="1:4" ht="20.100000000000001" customHeight="1">
      <c r="A20" s="547"/>
      <c r="B20" s="491"/>
      <c r="C20" s="491"/>
      <c r="D20" s="545"/>
    </row>
    <row r="21" spans="1:4" ht="20.100000000000001" customHeight="1">
      <c r="A21" s="547"/>
      <c r="B21" s="491"/>
      <c r="C21" s="491"/>
      <c r="D21" s="545"/>
    </row>
    <row r="22" spans="1:4" ht="20.100000000000001" customHeight="1">
      <c r="A22" s="547"/>
      <c r="B22" s="491"/>
      <c r="C22" s="491"/>
      <c r="D22" s="545"/>
    </row>
    <row r="23" spans="1:4" ht="20.100000000000001" customHeight="1">
      <c r="A23" s="547"/>
      <c r="B23" s="491"/>
      <c r="C23" s="491"/>
      <c r="D23" s="545"/>
    </row>
    <row r="24" spans="1:4" ht="20.100000000000001" customHeight="1">
      <c r="A24" s="547"/>
      <c r="B24" s="491"/>
      <c r="C24" s="491"/>
      <c r="D24" s="545"/>
    </row>
    <row r="25" spans="1:4" ht="20.100000000000001" customHeight="1">
      <c r="A25" s="547"/>
      <c r="B25" s="486"/>
      <c r="C25" s="487"/>
      <c r="D25" s="545"/>
    </row>
    <row r="26" spans="1:4" ht="20.100000000000001" customHeight="1">
      <c r="A26" s="557"/>
      <c r="B26" s="491"/>
      <c r="C26" s="491"/>
      <c r="D26" s="545"/>
    </row>
    <row r="27" spans="1:4" ht="20.100000000000001" customHeight="1">
      <c r="A27" s="557"/>
      <c r="B27" s="493"/>
      <c r="C27" s="491"/>
      <c r="D27" s="545"/>
    </row>
    <row r="28" spans="1:4" ht="20.100000000000001" customHeight="1">
      <c r="A28" s="557"/>
      <c r="B28" s="493"/>
      <c r="C28" s="491"/>
      <c r="D28" s="545"/>
    </row>
    <row r="29" spans="1:4" ht="20.100000000000001" customHeight="1">
      <c r="A29" s="557"/>
      <c r="B29" s="486"/>
      <c r="C29" s="487"/>
      <c r="D29" s="545"/>
    </row>
    <row r="30" spans="1:4" ht="20.100000000000001" customHeight="1">
      <c r="A30" s="557"/>
      <c r="B30" s="491"/>
      <c r="C30" s="491"/>
      <c r="D30" s="545"/>
    </row>
    <row r="31" spans="1:4" ht="20.100000000000001" customHeight="1">
      <c r="A31" s="557"/>
      <c r="B31" s="493"/>
      <c r="C31" s="491"/>
      <c r="D31" s="545"/>
    </row>
    <row r="32" spans="1:4" ht="20.100000000000001" customHeight="1">
      <c r="A32" s="557"/>
      <c r="B32" s="491"/>
      <c r="C32" s="491"/>
      <c r="D32" s="545"/>
    </row>
    <row r="33" spans="1:4" ht="20.100000000000001" customHeight="1">
      <c r="A33" s="558"/>
      <c r="B33" s="491"/>
      <c r="C33" s="491"/>
      <c r="D33" s="545"/>
    </row>
    <row r="34" spans="1:4" ht="20.100000000000001" customHeight="1">
      <c r="A34" s="558"/>
      <c r="B34" s="491"/>
      <c r="C34" s="491"/>
      <c r="D34" s="545"/>
    </row>
    <row r="35" spans="1:4" ht="20.100000000000001" customHeight="1">
      <c r="A35" s="559"/>
      <c r="B35" s="487"/>
      <c r="C35" s="487"/>
      <c r="D35" s="545"/>
    </row>
    <row r="36" spans="1:4" ht="20.100000000000001" customHeight="1">
      <c r="A36" s="559"/>
      <c r="B36" s="491"/>
      <c r="C36" s="491"/>
      <c r="D36" s="545"/>
    </row>
    <row r="37" spans="1:4" ht="20.100000000000001" customHeight="1">
      <c r="A37" s="559"/>
      <c r="B37" s="491"/>
      <c r="C37" s="491"/>
      <c r="D37" s="545"/>
    </row>
    <row r="38" spans="1:4" ht="20.100000000000001" customHeight="1">
      <c r="A38" s="559"/>
      <c r="B38" s="491"/>
      <c r="C38" s="491"/>
      <c r="D38" s="545"/>
    </row>
    <row r="39" spans="1:4" ht="20.100000000000001" customHeight="1">
      <c r="A39" s="559"/>
      <c r="B39" s="491"/>
      <c r="C39" s="491"/>
      <c r="D39" s="545"/>
    </row>
    <row r="40" spans="1:4" ht="20.100000000000001" customHeight="1">
      <c r="A40" s="559"/>
      <c r="B40" s="491"/>
      <c r="C40" s="491"/>
      <c r="D40" s="545"/>
    </row>
    <row r="41" spans="1:4" ht="20.100000000000001" customHeight="1">
      <c r="A41" s="559"/>
      <c r="B41" s="491"/>
      <c r="C41" s="491"/>
      <c r="D41" s="545"/>
    </row>
    <row r="42" spans="1:4">
      <c r="A42" s="559"/>
      <c r="B42" s="491"/>
      <c r="C42" s="491"/>
      <c r="D42" s="545"/>
    </row>
    <row r="43" spans="1:4">
      <c r="A43" s="559"/>
      <c r="B43" s="486"/>
      <c r="C43" s="487"/>
      <c r="D43" s="545"/>
    </row>
    <row r="44" spans="1:4">
      <c r="A44" s="559"/>
      <c r="B44" s="491"/>
      <c r="C44" s="491"/>
      <c r="D44" s="545"/>
    </row>
    <row r="45" spans="1:4">
      <c r="A45" s="559"/>
      <c r="B45" s="493"/>
      <c r="C45" s="491"/>
      <c r="D45" s="545"/>
    </row>
    <row r="46" spans="1:4">
      <c r="A46" s="559"/>
      <c r="B46" s="545"/>
      <c r="C46" s="545"/>
      <c r="D46" s="545"/>
    </row>
    <row r="47" spans="1:4">
      <c r="A47" s="559"/>
      <c r="B47" s="545"/>
      <c r="C47" s="545"/>
      <c r="D47" s="545"/>
    </row>
    <row r="48" spans="1:4">
      <c r="A48" s="559"/>
      <c r="B48" s="545"/>
      <c r="C48" s="545"/>
      <c r="D48" s="545"/>
    </row>
    <row r="49" spans="1:4">
      <c r="A49" s="559"/>
      <c r="B49" s="545"/>
      <c r="C49" s="545"/>
      <c r="D49" s="545"/>
    </row>
    <row r="50" spans="1:4">
      <c r="A50" s="559"/>
      <c r="B50" s="545"/>
      <c r="C50" s="545"/>
      <c r="D50" s="545"/>
    </row>
    <row r="51" spans="1:4">
      <c r="A51" s="559"/>
      <c r="B51" s="545"/>
      <c r="C51" s="545"/>
      <c r="D51" s="545"/>
    </row>
    <row r="52" spans="1:4">
      <c r="A52" s="559"/>
      <c r="B52" s="545"/>
      <c r="C52" s="545"/>
      <c r="D52" s="545"/>
    </row>
    <row r="53" spans="1:4">
      <c r="A53" s="559"/>
      <c r="B53" s="545"/>
      <c r="C53" s="545"/>
      <c r="D53" s="545"/>
    </row>
    <row r="54" spans="1:4">
      <c r="A54" s="559"/>
      <c r="B54" s="545"/>
      <c r="C54" s="545"/>
      <c r="D54" s="545"/>
    </row>
    <row r="55" spans="1:4">
      <c r="A55" s="559"/>
      <c r="B55" s="545"/>
      <c r="C55" s="545"/>
      <c r="D55" s="545"/>
    </row>
    <row r="56" spans="1:4">
      <c r="A56" s="559"/>
      <c r="B56" s="545"/>
      <c r="C56" s="545"/>
      <c r="D56" s="545"/>
    </row>
    <row r="57" spans="1:4">
      <c r="A57" s="559"/>
      <c r="B57" s="545"/>
      <c r="C57" s="545"/>
      <c r="D57" s="545"/>
    </row>
    <row r="58" spans="1:4">
      <c r="A58" s="559"/>
      <c r="B58" s="545"/>
      <c r="C58" s="545"/>
      <c r="D58" s="545"/>
    </row>
    <row r="59" spans="1:4">
      <c r="A59" s="559"/>
      <c r="B59" s="545"/>
      <c r="C59" s="545"/>
      <c r="D59" s="545"/>
    </row>
    <row r="60" spans="1:4">
      <c r="A60" s="559"/>
      <c r="B60" s="545"/>
      <c r="C60" s="545"/>
      <c r="D60" s="545"/>
    </row>
    <row r="61" spans="1:4">
      <c r="A61" s="559"/>
      <c r="B61" s="545"/>
      <c r="C61" s="545"/>
      <c r="D61" s="545"/>
    </row>
    <row r="62" spans="1:4">
      <c r="A62" s="559"/>
      <c r="B62" s="545"/>
      <c r="C62" s="545"/>
      <c r="D62" s="545"/>
    </row>
    <row r="63" spans="1:4">
      <c r="A63" s="559"/>
      <c r="B63" s="545"/>
      <c r="C63" s="545"/>
      <c r="D63" s="545"/>
    </row>
    <row r="64" spans="1:4">
      <c r="A64" s="559"/>
      <c r="B64" s="545"/>
      <c r="C64" s="545"/>
      <c r="D64" s="545"/>
    </row>
    <row r="65" spans="1:4">
      <c r="A65" s="559"/>
      <c r="B65" s="545"/>
      <c r="C65" s="545"/>
      <c r="D65" s="545"/>
    </row>
    <row r="66" spans="1:4">
      <c r="A66" s="559"/>
      <c r="B66" s="545"/>
      <c r="C66" s="545"/>
      <c r="D66" s="545"/>
    </row>
    <row r="67" spans="1:4">
      <c r="A67" s="559"/>
      <c r="B67" s="545"/>
      <c r="C67" s="545"/>
      <c r="D67" s="545"/>
    </row>
    <row r="68" spans="1:4">
      <c r="A68" s="559"/>
      <c r="B68" s="545"/>
      <c r="C68" s="545"/>
      <c r="D68" s="545"/>
    </row>
    <row r="69" spans="1:4">
      <c r="A69" s="559"/>
      <c r="B69" s="545"/>
      <c r="C69" s="545"/>
      <c r="D69" s="545"/>
    </row>
    <row r="70" spans="1:4">
      <c r="A70" s="559"/>
      <c r="B70" s="545"/>
      <c r="C70" s="545"/>
      <c r="D70" s="545"/>
    </row>
    <row r="71" spans="1:4">
      <c r="A71" s="559"/>
      <c r="B71" s="545"/>
      <c r="C71" s="545"/>
      <c r="D71" s="545"/>
    </row>
    <row r="72" spans="1:4">
      <c r="A72" s="559"/>
      <c r="B72" s="545"/>
      <c r="C72" s="545"/>
      <c r="D72" s="545"/>
    </row>
    <row r="73" spans="1:4">
      <c r="A73" s="559"/>
      <c r="B73" s="545"/>
      <c r="C73" s="545"/>
      <c r="D73" s="545"/>
    </row>
    <row r="74" spans="1:4">
      <c r="A74" s="559"/>
      <c r="B74" s="545"/>
      <c r="C74" s="545"/>
      <c r="D74" s="545"/>
    </row>
    <row r="75" spans="1:4">
      <c r="A75" s="559"/>
      <c r="B75" s="545"/>
      <c r="C75" s="545"/>
      <c r="D75" s="545"/>
    </row>
    <row r="76" spans="1:4">
      <c r="A76" s="559"/>
      <c r="B76" s="545"/>
      <c r="C76" s="545"/>
      <c r="D76" s="545"/>
    </row>
    <row r="77" spans="1:4">
      <c r="A77" s="559"/>
      <c r="B77" s="545"/>
      <c r="C77" s="545"/>
      <c r="D77" s="545"/>
    </row>
    <row r="78" spans="1:4">
      <c r="A78" s="559"/>
      <c r="B78" s="545"/>
      <c r="C78" s="545"/>
      <c r="D78" s="545"/>
    </row>
    <row r="79" spans="1:4">
      <c r="A79" s="559"/>
      <c r="B79" s="545"/>
      <c r="C79" s="545"/>
      <c r="D79" s="545"/>
    </row>
    <row r="80" spans="1:4">
      <c r="A80" s="559"/>
      <c r="B80" s="545"/>
      <c r="C80" s="545"/>
      <c r="D80" s="545"/>
    </row>
    <row r="81" spans="1:4">
      <c r="A81" s="559"/>
      <c r="B81" s="545"/>
      <c r="C81" s="545"/>
      <c r="D81" s="545"/>
    </row>
    <row r="82" spans="1:4">
      <c r="A82" s="559"/>
      <c r="B82" s="545"/>
      <c r="C82" s="545"/>
      <c r="D82" s="545"/>
    </row>
    <row r="83" spans="1:4">
      <c r="A83" s="559"/>
      <c r="B83" s="545"/>
      <c r="C83" s="545"/>
      <c r="D83" s="545"/>
    </row>
    <row r="84" spans="1:4">
      <c r="A84" s="559"/>
      <c r="B84" s="545"/>
      <c r="C84" s="545"/>
      <c r="D84" s="545"/>
    </row>
    <row r="85" spans="1:4">
      <c r="A85" s="559"/>
      <c r="B85" s="545"/>
      <c r="C85" s="545"/>
      <c r="D85" s="545"/>
    </row>
    <row r="86" spans="1:4">
      <c r="A86" s="559"/>
      <c r="B86" s="545"/>
      <c r="C86" s="545"/>
      <c r="D86" s="545"/>
    </row>
    <row r="87" spans="1:4">
      <c r="A87" s="559"/>
      <c r="B87" s="545"/>
      <c r="C87" s="545"/>
      <c r="D87" s="545"/>
    </row>
    <row r="88" spans="1:4">
      <c r="A88" s="559"/>
      <c r="B88" s="545"/>
      <c r="C88" s="545"/>
      <c r="D88" s="545"/>
    </row>
    <row r="89" spans="1:4">
      <c r="A89" s="559"/>
      <c r="B89" s="545"/>
      <c r="C89" s="545"/>
      <c r="D89" s="545"/>
    </row>
    <row r="90" spans="1:4">
      <c r="A90" s="559"/>
      <c r="B90" s="545"/>
      <c r="C90" s="545"/>
      <c r="D90" s="545"/>
    </row>
    <row r="91" spans="1:4">
      <c r="A91" s="559"/>
      <c r="B91" s="545"/>
      <c r="C91" s="545"/>
      <c r="D91" s="545"/>
    </row>
    <row r="92" spans="1:4">
      <c r="A92" s="559"/>
      <c r="B92" s="545"/>
      <c r="C92" s="545"/>
      <c r="D92" s="545"/>
    </row>
    <row r="93" spans="1:4">
      <c r="A93" s="559"/>
      <c r="B93" s="545"/>
      <c r="C93" s="545"/>
      <c r="D93" s="545"/>
    </row>
    <row r="94" spans="1:4">
      <c r="A94" s="559"/>
      <c r="B94" s="545"/>
      <c r="C94" s="545"/>
      <c r="D94" s="545"/>
    </row>
    <row r="95" spans="1:4">
      <c r="A95" s="559"/>
      <c r="B95" s="545"/>
      <c r="C95" s="545"/>
      <c r="D95" s="545"/>
    </row>
    <row r="96" spans="1:4">
      <c r="A96" s="559"/>
      <c r="B96" s="545"/>
      <c r="C96" s="545"/>
      <c r="D96" s="545"/>
    </row>
    <row r="97" spans="1:4">
      <c r="A97" s="559"/>
      <c r="B97" s="545"/>
      <c r="C97" s="545"/>
      <c r="D97" s="545"/>
    </row>
    <row r="98" spans="1:4">
      <c r="A98" s="559"/>
      <c r="B98" s="545"/>
      <c r="C98" s="545"/>
      <c r="D98" s="545"/>
    </row>
    <row r="99" spans="1:4">
      <c r="A99" s="559"/>
      <c r="B99" s="545"/>
      <c r="C99" s="545"/>
      <c r="D99" s="545"/>
    </row>
    <row r="100" spans="1:4">
      <c r="A100" s="559"/>
      <c r="B100" s="545"/>
      <c r="C100" s="545"/>
      <c r="D100" s="545"/>
    </row>
    <row r="101" spans="1:4">
      <c r="A101" s="559"/>
      <c r="B101" s="545"/>
      <c r="C101" s="545"/>
      <c r="D101" s="545"/>
    </row>
    <row r="102" spans="1:4">
      <c r="A102" s="559"/>
      <c r="B102" s="545"/>
      <c r="C102" s="545"/>
      <c r="D102" s="545"/>
    </row>
    <row r="103" spans="1:4">
      <c r="A103" s="559"/>
      <c r="B103" s="545"/>
      <c r="C103" s="545"/>
      <c r="D103" s="545"/>
    </row>
    <row r="104" spans="1:4">
      <c r="A104" s="559"/>
      <c r="B104" s="545"/>
      <c r="C104" s="545"/>
      <c r="D104" s="545"/>
    </row>
  </sheetData>
  <mergeCells count="1">
    <mergeCell ref="B4:C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98"/>
  <sheetViews>
    <sheetView workbookViewId="0">
      <selection activeCell="I43" sqref="I43"/>
    </sheetView>
  </sheetViews>
  <sheetFormatPr defaultColWidth="9" defaultRowHeight="14.4"/>
  <cols>
    <col min="1" max="1" width="31" style="324" customWidth="1"/>
    <col min="2" max="2" width="10.21875" style="324" customWidth="1"/>
    <col min="3" max="3" width="10.44140625" style="324" customWidth="1"/>
    <col min="4" max="4" width="12.21875" style="324" customWidth="1"/>
    <col min="5" max="5" width="12.44140625" style="324" customWidth="1"/>
    <col min="6" max="6" width="12.5546875" style="324" customWidth="1"/>
    <col min="7" max="16384" width="9" style="324"/>
  </cols>
  <sheetData>
    <row r="1" spans="1:7" ht="20.100000000000001" customHeight="1">
      <c r="A1" s="321" t="s">
        <v>679</v>
      </c>
      <c r="B1" s="322"/>
      <c r="C1" s="322"/>
      <c r="D1" s="322"/>
      <c r="E1" s="322"/>
      <c r="F1" s="322"/>
      <c r="G1" s="323"/>
    </row>
    <row r="2" spans="1:7" ht="20.100000000000001" customHeight="1">
      <c r="A2" s="325" t="s">
        <v>311</v>
      </c>
      <c r="B2" s="326"/>
      <c r="C2" s="326"/>
      <c r="D2" s="326"/>
      <c r="E2" s="326"/>
      <c r="F2" s="326"/>
      <c r="G2" s="323"/>
    </row>
    <row r="3" spans="1:7" ht="20.100000000000001" customHeight="1">
      <c r="A3" s="327"/>
      <c r="B3" s="328"/>
      <c r="C3" s="328"/>
      <c r="D3" s="328"/>
      <c r="E3" s="328"/>
      <c r="F3" s="329"/>
      <c r="G3" s="323"/>
    </row>
    <row r="4" spans="1:7" ht="16.05" customHeight="1">
      <c r="A4" s="330"/>
      <c r="B4" s="331" t="s">
        <v>17</v>
      </c>
      <c r="C4" s="331" t="s">
        <v>17</v>
      </c>
      <c r="D4" s="331" t="s">
        <v>92</v>
      </c>
      <c r="E4" s="331" t="s">
        <v>92</v>
      </c>
      <c r="F4" s="331" t="s">
        <v>93</v>
      </c>
      <c r="G4" s="323"/>
    </row>
    <row r="5" spans="1:7" ht="16.05" customHeight="1">
      <c r="A5" s="332"/>
      <c r="B5" s="333" t="s">
        <v>96</v>
      </c>
      <c r="C5" s="333" t="s">
        <v>18</v>
      </c>
      <c r="D5" s="333" t="s">
        <v>97</v>
      </c>
      <c r="E5" s="333" t="s">
        <v>97</v>
      </c>
      <c r="F5" s="333" t="s">
        <v>97</v>
      </c>
      <c r="G5" s="323"/>
    </row>
    <row r="6" spans="1:7" ht="16.05" customHeight="1">
      <c r="A6" s="332"/>
      <c r="B6" s="106" t="s">
        <v>98</v>
      </c>
      <c r="C6" s="106" t="s">
        <v>98</v>
      </c>
      <c r="D6" s="106" t="s">
        <v>154</v>
      </c>
      <c r="E6" s="106" t="s">
        <v>99</v>
      </c>
      <c r="F6" s="106" t="s">
        <v>99</v>
      </c>
      <c r="G6" s="323"/>
    </row>
    <row r="7" spans="1:7" ht="16.05" customHeight="1">
      <c r="A7" s="332"/>
      <c r="B7" s="108">
        <v>2024</v>
      </c>
      <c r="C7" s="108">
        <v>2024</v>
      </c>
      <c r="D7" s="108" t="s">
        <v>312</v>
      </c>
      <c r="E7" s="108" t="s">
        <v>100</v>
      </c>
      <c r="F7" s="108" t="s">
        <v>100</v>
      </c>
      <c r="G7" s="323"/>
    </row>
    <row r="8" spans="1:7" ht="20.100000000000001" customHeight="1">
      <c r="A8" s="332"/>
      <c r="B8" s="334"/>
      <c r="C8" s="334"/>
      <c r="D8" s="335"/>
      <c r="E8" s="335"/>
      <c r="F8" s="336"/>
      <c r="G8" s="323"/>
    </row>
    <row r="9" spans="1:7" ht="20.100000000000001" customHeight="1">
      <c r="A9" s="337" t="s">
        <v>313</v>
      </c>
      <c r="B9" s="338">
        <v>398123.27595888096</v>
      </c>
      <c r="C9" s="338">
        <v>1199553.5873281457</v>
      </c>
      <c r="D9" s="339">
        <v>96.225949301500634</v>
      </c>
      <c r="E9" s="339">
        <v>109.38461790803427</v>
      </c>
      <c r="F9" s="339">
        <v>108.5483167814659</v>
      </c>
      <c r="G9" s="323"/>
    </row>
    <row r="10" spans="1:7" ht="20.100000000000001" customHeight="1">
      <c r="A10" s="340" t="s">
        <v>314</v>
      </c>
      <c r="B10" s="338"/>
      <c r="C10" s="338"/>
      <c r="D10" s="339"/>
      <c r="E10" s="339"/>
      <c r="F10" s="339"/>
      <c r="G10" s="323"/>
    </row>
    <row r="11" spans="1:7" ht="20.100000000000001" customHeight="1">
      <c r="A11" s="341" t="s">
        <v>315</v>
      </c>
      <c r="B11" s="342">
        <v>396765.08235888096</v>
      </c>
      <c r="C11" s="342">
        <v>1195228.073728146</v>
      </c>
      <c r="D11" s="343">
        <v>96.248741507686375</v>
      </c>
      <c r="E11" s="343">
        <v>109.35821338898133</v>
      </c>
      <c r="F11" s="343">
        <v>108.4888353552339</v>
      </c>
      <c r="G11" s="323"/>
    </row>
    <row r="12" spans="1:7" ht="20.100000000000001" customHeight="1">
      <c r="A12" s="341" t="s">
        <v>316</v>
      </c>
      <c r="B12" s="342">
        <v>1358.1936000000001</v>
      </c>
      <c r="C12" s="342">
        <v>4325.5136000000002</v>
      </c>
      <c r="D12" s="343">
        <v>90</v>
      </c>
      <c r="E12" s="343">
        <v>117.6854451307006</v>
      </c>
      <c r="F12" s="343">
        <v>127.92949186228435</v>
      </c>
      <c r="G12" s="323"/>
    </row>
    <row r="13" spans="1:7" ht="20.100000000000001" customHeight="1">
      <c r="A13" s="340" t="s">
        <v>317</v>
      </c>
      <c r="B13" s="338"/>
      <c r="C13" s="338"/>
      <c r="D13" s="339"/>
      <c r="E13" s="339"/>
      <c r="F13" s="339"/>
      <c r="G13" s="323"/>
    </row>
    <row r="14" spans="1:7" ht="20.100000000000001" customHeight="1">
      <c r="A14" s="341" t="s">
        <v>318</v>
      </c>
      <c r="B14" s="342">
        <v>542.68399999999997</v>
      </c>
      <c r="C14" s="342">
        <v>1680.5820000000001</v>
      </c>
      <c r="D14" s="343">
        <v>75.838340926241642</v>
      </c>
      <c r="E14" s="343">
        <v>126.84659920949355</v>
      </c>
      <c r="F14" s="343">
        <v>113.37985694798071</v>
      </c>
      <c r="G14" s="323"/>
    </row>
    <row r="15" spans="1:7" ht="20.100000000000001" customHeight="1">
      <c r="A15" s="341" t="s">
        <v>319</v>
      </c>
      <c r="B15" s="342">
        <v>1181.2175483486205</v>
      </c>
      <c r="C15" s="342">
        <v>4762.1837313973565</v>
      </c>
      <c r="D15" s="343">
        <v>71.597620823652591</v>
      </c>
      <c r="E15" s="343">
        <v>115.3</v>
      </c>
      <c r="F15" s="344">
        <v>101.56219069764344</v>
      </c>
      <c r="G15" s="323"/>
    </row>
    <row r="16" spans="1:7" ht="20.100000000000001" customHeight="1">
      <c r="A16" s="341" t="s">
        <v>320</v>
      </c>
      <c r="B16" s="342">
        <v>35234.386879579346</v>
      </c>
      <c r="C16" s="342">
        <v>101674.11912721291</v>
      </c>
      <c r="D16" s="343">
        <v>95.399937363108862</v>
      </c>
      <c r="E16" s="343">
        <v>108.57539581967774</v>
      </c>
      <c r="F16" s="343">
        <v>112.75710602450199</v>
      </c>
      <c r="G16" s="323"/>
    </row>
    <row r="17" spans="1:7" ht="20.100000000000001" customHeight="1">
      <c r="A17" s="341" t="s">
        <v>321</v>
      </c>
      <c r="B17" s="342">
        <v>356831.51895872795</v>
      </c>
      <c r="C17" s="342">
        <v>1078393.4740318106</v>
      </c>
      <c r="D17" s="343">
        <v>96.472842778331653</v>
      </c>
      <c r="E17" s="343">
        <v>109.57655585648224</v>
      </c>
      <c r="F17" s="343">
        <v>108.37268757940102</v>
      </c>
      <c r="G17" s="323"/>
    </row>
    <row r="18" spans="1:7" ht="20.100000000000001" customHeight="1">
      <c r="A18" s="341" t="s">
        <v>322</v>
      </c>
      <c r="B18" s="342">
        <v>4333.4685722249997</v>
      </c>
      <c r="C18" s="342">
        <v>13043.228437725</v>
      </c>
      <c r="D18" s="343">
        <v>94.999999999999986</v>
      </c>
      <c r="E18" s="343">
        <v>98.115129202837934</v>
      </c>
      <c r="F18" s="343">
        <v>95.439619785728894</v>
      </c>
      <c r="G18" s="323"/>
    </row>
    <row r="19" spans="1:7" ht="20.100000000000001" customHeight="1">
      <c r="A19" s="341"/>
      <c r="B19" s="345"/>
      <c r="C19" s="345"/>
      <c r="D19" s="346"/>
      <c r="E19" s="346"/>
      <c r="F19" s="346"/>
      <c r="G19" s="323"/>
    </row>
    <row r="20" spans="1:7" ht="20.100000000000001" customHeight="1">
      <c r="A20" s="337" t="s">
        <v>323</v>
      </c>
      <c r="B20" s="338">
        <v>21726.187302109654</v>
      </c>
      <c r="C20" s="338">
        <v>66571.166968912483</v>
      </c>
      <c r="D20" s="339">
        <v>93.067630067285819</v>
      </c>
      <c r="E20" s="339">
        <v>110.3005018207196</v>
      </c>
      <c r="F20" s="339">
        <v>110.70950430247652</v>
      </c>
      <c r="G20" s="323"/>
    </row>
    <row r="21" spans="1:7" ht="20.100000000000001" customHeight="1">
      <c r="A21" s="340" t="s">
        <v>314</v>
      </c>
      <c r="B21" s="338"/>
      <c r="C21" s="338"/>
      <c r="D21" s="339"/>
      <c r="E21" s="339"/>
      <c r="F21" s="339"/>
      <c r="G21" s="323"/>
    </row>
    <row r="22" spans="1:7" ht="20.100000000000001" customHeight="1">
      <c r="A22" s="341" t="s">
        <v>315</v>
      </c>
      <c r="B22" s="342">
        <v>17523.852663109654</v>
      </c>
      <c r="C22" s="342">
        <v>52659.282410912478</v>
      </c>
      <c r="D22" s="343">
        <v>94.650642954927946</v>
      </c>
      <c r="E22" s="343">
        <v>107.95459217256791</v>
      </c>
      <c r="F22" s="343">
        <v>105.6917194889752</v>
      </c>
      <c r="G22" s="323"/>
    </row>
    <row r="23" spans="1:7" ht="20.100000000000001" customHeight="1">
      <c r="A23" s="341" t="s">
        <v>316</v>
      </c>
      <c r="B23" s="342">
        <v>4202.3346389999988</v>
      </c>
      <c r="C23" s="342">
        <v>13911.884557999998</v>
      </c>
      <c r="D23" s="343">
        <v>87</v>
      </c>
      <c r="E23" s="343">
        <v>121.2915654380223</v>
      </c>
      <c r="F23" s="343">
        <v>134.96302866531735</v>
      </c>
      <c r="G23" s="323"/>
    </row>
    <row r="24" spans="1:7" ht="20.100000000000001" customHeight="1">
      <c r="A24" s="340" t="s">
        <v>317</v>
      </c>
      <c r="B24" s="338"/>
      <c r="C24" s="338"/>
      <c r="D24" s="339"/>
      <c r="E24" s="339"/>
      <c r="F24" s="339"/>
      <c r="G24" s="323"/>
    </row>
    <row r="25" spans="1:7" ht="20.100000000000001" customHeight="1">
      <c r="A25" s="341" t="s">
        <v>318</v>
      </c>
      <c r="B25" s="342">
        <v>197.78899999999999</v>
      </c>
      <c r="C25" s="342">
        <v>680.81</v>
      </c>
      <c r="D25" s="343">
        <v>59.12302937185013</v>
      </c>
      <c r="E25" s="343">
        <v>138.63682561489341</v>
      </c>
      <c r="F25" s="343">
        <v>113.51676715398568</v>
      </c>
      <c r="G25" s="323"/>
    </row>
    <row r="26" spans="1:7" ht="20.100000000000001" customHeight="1">
      <c r="A26" s="341" t="s">
        <v>319</v>
      </c>
      <c r="B26" s="342">
        <v>78.081087661740696</v>
      </c>
      <c r="C26" s="342">
        <v>231.68811084739994</v>
      </c>
      <c r="D26" s="343">
        <v>114.84611380829159</v>
      </c>
      <c r="E26" s="343">
        <v>117.5</v>
      </c>
      <c r="F26" s="343">
        <v>104.98740129998107</v>
      </c>
      <c r="G26" s="323"/>
    </row>
    <row r="27" spans="1:7" ht="20.100000000000001" customHeight="1">
      <c r="A27" s="341" t="s">
        <v>320</v>
      </c>
      <c r="B27" s="342">
        <v>609.12018631957449</v>
      </c>
      <c r="C27" s="342">
        <v>1783.1370959036501</v>
      </c>
      <c r="D27" s="343">
        <v>96.545342691084898</v>
      </c>
      <c r="E27" s="343">
        <v>109.14393899545571</v>
      </c>
      <c r="F27" s="343">
        <v>113.59549346566651</v>
      </c>
      <c r="G27" s="323"/>
    </row>
    <row r="28" spans="1:7" ht="20.100000000000001" customHeight="1">
      <c r="A28" s="341" t="s">
        <v>321</v>
      </c>
      <c r="B28" s="342">
        <v>14059.815646328339</v>
      </c>
      <c r="C28" s="342">
        <v>42318.983068361427</v>
      </c>
      <c r="D28" s="343">
        <v>95.151733160314549</v>
      </c>
      <c r="E28" s="343">
        <v>110.4</v>
      </c>
      <c r="F28" s="343">
        <v>109.48963415388467</v>
      </c>
      <c r="G28" s="323"/>
    </row>
    <row r="29" spans="1:7" ht="20.100000000000001" customHeight="1">
      <c r="A29" s="341" t="s">
        <v>322</v>
      </c>
      <c r="B29" s="342">
        <v>6781.3813818000008</v>
      </c>
      <c r="C29" s="342">
        <v>21556.6</v>
      </c>
      <c r="D29" s="343">
        <v>90</v>
      </c>
      <c r="E29" s="343">
        <v>109.47031800079013</v>
      </c>
      <c r="F29" s="343">
        <v>112.91998280563558</v>
      </c>
      <c r="G29" s="323"/>
    </row>
    <row r="30" spans="1:7" ht="20.100000000000001" customHeight="1">
      <c r="A30" s="347"/>
      <c r="B30" s="347"/>
      <c r="C30" s="347"/>
      <c r="D30" s="347"/>
      <c r="E30" s="347"/>
      <c r="F30" s="347"/>
      <c r="G30" s="323"/>
    </row>
    <row r="31" spans="1:7" ht="20.100000000000001" customHeight="1">
      <c r="A31" s="347"/>
      <c r="B31" s="347"/>
      <c r="C31" s="347"/>
      <c r="D31" s="347"/>
      <c r="E31" s="347"/>
      <c r="F31" s="347"/>
      <c r="G31" s="323"/>
    </row>
    <row r="32" spans="1:7" ht="20.100000000000001" customHeight="1">
      <c r="A32" s="347"/>
      <c r="B32" s="347"/>
      <c r="C32" s="347"/>
      <c r="D32" s="347"/>
      <c r="E32" s="347"/>
      <c r="F32" s="347"/>
      <c r="G32" s="323"/>
    </row>
    <row r="33" spans="1:7" ht="20.100000000000001" customHeight="1">
      <c r="A33" s="347"/>
      <c r="B33" s="347"/>
      <c r="C33" s="347"/>
      <c r="D33" s="347"/>
      <c r="E33" s="347"/>
      <c r="F33" s="347"/>
      <c r="G33" s="323"/>
    </row>
    <row r="34" spans="1:7" ht="20.100000000000001" customHeight="1">
      <c r="A34" s="347"/>
      <c r="B34" s="347"/>
      <c r="C34" s="347"/>
      <c r="D34" s="347"/>
      <c r="E34" s="347"/>
      <c r="F34" s="347"/>
      <c r="G34" s="323"/>
    </row>
    <row r="35" spans="1:7" ht="20.100000000000001" customHeight="1">
      <c r="A35" s="348"/>
      <c r="B35" s="348"/>
      <c r="C35" s="349"/>
      <c r="D35" s="349"/>
      <c r="E35" s="349"/>
      <c r="F35" s="348"/>
      <c r="G35" s="323"/>
    </row>
    <row r="36" spans="1:7" ht="20.100000000000001" customHeight="1">
      <c r="A36" s="348"/>
      <c r="B36" s="348"/>
      <c r="C36" s="349"/>
      <c r="D36" s="349"/>
      <c r="E36" s="349"/>
      <c r="F36" s="348"/>
      <c r="G36" s="323"/>
    </row>
    <row r="37" spans="1:7" ht="20.100000000000001" customHeight="1">
      <c r="A37" s="348"/>
      <c r="B37" s="348"/>
      <c r="C37" s="349"/>
      <c r="D37" s="349"/>
      <c r="E37" s="349"/>
      <c r="F37" s="348"/>
    </row>
    <row r="38" spans="1:7" ht="20.100000000000001" customHeight="1">
      <c r="A38" s="348"/>
      <c r="B38" s="348"/>
      <c r="C38" s="349"/>
      <c r="D38" s="349"/>
      <c r="E38" s="349"/>
      <c r="F38" s="348"/>
    </row>
    <row r="39" spans="1:7" ht="20.100000000000001" customHeight="1">
      <c r="A39" s="348"/>
      <c r="B39" s="348"/>
      <c r="C39" s="349"/>
      <c r="D39" s="349"/>
      <c r="E39" s="349"/>
      <c r="F39" s="348"/>
    </row>
    <row r="40" spans="1:7" ht="20.100000000000001" customHeight="1">
      <c r="A40" s="348"/>
      <c r="B40" s="348"/>
      <c r="C40" s="349"/>
      <c r="D40" s="349"/>
      <c r="E40" s="349"/>
      <c r="F40" s="348"/>
    </row>
    <row r="41" spans="1:7" ht="20.100000000000001" customHeight="1">
      <c r="A41" s="348"/>
      <c r="B41" s="348"/>
      <c r="C41" s="349"/>
      <c r="D41" s="349"/>
      <c r="E41" s="349"/>
      <c r="F41" s="348"/>
    </row>
    <row r="42" spans="1:7" ht="20.100000000000001" customHeight="1">
      <c r="A42" s="348"/>
      <c r="B42" s="348"/>
      <c r="C42" s="349"/>
      <c r="D42" s="349"/>
      <c r="E42" s="349"/>
      <c r="F42" s="348"/>
    </row>
    <row r="43" spans="1:7" ht="20.100000000000001" customHeight="1">
      <c r="A43" s="348"/>
      <c r="B43" s="348"/>
      <c r="C43" s="349"/>
      <c r="D43" s="349"/>
      <c r="E43" s="349"/>
      <c r="F43" s="348"/>
    </row>
    <row r="44" spans="1:7" ht="20.100000000000001" customHeight="1">
      <c r="A44" s="348"/>
      <c r="B44" s="348"/>
      <c r="C44" s="349"/>
      <c r="D44" s="349"/>
      <c r="E44" s="349"/>
      <c r="F44" s="348"/>
    </row>
    <row r="45" spans="1:7" ht="20.100000000000001" customHeight="1">
      <c r="A45" s="348"/>
      <c r="B45" s="348"/>
      <c r="C45" s="349"/>
      <c r="D45" s="349"/>
      <c r="E45" s="349"/>
      <c r="F45" s="348"/>
    </row>
    <row r="46" spans="1:7" ht="20.100000000000001" customHeight="1">
      <c r="A46" s="348"/>
      <c r="B46" s="348"/>
      <c r="C46" s="349"/>
      <c r="D46" s="349"/>
      <c r="E46" s="349"/>
      <c r="F46" s="348"/>
    </row>
    <row r="47" spans="1:7" ht="20.100000000000001" customHeight="1">
      <c r="A47" s="348"/>
      <c r="B47" s="348"/>
      <c r="C47" s="349"/>
      <c r="D47" s="349"/>
      <c r="E47" s="349"/>
      <c r="F47" s="348"/>
    </row>
    <row r="48" spans="1:7" ht="14.1" customHeight="1">
      <c r="A48" s="348"/>
      <c r="B48" s="348"/>
      <c r="C48" s="349"/>
      <c r="D48" s="349"/>
      <c r="E48" s="349"/>
      <c r="F48" s="348"/>
    </row>
    <row r="49" spans="1:6" ht="14.1" customHeight="1">
      <c r="A49" s="348"/>
      <c r="B49" s="348"/>
      <c r="C49" s="349"/>
      <c r="D49" s="349"/>
      <c r="E49" s="349"/>
      <c r="F49" s="348"/>
    </row>
    <row r="50" spans="1:6" ht="14.1" customHeight="1">
      <c r="A50" s="348"/>
      <c r="B50" s="348"/>
      <c r="C50" s="349"/>
      <c r="D50" s="349"/>
      <c r="E50" s="349"/>
      <c r="F50" s="348"/>
    </row>
    <row r="51" spans="1:6" ht="14.1" customHeight="1">
      <c r="A51" s="348"/>
      <c r="B51" s="348"/>
      <c r="C51" s="349"/>
      <c r="D51" s="349"/>
      <c r="E51" s="349"/>
      <c r="F51" s="348"/>
    </row>
    <row r="52" spans="1:6" ht="14.1" customHeight="1">
      <c r="A52" s="348"/>
      <c r="B52" s="348"/>
      <c r="C52" s="349"/>
      <c r="D52" s="349"/>
      <c r="E52" s="349"/>
      <c r="F52" s="348"/>
    </row>
    <row r="53" spans="1:6" ht="14.1" customHeight="1">
      <c r="A53" s="348"/>
      <c r="B53" s="348"/>
      <c r="C53" s="349"/>
      <c r="D53" s="349"/>
      <c r="E53" s="349"/>
      <c r="F53" s="348"/>
    </row>
    <row r="54" spans="1:6" ht="14.1" customHeight="1">
      <c r="A54" s="348"/>
      <c r="B54" s="348"/>
      <c r="C54" s="349"/>
      <c r="D54" s="349"/>
      <c r="E54" s="349"/>
      <c r="F54" s="348"/>
    </row>
    <row r="55" spans="1:6" ht="18" customHeight="1">
      <c r="A55" s="348"/>
      <c r="B55" s="348"/>
      <c r="C55" s="349"/>
      <c r="D55" s="349"/>
      <c r="E55" s="349"/>
      <c r="F55" s="348"/>
    </row>
    <row r="56" spans="1:6" ht="18" customHeight="1">
      <c r="A56" s="348"/>
      <c r="B56" s="348"/>
      <c r="C56" s="349"/>
      <c r="D56" s="349"/>
      <c r="E56" s="349"/>
      <c r="F56" s="348"/>
    </row>
    <row r="57" spans="1:6" ht="18" customHeight="1">
      <c r="A57" s="348"/>
      <c r="B57" s="348"/>
      <c r="C57" s="349"/>
      <c r="D57" s="349"/>
      <c r="E57" s="349"/>
      <c r="F57" s="348"/>
    </row>
    <row r="58" spans="1:6" ht="18" customHeight="1">
      <c r="A58" s="348"/>
      <c r="B58" s="348"/>
      <c r="C58" s="349"/>
      <c r="D58" s="349"/>
      <c r="E58" s="349"/>
      <c r="F58" s="348"/>
    </row>
    <row r="59" spans="1:6" ht="18" customHeight="1">
      <c r="A59" s="348"/>
      <c r="B59" s="348"/>
      <c r="C59" s="349"/>
      <c r="D59" s="349"/>
      <c r="E59" s="349"/>
      <c r="F59" s="348"/>
    </row>
    <row r="60" spans="1:6" ht="15">
      <c r="A60" s="348"/>
      <c r="B60" s="348"/>
      <c r="C60" s="349"/>
      <c r="D60" s="349"/>
      <c r="E60" s="349"/>
      <c r="F60" s="348"/>
    </row>
    <row r="61" spans="1:6" ht="15">
      <c r="A61" s="348"/>
      <c r="B61" s="348"/>
      <c r="C61" s="349"/>
      <c r="D61" s="349"/>
      <c r="E61" s="349"/>
      <c r="F61" s="348"/>
    </row>
    <row r="62" spans="1:6" ht="15">
      <c r="A62" s="348"/>
      <c r="B62" s="348"/>
      <c r="C62" s="349"/>
      <c r="D62" s="349"/>
      <c r="E62" s="349"/>
      <c r="F62" s="348"/>
    </row>
    <row r="63" spans="1:6" ht="15">
      <c r="A63" s="348"/>
      <c r="B63" s="348"/>
      <c r="C63" s="349"/>
      <c r="D63" s="349"/>
      <c r="E63" s="349"/>
      <c r="F63" s="348"/>
    </row>
    <row r="64" spans="1:6" ht="15">
      <c r="A64" s="348"/>
      <c r="B64" s="348"/>
      <c r="C64" s="349"/>
      <c r="D64" s="349"/>
      <c r="E64" s="349"/>
      <c r="F64" s="348"/>
    </row>
    <row r="65" spans="1:6" ht="15">
      <c r="A65" s="348"/>
      <c r="B65" s="348"/>
      <c r="C65" s="349"/>
      <c r="D65" s="349"/>
      <c r="E65" s="349"/>
      <c r="F65" s="348"/>
    </row>
    <row r="66" spans="1:6" ht="15">
      <c r="A66" s="348"/>
      <c r="B66" s="348"/>
      <c r="C66" s="349"/>
      <c r="D66" s="349"/>
      <c r="E66" s="349"/>
      <c r="F66" s="348"/>
    </row>
    <row r="67" spans="1:6" ht="15">
      <c r="A67" s="348"/>
      <c r="B67" s="348"/>
      <c r="C67" s="349"/>
      <c r="D67" s="349"/>
      <c r="E67" s="349"/>
      <c r="F67" s="348"/>
    </row>
    <row r="68" spans="1:6" ht="15">
      <c r="A68" s="348"/>
      <c r="B68" s="348"/>
      <c r="C68" s="349"/>
      <c r="D68" s="349"/>
      <c r="E68" s="349"/>
      <c r="F68" s="348"/>
    </row>
    <row r="69" spans="1:6" ht="15">
      <c r="A69" s="348"/>
      <c r="B69" s="348"/>
      <c r="C69" s="349"/>
      <c r="D69" s="349"/>
      <c r="E69" s="349"/>
      <c r="F69" s="348"/>
    </row>
    <row r="70" spans="1:6" ht="15">
      <c r="A70" s="348"/>
      <c r="B70" s="348"/>
      <c r="C70" s="349"/>
      <c r="D70" s="349"/>
      <c r="E70" s="349"/>
      <c r="F70" s="348"/>
    </row>
    <row r="71" spans="1:6" ht="15">
      <c r="A71" s="348"/>
      <c r="B71" s="348"/>
      <c r="C71" s="349"/>
      <c r="D71" s="349"/>
      <c r="E71" s="349"/>
      <c r="F71" s="348"/>
    </row>
    <row r="72" spans="1:6" ht="15">
      <c r="A72" s="348"/>
      <c r="B72" s="348"/>
      <c r="C72" s="349"/>
      <c r="D72" s="349"/>
      <c r="E72" s="349"/>
      <c r="F72" s="348"/>
    </row>
    <row r="73" spans="1:6" ht="15">
      <c r="A73" s="348"/>
      <c r="B73" s="348"/>
      <c r="C73" s="349"/>
      <c r="D73" s="349"/>
      <c r="E73" s="349"/>
      <c r="F73" s="348"/>
    </row>
    <row r="74" spans="1:6" ht="15">
      <c r="A74" s="348"/>
      <c r="B74" s="348"/>
      <c r="C74" s="349"/>
      <c r="D74" s="349"/>
      <c r="E74" s="349"/>
      <c r="F74" s="348"/>
    </row>
    <row r="75" spans="1:6" ht="15">
      <c r="A75" s="348"/>
      <c r="B75" s="348"/>
      <c r="C75" s="349"/>
      <c r="D75" s="349"/>
      <c r="E75" s="349"/>
      <c r="F75" s="348"/>
    </row>
    <row r="76" spans="1:6" ht="15">
      <c r="A76" s="348"/>
      <c r="B76" s="348"/>
      <c r="C76" s="349"/>
      <c r="D76" s="349"/>
      <c r="E76" s="349"/>
      <c r="F76" s="348"/>
    </row>
    <row r="77" spans="1:6" ht="15">
      <c r="A77" s="348"/>
      <c r="B77" s="348"/>
      <c r="C77" s="349"/>
      <c r="D77" s="349"/>
      <c r="E77" s="349"/>
      <c r="F77" s="348"/>
    </row>
    <row r="78" spans="1:6" ht="15">
      <c r="A78" s="348"/>
      <c r="B78" s="348"/>
      <c r="C78" s="349"/>
      <c r="D78" s="349"/>
      <c r="E78" s="349"/>
      <c r="F78" s="348"/>
    </row>
    <row r="79" spans="1:6" ht="15">
      <c r="A79" s="348"/>
      <c r="B79" s="348"/>
      <c r="C79" s="349"/>
      <c r="D79" s="349"/>
      <c r="E79" s="349"/>
      <c r="F79" s="348"/>
    </row>
    <row r="80" spans="1:6" ht="15">
      <c r="A80" s="348"/>
      <c r="B80" s="348"/>
      <c r="C80" s="349"/>
      <c r="D80" s="349"/>
      <c r="E80" s="349"/>
      <c r="F80" s="348"/>
    </row>
    <row r="81" spans="1:6" ht="15">
      <c r="A81" s="348"/>
      <c r="B81" s="348"/>
      <c r="C81" s="349"/>
      <c r="D81" s="349"/>
      <c r="E81" s="349"/>
      <c r="F81" s="348"/>
    </row>
    <row r="82" spans="1:6" ht="15">
      <c r="A82" s="348"/>
      <c r="B82" s="348"/>
      <c r="C82" s="349"/>
      <c r="D82" s="349"/>
      <c r="E82" s="349"/>
      <c r="F82" s="348"/>
    </row>
    <row r="83" spans="1:6" ht="15">
      <c r="A83" s="348"/>
      <c r="B83" s="348"/>
      <c r="C83" s="349"/>
      <c r="D83" s="349"/>
      <c r="E83" s="349"/>
      <c r="F83" s="348"/>
    </row>
    <row r="84" spans="1:6" ht="15">
      <c r="A84" s="348"/>
      <c r="B84" s="348"/>
      <c r="C84" s="349"/>
      <c r="D84" s="349"/>
      <c r="E84" s="349"/>
      <c r="F84" s="348"/>
    </row>
    <row r="85" spans="1:6" ht="15">
      <c r="A85" s="348"/>
      <c r="B85" s="348"/>
      <c r="C85" s="349"/>
      <c r="D85" s="349"/>
      <c r="E85" s="349"/>
      <c r="F85" s="348"/>
    </row>
    <row r="86" spans="1:6" ht="15">
      <c r="A86" s="348"/>
      <c r="B86" s="348"/>
      <c r="C86" s="349"/>
      <c r="D86" s="349"/>
      <c r="E86" s="349"/>
      <c r="F86" s="348"/>
    </row>
    <row r="87" spans="1:6" ht="15">
      <c r="A87" s="348"/>
      <c r="B87" s="348"/>
      <c r="C87" s="349"/>
      <c r="D87" s="349"/>
      <c r="E87" s="349"/>
      <c r="F87" s="348"/>
    </row>
    <row r="88" spans="1:6" ht="15">
      <c r="A88" s="348"/>
      <c r="B88" s="348"/>
      <c r="C88" s="349"/>
      <c r="D88" s="349"/>
      <c r="E88" s="349"/>
      <c r="F88" s="348"/>
    </row>
    <row r="89" spans="1:6" ht="15">
      <c r="A89" s="348"/>
      <c r="B89" s="348"/>
      <c r="C89" s="349"/>
      <c r="D89" s="349"/>
      <c r="E89" s="349"/>
      <c r="F89" s="348"/>
    </row>
    <row r="90" spans="1:6" ht="15">
      <c r="A90" s="348"/>
      <c r="B90" s="348"/>
      <c r="C90" s="349"/>
      <c r="D90" s="349"/>
      <c r="E90" s="349"/>
      <c r="F90" s="348"/>
    </row>
    <row r="91" spans="1:6" ht="15">
      <c r="A91" s="348"/>
      <c r="B91" s="348"/>
      <c r="C91" s="349"/>
      <c r="D91" s="349"/>
      <c r="E91" s="349"/>
      <c r="F91" s="348"/>
    </row>
    <row r="92" spans="1:6" ht="15">
      <c r="A92" s="348"/>
      <c r="B92" s="348"/>
      <c r="C92" s="349"/>
      <c r="D92" s="349"/>
      <c r="E92" s="349"/>
      <c r="F92" s="348"/>
    </row>
    <row r="93" spans="1:6" ht="15">
      <c r="A93" s="348"/>
      <c r="B93" s="348"/>
      <c r="C93" s="349"/>
      <c r="D93" s="349"/>
      <c r="E93" s="349"/>
      <c r="F93" s="348"/>
    </row>
    <row r="94" spans="1:6" ht="15">
      <c r="A94" s="348"/>
      <c r="B94" s="348"/>
      <c r="C94" s="349"/>
      <c r="D94" s="349"/>
      <c r="E94" s="349"/>
      <c r="F94" s="348"/>
    </row>
    <row r="95" spans="1:6" ht="15">
      <c r="A95" s="348"/>
      <c r="B95" s="348"/>
      <c r="C95" s="349"/>
      <c r="D95" s="349"/>
      <c r="E95" s="349"/>
      <c r="F95" s="348"/>
    </row>
    <row r="96" spans="1:6" ht="15">
      <c r="A96" s="348"/>
      <c r="B96" s="348"/>
      <c r="C96" s="349"/>
      <c r="D96" s="349"/>
      <c r="E96" s="349"/>
      <c r="F96" s="348"/>
    </row>
    <row r="97" spans="1:6" ht="15">
      <c r="A97" s="348"/>
      <c r="B97" s="348"/>
      <c r="C97" s="349"/>
      <c r="D97" s="349"/>
      <c r="E97" s="349"/>
      <c r="F97" s="348"/>
    </row>
    <row r="98" spans="1:6" ht="15">
      <c r="A98" s="348"/>
      <c r="B98" s="348"/>
      <c r="C98" s="349"/>
      <c r="D98" s="349"/>
      <c r="E98" s="349"/>
      <c r="F98" s="348"/>
    </row>
    <row r="99" spans="1:6" ht="15">
      <c r="A99" s="348"/>
      <c r="B99" s="348"/>
      <c r="C99" s="349"/>
      <c r="D99" s="349"/>
      <c r="E99" s="349"/>
      <c r="F99" s="348"/>
    </row>
    <row r="100" spans="1:6" ht="15">
      <c r="A100" s="348"/>
      <c r="B100" s="348"/>
      <c r="C100" s="349"/>
      <c r="D100" s="349"/>
      <c r="E100" s="349"/>
      <c r="F100" s="348"/>
    </row>
    <row r="101" spans="1:6" ht="15">
      <c r="A101" s="348"/>
      <c r="B101" s="348"/>
      <c r="C101" s="349"/>
      <c r="D101" s="349"/>
      <c r="E101" s="349"/>
      <c r="F101" s="348"/>
    </row>
    <row r="102" spans="1:6" ht="15">
      <c r="A102" s="348"/>
      <c r="B102" s="348"/>
      <c r="C102" s="349"/>
      <c r="D102" s="349"/>
      <c r="E102" s="349"/>
      <c r="F102" s="348"/>
    </row>
    <row r="103" spans="1:6" ht="15">
      <c r="A103" s="348"/>
      <c r="B103" s="348"/>
      <c r="C103" s="349"/>
      <c r="D103" s="349"/>
      <c r="E103" s="349"/>
      <c r="F103" s="348"/>
    </row>
    <row r="104" spans="1:6" ht="15">
      <c r="A104" s="348"/>
      <c r="B104" s="348"/>
      <c r="C104" s="349"/>
      <c r="D104" s="349"/>
      <c r="E104" s="349"/>
      <c r="F104" s="348"/>
    </row>
    <row r="105" spans="1:6" ht="15">
      <c r="A105" s="348"/>
      <c r="B105" s="348"/>
      <c r="C105" s="349"/>
      <c r="D105" s="349"/>
      <c r="E105" s="349"/>
      <c r="F105" s="348"/>
    </row>
    <row r="106" spans="1:6" ht="15">
      <c r="A106" s="348"/>
      <c r="B106" s="348"/>
      <c r="C106" s="349"/>
      <c r="D106" s="349"/>
      <c r="E106" s="349"/>
      <c r="F106" s="348"/>
    </row>
    <row r="107" spans="1:6" ht="15">
      <c r="A107" s="348"/>
      <c r="B107" s="348"/>
      <c r="C107" s="349"/>
      <c r="D107" s="349"/>
      <c r="E107" s="349"/>
      <c r="F107" s="348"/>
    </row>
    <row r="108" spans="1:6" ht="15">
      <c r="A108" s="348"/>
      <c r="B108" s="348"/>
      <c r="C108" s="349"/>
      <c r="D108" s="349"/>
      <c r="E108" s="349"/>
      <c r="F108" s="348"/>
    </row>
    <row r="109" spans="1:6" ht="15">
      <c r="A109" s="348"/>
      <c r="B109" s="348"/>
      <c r="C109" s="349"/>
      <c r="D109" s="349"/>
      <c r="E109" s="349"/>
      <c r="F109" s="348"/>
    </row>
    <row r="110" spans="1:6" ht="15">
      <c r="A110" s="348"/>
      <c r="B110" s="348"/>
      <c r="C110" s="349"/>
      <c r="D110" s="349"/>
      <c r="E110" s="349"/>
      <c r="F110" s="348"/>
    </row>
    <row r="111" spans="1:6" ht="15">
      <c r="A111" s="348"/>
      <c r="B111" s="348"/>
      <c r="C111" s="349"/>
      <c r="D111" s="349"/>
      <c r="E111" s="349"/>
      <c r="F111" s="348"/>
    </row>
    <row r="112" spans="1:6" ht="15">
      <c r="A112" s="348"/>
      <c r="B112" s="348"/>
      <c r="C112" s="349"/>
      <c r="D112" s="349"/>
      <c r="E112" s="349"/>
      <c r="F112" s="348"/>
    </row>
    <row r="113" spans="1:6" ht="15">
      <c r="A113" s="348"/>
      <c r="B113" s="348"/>
      <c r="C113" s="349"/>
      <c r="D113" s="349"/>
      <c r="E113" s="349"/>
      <c r="F113" s="348"/>
    </row>
    <row r="114" spans="1:6" ht="15">
      <c r="A114" s="348"/>
      <c r="B114" s="348"/>
      <c r="C114" s="349"/>
      <c r="D114" s="349"/>
      <c r="E114" s="349"/>
      <c r="F114" s="348"/>
    </row>
    <row r="115" spans="1:6" ht="15">
      <c r="A115" s="348"/>
      <c r="B115" s="348"/>
      <c r="C115" s="349"/>
      <c r="D115" s="349"/>
      <c r="E115" s="349"/>
      <c r="F115" s="348"/>
    </row>
    <row r="116" spans="1:6" ht="15">
      <c r="A116" s="348"/>
      <c r="B116" s="348"/>
      <c r="C116" s="349"/>
      <c r="D116" s="349"/>
      <c r="E116" s="349"/>
      <c r="F116" s="348"/>
    </row>
    <row r="117" spans="1:6" ht="15">
      <c r="A117" s="348"/>
      <c r="B117" s="348"/>
      <c r="C117" s="349"/>
      <c r="D117" s="349"/>
      <c r="E117" s="349"/>
      <c r="F117" s="348"/>
    </row>
    <row r="118" spans="1:6" ht="15">
      <c r="A118" s="348"/>
      <c r="B118" s="348"/>
      <c r="C118" s="349"/>
      <c r="D118" s="349"/>
      <c r="E118" s="349"/>
      <c r="F118" s="348"/>
    </row>
    <row r="119" spans="1:6" ht="15">
      <c r="A119" s="348"/>
      <c r="B119" s="348"/>
      <c r="C119" s="349"/>
      <c r="D119" s="349"/>
      <c r="E119" s="349"/>
      <c r="F119" s="348"/>
    </row>
    <row r="120" spans="1:6" ht="15">
      <c r="A120" s="348"/>
      <c r="B120" s="348"/>
      <c r="C120" s="349"/>
      <c r="D120" s="349"/>
      <c r="E120" s="349"/>
      <c r="F120" s="348"/>
    </row>
    <row r="121" spans="1:6" ht="15">
      <c r="A121" s="348"/>
      <c r="B121" s="348"/>
      <c r="C121" s="349"/>
      <c r="D121" s="349"/>
      <c r="E121" s="349"/>
      <c r="F121" s="348"/>
    </row>
    <row r="122" spans="1:6" ht="15">
      <c r="A122" s="348"/>
      <c r="B122" s="348"/>
      <c r="C122" s="349"/>
      <c r="D122" s="349"/>
      <c r="E122" s="349"/>
      <c r="F122" s="348"/>
    </row>
    <row r="123" spans="1:6" ht="15">
      <c r="A123" s="348"/>
      <c r="B123" s="348"/>
      <c r="C123" s="349"/>
      <c r="D123" s="349"/>
      <c r="E123" s="349"/>
      <c r="F123" s="348"/>
    </row>
    <row r="124" spans="1:6" ht="15">
      <c r="A124" s="348"/>
      <c r="B124" s="348"/>
      <c r="C124" s="349"/>
      <c r="D124" s="349"/>
      <c r="E124" s="349"/>
      <c r="F124" s="348"/>
    </row>
    <row r="125" spans="1:6" ht="15">
      <c r="A125" s="348"/>
      <c r="B125" s="348"/>
      <c r="C125" s="349"/>
      <c r="D125" s="349"/>
      <c r="E125" s="349"/>
      <c r="F125" s="348"/>
    </row>
    <row r="126" spans="1:6" ht="15">
      <c r="A126" s="348"/>
      <c r="B126" s="348"/>
      <c r="C126" s="349"/>
      <c r="D126" s="349"/>
      <c r="E126" s="349"/>
      <c r="F126" s="348"/>
    </row>
    <row r="127" spans="1:6" ht="15">
      <c r="A127" s="348"/>
      <c r="B127" s="348"/>
      <c r="C127" s="349"/>
      <c r="D127" s="349"/>
      <c r="E127" s="349"/>
      <c r="F127" s="348"/>
    </row>
    <row r="128" spans="1:6" ht="15">
      <c r="A128" s="348"/>
      <c r="B128" s="348"/>
      <c r="C128" s="349"/>
      <c r="D128" s="349"/>
      <c r="E128" s="349"/>
      <c r="F128" s="348"/>
    </row>
    <row r="129" spans="1:6" ht="15">
      <c r="A129" s="348"/>
      <c r="B129" s="348"/>
      <c r="C129" s="349"/>
      <c r="D129" s="349"/>
      <c r="E129" s="349"/>
      <c r="F129" s="348"/>
    </row>
    <row r="130" spans="1:6" ht="15">
      <c r="A130" s="348"/>
      <c r="B130" s="348"/>
      <c r="C130" s="349"/>
      <c r="D130" s="349"/>
      <c r="E130" s="349"/>
      <c r="F130" s="348"/>
    </row>
    <row r="131" spans="1:6" ht="15">
      <c r="A131" s="348"/>
      <c r="B131" s="348"/>
      <c r="C131" s="349"/>
      <c r="D131" s="349"/>
      <c r="E131" s="349"/>
      <c r="F131" s="348"/>
    </row>
    <row r="132" spans="1:6" ht="15">
      <c r="A132" s="348"/>
      <c r="B132" s="348"/>
      <c r="C132" s="349"/>
      <c r="D132" s="349"/>
      <c r="E132" s="349"/>
      <c r="F132" s="348"/>
    </row>
    <row r="133" spans="1:6" ht="15">
      <c r="A133" s="348"/>
      <c r="B133" s="348"/>
      <c r="C133" s="349"/>
      <c r="D133" s="349"/>
      <c r="E133" s="349"/>
      <c r="F133" s="348"/>
    </row>
    <row r="134" spans="1:6" ht="15">
      <c r="A134" s="348"/>
      <c r="B134" s="348"/>
      <c r="C134" s="349"/>
      <c r="D134" s="349"/>
      <c r="E134" s="349"/>
      <c r="F134" s="348"/>
    </row>
    <row r="135" spans="1:6" ht="15">
      <c r="A135" s="348"/>
      <c r="B135" s="348"/>
      <c r="C135" s="349"/>
      <c r="D135" s="349"/>
      <c r="E135" s="349"/>
      <c r="F135" s="348"/>
    </row>
    <row r="136" spans="1:6" ht="15">
      <c r="A136" s="348"/>
      <c r="B136" s="348"/>
      <c r="C136" s="349"/>
      <c r="D136" s="349"/>
      <c r="E136" s="349"/>
      <c r="F136" s="348"/>
    </row>
    <row r="137" spans="1:6" ht="15">
      <c r="A137" s="348"/>
      <c r="B137" s="348"/>
      <c r="C137" s="349"/>
      <c r="D137" s="349"/>
      <c r="E137" s="349"/>
      <c r="F137" s="348"/>
    </row>
    <row r="138" spans="1:6" ht="15">
      <c r="A138" s="348"/>
      <c r="B138" s="348"/>
      <c r="C138" s="349"/>
      <c r="D138" s="349"/>
      <c r="E138" s="349"/>
      <c r="F138" s="348"/>
    </row>
    <row r="139" spans="1:6" ht="15">
      <c r="A139" s="348"/>
      <c r="B139" s="348"/>
      <c r="C139" s="349"/>
      <c r="D139" s="349"/>
      <c r="E139" s="349"/>
      <c r="F139" s="348"/>
    </row>
    <row r="140" spans="1:6" ht="15">
      <c r="A140" s="348"/>
      <c r="B140" s="348"/>
      <c r="C140" s="349"/>
      <c r="D140" s="349"/>
      <c r="E140" s="349"/>
      <c r="F140" s="348"/>
    </row>
    <row r="141" spans="1:6" ht="15">
      <c r="A141" s="348"/>
      <c r="B141" s="348"/>
      <c r="C141" s="349"/>
      <c r="D141" s="349"/>
      <c r="E141" s="349"/>
      <c r="F141" s="348"/>
    </row>
    <row r="142" spans="1:6" ht="15">
      <c r="A142" s="348"/>
      <c r="B142" s="348"/>
      <c r="C142" s="349"/>
      <c r="D142" s="349"/>
      <c r="E142" s="349"/>
      <c r="F142" s="348"/>
    </row>
    <row r="143" spans="1:6" ht="15">
      <c r="A143" s="348"/>
      <c r="B143" s="348"/>
      <c r="C143" s="349"/>
      <c r="D143" s="349"/>
      <c r="E143" s="349"/>
      <c r="F143" s="348"/>
    </row>
    <row r="144" spans="1:6" ht="15">
      <c r="A144" s="348"/>
      <c r="B144" s="348"/>
      <c r="C144" s="349"/>
      <c r="D144" s="349"/>
      <c r="E144" s="349"/>
      <c r="F144" s="348"/>
    </row>
    <row r="145" spans="1:6" ht="15">
      <c r="A145" s="348"/>
      <c r="B145" s="348"/>
      <c r="C145" s="349"/>
      <c r="D145" s="349"/>
      <c r="E145" s="349"/>
      <c r="F145" s="348"/>
    </row>
    <row r="146" spans="1:6" ht="15">
      <c r="A146" s="348"/>
      <c r="B146" s="348"/>
      <c r="C146" s="349"/>
      <c r="D146" s="349"/>
      <c r="E146" s="349"/>
      <c r="F146" s="348"/>
    </row>
    <row r="147" spans="1:6" ht="15">
      <c r="A147" s="348"/>
      <c r="B147" s="348"/>
      <c r="C147" s="349"/>
      <c r="D147" s="349"/>
      <c r="E147" s="349"/>
      <c r="F147" s="348"/>
    </row>
    <row r="148" spans="1:6" ht="15">
      <c r="A148" s="348"/>
      <c r="B148" s="348"/>
      <c r="C148" s="349"/>
      <c r="D148" s="349"/>
      <c r="E148" s="349"/>
      <c r="F148" s="348"/>
    </row>
    <row r="149" spans="1:6" ht="15">
      <c r="A149" s="348"/>
      <c r="B149" s="348"/>
      <c r="C149" s="349"/>
      <c r="D149" s="349"/>
      <c r="E149" s="349"/>
      <c r="F149" s="348"/>
    </row>
    <row r="150" spans="1:6" ht="18">
      <c r="A150" s="348"/>
      <c r="B150" s="348"/>
      <c r="C150" s="349"/>
      <c r="D150" s="349"/>
      <c r="E150" s="349"/>
      <c r="F150" s="350"/>
    </row>
    <row r="151" spans="1:6" ht="18">
      <c r="A151" s="350"/>
      <c r="B151" s="350"/>
      <c r="C151" s="351"/>
      <c r="D151" s="351"/>
      <c r="E151" s="351"/>
      <c r="F151" s="350"/>
    </row>
    <row r="152" spans="1:6" ht="18">
      <c r="A152" s="350"/>
      <c r="B152" s="350"/>
      <c r="C152" s="351"/>
      <c r="D152" s="351"/>
      <c r="E152" s="351"/>
      <c r="F152" s="350"/>
    </row>
    <row r="153" spans="1:6" ht="15">
      <c r="C153" s="351"/>
      <c r="D153" s="351"/>
      <c r="E153" s="351"/>
    </row>
    <row r="154" spans="1:6" ht="15">
      <c r="C154" s="351"/>
      <c r="D154" s="351"/>
      <c r="E154" s="351"/>
    </row>
    <row r="155" spans="1:6" ht="15">
      <c r="C155" s="351"/>
      <c r="D155" s="351"/>
      <c r="E155" s="351"/>
    </row>
    <row r="156" spans="1:6" ht="15">
      <c r="C156" s="351"/>
      <c r="D156" s="351"/>
      <c r="E156" s="351"/>
    </row>
    <row r="157" spans="1:6" ht="15">
      <c r="C157" s="351"/>
      <c r="D157" s="351"/>
      <c r="E157" s="351"/>
    </row>
    <row r="158" spans="1:6" ht="15">
      <c r="C158" s="351"/>
      <c r="D158" s="351"/>
      <c r="E158" s="351"/>
    </row>
    <row r="159" spans="1:6" ht="15">
      <c r="C159" s="351"/>
      <c r="D159" s="351"/>
      <c r="E159" s="351"/>
    </row>
    <row r="160" spans="1:6" ht="15">
      <c r="C160" s="351"/>
      <c r="D160" s="351"/>
      <c r="E160" s="351"/>
    </row>
    <row r="161" spans="3:5" ht="15">
      <c r="C161" s="351"/>
      <c r="D161" s="351"/>
      <c r="E161" s="351"/>
    </row>
    <row r="162" spans="3:5" ht="15">
      <c r="C162" s="351"/>
      <c r="D162" s="351"/>
      <c r="E162" s="351"/>
    </row>
    <row r="163" spans="3:5" ht="15">
      <c r="C163" s="351"/>
      <c r="D163" s="351"/>
      <c r="E163" s="351"/>
    </row>
    <row r="164" spans="3:5" ht="15">
      <c r="C164" s="351"/>
      <c r="D164" s="351"/>
      <c r="E164" s="351"/>
    </row>
    <row r="165" spans="3:5" ht="15">
      <c r="C165" s="351"/>
      <c r="D165" s="351"/>
      <c r="E165" s="351"/>
    </row>
    <row r="166" spans="3:5" ht="15">
      <c r="C166" s="351"/>
      <c r="D166" s="351"/>
      <c r="E166" s="351"/>
    </row>
    <row r="167" spans="3:5" ht="15">
      <c r="C167" s="351"/>
      <c r="D167" s="351"/>
      <c r="E167" s="351"/>
    </row>
    <row r="168" spans="3:5" ht="15">
      <c r="C168" s="351"/>
      <c r="D168" s="351"/>
      <c r="E168" s="351"/>
    </row>
    <row r="169" spans="3:5" ht="15">
      <c r="C169" s="351"/>
      <c r="D169" s="351"/>
      <c r="E169" s="351"/>
    </row>
    <row r="170" spans="3:5" ht="15">
      <c r="C170" s="351"/>
      <c r="D170" s="351"/>
      <c r="E170" s="351"/>
    </row>
    <row r="171" spans="3:5" ht="15">
      <c r="C171" s="351"/>
      <c r="D171" s="351"/>
      <c r="E171" s="351"/>
    </row>
    <row r="172" spans="3:5" ht="15">
      <c r="C172" s="351"/>
      <c r="D172" s="351"/>
      <c r="E172" s="351"/>
    </row>
    <row r="173" spans="3:5" ht="15">
      <c r="C173" s="351"/>
      <c r="D173" s="351"/>
      <c r="E173" s="351"/>
    </row>
    <row r="174" spans="3:5" ht="15">
      <c r="C174" s="351"/>
      <c r="D174" s="351"/>
      <c r="E174" s="351"/>
    </row>
    <row r="175" spans="3:5" ht="15">
      <c r="C175" s="351"/>
      <c r="D175" s="351"/>
      <c r="E175" s="351"/>
    </row>
    <row r="176" spans="3:5" ht="15">
      <c r="C176" s="351"/>
      <c r="D176" s="351"/>
      <c r="E176" s="351"/>
    </row>
    <row r="177" spans="3:5" ht="15">
      <c r="C177" s="351"/>
      <c r="D177" s="351"/>
      <c r="E177" s="351"/>
    </row>
    <row r="178" spans="3:5" ht="15">
      <c r="C178" s="351"/>
      <c r="D178" s="351"/>
      <c r="E178" s="351"/>
    </row>
    <row r="179" spans="3:5" ht="15">
      <c r="C179" s="351"/>
      <c r="D179" s="351"/>
      <c r="E179" s="351"/>
    </row>
    <row r="180" spans="3:5" ht="15">
      <c r="C180" s="351"/>
      <c r="D180" s="351"/>
      <c r="E180" s="351"/>
    </row>
    <row r="181" spans="3:5" ht="15">
      <c r="C181" s="351"/>
      <c r="D181" s="351"/>
      <c r="E181" s="351"/>
    </row>
    <row r="182" spans="3:5" ht="15">
      <c r="C182" s="351"/>
      <c r="D182" s="351"/>
      <c r="E182" s="351"/>
    </row>
    <row r="183" spans="3:5" ht="15">
      <c r="C183" s="351"/>
      <c r="D183" s="351"/>
      <c r="E183" s="351"/>
    </row>
    <row r="184" spans="3:5" ht="15">
      <c r="C184" s="351"/>
      <c r="D184" s="351"/>
      <c r="E184" s="351"/>
    </row>
    <row r="185" spans="3:5" ht="15">
      <c r="C185" s="351"/>
      <c r="D185" s="351"/>
      <c r="E185" s="351"/>
    </row>
    <row r="186" spans="3:5" ht="15">
      <c r="C186" s="351"/>
      <c r="D186" s="351"/>
      <c r="E186" s="351"/>
    </row>
    <row r="187" spans="3:5" ht="15">
      <c r="C187" s="351"/>
      <c r="D187" s="351"/>
      <c r="E187" s="351"/>
    </row>
    <row r="188" spans="3:5" ht="15">
      <c r="C188" s="351"/>
      <c r="D188" s="351"/>
      <c r="E188" s="351"/>
    </row>
    <row r="189" spans="3:5" ht="15">
      <c r="C189" s="351"/>
      <c r="D189" s="351"/>
      <c r="E189" s="351"/>
    </row>
    <row r="190" spans="3:5" ht="15">
      <c r="C190" s="351"/>
      <c r="D190" s="351"/>
      <c r="E190" s="351"/>
    </row>
    <row r="191" spans="3:5" ht="15">
      <c r="C191" s="351"/>
      <c r="D191" s="351"/>
      <c r="E191" s="351"/>
    </row>
    <row r="192" spans="3:5" ht="15">
      <c r="C192" s="351"/>
      <c r="D192" s="351"/>
      <c r="E192" s="351"/>
    </row>
    <row r="193" spans="3:5" ht="15">
      <c r="C193" s="351"/>
      <c r="D193" s="351"/>
      <c r="E193" s="351"/>
    </row>
    <row r="194" spans="3:5" ht="15">
      <c r="C194" s="351"/>
      <c r="D194" s="351"/>
      <c r="E194" s="351"/>
    </row>
    <row r="195" spans="3:5" ht="15">
      <c r="C195" s="351"/>
      <c r="D195" s="351"/>
      <c r="E195" s="351"/>
    </row>
    <row r="196" spans="3:5" ht="15">
      <c r="C196" s="351"/>
      <c r="D196" s="351"/>
      <c r="E196" s="351"/>
    </row>
    <row r="197" spans="3:5" ht="15">
      <c r="C197" s="351"/>
      <c r="D197" s="351"/>
      <c r="E197" s="351"/>
    </row>
    <row r="198" spans="3:5" ht="15">
      <c r="C198" s="351"/>
      <c r="D198" s="351"/>
      <c r="E198" s="351"/>
    </row>
  </sheetData>
  <pageMargins left="0.81" right="0.17" top="0.65" bottom="0.511811023622047" header="0.43307086614173201" footer="0.31496062992126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"/>
  <sheetViews>
    <sheetView workbookViewId="0">
      <selection activeCell="I43" sqref="I43"/>
    </sheetView>
  </sheetViews>
  <sheetFormatPr defaultColWidth="9.44140625" defaultRowHeight="13.2"/>
  <cols>
    <col min="1" max="1" width="41.44140625" style="4" customWidth="1"/>
    <col min="2" max="2" width="12.44140625" style="4" customWidth="1"/>
    <col min="3" max="3" width="12.5546875" style="4" customWidth="1"/>
    <col min="4" max="4" width="13.5546875" style="4" customWidth="1"/>
    <col min="5" max="16384" width="9.44140625" style="4"/>
  </cols>
  <sheetData>
    <row r="1" spans="1:4" ht="18" customHeight="1">
      <c r="A1" s="25" t="s">
        <v>653</v>
      </c>
      <c r="B1" s="25"/>
      <c r="C1" s="25"/>
      <c r="D1" s="25"/>
    </row>
    <row r="2" spans="1:4" ht="18" customHeight="1">
      <c r="A2" s="25"/>
      <c r="B2" s="25"/>
      <c r="C2" s="25"/>
      <c r="D2" s="25"/>
    </row>
    <row r="3" spans="1:4" ht="18" customHeight="1">
      <c r="A3" s="25"/>
      <c r="B3" s="25"/>
      <c r="C3" s="25"/>
      <c r="D3" s="25"/>
    </row>
    <row r="4" spans="1:4" ht="16.350000000000001" customHeight="1">
      <c r="A4" s="26"/>
      <c r="B4" s="27" t="s">
        <v>1</v>
      </c>
      <c r="C4" s="27" t="s">
        <v>17</v>
      </c>
      <c r="D4" s="27" t="s">
        <v>44</v>
      </c>
    </row>
    <row r="5" spans="1:4" ht="16.350000000000001" customHeight="1">
      <c r="A5" s="28"/>
      <c r="B5" s="29" t="s">
        <v>18</v>
      </c>
      <c r="C5" s="29" t="s">
        <v>18</v>
      </c>
      <c r="D5" s="29" t="s">
        <v>5</v>
      </c>
    </row>
    <row r="6" spans="1:4" ht="16.350000000000001" customHeight="1">
      <c r="A6" s="28"/>
      <c r="B6" s="30" t="s">
        <v>19</v>
      </c>
      <c r="C6" s="30" t="s">
        <v>43</v>
      </c>
      <c r="D6" s="30" t="s">
        <v>7</v>
      </c>
    </row>
    <row r="7" spans="1:4" s="34" customFormat="1" ht="18" customHeight="1">
      <c r="A7" s="31" t="s">
        <v>20</v>
      </c>
      <c r="B7" s="32"/>
      <c r="C7" s="32"/>
      <c r="D7" s="33"/>
    </row>
    <row r="8" spans="1:4" s="34" customFormat="1" ht="21" customHeight="1">
      <c r="A8" s="35" t="s">
        <v>21</v>
      </c>
      <c r="B8" s="36">
        <v>1237.45</v>
      </c>
      <c r="C8" s="36">
        <v>1293.9099999999999</v>
      </c>
      <c r="D8" s="36">
        <v>104.56</v>
      </c>
    </row>
    <row r="9" spans="1:4" s="34" customFormat="1" ht="21" customHeight="1">
      <c r="A9" s="35" t="s">
        <v>22</v>
      </c>
      <c r="B9" s="36">
        <v>564.60299999999995</v>
      </c>
      <c r="C9" s="36">
        <v>593.53300000000036</v>
      </c>
      <c r="D9" s="36">
        <v>105.12</v>
      </c>
    </row>
    <row r="10" spans="1:4" ht="21" customHeight="1">
      <c r="A10" s="35" t="s">
        <v>23</v>
      </c>
      <c r="B10" s="36">
        <v>32.799999999999997</v>
      </c>
      <c r="C10" s="36">
        <v>32.917319177498293</v>
      </c>
      <c r="D10" s="36">
        <v>100.36</v>
      </c>
    </row>
    <row r="11" spans="1:4" ht="21" customHeight="1">
      <c r="A11" s="35" t="s">
        <v>24</v>
      </c>
      <c r="B11" s="36">
        <v>130.5</v>
      </c>
      <c r="C11" s="36">
        <v>132.46080167680799</v>
      </c>
      <c r="D11" s="36">
        <v>101.5</v>
      </c>
    </row>
    <row r="12" spans="1:4" ht="21" customHeight="1">
      <c r="A12" s="37" t="s">
        <v>25</v>
      </c>
      <c r="B12" s="38"/>
      <c r="C12" s="36"/>
      <c r="D12" s="36"/>
    </row>
    <row r="13" spans="1:4" ht="21" customHeight="1">
      <c r="A13" s="39" t="s">
        <v>26</v>
      </c>
      <c r="B13" s="36">
        <v>4795.37</v>
      </c>
      <c r="C13" s="36">
        <v>5025.7800000000007</v>
      </c>
      <c r="D13" s="36">
        <v>104.8</v>
      </c>
    </row>
    <row r="14" spans="1:4" ht="21" customHeight="1">
      <c r="A14" s="40" t="s">
        <v>27</v>
      </c>
      <c r="B14" s="41">
        <v>314.91160000000002</v>
      </c>
      <c r="C14" s="41">
        <v>331.27616</v>
      </c>
      <c r="D14" s="41">
        <v>105.2</v>
      </c>
    </row>
    <row r="15" spans="1:4" ht="21" customHeight="1">
      <c r="A15" s="33"/>
      <c r="B15" s="33"/>
      <c r="C15" s="42"/>
      <c r="D15" s="42"/>
    </row>
    <row r="16" spans="1:4" ht="20.100000000000001" customHeight="1">
      <c r="A16" s="43"/>
      <c r="B16" s="43"/>
      <c r="C16" s="43"/>
      <c r="D16" s="43"/>
    </row>
    <row r="17" spans="1:4" ht="20.100000000000001" customHeight="1">
      <c r="A17" s="43"/>
      <c r="B17" s="43"/>
      <c r="C17" s="43"/>
      <c r="D17" s="43"/>
    </row>
    <row r="18" spans="1:4" ht="15">
      <c r="A18" s="43"/>
      <c r="B18" s="43"/>
      <c r="C18" s="43"/>
      <c r="D18" s="43"/>
    </row>
    <row r="19" spans="1:4" ht="15">
      <c r="A19" s="43"/>
      <c r="B19" s="43"/>
      <c r="C19" s="43"/>
      <c r="D19" s="43"/>
    </row>
    <row r="20" spans="1:4" ht="15">
      <c r="A20" s="43"/>
      <c r="B20" s="43"/>
      <c r="C20" s="43"/>
      <c r="D20" s="43"/>
    </row>
    <row r="21" spans="1:4" ht="15">
      <c r="A21" s="43"/>
      <c r="B21" s="43"/>
      <c r="C21" s="43"/>
      <c r="D21" s="43"/>
    </row>
    <row r="22" spans="1:4" ht="16.8">
      <c r="A22" s="25" t="s">
        <v>654</v>
      </c>
      <c r="B22" s="25"/>
      <c r="C22" s="25"/>
      <c r="D22" s="25"/>
    </row>
    <row r="23" spans="1:4" ht="16.8">
      <c r="A23" s="25"/>
      <c r="B23" s="25"/>
      <c r="C23" s="25"/>
      <c r="D23" s="25"/>
    </row>
    <row r="24" spans="1:4">
      <c r="A24" s="44"/>
      <c r="B24" s="44"/>
      <c r="C24" s="44"/>
      <c r="D24" s="44"/>
    </row>
    <row r="25" spans="1:4" ht="18" customHeight="1">
      <c r="A25" s="45"/>
      <c r="B25" s="27" t="s">
        <v>1</v>
      </c>
      <c r="C25" s="27" t="s">
        <v>17</v>
      </c>
      <c r="D25" s="27" t="s">
        <v>44</v>
      </c>
    </row>
    <row r="26" spans="1:4" ht="18" customHeight="1">
      <c r="A26" s="45"/>
      <c r="B26" s="29" t="s">
        <v>18</v>
      </c>
      <c r="C26" s="29" t="s">
        <v>18</v>
      </c>
      <c r="D26" s="29" t="s">
        <v>5</v>
      </c>
    </row>
    <row r="27" spans="1:4" ht="18" customHeight="1">
      <c r="A27" s="45"/>
      <c r="B27" s="30" t="s">
        <v>19</v>
      </c>
      <c r="C27" s="30" t="s">
        <v>43</v>
      </c>
      <c r="D27" s="30" t="s">
        <v>7</v>
      </c>
    </row>
    <row r="28" spans="1:4">
      <c r="A28" s="45"/>
      <c r="B28" s="32"/>
      <c r="C28" s="32"/>
      <c r="D28" s="33"/>
    </row>
    <row r="29" spans="1:4" ht="19.5" customHeight="1">
      <c r="A29" s="33" t="s">
        <v>28</v>
      </c>
      <c r="B29" s="46">
        <v>37.849999999999994</v>
      </c>
      <c r="C29" s="46">
        <v>37.32</v>
      </c>
      <c r="D29" s="46">
        <v>98.599735799207409</v>
      </c>
    </row>
    <row r="30" spans="1:4" ht="19.5" customHeight="1">
      <c r="A30" s="45" t="s">
        <v>29</v>
      </c>
      <c r="B30" s="46">
        <v>22.79</v>
      </c>
      <c r="C30" s="46">
        <v>23.61</v>
      </c>
      <c r="D30" s="46">
        <v>103.59806932865293</v>
      </c>
    </row>
    <row r="31" spans="1:4" ht="19.5" customHeight="1">
      <c r="A31" s="45" t="s">
        <v>30</v>
      </c>
      <c r="B31" s="46">
        <v>3508.75</v>
      </c>
      <c r="C31" s="46">
        <v>3670.14</v>
      </c>
      <c r="D31" s="46">
        <v>104.59964374777343</v>
      </c>
    </row>
    <row r="32" spans="1:4" ht="19.5" customHeight="1">
      <c r="A32" s="33" t="s">
        <v>31</v>
      </c>
      <c r="B32" s="19">
        <f>B33+B34</f>
        <v>251.6</v>
      </c>
      <c r="C32" s="19">
        <f>C33+C34</f>
        <v>252.29999999999998</v>
      </c>
      <c r="D32" s="19">
        <f>C32/B32*100</f>
        <v>100.27821939586646</v>
      </c>
    </row>
    <row r="33" spans="1:5" ht="19.5" customHeight="1">
      <c r="A33" s="47" t="s">
        <v>32</v>
      </c>
      <c r="B33" s="19">
        <v>71.400000000000006</v>
      </c>
      <c r="C33" s="19">
        <v>70.099999999999994</v>
      </c>
      <c r="D33" s="19">
        <v>98.1</v>
      </c>
      <c r="E33" s="68"/>
    </row>
    <row r="34" spans="1:5" ht="19.5" customHeight="1">
      <c r="A34" s="47" t="s">
        <v>33</v>
      </c>
      <c r="B34" s="19">
        <v>180.2</v>
      </c>
      <c r="C34" s="19">
        <v>182.2</v>
      </c>
      <c r="D34" s="19">
        <f t="shared" ref="D34" si="0">C34/B34*100</f>
        <v>101.10987791342951</v>
      </c>
    </row>
    <row r="35" spans="1:5" ht="6" customHeight="1">
      <c r="A35" s="48"/>
      <c r="B35" s="48"/>
      <c r="C35" s="48"/>
      <c r="D35" s="48"/>
    </row>
    <row r="36" spans="1:5" ht="15">
      <c r="A36" s="43"/>
      <c r="B36" s="43"/>
      <c r="C36" s="43"/>
      <c r="D36" s="43"/>
    </row>
    <row r="37" spans="1:5" ht="15">
      <c r="A37" s="43"/>
      <c r="B37" s="43"/>
      <c r="C37" s="43"/>
      <c r="D37" s="43"/>
    </row>
    <row r="38" spans="1:5" ht="15">
      <c r="A38" s="43"/>
      <c r="B38" s="43"/>
      <c r="C38" s="43"/>
      <c r="D38" s="43"/>
    </row>
    <row r="39" spans="1:5" ht="15">
      <c r="A39" s="43"/>
      <c r="B39" s="43"/>
      <c r="C39" s="43"/>
      <c r="D39" s="43"/>
    </row>
    <row r="40" spans="1:5" ht="15">
      <c r="A40" s="43"/>
      <c r="B40" s="43"/>
      <c r="C40" s="43"/>
      <c r="D40" s="43"/>
    </row>
    <row r="41" spans="1:5" ht="15">
      <c r="A41" s="43"/>
      <c r="B41" s="43"/>
      <c r="C41" s="43"/>
      <c r="D41" s="43"/>
    </row>
    <row r="42" spans="1:5" ht="15">
      <c r="A42" s="43"/>
      <c r="B42" s="43"/>
      <c r="C42" s="43"/>
      <c r="D42" s="43"/>
    </row>
    <row r="43" spans="1:5" ht="15">
      <c r="A43" s="43"/>
      <c r="B43" s="43"/>
      <c r="C43" s="43"/>
      <c r="D43" s="43"/>
    </row>
    <row r="44" spans="1:5" ht="15">
      <c r="A44" s="43"/>
      <c r="B44" s="43"/>
      <c r="C44" s="43"/>
      <c r="D44" s="43"/>
    </row>
  </sheetData>
  <pageMargins left="1.07" right="0.47244094488188998" top="0.74803149606299202" bottom="0.511811023622047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76"/>
  <sheetViews>
    <sheetView workbookViewId="0">
      <selection activeCell="I43" sqref="I43"/>
    </sheetView>
  </sheetViews>
  <sheetFormatPr defaultColWidth="10.44140625" defaultRowHeight="13.2"/>
  <cols>
    <col min="1" max="1" width="31.77734375" style="33" customWidth="1"/>
    <col min="2" max="2" width="9.5546875" style="33" customWidth="1"/>
    <col min="3" max="3" width="10.44140625" style="33" customWidth="1"/>
    <col min="4" max="4" width="12.77734375" style="33" customWidth="1"/>
    <col min="5" max="5" width="12.44140625" style="33" customWidth="1"/>
    <col min="6" max="6" width="12.5546875" style="33" customWidth="1"/>
    <col min="7" max="16384" width="10.44140625" style="33"/>
  </cols>
  <sheetData>
    <row r="1" spans="1:6" ht="20.100000000000001" customHeight="1">
      <c r="A1" s="321" t="s">
        <v>680</v>
      </c>
      <c r="B1" s="322"/>
      <c r="C1" s="322"/>
      <c r="D1" s="322"/>
      <c r="E1" s="322"/>
      <c r="F1" s="322"/>
    </row>
    <row r="2" spans="1:6" ht="20.100000000000001" customHeight="1">
      <c r="A2" s="326"/>
      <c r="B2" s="326"/>
      <c r="C2" s="326"/>
      <c r="D2" s="326"/>
      <c r="E2" s="326"/>
      <c r="F2" s="326"/>
    </row>
    <row r="3" spans="1:6" ht="20.100000000000001" customHeight="1">
      <c r="A3" s="328"/>
      <c r="B3" s="328"/>
      <c r="C3" s="328"/>
      <c r="D3" s="328"/>
      <c r="E3" s="328"/>
      <c r="F3" s="329"/>
    </row>
    <row r="4" spans="1:6" ht="16.350000000000001" customHeight="1">
      <c r="A4" s="330"/>
      <c r="B4" s="331" t="s">
        <v>17</v>
      </c>
      <c r="C4" s="331" t="s">
        <v>17</v>
      </c>
      <c r="D4" s="331" t="s">
        <v>92</v>
      </c>
      <c r="E4" s="331" t="s">
        <v>92</v>
      </c>
      <c r="F4" s="331" t="s">
        <v>93</v>
      </c>
    </row>
    <row r="5" spans="1:6" ht="16.350000000000001" customHeight="1">
      <c r="A5" s="332"/>
      <c r="B5" s="333" t="s">
        <v>96</v>
      </c>
      <c r="C5" s="333" t="s">
        <v>18</v>
      </c>
      <c r="D5" s="333" t="s">
        <v>97</v>
      </c>
      <c r="E5" s="333" t="s">
        <v>97</v>
      </c>
      <c r="F5" s="333" t="s">
        <v>97</v>
      </c>
    </row>
    <row r="6" spans="1:6" ht="16.350000000000001" customHeight="1">
      <c r="A6" s="332"/>
      <c r="B6" s="106" t="s">
        <v>98</v>
      </c>
      <c r="C6" s="106" t="s">
        <v>98</v>
      </c>
      <c r="D6" s="106" t="s">
        <v>154</v>
      </c>
      <c r="E6" s="106" t="s">
        <v>99</v>
      </c>
      <c r="F6" s="106" t="s">
        <v>99</v>
      </c>
    </row>
    <row r="7" spans="1:6" ht="16.350000000000001" customHeight="1">
      <c r="A7" s="332"/>
      <c r="B7" s="108">
        <v>2024</v>
      </c>
      <c r="C7" s="108">
        <v>2024</v>
      </c>
      <c r="D7" s="108" t="s">
        <v>312</v>
      </c>
      <c r="E7" s="108" t="s">
        <v>100</v>
      </c>
      <c r="F7" s="108" t="s">
        <v>100</v>
      </c>
    </row>
    <row r="8" spans="1:6" ht="20.100000000000001" customHeight="1">
      <c r="A8" s="332"/>
      <c r="B8" s="334"/>
      <c r="C8" s="334"/>
      <c r="D8" s="335"/>
      <c r="E8" s="335"/>
      <c r="F8" s="336"/>
    </row>
    <row r="9" spans="1:6" ht="20.100000000000001" customHeight="1">
      <c r="A9" s="337" t="s">
        <v>324</v>
      </c>
      <c r="B9" s="352">
        <v>208063.31258910621</v>
      </c>
      <c r="C9" s="352">
        <v>620076.29614299035</v>
      </c>
      <c r="D9" s="353">
        <v>103.10404789364915</v>
      </c>
      <c r="E9" s="353">
        <v>113.32173263285277</v>
      </c>
      <c r="F9" s="353">
        <v>113.04286630828379</v>
      </c>
    </row>
    <row r="10" spans="1:6" ht="20.100000000000001" customHeight="1">
      <c r="A10" s="340" t="s">
        <v>314</v>
      </c>
      <c r="B10" s="352"/>
      <c r="C10" s="352"/>
      <c r="D10" s="353"/>
      <c r="E10" s="353"/>
      <c r="F10" s="353"/>
    </row>
    <row r="11" spans="1:6" ht="20.100000000000001" customHeight="1">
      <c r="A11" s="341" t="s">
        <v>315</v>
      </c>
      <c r="B11" s="354">
        <v>204163.4</v>
      </c>
      <c r="C11" s="354">
        <v>608572.66592277016</v>
      </c>
      <c r="D11" s="355">
        <v>103.10162106080365</v>
      </c>
      <c r="E11" s="355">
        <v>113.34107618355685</v>
      </c>
      <c r="F11" s="355">
        <v>113.1467535197088</v>
      </c>
    </row>
    <row r="12" spans="1:6" ht="20.100000000000001" customHeight="1">
      <c r="A12" s="341" t="s">
        <v>316</v>
      </c>
      <c r="B12" s="354">
        <v>3899.8609677405275</v>
      </c>
      <c r="C12" s="354">
        <v>11503.630220220157</v>
      </c>
      <c r="D12" s="355">
        <v>103.23125590295047</v>
      </c>
      <c r="E12" s="355">
        <v>112.31820830314379</v>
      </c>
      <c r="F12" s="355">
        <v>107.80635686982363</v>
      </c>
    </row>
    <row r="13" spans="1:6" ht="20.100000000000001" customHeight="1">
      <c r="A13" s="340" t="s">
        <v>317</v>
      </c>
      <c r="B13" s="352"/>
      <c r="C13" s="352"/>
      <c r="D13" s="353"/>
      <c r="E13" s="353"/>
      <c r="F13" s="353"/>
    </row>
    <row r="14" spans="1:6" ht="20.100000000000001" customHeight="1">
      <c r="A14" s="341" t="s">
        <v>318</v>
      </c>
      <c r="B14" s="354">
        <v>497.3</v>
      </c>
      <c r="C14" s="354">
        <v>1202.7</v>
      </c>
      <c r="D14" s="355">
        <v>168.5191460521857</v>
      </c>
      <c r="E14" s="355">
        <v>119.51453977409277</v>
      </c>
      <c r="F14" s="356">
        <v>115.54424056105293</v>
      </c>
    </row>
    <row r="15" spans="1:6" ht="20.100000000000001" customHeight="1">
      <c r="A15" s="341" t="s">
        <v>319</v>
      </c>
      <c r="B15" s="357">
        <v>10909.335978108815</v>
      </c>
      <c r="C15" s="357">
        <v>32545.642617753118</v>
      </c>
      <c r="D15" s="356">
        <v>101.03650003994724</v>
      </c>
      <c r="E15" s="356">
        <v>105.04143488731769</v>
      </c>
      <c r="F15" s="356">
        <v>112.80633610759487</v>
      </c>
    </row>
    <row r="16" spans="1:6" ht="20.100000000000001" customHeight="1">
      <c r="A16" s="341" t="s">
        <v>320</v>
      </c>
      <c r="B16" s="354">
        <v>41656.230575955917</v>
      </c>
      <c r="C16" s="354">
        <v>131312.9</v>
      </c>
      <c r="D16" s="355">
        <v>101.25716154093951</v>
      </c>
      <c r="E16" s="355">
        <v>113.5557924197532</v>
      </c>
      <c r="F16" s="355">
        <v>114.16861062612801</v>
      </c>
    </row>
    <row r="17" spans="1:6" ht="20.100000000000001" customHeight="1">
      <c r="A17" s="341" t="s">
        <v>321</v>
      </c>
      <c r="B17" s="354">
        <v>154973.17890064148</v>
      </c>
      <c r="C17" s="354">
        <v>454920.7398909055</v>
      </c>
      <c r="D17" s="355">
        <v>103.63499392882667</v>
      </c>
      <c r="E17" s="355">
        <v>113.87410056501194</v>
      </c>
      <c r="F17" s="355">
        <v>112.72908932764902</v>
      </c>
    </row>
    <row r="18" spans="1:6" ht="20.100000000000001" customHeight="1">
      <c r="A18" s="341" t="s">
        <v>322</v>
      </c>
      <c r="B18" s="354">
        <v>27.267134400000003</v>
      </c>
      <c r="C18" s="354">
        <v>94.365303400000016</v>
      </c>
      <c r="D18" s="355">
        <v>90</v>
      </c>
      <c r="E18" s="355">
        <v>100.80485404754984</v>
      </c>
      <c r="F18" s="355">
        <v>132.18520684127304</v>
      </c>
    </row>
    <row r="19" spans="1:6" ht="20.100000000000001" customHeight="1">
      <c r="A19" s="341"/>
      <c r="B19" s="358"/>
      <c r="C19" s="358"/>
      <c r="D19" s="359"/>
      <c r="E19" s="359"/>
      <c r="F19" s="359"/>
    </row>
    <row r="20" spans="1:6" ht="20.100000000000001" customHeight="1">
      <c r="A20" s="337" t="s">
        <v>325</v>
      </c>
      <c r="B20" s="352">
        <v>41364.102286636567</v>
      </c>
      <c r="C20" s="352">
        <v>129158.24728570177</v>
      </c>
      <c r="D20" s="353">
        <v>100.7598505562795</v>
      </c>
      <c r="E20" s="353">
        <v>105.89160076625073</v>
      </c>
      <c r="F20" s="353">
        <v>111.18100018524825</v>
      </c>
    </row>
    <row r="21" spans="1:6" ht="20.100000000000001" customHeight="1">
      <c r="A21" s="340" t="s">
        <v>314</v>
      </c>
      <c r="B21" s="352"/>
      <c r="C21" s="352"/>
      <c r="D21" s="353"/>
      <c r="E21" s="353"/>
      <c r="F21" s="353"/>
    </row>
    <row r="22" spans="1:6" ht="20.100000000000001" customHeight="1">
      <c r="A22" s="341" t="s">
        <v>315</v>
      </c>
      <c r="B22" s="354">
        <v>24811.040678942718</v>
      </c>
      <c r="C22" s="354">
        <v>79614.5898707577</v>
      </c>
      <c r="D22" s="355">
        <v>99.408395181291482</v>
      </c>
      <c r="E22" s="355">
        <v>101.48503431740683</v>
      </c>
      <c r="F22" s="355">
        <v>109.59470724185188</v>
      </c>
    </row>
    <row r="23" spans="1:6" ht="20.100000000000001" customHeight="1">
      <c r="A23" s="341" t="s">
        <v>316</v>
      </c>
      <c r="B23" s="354">
        <v>16553.06160769385</v>
      </c>
      <c r="C23" s="354">
        <v>49543.6</v>
      </c>
      <c r="D23" s="355">
        <v>102.85576689464315</v>
      </c>
      <c r="E23" s="355">
        <v>113.2630562321982</v>
      </c>
      <c r="F23" s="355">
        <v>113.82858415945773</v>
      </c>
    </row>
    <row r="24" spans="1:6" ht="20.100000000000001" customHeight="1">
      <c r="A24" s="340" t="s">
        <v>317</v>
      </c>
      <c r="B24" s="352"/>
      <c r="C24" s="352"/>
      <c r="D24" s="353"/>
      <c r="E24" s="353"/>
      <c r="F24" s="353"/>
    </row>
    <row r="25" spans="1:6" ht="20.100000000000001" customHeight="1">
      <c r="A25" s="341" t="s">
        <v>318</v>
      </c>
      <c r="B25" s="354">
        <v>362.30099999999999</v>
      </c>
      <c r="C25" s="354">
        <v>917.3610000000001</v>
      </c>
      <c r="D25" s="355">
        <v>181.08892976388026</v>
      </c>
      <c r="E25" s="355">
        <v>99.917815548305427</v>
      </c>
      <c r="F25" s="356">
        <v>104.28669031993299</v>
      </c>
    </row>
    <row r="26" spans="1:6" ht="20.100000000000001" customHeight="1">
      <c r="A26" s="341" t="s">
        <v>319</v>
      </c>
      <c r="B26" s="357">
        <v>23054.414787700229</v>
      </c>
      <c r="C26" s="357">
        <v>68285.399999999994</v>
      </c>
      <c r="D26" s="356">
        <v>99.750468082247252</v>
      </c>
      <c r="E26" s="356">
        <v>100.57558270551559</v>
      </c>
      <c r="F26" s="356">
        <v>114.43096978495919</v>
      </c>
    </row>
    <row r="27" spans="1:6" ht="20.100000000000001" customHeight="1">
      <c r="A27" s="341" t="s">
        <v>320</v>
      </c>
      <c r="B27" s="354">
        <v>7745.4313271697565</v>
      </c>
      <c r="C27" s="354">
        <v>27573.285022061158</v>
      </c>
      <c r="D27" s="355">
        <v>99.651346394049185</v>
      </c>
      <c r="E27" s="355">
        <v>112.87437512252043</v>
      </c>
      <c r="F27" s="355">
        <v>105.35648499368615</v>
      </c>
    </row>
    <row r="28" spans="1:6" ht="20.100000000000001" customHeight="1">
      <c r="A28" s="341" t="s">
        <v>321</v>
      </c>
      <c r="B28" s="354">
        <v>9460.0891409215637</v>
      </c>
      <c r="C28" s="354">
        <v>29931.984268352764</v>
      </c>
      <c r="D28" s="355">
        <v>103.78865512900816</v>
      </c>
      <c r="E28" s="355">
        <v>114.24969517105288</v>
      </c>
      <c r="F28" s="355">
        <v>108.75525685493599</v>
      </c>
    </row>
    <row r="29" spans="1:6" ht="20.100000000000001" customHeight="1">
      <c r="A29" s="341" t="s">
        <v>322</v>
      </c>
      <c r="B29" s="354">
        <v>741.86603084502235</v>
      </c>
      <c r="C29" s="354">
        <v>2450.140638748228</v>
      </c>
      <c r="D29" s="355">
        <v>87</v>
      </c>
      <c r="E29" s="355">
        <v>116.75049829191163</v>
      </c>
      <c r="F29" s="355">
        <v>127.47860419015416</v>
      </c>
    </row>
    <row r="30" spans="1:6" ht="20.100000000000001" customHeight="1">
      <c r="A30" s="348"/>
      <c r="B30" s="348"/>
      <c r="C30" s="349"/>
      <c r="D30" s="349"/>
      <c r="E30" s="349"/>
      <c r="F30" s="348"/>
    </row>
    <row r="31" spans="1:6" ht="20.100000000000001" customHeight="1">
      <c r="A31" s="348"/>
      <c r="B31" s="348"/>
      <c r="C31" s="349"/>
      <c r="D31" s="349"/>
      <c r="E31" s="349"/>
      <c r="F31" s="348"/>
    </row>
    <row r="32" spans="1:6" ht="20.100000000000001" customHeight="1">
      <c r="A32" s="348"/>
      <c r="B32" s="348"/>
      <c r="C32" s="349"/>
      <c r="D32" s="349"/>
      <c r="E32" s="349"/>
      <c r="F32" s="348"/>
    </row>
    <row r="33" spans="1:6" ht="20.100000000000001" customHeight="1">
      <c r="A33" s="348"/>
      <c r="B33" s="348"/>
      <c r="C33" s="349"/>
      <c r="D33" s="349"/>
      <c r="E33" s="349"/>
      <c r="F33" s="348"/>
    </row>
    <row r="34" spans="1:6" ht="20.100000000000001" customHeight="1">
      <c r="A34" s="348"/>
      <c r="B34" s="348"/>
      <c r="C34" s="349"/>
      <c r="D34" s="349"/>
      <c r="E34" s="349"/>
      <c r="F34" s="348"/>
    </row>
    <row r="35" spans="1:6" ht="15">
      <c r="A35" s="348"/>
      <c r="B35" s="348"/>
      <c r="C35" s="349"/>
      <c r="D35" s="349"/>
      <c r="E35" s="349"/>
      <c r="F35" s="348"/>
    </row>
    <row r="36" spans="1:6" ht="15">
      <c r="A36" s="348"/>
      <c r="B36" s="348"/>
      <c r="C36" s="349"/>
      <c r="D36" s="349"/>
      <c r="E36" s="349"/>
      <c r="F36" s="348"/>
    </row>
    <row r="37" spans="1:6" ht="15">
      <c r="A37" s="348"/>
      <c r="B37" s="348"/>
      <c r="C37" s="349"/>
      <c r="D37" s="349"/>
      <c r="E37" s="349"/>
      <c r="F37" s="348"/>
    </row>
    <row r="38" spans="1:6" ht="15">
      <c r="A38" s="348"/>
      <c r="B38" s="348"/>
      <c r="C38" s="349"/>
      <c r="D38" s="349"/>
      <c r="E38" s="349"/>
      <c r="F38" s="348"/>
    </row>
    <row r="39" spans="1:6" ht="15">
      <c r="A39" s="348"/>
      <c r="B39" s="348"/>
      <c r="C39" s="349"/>
      <c r="D39" s="349"/>
      <c r="E39" s="349"/>
      <c r="F39" s="348"/>
    </row>
    <row r="40" spans="1:6" ht="15">
      <c r="A40" s="348"/>
      <c r="B40" s="348"/>
      <c r="C40" s="349"/>
      <c r="D40" s="349"/>
      <c r="E40" s="349"/>
      <c r="F40" s="348"/>
    </row>
    <row r="41" spans="1:6" ht="15">
      <c r="A41" s="348"/>
      <c r="B41" s="348"/>
      <c r="C41" s="349"/>
      <c r="D41" s="349"/>
      <c r="E41" s="349"/>
      <c r="F41" s="348"/>
    </row>
    <row r="42" spans="1:6" ht="15">
      <c r="A42" s="348"/>
      <c r="B42" s="348"/>
      <c r="C42" s="349"/>
      <c r="D42" s="349"/>
      <c r="E42" s="349"/>
      <c r="F42" s="348"/>
    </row>
    <row r="43" spans="1:6" ht="15">
      <c r="A43" s="348"/>
      <c r="B43" s="348"/>
      <c r="C43" s="349"/>
      <c r="D43" s="349"/>
      <c r="E43" s="349"/>
      <c r="F43" s="348"/>
    </row>
    <row r="44" spans="1:6" ht="15">
      <c r="A44" s="348"/>
      <c r="B44" s="348"/>
      <c r="C44" s="349"/>
      <c r="D44" s="349"/>
      <c r="E44" s="349"/>
      <c r="F44" s="348"/>
    </row>
    <row r="45" spans="1:6" ht="15">
      <c r="A45" s="348"/>
      <c r="B45" s="348"/>
      <c r="C45" s="349"/>
      <c r="D45" s="349"/>
      <c r="E45" s="349"/>
      <c r="F45" s="348"/>
    </row>
    <row r="46" spans="1:6" ht="15">
      <c r="A46" s="348"/>
      <c r="B46" s="348"/>
      <c r="C46" s="349"/>
      <c r="D46" s="349"/>
      <c r="E46" s="349"/>
      <c r="F46" s="348"/>
    </row>
    <row r="47" spans="1:6" ht="15">
      <c r="A47" s="348"/>
      <c r="B47" s="348"/>
      <c r="C47" s="349"/>
      <c r="D47" s="349"/>
      <c r="E47" s="349"/>
      <c r="F47" s="348"/>
    </row>
    <row r="48" spans="1:6" ht="15">
      <c r="A48" s="348"/>
      <c r="B48" s="348"/>
      <c r="C48" s="349"/>
      <c r="D48" s="349"/>
      <c r="E48" s="349"/>
      <c r="F48" s="348"/>
    </row>
    <row r="49" spans="1:6" ht="15">
      <c r="A49" s="348"/>
      <c r="B49" s="348"/>
      <c r="C49" s="349"/>
      <c r="D49" s="349"/>
      <c r="E49" s="349"/>
      <c r="F49" s="348"/>
    </row>
    <row r="50" spans="1:6" ht="15">
      <c r="A50" s="348"/>
      <c r="B50" s="348"/>
      <c r="C50" s="349"/>
      <c r="D50" s="349"/>
      <c r="E50" s="349"/>
      <c r="F50" s="348"/>
    </row>
    <row r="51" spans="1:6" ht="15">
      <c r="A51" s="348"/>
      <c r="B51" s="348"/>
      <c r="C51" s="349"/>
      <c r="D51" s="349"/>
      <c r="E51" s="349"/>
      <c r="F51" s="348"/>
    </row>
    <row r="52" spans="1:6" ht="15">
      <c r="A52" s="348"/>
      <c r="B52" s="348"/>
      <c r="C52" s="349"/>
      <c r="D52" s="349"/>
      <c r="E52" s="349"/>
      <c r="F52" s="348"/>
    </row>
    <row r="53" spans="1:6" ht="15">
      <c r="A53" s="348"/>
      <c r="B53" s="348"/>
      <c r="C53" s="349"/>
      <c r="D53" s="349"/>
      <c r="E53" s="349"/>
      <c r="F53" s="348"/>
    </row>
    <row r="54" spans="1:6" ht="15">
      <c r="A54" s="348"/>
      <c r="B54" s="348"/>
      <c r="C54" s="349"/>
      <c r="D54" s="349"/>
      <c r="E54" s="349"/>
      <c r="F54" s="348"/>
    </row>
    <row r="55" spans="1:6" ht="15">
      <c r="A55" s="348"/>
      <c r="B55" s="348"/>
      <c r="C55" s="349"/>
      <c r="D55" s="349"/>
      <c r="E55" s="349"/>
      <c r="F55" s="348"/>
    </row>
    <row r="56" spans="1:6" ht="15">
      <c r="A56" s="348"/>
      <c r="B56" s="348"/>
      <c r="C56" s="349"/>
      <c r="D56" s="349"/>
      <c r="E56" s="349"/>
      <c r="F56" s="348"/>
    </row>
    <row r="57" spans="1:6" ht="15">
      <c r="A57" s="348"/>
      <c r="B57" s="348"/>
      <c r="C57" s="349"/>
      <c r="D57" s="349"/>
      <c r="E57" s="349"/>
      <c r="F57" s="348"/>
    </row>
    <row r="58" spans="1:6" ht="15">
      <c r="A58" s="348"/>
      <c r="B58" s="348"/>
      <c r="C58" s="349"/>
      <c r="D58" s="349"/>
      <c r="E58" s="349"/>
      <c r="F58" s="348"/>
    </row>
    <row r="59" spans="1:6" ht="15">
      <c r="A59" s="348"/>
      <c r="B59" s="348"/>
      <c r="C59" s="349"/>
      <c r="D59" s="349"/>
      <c r="E59" s="349"/>
      <c r="F59" s="348"/>
    </row>
    <row r="60" spans="1:6" ht="15">
      <c r="A60" s="348"/>
      <c r="B60" s="348"/>
      <c r="C60" s="349"/>
      <c r="D60" s="349"/>
      <c r="E60" s="349"/>
      <c r="F60" s="348"/>
    </row>
    <row r="61" spans="1:6" ht="15">
      <c r="A61" s="348"/>
      <c r="B61" s="348"/>
      <c r="C61" s="349"/>
      <c r="D61" s="349"/>
      <c r="E61" s="349"/>
      <c r="F61" s="348"/>
    </row>
    <row r="62" spans="1:6" ht="15">
      <c r="A62" s="348"/>
      <c r="B62" s="348"/>
      <c r="C62" s="349"/>
      <c r="D62" s="349"/>
      <c r="E62" s="349"/>
      <c r="F62" s="348"/>
    </row>
    <row r="63" spans="1:6" ht="15">
      <c r="A63" s="348"/>
      <c r="B63" s="348"/>
      <c r="C63" s="349"/>
      <c r="D63" s="349"/>
      <c r="E63" s="349"/>
      <c r="F63" s="348"/>
    </row>
    <row r="64" spans="1:6" ht="15">
      <c r="A64" s="348"/>
      <c r="B64" s="348"/>
      <c r="C64" s="349"/>
      <c r="D64" s="349"/>
      <c r="E64" s="349"/>
      <c r="F64" s="348"/>
    </row>
    <row r="65" spans="1:6" ht="15">
      <c r="A65" s="348"/>
      <c r="B65" s="348"/>
      <c r="C65" s="349"/>
      <c r="D65" s="349"/>
      <c r="E65" s="349"/>
      <c r="F65" s="348"/>
    </row>
    <row r="66" spans="1:6" ht="15">
      <c r="A66" s="348"/>
      <c r="B66" s="348"/>
      <c r="C66" s="349"/>
      <c r="D66" s="349"/>
      <c r="E66" s="349"/>
      <c r="F66" s="348"/>
    </row>
    <row r="67" spans="1:6" ht="15">
      <c r="A67" s="348"/>
      <c r="B67" s="348"/>
      <c r="C67" s="349"/>
      <c r="D67" s="349"/>
      <c r="E67" s="349"/>
      <c r="F67" s="348"/>
    </row>
    <row r="68" spans="1:6" ht="15">
      <c r="A68" s="348"/>
      <c r="B68" s="348"/>
      <c r="C68" s="349"/>
      <c r="D68" s="349"/>
      <c r="E68" s="349"/>
      <c r="F68" s="348"/>
    </row>
    <row r="69" spans="1:6" ht="15">
      <c r="A69" s="348"/>
      <c r="B69" s="348"/>
      <c r="C69" s="349"/>
      <c r="D69" s="349"/>
      <c r="E69" s="349"/>
      <c r="F69" s="348"/>
    </row>
    <row r="70" spans="1:6" ht="15">
      <c r="A70" s="348"/>
      <c r="B70" s="348"/>
      <c r="C70" s="349"/>
      <c r="D70" s="349"/>
      <c r="E70" s="349"/>
      <c r="F70" s="348"/>
    </row>
    <row r="71" spans="1:6" ht="15">
      <c r="A71" s="348"/>
      <c r="B71" s="348"/>
      <c r="C71" s="349"/>
      <c r="D71" s="349"/>
      <c r="E71" s="349"/>
      <c r="F71" s="348"/>
    </row>
    <row r="72" spans="1:6" ht="15">
      <c r="A72" s="348"/>
      <c r="B72" s="348"/>
      <c r="C72" s="349"/>
      <c r="D72" s="349"/>
      <c r="E72" s="349"/>
      <c r="F72" s="348"/>
    </row>
    <row r="73" spans="1:6" ht="15.6">
      <c r="A73" s="323"/>
      <c r="B73" s="323"/>
      <c r="C73" s="323"/>
      <c r="D73" s="323"/>
      <c r="E73" s="323"/>
      <c r="F73" s="323"/>
    </row>
    <row r="74" spans="1:6" ht="15.6">
      <c r="A74" s="323"/>
      <c r="B74" s="323"/>
      <c r="C74" s="323"/>
      <c r="D74" s="323"/>
      <c r="E74" s="323"/>
      <c r="F74" s="323"/>
    </row>
    <row r="75" spans="1:6" ht="15.6">
      <c r="A75" s="323"/>
      <c r="B75" s="323"/>
      <c r="C75" s="323"/>
      <c r="D75" s="323"/>
      <c r="E75" s="323"/>
      <c r="F75" s="323"/>
    </row>
    <row r="76" spans="1:6" ht="15.6">
      <c r="A76" s="323"/>
      <c r="B76" s="323"/>
      <c r="C76" s="323"/>
      <c r="D76" s="323"/>
      <c r="E76" s="323"/>
      <c r="F76" s="323"/>
    </row>
  </sheetData>
  <pageMargins left="0.71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99"/>
  <sheetViews>
    <sheetView workbookViewId="0">
      <selection activeCell="I43" sqref="I43"/>
    </sheetView>
  </sheetViews>
  <sheetFormatPr defaultColWidth="9" defaultRowHeight="14.4"/>
  <cols>
    <col min="1" max="1" width="1.5546875" style="324" customWidth="1"/>
    <col min="2" max="2" width="35" style="324" customWidth="1"/>
    <col min="3" max="5" width="9.77734375" style="324" customWidth="1"/>
    <col min="6" max="7" width="12.21875" style="324" customWidth="1"/>
    <col min="8" max="16384" width="9" style="324"/>
  </cols>
  <sheetData>
    <row r="1" spans="1:9" ht="20.25" customHeight="1">
      <c r="A1" s="360" t="s">
        <v>681</v>
      </c>
      <c r="B1" s="361"/>
      <c r="C1" s="361"/>
      <c r="D1" s="361"/>
      <c r="E1" s="361"/>
      <c r="F1" s="361"/>
      <c r="G1" s="361"/>
    </row>
    <row r="2" spans="1:9" ht="12" customHeight="1">
      <c r="A2" s="362"/>
      <c r="B2" s="361"/>
      <c r="C2" s="361"/>
      <c r="D2" s="361"/>
      <c r="E2" s="361"/>
      <c r="F2" s="361"/>
      <c r="G2" s="361"/>
    </row>
    <row r="3" spans="1:9" ht="15" customHeight="1">
      <c r="A3" s="363"/>
      <c r="B3" s="364"/>
      <c r="C3" s="364"/>
      <c r="D3" s="364"/>
      <c r="E3" s="364"/>
      <c r="F3" s="364"/>
      <c r="G3" s="365" t="s">
        <v>326</v>
      </c>
    </row>
    <row r="4" spans="1:9" ht="14.55" customHeight="1">
      <c r="A4" s="366"/>
      <c r="B4" s="366"/>
      <c r="C4" s="726" t="s">
        <v>632</v>
      </c>
      <c r="D4" s="726" t="s">
        <v>244</v>
      </c>
      <c r="E4" s="726" t="s">
        <v>44</v>
      </c>
      <c r="F4" s="673" t="s">
        <v>92</v>
      </c>
      <c r="G4" s="673" t="s">
        <v>93</v>
      </c>
    </row>
    <row r="5" spans="1:9" ht="14.55" customHeight="1">
      <c r="A5" s="367"/>
      <c r="B5" s="367"/>
      <c r="C5" s="727"/>
      <c r="D5" s="727"/>
      <c r="E5" s="727"/>
      <c r="F5" s="674" t="s">
        <v>97</v>
      </c>
      <c r="G5" s="674" t="s">
        <v>97</v>
      </c>
    </row>
    <row r="6" spans="1:9" ht="14.55" customHeight="1">
      <c r="A6" s="367"/>
      <c r="B6" s="367"/>
      <c r="C6" s="727"/>
      <c r="D6" s="727"/>
      <c r="E6" s="727"/>
      <c r="F6" s="675" t="s">
        <v>99</v>
      </c>
      <c r="G6" s="675" t="s">
        <v>99</v>
      </c>
    </row>
    <row r="7" spans="1:9" ht="14.55" customHeight="1">
      <c r="A7" s="367"/>
      <c r="B7" s="367"/>
      <c r="C7" s="728"/>
      <c r="D7" s="728"/>
      <c r="E7" s="728"/>
      <c r="F7" s="676" t="s">
        <v>100</v>
      </c>
      <c r="G7" s="676" t="s">
        <v>100</v>
      </c>
    </row>
    <row r="8" spans="1:9" ht="8.1" customHeight="1">
      <c r="A8" s="367"/>
      <c r="B8" s="367"/>
      <c r="C8" s="368"/>
      <c r="D8" s="368"/>
      <c r="E8" s="368"/>
      <c r="F8" s="369"/>
      <c r="G8" s="370"/>
    </row>
    <row r="9" spans="1:9" ht="15" customHeight="1">
      <c r="A9" s="371" t="s">
        <v>268</v>
      </c>
      <c r="B9" s="363"/>
      <c r="C9" s="372">
        <v>1531411</v>
      </c>
      <c r="D9" s="372">
        <v>1599074</v>
      </c>
      <c r="E9" s="372">
        <v>4642798</v>
      </c>
      <c r="F9" s="373">
        <v>178.5826842002401</v>
      </c>
      <c r="G9" s="373">
        <v>171.98376325588356</v>
      </c>
      <c r="I9" s="374"/>
    </row>
    <row r="10" spans="1:9" ht="15" customHeight="1">
      <c r="A10" s="375" t="s">
        <v>327</v>
      </c>
      <c r="B10" s="375"/>
      <c r="C10" s="376"/>
      <c r="D10" s="376"/>
      <c r="E10" s="376"/>
      <c r="F10" s="377"/>
      <c r="G10" s="377"/>
      <c r="I10" s="374"/>
    </row>
    <row r="11" spans="1:9" ht="15" customHeight="1">
      <c r="A11" s="363"/>
      <c r="B11" s="378" t="s">
        <v>328</v>
      </c>
      <c r="C11" s="376">
        <v>1277380</v>
      </c>
      <c r="D11" s="376">
        <v>1316443</v>
      </c>
      <c r="E11" s="376">
        <v>3880850</v>
      </c>
      <c r="F11" s="377">
        <v>167.13086157690003</v>
      </c>
      <c r="G11" s="377">
        <v>160.10549796549657</v>
      </c>
      <c r="I11" s="374"/>
    </row>
    <row r="12" spans="1:9" ht="15" customHeight="1">
      <c r="A12" s="363"/>
      <c r="B12" s="378" t="s">
        <v>319</v>
      </c>
      <c r="C12" s="376">
        <v>42312</v>
      </c>
      <c r="D12" s="376">
        <v>45991</v>
      </c>
      <c r="E12" s="376">
        <v>136679</v>
      </c>
      <c r="F12" s="377">
        <v>222.10363645144153</v>
      </c>
      <c r="G12" s="377">
        <v>405.47941141568771</v>
      </c>
      <c r="I12" s="374"/>
    </row>
    <row r="13" spans="1:9" ht="15" customHeight="1">
      <c r="A13" s="363"/>
      <c r="B13" s="378" t="s">
        <v>321</v>
      </c>
      <c r="C13" s="376">
        <v>211719</v>
      </c>
      <c r="D13" s="376">
        <v>236640</v>
      </c>
      <c r="E13" s="376">
        <v>625269</v>
      </c>
      <c r="F13" s="377">
        <v>271.85625990855414</v>
      </c>
      <c r="G13" s="377">
        <v>258.46640348882869</v>
      </c>
      <c r="I13" s="374"/>
    </row>
    <row r="14" spans="1:9" ht="15" customHeight="1">
      <c r="A14" s="379" t="s">
        <v>329</v>
      </c>
      <c r="B14" s="379"/>
      <c r="C14" s="376"/>
      <c r="D14" s="376"/>
      <c r="E14" s="376"/>
      <c r="F14" s="377"/>
      <c r="G14" s="377"/>
      <c r="I14" s="374"/>
    </row>
    <row r="15" spans="1:9" ht="15" customHeight="1">
      <c r="A15" s="363"/>
      <c r="B15" s="380" t="s">
        <v>330</v>
      </c>
      <c r="C15" s="372">
        <v>1174645</v>
      </c>
      <c r="D15" s="372">
        <v>1221658</v>
      </c>
      <c r="E15" s="372">
        <v>3521935</v>
      </c>
      <c r="F15" s="373">
        <v>189.11992817003886</v>
      </c>
      <c r="G15" s="373">
        <v>181.57748480124064</v>
      </c>
      <c r="I15" s="374"/>
    </row>
    <row r="16" spans="1:9" ht="15" customHeight="1">
      <c r="A16" s="363"/>
      <c r="B16" s="381" t="s">
        <v>331</v>
      </c>
      <c r="C16" s="376">
        <v>295480</v>
      </c>
      <c r="D16" s="376">
        <v>352173</v>
      </c>
      <c r="E16" s="376">
        <v>889834</v>
      </c>
      <c r="F16" s="377">
        <v>507.97357527153133</v>
      </c>
      <c r="G16" s="377">
        <v>634.53965899609943</v>
      </c>
      <c r="I16" s="374"/>
    </row>
    <row r="17" spans="1:9" ht="15" customHeight="1">
      <c r="A17" s="363"/>
      <c r="B17" s="381" t="s">
        <v>332</v>
      </c>
      <c r="C17" s="376">
        <v>426506</v>
      </c>
      <c r="D17" s="376">
        <v>388795</v>
      </c>
      <c r="E17" s="376">
        <v>1232877</v>
      </c>
      <c r="F17" s="377">
        <v>155.11532062765062</v>
      </c>
      <c r="G17" s="377">
        <v>152.03098140671668</v>
      </c>
      <c r="I17" s="374"/>
    </row>
    <row r="18" spans="1:9" ht="15" customHeight="1">
      <c r="A18" s="363"/>
      <c r="B18" s="381" t="s">
        <v>333</v>
      </c>
      <c r="C18" s="376">
        <v>46742</v>
      </c>
      <c r="D18" s="376">
        <v>71663</v>
      </c>
      <c r="E18" s="376">
        <v>179035</v>
      </c>
      <c r="F18" s="377">
        <v>153.44738983341185</v>
      </c>
      <c r="G18" s="377">
        <v>152.73938711438711</v>
      </c>
      <c r="I18" s="374"/>
    </row>
    <row r="19" spans="1:9" ht="15" customHeight="1">
      <c r="A19" s="363"/>
      <c r="B19" s="381" t="s">
        <v>334</v>
      </c>
      <c r="C19" s="376">
        <v>114115</v>
      </c>
      <c r="D19" s="376">
        <v>101502</v>
      </c>
      <c r="E19" s="376">
        <v>299830</v>
      </c>
      <c r="F19" s="377">
        <v>243.10691703391453</v>
      </c>
      <c r="G19" s="377">
        <v>227.30236225247901</v>
      </c>
      <c r="I19" s="374"/>
    </row>
    <row r="20" spans="1:9" ht="15" customHeight="1">
      <c r="A20" s="363"/>
      <c r="B20" s="381" t="s">
        <v>335</v>
      </c>
      <c r="C20" s="376">
        <v>43014</v>
      </c>
      <c r="D20" s="376">
        <v>52195</v>
      </c>
      <c r="E20" s="376">
        <v>143713</v>
      </c>
      <c r="F20" s="377">
        <v>121.2596412972772</v>
      </c>
      <c r="G20" s="377">
        <v>124.63942828894305</v>
      </c>
      <c r="I20" s="374"/>
    </row>
    <row r="21" spans="1:9" ht="15" customHeight="1">
      <c r="A21" s="363"/>
      <c r="B21" s="381" t="s">
        <v>336</v>
      </c>
      <c r="C21" s="376">
        <v>35057</v>
      </c>
      <c r="D21" s="376">
        <v>42950</v>
      </c>
      <c r="E21" s="376">
        <v>118542</v>
      </c>
      <c r="F21" s="377">
        <v>89.615456840611756</v>
      </c>
      <c r="G21" s="377">
        <v>81.67931041610683</v>
      </c>
      <c r="I21" s="374"/>
    </row>
    <row r="22" spans="1:9" ht="15" customHeight="1">
      <c r="A22" s="363"/>
      <c r="B22" s="381" t="s">
        <v>337</v>
      </c>
      <c r="C22" s="376">
        <v>21862</v>
      </c>
      <c r="D22" s="376">
        <v>26832</v>
      </c>
      <c r="E22" s="376">
        <v>83085</v>
      </c>
      <c r="F22" s="377">
        <v>103.39485954298486</v>
      </c>
      <c r="G22" s="377">
        <v>108.63908575015037</v>
      </c>
      <c r="I22" s="374"/>
    </row>
    <row r="23" spans="1:9" ht="15" customHeight="1">
      <c r="A23" s="363"/>
      <c r="B23" s="381" t="s">
        <v>338</v>
      </c>
      <c r="C23" s="376">
        <v>41832</v>
      </c>
      <c r="D23" s="376">
        <v>34635</v>
      </c>
      <c r="E23" s="376">
        <v>113746</v>
      </c>
      <c r="F23" s="377">
        <v>134.77178100315189</v>
      </c>
      <c r="G23" s="377">
        <v>119.08580761338415</v>
      </c>
      <c r="I23" s="374"/>
    </row>
    <row r="24" spans="1:9" ht="15" customHeight="1">
      <c r="A24" s="363"/>
      <c r="B24" s="381" t="s">
        <v>339</v>
      </c>
      <c r="C24" s="376">
        <v>15448</v>
      </c>
      <c r="D24" s="376">
        <v>17023</v>
      </c>
      <c r="E24" s="376">
        <v>49348</v>
      </c>
      <c r="F24" s="377">
        <v>178.7566943190171</v>
      </c>
      <c r="G24" s="377">
        <v>152.6478594407325</v>
      </c>
      <c r="I24" s="374"/>
    </row>
    <row r="25" spans="1:9" ht="15" customHeight="1">
      <c r="A25" s="363"/>
      <c r="B25" s="381" t="s">
        <v>340</v>
      </c>
      <c r="C25" s="376">
        <v>14547</v>
      </c>
      <c r="D25" s="376">
        <v>11185</v>
      </c>
      <c r="E25" s="376">
        <v>33292</v>
      </c>
      <c r="F25" s="377">
        <v>172.84809148508731</v>
      </c>
      <c r="G25" s="377">
        <v>117.99815694336144</v>
      </c>
      <c r="I25" s="374"/>
    </row>
    <row r="26" spans="1:9" ht="15" customHeight="1">
      <c r="A26" s="363"/>
      <c r="B26" s="381" t="s">
        <v>341</v>
      </c>
      <c r="C26" s="376">
        <v>12417</v>
      </c>
      <c r="D26" s="376">
        <v>15351</v>
      </c>
      <c r="E26" s="376">
        <v>45691</v>
      </c>
      <c r="F26" s="377">
        <v>223.09257375381483</v>
      </c>
      <c r="G26" s="377">
        <v>218.50222371000908</v>
      </c>
      <c r="I26" s="374"/>
    </row>
    <row r="27" spans="1:9" ht="15" customHeight="1">
      <c r="A27" s="363"/>
      <c r="B27" s="381" t="s">
        <v>342</v>
      </c>
      <c r="C27" s="376">
        <v>33156</v>
      </c>
      <c r="D27" s="376">
        <v>36981</v>
      </c>
      <c r="E27" s="376">
        <v>116273</v>
      </c>
      <c r="F27" s="377">
        <v>152.75723904333097</v>
      </c>
      <c r="G27" s="377">
        <v>139.99181285141529</v>
      </c>
      <c r="I27" s="374"/>
    </row>
    <row r="28" spans="1:9" ht="15" customHeight="1">
      <c r="A28" s="363"/>
      <c r="B28" s="381" t="s">
        <v>343</v>
      </c>
      <c r="C28" s="376">
        <v>74469</v>
      </c>
      <c r="D28" s="376">
        <v>70373</v>
      </c>
      <c r="E28" s="376">
        <v>216669</v>
      </c>
      <c r="F28" s="377">
        <v>147.12227959776723</v>
      </c>
      <c r="G28" s="377">
        <v>152.15626514231138</v>
      </c>
      <c r="I28" s="374"/>
    </row>
    <row r="29" spans="1:9" ht="15" customHeight="1">
      <c r="A29" s="363"/>
      <c r="B29" s="380" t="s">
        <v>344</v>
      </c>
      <c r="C29" s="372">
        <v>104774</v>
      </c>
      <c r="D29" s="372">
        <v>100265</v>
      </c>
      <c r="E29" s="372">
        <v>302250</v>
      </c>
      <c r="F29" s="373">
        <v>129.20247928559462</v>
      </c>
      <c r="G29" s="373">
        <v>114.51683179570729</v>
      </c>
      <c r="I29" s="374"/>
    </row>
    <row r="30" spans="1:9" ht="15" customHeight="1">
      <c r="A30" s="363"/>
      <c r="B30" s="381" t="s">
        <v>345</v>
      </c>
      <c r="C30" s="376">
        <v>80129</v>
      </c>
      <c r="D30" s="376">
        <v>76578</v>
      </c>
      <c r="E30" s="376">
        <v>232358</v>
      </c>
      <c r="F30" s="377">
        <v>129.14530491095522</v>
      </c>
      <c r="G30" s="377">
        <v>112.3365290247098</v>
      </c>
      <c r="I30" s="374"/>
    </row>
    <row r="31" spans="1:9" ht="15" customHeight="1">
      <c r="A31" s="363"/>
      <c r="B31" s="381" t="s">
        <v>346</v>
      </c>
      <c r="C31" s="376">
        <v>18138</v>
      </c>
      <c r="D31" s="376">
        <v>17649</v>
      </c>
      <c r="E31" s="376">
        <v>49943</v>
      </c>
      <c r="F31" s="377">
        <v>124.95751911639763</v>
      </c>
      <c r="G31" s="377">
        <v>113.98607782722812</v>
      </c>
      <c r="I31" s="374"/>
    </row>
    <row r="32" spans="1:9" ht="15" customHeight="1">
      <c r="A32" s="363"/>
      <c r="B32" s="381" t="s">
        <v>347</v>
      </c>
      <c r="C32" s="376">
        <v>6507</v>
      </c>
      <c r="D32" s="376">
        <v>6038</v>
      </c>
      <c r="E32" s="376">
        <v>19949</v>
      </c>
      <c r="F32" s="377">
        <v>144.34616304087976</v>
      </c>
      <c r="G32" s="377">
        <v>150.22968597032909</v>
      </c>
      <c r="I32" s="374"/>
    </row>
    <row r="33" spans="1:9" ht="15" customHeight="1">
      <c r="A33" s="363"/>
      <c r="B33" s="380" t="s">
        <v>348</v>
      </c>
      <c r="C33" s="372">
        <v>209883</v>
      </c>
      <c r="D33" s="372">
        <v>235073</v>
      </c>
      <c r="E33" s="372">
        <v>661843</v>
      </c>
      <c r="F33" s="373">
        <v>164.87441873513961</v>
      </c>
      <c r="G33" s="373">
        <v>171.85906291222202</v>
      </c>
      <c r="I33" s="374"/>
    </row>
    <row r="34" spans="1:9" ht="15" customHeight="1">
      <c r="A34" s="363"/>
      <c r="B34" s="381" t="s">
        <v>349</v>
      </c>
      <c r="C34" s="376">
        <v>19054</v>
      </c>
      <c r="D34" s="376">
        <v>20558</v>
      </c>
      <c r="E34" s="376">
        <v>59226</v>
      </c>
      <c r="F34" s="377">
        <v>191.21942144916753</v>
      </c>
      <c r="G34" s="377">
        <v>168.63415050824293</v>
      </c>
      <c r="I34" s="374"/>
    </row>
    <row r="35" spans="1:9" ht="15" customHeight="1">
      <c r="A35" s="363"/>
      <c r="B35" s="381" t="s">
        <v>350</v>
      </c>
      <c r="C35" s="376">
        <v>29127</v>
      </c>
      <c r="D35" s="376">
        <v>33497</v>
      </c>
      <c r="E35" s="376">
        <v>91998</v>
      </c>
      <c r="F35" s="377">
        <v>145.19093233930042</v>
      </c>
      <c r="G35" s="377">
        <v>136.89771137763756</v>
      </c>
      <c r="I35" s="374"/>
    </row>
    <row r="36" spans="1:9" ht="15" customHeight="1">
      <c r="A36" s="363"/>
      <c r="B36" s="381" t="s">
        <v>351</v>
      </c>
      <c r="C36" s="376">
        <v>24287</v>
      </c>
      <c r="D36" s="376">
        <v>31396</v>
      </c>
      <c r="E36" s="376">
        <v>79806</v>
      </c>
      <c r="F36" s="377">
        <v>149.41226859563128</v>
      </c>
      <c r="G36" s="377">
        <v>140.09409121230206</v>
      </c>
      <c r="I36" s="374"/>
    </row>
    <row r="37" spans="1:9" ht="15" customHeight="1">
      <c r="A37" s="363"/>
      <c r="B37" s="381" t="s">
        <v>352</v>
      </c>
      <c r="C37" s="376">
        <v>25635</v>
      </c>
      <c r="D37" s="376">
        <v>29674</v>
      </c>
      <c r="E37" s="376">
        <v>78087</v>
      </c>
      <c r="F37" s="377">
        <v>146.24938393297191</v>
      </c>
      <c r="G37" s="377">
        <v>140.41646436856016</v>
      </c>
      <c r="I37" s="374"/>
    </row>
    <row r="38" spans="1:9" ht="15" customHeight="1">
      <c r="A38" s="363"/>
      <c r="B38" s="381" t="s">
        <v>353</v>
      </c>
      <c r="C38" s="376">
        <v>4498</v>
      </c>
      <c r="D38" s="376">
        <v>5671</v>
      </c>
      <c r="E38" s="376">
        <v>15378</v>
      </c>
      <c r="F38" s="377">
        <v>151.71214553237024</v>
      </c>
      <c r="G38" s="377">
        <v>149.66423357664235</v>
      </c>
      <c r="I38" s="374"/>
    </row>
    <row r="39" spans="1:9" ht="15" customHeight="1">
      <c r="A39" s="363"/>
      <c r="B39" s="381" t="s">
        <v>354</v>
      </c>
      <c r="C39" s="376">
        <v>7117</v>
      </c>
      <c r="D39" s="376">
        <v>7844</v>
      </c>
      <c r="E39" s="376">
        <v>21978</v>
      </c>
      <c r="F39" s="377">
        <v>146.6990835982794</v>
      </c>
      <c r="G39" s="377">
        <v>138.55755894590845</v>
      </c>
      <c r="I39" s="374"/>
    </row>
    <row r="40" spans="1:9" ht="15" customHeight="1">
      <c r="A40" s="363"/>
      <c r="B40" s="381" t="s">
        <v>355</v>
      </c>
      <c r="C40" s="376">
        <v>6681</v>
      </c>
      <c r="D40" s="376">
        <v>8492</v>
      </c>
      <c r="E40" s="376">
        <v>24603</v>
      </c>
      <c r="F40" s="377">
        <v>176.40216036560034</v>
      </c>
      <c r="G40" s="377">
        <v>180.18895561740149</v>
      </c>
      <c r="I40" s="374"/>
    </row>
    <row r="41" spans="1:9" ht="15" customHeight="1">
      <c r="A41" s="363"/>
      <c r="B41" s="381" t="s">
        <v>356</v>
      </c>
      <c r="C41" s="376">
        <v>4517</v>
      </c>
      <c r="D41" s="376">
        <v>3574</v>
      </c>
      <c r="E41" s="376">
        <v>12679</v>
      </c>
      <c r="F41" s="377">
        <v>144.46240905416329</v>
      </c>
      <c r="G41" s="377">
        <v>142.63696703791203</v>
      </c>
      <c r="I41" s="374"/>
    </row>
    <row r="42" spans="1:9" ht="15" customHeight="1">
      <c r="A42" s="363"/>
      <c r="B42" s="381" t="s">
        <v>357</v>
      </c>
      <c r="C42" s="376">
        <v>4958</v>
      </c>
      <c r="D42" s="376">
        <v>4638</v>
      </c>
      <c r="E42" s="376">
        <v>13754</v>
      </c>
      <c r="F42" s="377">
        <v>144.48598130841123</v>
      </c>
      <c r="G42" s="377">
        <v>146.39701969132517</v>
      </c>
      <c r="I42" s="374"/>
    </row>
    <row r="43" spans="1:9" ht="15" customHeight="1">
      <c r="A43" s="363"/>
      <c r="B43" s="381" t="s">
        <v>358</v>
      </c>
      <c r="C43" s="376">
        <v>3497</v>
      </c>
      <c r="D43" s="376">
        <v>3275</v>
      </c>
      <c r="E43" s="376">
        <v>10430</v>
      </c>
      <c r="F43" s="377">
        <v>140.55793991416309</v>
      </c>
      <c r="G43" s="377">
        <v>137.9264744776514</v>
      </c>
      <c r="I43" s="374"/>
    </row>
    <row r="44" spans="1:9" ht="15" customHeight="1">
      <c r="A44" s="363"/>
      <c r="B44" s="381" t="s">
        <v>359</v>
      </c>
      <c r="C44" s="376">
        <v>2396</v>
      </c>
      <c r="D44" s="376">
        <v>3384</v>
      </c>
      <c r="E44" s="376">
        <v>8275</v>
      </c>
      <c r="F44" s="377">
        <v>144.80102695763799</v>
      </c>
      <c r="G44" s="377">
        <v>139.85127598445158</v>
      </c>
      <c r="I44" s="374"/>
    </row>
    <row r="45" spans="1:9" ht="15" customHeight="1">
      <c r="A45" s="363"/>
      <c r="B45" s="381" t="s">
        <v>360</v>
      </c>
      <c r="C45" s="376">
        <v>3674</v>
      </c>
      <c r="D45" s="376">
        <v>2820</v>
      </c>
      <c r="E45" s="376">
        <v>9269</v>
      </c>
      <c r="F45" s="377">
        <v>157.80637940682709</v>
      </c>
      <c r="G45" s="377">
        <v>145.89957500393515</v>
      </c>
      <c r="I45" s="374"/>
    </row>
    <row r="46" spans="1:9" ht="15" customHeight="1">
      <c r="A46" s="363"/>
      <c r="B46" s="381" t="s">
        <v>361</v>
      </c>
      <c r="C46" s="376">
        <v>7120</v>
      </c>
      <c r="D46" s="376">
        <v>6449</v>
      </c>
      <c r="E46" s="376">
        <v>20279</v>
      </c>
      <c r="F46" s="377">
        <v>140.19565217391306</v>
      </c>
      <c r="G46" s="377">
        <v>156.95820433436532</v>
      </c>
      <c r="I46" s="374"/>
    </row>
    <row r="47" spans="1:9" ht="15" customHeight="1">
      <c r="A47" s="363"/>
      <c r="B47" s="381" t="s">
        <v>362</v>
      </c>
      <c r="C47" s="376">
        <v>67322</v>
      </c>
      <c r="D47" s="376">
        <v>73801</v>
      </c>
      <c r="E47" s="376">
        <v>216081</v>
      </c>
      <c r="F47" s="377">
        <v>200.46448458508758</v>
      </c>
      <c r="G47" s="377">
        <v>272.20745518449002</v>
      </c>
      <c r="I47" s="374"/>
    </row>
    <row r="48" spans="1:9" ht="15" customHeight="1">
      <c r="A48" s="363"/>
      <c r="B48" s="380" t="s">
        <v>363</v>
      </c>
      <c r="C48" s="372">
        <v>38056</v>
      </c>
      <c r="D48" s="372">
        <v>38182</v>
      </c>
      <c r="E48" s="372">
        <v>143673</v>
      </c>
      <c r="F48" s="373">
        <v>139.14215954229073</v>
      </c>
      <c r="G48" s="373">
        <v>137.21432186959802</v>
      </c>
      <c r="I48" s="374"/>
    </row>
    <row r="49" spans="1:9" ht="15" customHeight="1">
      <c r="A49" s="363"/>
      <c r="B49" s="381" t="s">
        <v>364</v>
      </c>
      <c r="C49" s="376">
        <v>35305</v>
      </c>
      <c r="D49" s="376">
        <v>35137</v>
      </c>
      <c r="E49" s="376">
        <v>132542</v>
      </c>
      <c r="F49" s="377">
        <v>138.91436704356767</v>
      </c>
      <c r="G49" s="377">
        <v>136.77236938508054</v>
      </c>
      <c r="I49" s="374"/>
    </row>
    <row r="50" spans="1:9" ht="15" customHeight="1">
      <c r="A50" s="363"/>
      <c r="B50" s="381" t="s">
        <v>365</v>
      </c>
      <c r="C50" s="376">
        <v>2677</v>
      </c>
      <c r="D50" s="376">
        <v>2958</v>
      </c>
      <c r="E50" s="376">
        <v>10855</v>
      </c>
      <c r="F50" s="377">
        <v>140.99142040038132</v>
      </c>
      <c r="G50" s="377">
        <v>142.37932843651626</v>
      </c>
      <c r="I50" s="374"/>
    </row>
    <row r="51" spans="1:9" ht="15" customHeight="1">
      <c r="A51" s="363"/>
      <c r="B51" s="381" t="s">
        <v>366</v>
      </c>
      <c r="C51" s="376">
        <v>74</v>
      </c>
      <c r="D51" s="376">
        <v>87</v>
      </c>
      <c r="E51" s="376">
        <v>276</v>
      </c>
      <c r="F51" s="377">
        <v>177.55102040816325</v>
      </c>
      <c r="G51" s="377">
        <v>156.81818181818181</v>
      </c>
      <c r="I51" s="374"/>
    </row>
    <row r="52" spans="1:9" ht="15" customHeight="1">
      <c r="A52" s="363"/>
      <c r="B52" s="380" t="s">
        <v>367</v>
      </c>
      <c r="C52" s="372">
        <v>4053</v>
      </c>
      <c r="D52" s="372">
        <v>3896</v>
      </c>
      <c r="E52" s="372">
        <v>13097</v>
      </c>
      <c r="F52" s="373">
        <v>212.43184296619413</v>
      </c>
      <c r="G52" s="373">
        <v>212.13151927437642</v>
      </c>
      <c r="I52" s="374"/>
    </row>
    <row r="53" spans="1:9" ht="18" customHeight="1">
      <c r="A53" s="382"/>
      <c r="B53" s="383"/>
      <c r="C53" s="383"/>
      <c r="D53" s="383"/>
      <c r="E53" s="383"/>
      <c r="F53" s="383"/>
      <c r="G53" s="383"/>
    </row>
    <row r="54" spans="1:9" ht="18" customHeight="1">
      <c r="A54" s="382"/>
      <c r="B54" s="382"/>
      <c r="C54" s="382"/>
      <c r="D54" s="382"/>
      <c r="E54" s="384"/>
      <c r="F54" s="384"/>
      <c r="G54" s="382"/>
    </row>
    <row r="55" spans="1:9" ht="18" customHeight="1">
      <c r="A55" s="382"/>
      <c r="B55" s="383"/>
      <c r="C55" s="383"/>
      <c r="D55" s="383"/>
      <c r="E55" s="383"/>
      <c r="F55" s="383"/>
      <c r="G55" s="383"/>
    </row>
    <row r="56" spans="1:9" ht="18" customHeight="1">
      <c r="A56" s="382"/>
      <c r="B56" s="382"/>
      <c r="C56" s="385"/>
      <c r="D56" s="385"/>
      <c r="E56" s="385"/>
      <c r="F56" s="384"/>
      <c r="G56" s="382"/>
    </row>
    <row r="57" spans="1:9" ht="18" customHeight="1">
      <c r="A57" s="382"/>
      <c r="B57" s="382"/>
      <c r="C57" s="382"/>
      <c r="D57" s="382"/>
      <c r="E57" s="384"/>
      <c r="F57" s="384"/>
      <c r="G57" s="382"/>
    </row>
    <row r="58" spans="1:9" ht="18" customHeight="1">
      <c r="A58" s="382"/>
      <c r="B58" s="382"/>
      <c r="C58" s="382"/>
      <c r="D58" s="384"/>
      <c r="E58" s="384"/>
      <c r="F58" s="382"/>
      <c r="G58" s="208"/>
    </row>
    <row r="59" spans="1:9" ht="18" customHeight="1">
      <c r="A59" s="382"/>
      <c r="B59" s="382"/>
      <c r="C59" s="382"/>
      <c r="D59" s="384"/>
      <c r="E59" s="384"/>
      <c r="F59" s="382"/>
      <c r="G59" s="208"/>
    </row>
    <row r="60" spans="1:9" ht="18" customHeight="1">
      <c r="A60" s="382"/>
      <c r="B60" s="382"/>
      <c r="C60" s="382"/>
      <c r="D60" s="384"/>
      <c r="E60" s="384"/>
      <c r="F60" s="382"/>
      <c r="G60" s="208"/>
    </row>
    <row r="61" spans="1:9" ht="15">
      <c r="A61" s="382"/>
      <c r="B61" s="382"/>
      <c r="C61" s="382"/>
      <c r="D61" s="384"/>
      <c r="E61" s="384"/>
      <c r="F61" s="382"/>
      <c r="G61" s="208"/>
    </row>
    <row r="62" spans="1:9" ht="15">
      <c r="A62" s="382"/>
      <c r="B62" s="382"/>
      <c r="C62" s="382"/>
      <c r="D62" s="384"/>
      <c r="E62" s="384"/>
      <c r="F62" s="382"/>
      <c r="G62" s="208"/>
    </row>
    <row r="63" spans="1:9" ht="15">
      <c r="A63" s="382"/>
      <c r="B63" s="382"/>
      <c r="C63" s="382"/>
      <c r="D63" s="384"/>
      <c r="E63" s="384"/>
      <c r="F63" s="382"/>
      <c r="G63" s="208"/>
    </row>
    <row r="64" spans="1:9" ht="15">
      <c r="A64" s="382"/>
      <c r="B64" s="382"/>
      <c r="C64" s="382"/>
      <c r="D64" s="384"/>
      <c r="E64" s="384"/>
      <c r="F64" s="382"/>
      <c r="G64" s="208"/>
    </row>
    <row r="65" spans="1:7" ht="15">
      <c r="A65" s="382"/>
      <c r="B65" s="382"/>
      <c r="C65" s="382"/>
      <c r="D65" s="384"/>
      <c r="E65" s="384"/>
      <c r="F65" s="382"/>
      <c r="G65" s="208"/>
    </row>
    <row r="66" spans="1:7" ht="15">
      <c r="A66" s="382"/>
      <c r="B66" s="382"/>
      <c r="C66" s="382"/>
      <c r="D66" s="384"/>
      <c r="E66" s="384"/>
      <c r="F66" s="382"/>
      <c r="G66" s="208"/>
    </row>
    <row r="67" spans="1:7" ht="15">
      <c r="A67" s="382"/>
      <c r="B67" s="382"/>
      <c r="C67" s="382"/>
      <c r="D67" s="384"/>
      <c r="E67" s="384"/>
      <c r="F67" s="382"/>
      <c r="G67" s="208"/>
    </row>
    <row r="68" spans="1:7" ht="15">
      <c r="A68" s="382"/>
      <c r="B68" s="382"/>
      <c r="C68" s="382"/>
      <c r="D68" s="384"/>
      <c r="E68" s="384"/>
      <c r="F68" s="382"/>
      <c r="G68" s="208"/>
    </row>
    <row r="69" spans="1:7" ht="15">
      <c r="A69" s="382"/>
      <c r="B69" s="382"/>
      <c r="C69" s="382"/>
      <c r="D69" s="382"/>
      <c r="E69" s="384"/>
      <c r="F69" s="384"/>
      <c r="G69" s="382"/>
    </row>
    <row r="70" spans="1:7" ht="15">
      <c r="A70" s="382"/>
      <c r="B70" s="382"/>
      <c r="C70" s="382"/>
      <c r="D70" s="382"/>
      <c r="E70" s="384"/>
      <c r="F70" s="384"/>
      <c r="G70" s="382"/>
    </row>
    <row r="71" spans="1:7" ht="15">
      <c r="A71" s="382"/>
      <c r="B71" s="382"/>
      <c r="C71" s="382"/>
      <c r="D71" s="382"/>
      <c r="E71" s="384"/>
      <c r="F71" s="384"/>
      <c r="G71" s="382"/>
    </row>
    <row r="72" spans="1:7" ht="15">
      <c r="A72" s="382"/>
      <c r="B72" s="382"/>
      <c r="C72" s="382"/>
      <c r="D72" s="382"/>
      <c r="E72" s="384"/>
      <c r="F72" s="384"/>
      <c r="G72" s="382"/>
    </row>
    <row r="73" spans="1:7" ht="15">
      <c r="A73" s="382"/>
      <c r="B73" s="382"/>
      <c r="C73" s="382"/>
      <c r="D73" s="382"/>
      <c r="E73" s="384"/>
      <c r="F73" s="384"/>
      <c r="G73" s="382"/>
    </row>
    <row r="74" spans="1:7" ht="15">
      <c r="A74" s="382"/>
      <c r="B74" s="382"/>
      <c r="C74" s="382"/>
      <c r="D74" s="382"/>
      <c r="E74" s="384"/>
      <c r="F74" s="384"/>
      <c r="G74" s="382"/>
    </row>
    <row r="75" spans="1:7" ht="15">
      <c r="A75" s="382"/>
      <c r="B75" s="382"/>
      <c r="C75" s="382"/>
      <c r="D75" s="382"/>
      <c r="E75" s="384"/>
      <c r="F75" s="384"/>
      <c r="G75" s="382"/>
    </row>
    <row r="76" spans="1:7" ht="15">
      <c r="A76" s="382"/>
      <c r="B76" s="382"/>
      <c r="C76" s="382"/>
      <c r="D76" s="382"/>
      <c r="E76" s="384"/>
      <c r="F76" s="384"/>
      <c r="G76" s="382"/>
    </row>
    <row r="77" spans="1:7" ht="15">
      <c r="A77" s="382"/>
      <c r="B77" s="382"/>
      <c r="C77" s="382"/>
      <c r="D77" s="382"/>
      <c r="E77" s="384"/>
      <c r="F77" s="384"/>
      <c r="G77" s="382"/>
    </row>
    <row r="78" spans="1:7" ht="15">
      <c r="A78" s="382"/>
      <c r="B78" s="382"/>
      <c r="C78" s="382"/>
      <c r="D78" s="382"/>
      <c r="E78" s="384"/>
      <c r="F78" s="384"/>
      <c r="G78" s="382"/>
    </row>
    <row r="79" spans="1:7" ht="15">
      <c r="A79" s="382"/>
      <c r="B79" s="382"/>
      <c r="C79" s="382"/>
      <c r="D79" s="382"/>
      <c r="E79" s="384"/>
      <c r="F79" s="384"/>
      <c r="G79" s="382"/>
    </row>
    <row r="80" spans="1:7" ht="15">
      <c r="A80" s="382"/>
      <c r="B80" s="382"/>
      <c r="C80" s="382"/>
      <c r="D80" s="382"/>
      <c r="E80" s="384"/>
      <c r="F80" s="384"/>
      <c r="G80" s="382"/>
    </row>
    <row r="81" spans="1:7" ht="15">
      <c r="A81" s="382"/>
      <c r="B81" s="382"/>
      <c r="C81" s="382"/>
      <c r="D81" s="382"/>
      <c r="E81" s="384"/>
      <c r="F81" s="384"/>
      <c r="G81" s="382"/>
    </row>
    <row r="82" spans="1:7" ht="15">
      <c r="A82" s="382"/>
      <c r="B82" s="382"/>
      <c r="C82" s="382"/>
      <c r="D82" s="382"/>
      <c r="E82" s="384"/>
      <c r="F82" s="384"/>
      <c r="G82" s="382"/>
    </row>
    <row r="83" spans="1:7" ht="15">
      <c r="A83" s="382"/>
      <c r="B83" s="382"/>
      <c r="C83" s="382"/>
      <c r="D83" s="382"/>
      <c r="E83" s="384"/>
      <c r="F83" s="384"/>
      <c r="G83" s="382"/>
    </row>
    <row r="84" spans="1:7" ht="15">
      <c r="A84" s="382"/>
      <c r="B84" s="382"/>
      <c r="C84" s="382"/>
      <c r="D84" s="382"/>
      <c r="E84" s="384"/>
      <c r="F84" s="384"/>
      <c r="G84" s="382"/>
    </row>
    <row r="85" spans="1:7" ht="15">
      <c r="A85" s="382"/>
      <c r="B85" s="382"/>
      <c r="C85" s="382"/>
      <c r="D85" s="382"/>
      <c r="E85" s="384"/>
      <c r="F85" s="384"/>
      <c r="G85" s="382"/>
    </row>
    <row r="86" spans="1:7" ht="15">
      <c r="A86" s="382"/>
      <c r="B86" s="382"/>
      <c r="C86" s="382"/>
      <c r="D86" s="382"/>
      <c r="E86" s="384"/>
      <c r="F86" s="384"/>
      <c r="G86" s="382"/>
    </row>
    <row r="87" spans="1:7" ht="15">
      <c r="A87" s="382"/>
      <c r="B87" s="382"/>
      <c r="C87" s="382"/>
      <c r="D87" s="382"/>
      <c r="E87" s="384"/>
      <c r="F87" s="384"/>
      <c r="G87" s="382"/>
    </row>
    <row r="88" spans="1:7" ht="15">
      <c r="A88" s="382"/>
      <c r="B88" s="382"/>
      <c r="C88" s="382"/>
      <c r="D88" s="382"/>
      <c r="E88" s="384"/>
      <c r="F88" s="384"/>
      <c r="G88" s="382"/>
    </row>
    <row r="89" spans="1:7" ht="15">
      <c r="A89" s="382"/>
      <c r="B89" s="382"/>
      <c r="C89" s="382"/>
      <c r="D89" s="382"/>
      <c r="E89" s="384"/>
      <c r="F89" s="384"/>
      <c r="G89" s="382"/>
    </row>
    <row r="90" spans="1:7" ht="15">
      <c r="A90" s="382"/>
      <c r="B90" s="382"/>
      <c r="C90" s="382"/>
      <c r="D90" s="382"/>
      <c r="E90" s="384"/>
      <c r="F90" s="384"/>
      <c r="G90" s="382"/>
    </row>
    <row r="91" spans="1:7" ht="15">
      <c r="A91" s="382"/>
      <c r="B91" s="382"/>
      <c r="C91" s="382"/>
      <c r="D91" s="382"/>
      <c r="E91" s="384"/>
      <c r="F91" s="384"/>
      <c r="G91" s="382"/>
    </row>
    <row r="92" spans="1:7" ht="15">
      <c r="A92" s="382"/>
      <c r="B92" s="382"/>
      <c r="C92" s="382"/>
      <c r="D92" s="382"/>
      <c r="E92" s="384"/>
      <c r="F92" s="384"/>
      <c r="G92" s="382"/>
    </row>
    <row r="93" spans="1:7" ht="15">
      <c r="A93" s="382"/>
      <c r="B93" s="382"/>
      <c r="C93" s="382"/>
      <c r="D93" s="382"/>
      <c r="E93" s="384"/>
      <c r="F93" s="384"/>
      <c r="G93" s="382"/>
    </row>
    <row r="94" spans="1:7" ht="15">
      <c r="A94" s="382"/>
      <c r="B94" s="382"/>
      <c r="C94" s="382"/>
      <c r="D94" s="382"/>
      <c r="E94" s="384"/>
      <c r="F94" s="384"/>
      <c r="G94" s="382"/>
    </row>
    <row r="95" spans="1:7" ht="15">
      <c r="A95" s="382"/>
      <c r="B95" s="382"/>
      <c r="C95" s="382"/>
      <c r="D95" s="382"/>
      <c r="E95" s="384"/>
      <c r="F95" s="384"/>
      <c r="G95" s="382"/>
    </row>
    <row r="96" spans="1:7" ht="15">
      <c r="A96" s="382"/>
      <c r="B96" s="382"/>
      <c r="C96" s="382"/>
      <c r="D96" s="382"/>
      <c r="E96" s="384"/>
      <c r="F96" s="384"/>
      <c r="G96" s="382"/>
    </row>
    <row r="97" spans="1:7" ht="15">
      <c r="A97" s="382"/>
      <c r="B97" s="382"/>
      <c r="C97" s="382"/>
      <c r="D97" s="382"/>
      <c r="E97" s="384"/>
      <c r="F97" s="384"/>
      <c r="G97" s="382"/>
    </row>
    <row r="98" spans="1:7" ht="15">
      <c r="A98" s="382"/>
      <c r="B98" s="382"/>
      <c r="C98" s="382"/>
      <c r="D98" s="382"/>
      <c r="E98" s="384"/>
      <c r="F98" s="384"/>
      <c r="G98" s="382"/>
    </row>
    <row r="99" spans="1:7" ht="15">
      <c r="A99" s="382"/>
      <c r="B99" s="382"/>
      <c r="C99" s="382"/>
      <c r="D99" s="382"/>
      <c r="E99" s="384"/>
      <c r="F99" s="384"/>
      <c r="G99" s="382"/>
    </row>
    <row r="100" spans="1:7" ht="15">
      <c r="A100" s="382"/>
      <c r="B100" s="382"/>
      <c r="C100" s="382"/>
      <c r="D100" s="382"/>
      <c r="E100" s="384"/>
      <c r="F100" s="384"/>
      <c r="G100" s="382"/>
    </row>
    <row r="101" spans="1:7" ht="15">
      <c r="A101" s="382"/>
      <c r="B101" s="382"/>
      <c r="C101" s="382"/>
      <c r="D101" s="382"/>
      <c r="E101" s="384"/>
      <c r="F101" s="384"/>
      <c r="G101" s="382"/>
    </row>
    <row r="102" spans="1:7" ht="15">
      <c r="A102" s="382"/>
      <c r="B102" s="382"/>
      <c r="C102" s="382"/>
      <c r="D102" s="382"/>
      <c r="E102" s="384"/>
      <c r="F102" s="384"/>
      <c r="G102" s="382"/>
    </row>
    <row r="103" spans="1:7" ht="15">
      <c r="A103" s="382"/>
      <c r="B103" s="382"/>
      <c r="C103" s="382"/>
      <c r="D103" s="382"/>
      <c r="E103" s="384"/>
      <c r="F103" s="384"/>
      <c r="G103" s="382"/>
    </row>
    <row r="104" spans="1:7" ht="15">
      <c r="A104" s="382"/>
      <c r="B104" s="382"/>
      <c r="C104" s="382"/>
      <c r="D104" s="382"/>
      <c r="E104" s="384"/>
      <c r="F104" s="384"/>
      <c r="G104" s="382"/>
    </row>
    <row r="105" spans="1:7" ht="15">
      <c r="A105" s="382"/>
      <c r="B105" s="382"/>
      <c r="C105" s="382"/>
      <c r="D105" s="382"/>
      <c r="E105" s="384"/>
      <c r="F105" s="384"/>
      <c r="G105" s="382"/>
    </row>
    <row r="106" spans="1:7" ht="15">
      <c r="A106" s="382"/>
      <c r="B106" s="382"/>
      <c r="C106" s="382"/>
      <c r="D106" s="382"/>
      <c r="E106" s="384"/>
      <c r="F106" s="384"/>
      <c r="G106" s="382"/>
    </row>
    <row r="107" spans="1:7" ht="15">
      <c r="A107" s="382"/>
      <c r="B107" s="382"/>
      <c r="C107" s="382"/>
      <c r="D107" s="382"/>
      <c r="E107" s="384"/>
      <c r="F107" s="384"/>
      <c r="G107" s="382"/>
    </row>
    <row r="108" spans="1:7" ht="15">
      <c r="A108" s="382"/>
      <c r="B108" s="382"/>
      <c r="C108" s="382"/>
      <c r="D108" s="382"/>
      <c r="E108" s="384"/>
      <c r="F108" s="384"/>
      <c r="G108" s="382"/>
    </row>
    <row r="109" spans="1:7" ht="15">
      <c r="A109" s="382"/>
      <c r="B109" s="382"/>
      <c r="C109" s="382"/>
      <c r="D109" s="382"/>
      <c r="E109" s="384"/>
      <c r="F109" s="384"/>
      <c r="G109" s="382"/>
    </row>
    <row r="110" spans="1:7" ht="15">
      <c r="A110" s="382"/>
      <c r="B110" s="382"/>
      <c r="C110" s="382"/>
      <c r="D110" s="382"/>
      <c r="E110" s="384"/>
      <c r="F110" s="384"/>
      <c r="G110" s="382"/>
    </row>
    <row r="111" spans="1:7" ht="15">
      <c r="A111" s="382"/>
      <c r="B111" s="382"/>
      <c r="C111" s="382"/>
      <c r="D111" s="382"/>
      <c r="E111" s="384"/>
      <c r="F111" s="384"/>
      <c r="G111" s="382"/>
    </row>
    <row r="112" spans="1:7" ht="15">
      <c r="A112" s="382"/>
      <c r="B112" s="382"/>
      <c r="C112" s="382"/>
      <c r="D112" s="382"/>
      <c r="E112" s="384"/>
      <c r="F112" s="384"/>
      <c r="G112" s="382"/>
    </row>
    <row r="113" spans="1:7" ht="15">
      <c r="A113" s="382"/>
      <c r="B113" s="382"/>
      <c r="C113" s="382"/>
      <c r="D113" s="382"/>
      <c r="E113" s="384"/>
      <c r="F113" s="384"/>
      <c r="G113" s="382"/>
    </row>
    <row r="114" spans="1:7" ht="15">
      <c r="A114" s="382"/>
      <c r="B114" s="382"/>
      <c r="C114" s="382"/>
      <c r="D114" s="382"/>
      <c r="E114" s="384"/>
      <c r="F114" s="384"/>
      <c r="G114" s="382"/>
    </row>
    <row r="115" spans="1:7" ht="15">
      <c r="A115" s="382"/>
      <c r="B115" s="382"/>
      <c r="C115" s="382"/>
      <c r="D115" s="382"/>
      <c r="E115" s="384"/>
      <c r="F115" s="384"/>
      <c r="G115" s="382"/>
    </row>
    <row r="116" spans="1:7" ht="15">
      <c r="A116" s="382"/>
      <c r="B116" s="382"/>
      <c r="C116" s="382"/>
      <c r="D116" s="382"/>
      <c r="E116" s="384"/>
      <c r="F116" s="384"/>
      <c r="G116" s="382"/>
    </row>
    <row r="117" spans="1:7" ht="15">
      <c r="A117" s="382"/>
      <c r="B117" s="382"/>
      <c r="C117" s="382"/>
      <c r="D117" s="382"/>
      <c r="E117" s="384"/>
      <c r="F117" s="384"/>
      <c r="G117" s="382"/>
    </row>
    <row r="118" spans="1:7" ht="15">
      <c r="A118" s="382"/>
      <c r="B118" s="382"/>
      <c r="C118" s="382"/>
      <c r="D118" s="382"/>
      <c r="E118" s="384"/>
      <c r="F118" s="384"/>
      <c r="G118" s="382"/>
    </row>
    <row r="119" spans="1:7" ht="15">
      <c r="A119" s="382"/>
      <c r="B119" s="382"/>
      <c r="C119" s="382"/>
      <c r="D119" s="382"/>
      <c r="E119" s="384"/>
      <c r="F119" s="384"/>
      <c r="G119" s="382"/>
    </row>
    <row r="120" spans="1:7" ht="15">
      <c r="A120" s="382"/>
      <c r="B120" s="382"/>
      <c r="C120" s="382"/>
      <c r="D120" s="382"/>
      <c r="E120" s="384"/>
      <c r="F120" s="384"/>
      <c r="G120" s="382"/>
    </row>
    <row r="121" spans="1:7" ht="15">
      <c r="A121" s="382"/>
      <c r="B121" s="382"/>
      <c r="C121" s="382"/>
      <c r="D121" s="382"/>
      <c r="E121" s="384"/>
      <c r="F121" s="384"/>
      <c r="G121" s="382"/>
    </row>
    <row r="122" spans="1:7" ht="15">
      <c r="A122" s="382"/>
      <c r="B122" s="382"/>
      <c r="C122" s="382"/>
      <c r="D122" s="382"/>
      <c r="E122" s="384"/>
      <c r="F122" s="384"/>
      <c r="G122" s="382"/>
    </row>
    <row r="123" spans="1:7" ht="15">
      <c r="A123" s="382"/>
      <c r="B123" s="382"/>
      <c r="C123" s="382"/>
      <c r="D123" s="382"/>
      <c r="E123" s="384"/>
      <c r="F123" s="384"/>
      <c r="G123" s="382"/>
    </row>
    <row r="124" spans="1:7" ht="15">
      <c r="A124" s="382"/>
      <c r="B124" s="382"/>
      <c r="C124" s="382"/>
      <c r="D124" s="382"/>
      <c r="E124" s="384"/>
      <c r="F124" s="384"/>
      <c r="G124" s="382"/>
    </row>
    <row r="125" spans="1:7" ht="15">
      <c r="A125" s="382"/>
      <c r="B125" s="382"/>
      <c r="C125" s="382"/>
      <c r="D125" s="382"/>
      <c r="E125" s="384"/>
      <c r="F125" s="384"/>
      <c r="G125" s="382"/>
    </row>
    <row r="126" spans="1:7" ht="15">
      <c r="A126" s="382"/>
      <c r="B126" s="382"/>
      <c r="C126" s="382"/>
      <c r="D126" s="382"/>
      <c r="E126" s="384"/>
      <c r="F126" s="384"/>
      <c r="G126" s="382"/>
    </row>
    <row r="127" spans="1:7" ht="15">
      <c r="A127" s="382"/>
      <c r="B127" s="382"/>
      <c r="C127" s="382"/>
      <c r="D127" s="382"/>
      <c r="E127" s="384"/>
      <c r="F127" s="384"/>
      <c r="G127" s="382"/>
    </row>
    <row r="128" spans="1:7" ht="15">
      <c r="A128" s="382"/>
      <c r="B128" s="382"/>
      <c r="C128" s="382"/>
      <c r="D128" s="382"/>
      <c r="E128" s="384"/>
      <c r="F128" s="384"/>
      <c r="G128" s="382"/>
    </row>
    <row r="129" spans="1:7" ht="15">
      <c r="A129" s="382"/>
      <c r="B129" s="382"/>
      <c r="C129" s="382"/>
      <c r="D129" s="382"/>
      <c r="E129" s="384"/>
      <c r="F129" s="384"/>
      <c r="G129" s="382"/>
    </row>
    <row r="130" spans="1:7" ht="15">
      <c r="A130" s="382"/>
      <c r="B130" s="382"/>
      <c r="C130" s="382"/>
      <c r="D130" s="382"/>
      <c r="E130" s="384"/>
      <c r="F130" s="384"/>
      <c r="G130" s="382"/>
    </row>
    <row r="131" spans="1:7" ht="15">
      <c r="A131" s="382"/>
      <c r="B131" s="382"/>
      <c r="C131" s="382"/>
      <c r="D131" s="382"/>
      <c r="E131" s="384"/>
      <c r="F131" s="384"/>
      <c r="G131" s="382"/>
    </row>
    <row r="132" spans="1:7" ht="15">
      <c r="A132" s="382"/>
      <c r="B132" s="382"/>
      <c r="C132" s="382"/>
      <c r="D132" s="382"/>
      <c r="E132" s="384"/>
      <c r="F132" s="384"/>
      <c r="G132" s="382"/>
    </row>
    <row r="133" spans="1:7" ht="15">
      <c r="A133" s="382"/>
      <c r="B133" s="382"/>
      <c r="C133" s="382"/>
      <c r="D133" s="382"/>
      <c r="E133" s="384"/>
      <c r="F133" s="384"/>
      <c r="G133" s="382"/>
    </row>
    <row r="134" spans="1:7" ht="15">
      <c r="A134" s="382"/>
      <c r="B134" s="382"/>
      <c r="C134" s="382"/>
      <c r="D134" s="382"/>
      <c r="E134" s="384"/>
      <c r="F134" s="384"/>
      <c r="G134" s="382"/>
    </row>
    <row r="135" spans="1:7" ht="15">
      <c r="A135" s="382"/>
      <c r="B135" s="382"/>
      <c r="C135" s="382"/>
      <c r="D135" s="382"/>
      <c r="E135" s="384"/>
      <c r="F135" s="384"/>
      <c r="G135" s="382"/>
    </row>
    <row r="136" spans="1:7" ht="15">
      <c r="A136" s="382"/>
      <c r="B136" s="382"/>
      <c r="C136" s="382"/>
      <c r="D136" s="382"/>
      <c r="E136" s="384"/>
      <c r="F136" s="384"/>
      <c r="G136" s="382"/>
    </row>
    <row r="137" spans="1:7" ht="15">
      <c r="A137" s="382"/>
      <c r="B137" s="382"/>
      <c r="C137" s="382"/>
      <c r="D137" s="382"/>
      <c r="E137" s="384"/>
      <c r="F137" s="384"/>
      <c r="G137" s="382"/>
    </row>
    <row r="138" spans="1:7" ht="15">
      <c r="A138" s="382"/>
      <c r="B138" s="382"/>
      <c r="C138" s="382"/>
      <c r="D138" s="382"/>
      <c r="E138" s="384"/>
      <c r="F138" s="384"/>
      <c r="G138" s="382"/>
    </row>
    <row r="139" spans="1:7" ht="15">
      <c r="A139" s="382"/>
      <c r="B139" s="382"/>
      <c r="C139" s="382"/>
      <c r="D139" s="382"/>
      <c r="E139" s="384"/>
      <c r="F139" s="384"/>
      <c r="G139" s="382"/>
    </row>
    <row r="140" spans="1:7" ht="15">
      <c r="A140" s="382"/>
      <c r="B140" s="382"/>
      <c r="C140" s="382"/>
      <c r="D140" s="382"/>
      <c r="E140" s="384"/>
      <c r="F140" s="384"/>
      <c r="G140" s="382"/>
    </row>
    <row r="141" spans="1:7" ht="15">
      <c r="A141" s="382"/>
      <c r="B141" s="382"/>
      <c r="C141" s="382"/>
      <c r="D141" s="382"/>
      <c r="E141" s="384"/>
      <c r="F141" s="384"/>
      <c r="G141" s="382"/>
    </row>
    <row r="142" spans="1:7" ht="15">
      <c r="A142" s="382"/>
      <c r="B142" s="382"/>
      <c r="C142" s="382"/>
      <c r="D142" s="382"/>
      <c r="E142" s="384"/>
      <c r="F142" s="384"/>
      <c r="G142" s="382"/>
    </row>
    <row r="143" spans="1:7" ht="15">
      <c r="A143" s="382"/>
      <c r="B143" s="382"/>
      <c r="C143" s="382"/>
      <c r="D143" s="382"/>
      <c r="E143" s="384"/>
      <c r="F143" s="384"/>
      <c r="G143" s="382"/>
    </row>
    <row r="144" spans="1:7" ht="15">
      <c r="A144" s="382"/>
      <c r="B144" s="382"/>
      <c r="C144" s="382"/>
      <c r="D144" s="382"/>
      <c r="E144" s="384"/>
      <c r="F144" s="384"/>
      <c r="G144" s="382"/>
    </row>
    <row r="145" spans="1:7" ht="15">
      <c r="A145" s="382"/>
      <c r="B145" s="382"/>
      <c r="C145" s="382"/>
      <c r="D145" s="382"/>
      <c r="E145" s="384"/>
      <c r="F145" s="384"/>
      <c r="G145" s="382"/>
    </row>
    <row r="146" spans="1:7" ht="15">
      <c r="A146" s="382"/>
      <c r="B146" s="382"/>
      <c r="C146" s="382"/>
      <c r="D146" s="382"/>
      <c r="E146" s="384"/>
      <c r="F146" s="384"/>
      <c r="G146" s="382"/>
    </row>
    <row r="147" spans="1:7" ht="15">
      <c r="A147" s="382"/>
      <c r="B147" s="382"/>
      <c r="C147" s="382"/>
      <c r="D147" s="382"/>
      <c r="E147" s="384"/>
      <c r="F147" s="384"/>
      <c r="G147" s="382"/>
    </row>
    <row r="148" spans="1:7" ht="15">
      <c r="A148" s="382"/>
      <c r="B148" s="382"/>
      <c r="C148" s="382"/>
      <c r="D148" s="382"/>
      <c r="E148" s="384"/>
      <c r="F148" s="384"/>
      <c r="G148" s="382"/>
    </row>
    <row r="149" spans="1:7" ht="15">
      <c r="A149" s="382"/>
      <c r="B149" s="382"/>
      <c r="C149" s="382"/>
      <c r="D149" s="382"/>
      <c r="E149" s="384"/>
      <c r="F149" s="384"/>
      <c r="G149" s="382"/>
    </row>
    <row r="150" spans="1:7" ht="15">
      <c r="A150" s="382"/>
      <c r="B150" s="382"/>
      <c r="C150" s="382"/>
      <c r="D150" s="382"/>
      <c r="E150" s="384"/>
      <c r="F150" s="384"/>
      <c r="G150" s="382"/>
    </row>
    <row r="151" spans="1:7" ht="18">
      <c r="A151" s="382"/>
      <c r="B151" s="382"/>
      <c r="C151" s="382"/>
      <c r="D151" s="382"/>
      <c r="E151" s="384"/>
      <c r="F151" s="384"/>
      <c r="G151" s="350"/>
    </row>
    <row r="152" spans="1:7" ht="18">
      <c r="A152" s="350"/>
      <c r="B152" s="350"/>
      <c r="C152" s="350"/>
      <c r="D152" s="350"/>
      <c r="E152" s="386"/>
      <c r="F152" s="386"/>
      <c r="G152" s="350"/>
    </row>
    <row r="153" spans="1:7" ht="18">
      <c r="A153" s="350"/>
      <c r="B153" s="350"/>
      <c r="C153" s="350"/>
      <c r="D153" s="350"/>
      <c r="E153" s="386"/>
      <c r="F153" s="386"/>
      <c r="G153" s="350"/>
    </row>
    <row r="154" spans="1:7" ht="15">
      <c r="E154" s="386"/>
      <c r="F154" s="386"/>
    </row>
    <row r="155" spans="1:7" ht="15">
      <c r="E155" s="386"/>
      <c r="F155" s="386"/>
    </row>
    <row r="156" spans="1:7" ht="15">
      <c r="E156" s="386"/>
      <c r="F156" s="386"/>
    </row>
    <row r="157" spans="1:7" ht="15">
      <c r="E157" s="386"/>
      <c r="F157" s="386"/>
    </row>
    <row r="158" spans="1:7" ht="15">
      <c r="E158" s="386"/>
      <c r="F158" s="386"/>
    </row>
    <row r="159" spans="1:7" ht="15">
      <c r="E159" s="386"/>
      <c r="F159" s="386"/>
    </row>
    <row r="160" spans="1:7" ht="15">
      <c r="E160" s="386"/>
      <c r="F160" s="386"/>
    </row>
    <row r="161" spans="5:6" ht="15">
      <c r="E161" s="386"/>
      <c r="F161" s="386"/>
    </row>
    <row r="162" spans="5:6" ht="15">
      <c r="E162" s="386"/>
      <c r="F162" s="386"/>
    </row>
    <row r="163" spans="5:6" ht="15">
      <c r="E163" s="386"/>
      <c r="F163" s="386"/>
    </row>
    <row r="164" spans="5:6" ht="15">
      <c r="E164" s="386"/>
      <c r="F164" s="386"/>
    </row>
    <row r="165" spans="5:6" ht="15">
      <c r="E165" s="386"/>
      <c r="F165" s="386"/>
    </row>
    <row r="166" spans="5:6" ht="15">
      <c r="E166" s="386"/>
      <c r="F166" s="386"/>
    </row>
    <row r="167" spans="5:6" ht="15">
      <c r="E167" s="386"/>
      <c r="F167" s="386"/>
    </row>
    <row r="168" spans="5:6" ht="15">
      <c r="E168" s="386"/>
      <c r="F168" s="386"/>
    </row>
    <row r="169" spans="5:6" ht="15">
      <c r="E169" s="386"/>
      <c r="F169" s="386"/>
    </row>
    <row r="170" spans="5:6" ht="15">
      <c r="E170" s="386"/>
      <c r="F170" s="386"/>
    </row>
    <row r="171" spans="5:6" ht="15">
      <c r="E171" s="386"/>
      <c r="F171" s="386"/>
    </row>
    <row r="172" spans="5:6" ht="15">
      <c r="E172" s="386"/>
      <c r="F172" s="386"/>
    </row>
    <row r="173" spans="5:6" ht="15">
      <c r="E173" s="386"/>
      <c r="F173" s="386"/>
    </row>
    <row r="174" spans="5:6" ht="15">
      <c r="E174" s="386"/>
      <c r="F174" s="386"/>
    </row>
    <row r="175" spans="5:6" ht="15">
      <c r="E175" s="386"/>
      <c r="F175" s="386"/>
    </row>
    <row r="176" spans="5:6" ht="15">
      <c r="E176" s="386"/>
      <c r="F176" s="386"/>
    </row>
    <row r="177" spans="5:6" ht="15">
      <c r="E177" s="386"/>
      <c r="F177" s="386"/>
    </row>
    <row r="178" spans="5:6" ht="15">
      <c r="E178" s="386"/>
      <c r="F178" s="386"/>
    </row>
    <row r="179" spans="5:6" ht="15">
      <c r="E179" s="386"/>
      <c r="F179" s="386"/>
    </row>
    <row r="180" spans="5:6" ht="15">
      <c r="E180" s="386"/>
      <c r="F180" s="386"/>
    </row>
    <row r="181" spans="5:6" ht="15">
      <c r="E181" s="386"/>
      <c r="F181" s="386"/>
    </row>
    <row r="182" spans="5:6" ht="15">
      <c r="E182" s="386"/>
      <c r="F182" s="386"/>
    </row>
    <row r="183" spans="5:6" ht="15">
      <c r="E183" s="386"/>
      <c r="F183" s="386"/>
    </row>
    <row r="184" spans="5:6" ht="15">
      <c r="E184" s="386"/>
      <c r="F184" s="386"/>
    </row>
    <row r="185" spans="5:6" ht="15">
      <c r="E185" s="386"/>
      <c r="F185" s="386"/>
    </row>
    <row r="186" spans="5:6" ht="15">
      <c r="E186" s="386"/>
      <c r="F186" s="386"/>
    </row>
    <row r="187" spans="5:6" ht="15">
      <c r="E187" s="386"/>
      <c r="F187" s="386"/>
    </row>
    <row r="188" spans="5:6" ht="15">
      <c r="E188" s="386"/>
      <c r="F188" s="386"/>
    </row>
    <row r="189" spans="5:6" ht="15">
      <c r="E189" s="386"/>
      <c r="F189" s="386"/>
    </row>
    <row r="190" spans="5:6" ht="15">
      <c r="E190" s="386"/>
      <c r="F190" s="386"/>
    </row>
    <row r="191" spans="5:6" ht="15">
      <c r="E191" s="386"/>
      <c r="F191" s="386"/>
    </row>
    <row r="192" spans="5:6" ht="15">
      <c r="E192" s="386"/>
      <c r="F192" s="386"/>
    </row>
    <row r="193" spans="5:6" ht="15">
      <c r="E193" s="386"/>
      <c r="F193" s="386"/>
    </row>
    <row r="194" spans="5:6" ht="15">
      <c r="E194" s="386"/>
      <c r="F194" s="386"/>
    </row>
    <row r="195" spans="5:6" ht="15">
      <c r="E195" s="386"/>
      <c r="F195" s="386"/>
    </row>
    <row r="196" spans="5:6" ht="15">
      <c r="E196" s="386"/>
      <c r="F196" s="386"/>
    </row>
    <row r="197" spans="5:6" ht="15">
      <c r="E197" s="386"/>
      <c r="F197" s="386"/>
    </row>
    <row r="198" spans="5:6" ht="15">
      <c r="E198" s="386"/>
      <c r="F198" s="386"/>
    </row>
    <row r="199" spans="5:6" ht="15">
      <c r="E199" s="386"/>
      <c r="F199" s="386"/>
    </row>
  </sheetData>
  <mergeCells count="3">
    <mergeCell ref="C4:C7"/>
    <mergeCell ref="D4:D7"/>
    <mergeCell ref="E4:E7"/>
  </mergeCells>
  <pageMargins left="0.65" right="0.19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4"/>
  <dimension ref="A1:L43"/>
  <sheetViews>
    <sheetView topLeftCell="A19" workbookViewId="0">
      <selection activeCell="I43" sqref="I43"/>
    </sheetView>
  </sheetViews>
  <sheetFormatPr defaultColWidth="9.44140625" defaultRowHeight="13.2"/>
  <cols>
    <col min="1" max="1" width="49.21875" style="562" customWidth="1"/>
    <col min="2" max="2" width="15.5546875" style="562" customWidth="1"/>
    <col min="3" max="3" width="14.5546875" style="562" customWidth="1"/>
    <col min="4" max="4" width="10.44140625" style="562" customWidth="1"/>
    <col min="5" max="16384" width="9.44140625" style="562"/>
  </cols>
  <sheetData>
    <row r="1" spans="1:12" ht="18" customHeight="1">
      <c r="A1" s="561" t="s">
        <v>682</v>
      </c>
    </row>
    <row r="2" spans="1:12" ht="18" customHeight="1"/>
    <row r="3" spans="1:12" ht="18" customHeight="1">
      <c r="A3" s="563"/>
      <c r="B3" s="564" t="s">
        <v>470</v>
      </c>
      <c r="C3" s="564" t="s">
        <v>49</v>
      </c>
      <c r="D3" s="565"/>
    </row>
    <row r="4" spans="1:12" ht="18" customHeight="1">
      <c r="B4" s="566" t="s">
        <v>19</v>
      </c>
      <c r="C4" s="566" t="s">
        <v>43</v>
      </c>
      <c r="D4" s="565"/>
    </row>
    <row r="5" spans="1:12" ht="8.25" customHeight="1">
      <c r="F5" s="567"/>
    </row>
    <row r="6" spans="1:12" ht="18" customHeight="1">
      <c r="B6" s="729" t="s">
        <v>546</v>
      </c>
      <c r="C6" s="729"/>
      <c r="F6" s="568"/>
      <c r="H6" s="568"/>
      <c r="I6" s="569"/>
      <c r="J6" s="570"/>
      <c r="K6" s="568"/>
      <c r="L6" s="571"/>
    </row>
    <row r="7" spans="1:12" ht="18" customHeight="1">
      <c r="A7" s="572" t="s">
        <v>547</v>
      </c>
      <c r="B7" s="573">
        <v>52529.608548400523</v>
      </c>
      <c r="C7" s="573">
        <v>52392.182929464063</v>
      </c>
      <c r="D7" s="570"/>
      <c r="E7" s="570"/>
      <c r="F7" s="568"/>
      <c r="H7" s="568"/>
      <c r="I7" s="569"/>
      <c r="J7" s="570"/>
      <c r="K7" s="568"/>
      <c r="L7" s="571"/>
    </row>
    <row r="8" spans="1:12" ht="18" customHeight="1">
      <c r="A8" s="574" t="s">
        <v>548</v>
      </c>
      <c r="B8" s="575"/>
      <c r="C8" s="575"/>
      <c r="D8" s="570"/>
      <c r="E8" s="570"/>
      <c r="F8" s="568"/>
      <c r="H8" s="568"/>
      <c r="I8" s="569"/>
      <c r="J8" s="570"/>
      <c r="K8" s="568"/>
      <c r="L8" s="571"/>
    </row>
    <row r="9" spans="1:12" ht="18" customHeight="1">
      <c r="A9" s="576" t="s">
        <v>549</v>
      </c>
      <c r="B9" s="575">
        <v>28092.598441815047</v>
      </c>
      <c r="C9" s="575">
        <v>27855.652947581129</v>
      </c>
      <c r="D9" s="570"/>
      <c r="F9" s="568"/>
      <c r="I9" s="569"/>
      <c r="J9" s="570"/>
      <c r="K9" s="568"/>
      <c r="L9" s="571"/>
    </row>
    <row r="10" spans="1:12" ht="18" customHeight="1">
      <c r="A10" s="576" t="s">
        <v>550</v>
      </c>
      <c r="B10" s="575">
        <v>24437.010106584923</v>
      </c>
      <c r="C10" s="575">
        <v>24536.529981883628</v>
      </c>
      <c r="D10" s="570"/>
      <c r="F10" s="568"/>
      <c r="I10" s="569"/>
      <c r="J10" s="570"/>
      <c r="K10" s="568"/>
      <c r="L10" s="571"/>
    </row>
    <row r="11" spans="1:12" ht="18" customHeight="1">
      <c r="A11" s="574" t="s">
        <v>551</v>
      </c>
      <c r="B11" s="575"/>
      <c r="C11" s="575"/>
      <c r="D11" s="570"/>
      <c r="F11" s="568"/>
      <c r="H11" s="568"/>
      <c r="I11" s="569"/>
      <c r="J11" s="570"/>
      <c r="K11" s="568"/>
      <c r="L11" s="571"/>
    </row>
    <row r="12" spans="1:12" ht="18" customHeight="1">
      <c r="A12" s="576" t="s">
        <v>552</v>
      </c>
      <c r="B12" s="575">
        <v>19633.554512135619</v>
      </c>
      <c r="C12" s="575">
        <v>20077.133967635174</v>
      </c>
      <c r="D12" s="570"/>
      <c r="F12" s="568"/>
      <c r="H12" s="568"/>
      <c r="I12" s="569"/>
      <c r="J12" s="570"/>
      <c r="K12" s="568"/>
      <c r="L12" s="571"/>
    </row>
    <row r="13" spans="1:12" ht="18" customHeight="1">
      <c r="A13" s="576" t="s">
        <v>553</v>
      </c>
      <c r="B13" s="575">
        <v>32896</v>
      </c>
      <c r="C13" s="575">
        <v>32315.1</v>
      </c>
      <c r="F13" s="568"/>
      <c r="H13" s="568"/>
      <c r="I13" s="569"/>
      <c r="J13" s="570"/>
      <c r="K13" s="568"/>
      <c r="L13" s="571"/>
    </row>
    <row r="14" spans="1:12" ht="18" customHeight="1">
      <c r="A14" s="577" t="s">
        <v>554</v>
      </c>
      <c r="B14" s="573">
        <v>51450.028366735234</v>
      </c>
      <c r="C14" s="573">
        <v>51322.977516288694</v>
      </c>
      <c r="D14" s="570"/>
      <c r="F14" s="568"/>
      <c r="H14" s="568"/>
      <c r="I14" s="569"/>
      <c r="J14" s="570"/>
      <c r="K14" s="568"/>
      <c r="L14" s="571"/>
    </row>
    <row r="15" spans="1:12" ht="18" customHeight="1">
      <c r="A15" s="576" t="s">
        <v>555</v>
      </c>
      <c r="B15" s="575">
        <v>13788.487733086908</v>
      </c>
      <c r="C15" s="575">
        <v>13785.421120283419</v>
      </c>
      <c r="D15" s="570"/>
      <c r="F15" s="568"/>
      <c r="H15" s="568"/>
      <c r="I15" s="569"/>
      <c r="J15" s="570"/>
      <c r="K15" s="568"/>
      <c r="L15" s="571"/>
    </row>
    <row r="16" spans="1:12" ht="18" customHeight="1">
      <c r="A16" s="576" t="s">
        <v>556</v>
      </c>
      <c r="B16" s="575">
        <v>17188.594111671933</v>
      </c>
      <c r="C16" s="575">
        <v>16992.3</v>
      </c>
      <c r="D16" s="570"/>
      <c r="F16" s="568"/>
      <c r="H16" s="568"/>
      <c r="I16" s="569"/>
      <c r="J16" s="570"/>
      <c r="K16" s="568"/>
      <c r="L16" s="571"/>
    </row>
    <row r="17" spans="1:12" ht="18" customHeight="1">
      <c r="A17" s="576" t="s">
        <v>274</v>
      </c>
      <c r="B17" s="575">
        <v>20472.94652197641</v>
      </c>
      <c r="C17" s="575">
        <v>20545.318800752149</v>
      </c>
      <c r="D17" s="570"/>
      <c r="F17" s="568"/>
      <c r="H17" s="568"/>
      <c r="I17" s="569"/>
      <c r="J17" s="570"/>
      <c r="K17" s="568"/>
      <c r="L17" s="571"/>
    </row>
    <row r="18" spans="1:12" ht="7.5" customHeight="1">
      <c r="A18" s="576"/>
      <c r="B18" s="575"/>
      <c r="C18" s="575"/>
      <c r="D18" s="570"/>
      <c r="F18" s="568"/>
      <c r="H18" s="568"/>
      <c r="I18" s="569"/>
      <c r="J18" s="570"/>
      <c r="K18" s="568"/>
      <c r="L18" s="571"/>
    </row>
    <row r="19" spans="1:12" ht="18" customHeight="1">
      <c r="A19" s="576"/>
      <c r="B19" s="729" t="s">
        <v>557</v>
      </c>
      <c r="C19" s="729"/>
      <c r="F19" s="568"/>
      <c r="H19" s="568"/>
      <c r="I19" s="569"/>
      <c r="J19" s="570"/>
      <c r="K19" s="568"/>
      <c r="L19" s="571"/>
    </row>
    <row r="20" spans="1:12" ht="7.5" customHeight="1">
      <c r="A20" s="576"/>
      <c r="B20" s="575"/>
      <c r="C20" s="575"/>
      <c r="D20" s="570"/>
      <c r="F20" s="568"/>
      <c r="H20" s="568"/>
      <c r="I20" s="569"/>
      <c r="J20" s="570"/>
      <c r="K20" s="568"/>
      <c r="L20" s="571"/>
    </row>
    <row r="21" spans="1:12" ht="18" customHeight="1">
      <c r="A21" s="572" t="s">
        <v>547</v>
      </c>
      <c r="B21" s="573">
        <v>100</v>
      </c>
      <c r="C21" s="573">
        <v>100</v>
      </c>
      <c r="D21" s="570"/>
      <c r="F21" s="568"/>
      <c r="H21" s="568"/>
      <c r="I21" s="569"/>
      <c r="J21" s="570"/>
      <c r="K21" s="568"/>
      <c r="L21" s="571"/>
    </row>
    <row r="22" spans="1:12" ht="18" customHeight="1">
      <c r="A22" s="578" t="s">
        <v>548</v>
      </c>
      <c r="B22" s="575"/>
      <c r="C22" s="575"/>
      <c r="D22" s="570"/>
      <c r="F22" s="568"/>
      <c r="H22" s="568"/>
      <c r="I22" s="569"/>
      <c r="J22" s="570"/>
      <c r="K22" s="568"/>
      <c r="L22" s="571"/>
    </row>
    <row r="23" spans="1:12" ht="18" customHeight="1">
      <c r="A23" s="576" t="s">
        <v>549</v>
      </c>
      <c r="B23" s="575">
        <f>+B9/$B$7*100</f>
        <v>53.479550330040368</v>
      </c>
      <c r="C23" s="575">
        <f>+C9/$C$7*100</f>
        <v>53.167574607615364</v>
      </c>
      <c r="D23" s="570"/>
      <c r="F23" s="568"/>
      <c r="H23" s="568"/>
      <c r="I23" s="569"/>
      <c r="J23" s="570"/>
      <c r="K23" s="568"/>
      <c r="L23" s="571"/>
    </row>
    <row r="24" spans="1:12" ht="18" customHeight="1">
      <c r="A24" s="576" t="s">
        <v>550</v>
      </c>
      <c r="B24" s="575">
        <f>+B10/$B$7*100</f>
        <v>46.520449669958573</v>
      </c>
      <c r="C24" s="575">
        <f>+C10/$C$7*100</f>
        <v>46.832425392385957</v>
      </c>
      <c r="D24" s="570"/>
      <c r="F24" s="568"/>
      <c r="H24" s="568"/>
      <c r="I24" s="569"/>
      <c r="J24" s="570"/>
      <c r="K24" s="568"/>
      <c r="L24" s="571"/>
    </row>
    <row r="25" spans="1:12" ht="18" customHeight="1">
      <c r="A25" s="578" t="s">
        <v>551</v>
      </c>
      <c r="B25" s="575"/>
      <c r="C25" s="575"/>
      <c r="D25" s="570"/>
      <c r="F25" s="568"/>
      <c r="H25" s="568"/>
      <c r="I25" s="569"/>
      <c r="J25" s="570"/>
      <c r="K25" s="568"/>
      <c r="L25" s="571"/>
    </row>
    <row r="26" spans="1:12" ht="18" customHeight="1">
      <c r="A26" s="576" t="s">
        <v>552</v>
      </c>
      <c r="B26" s="575">
        <f>+B12/$B$7*100</f>
        <v>37.376167564708496</v>
      </c>
      <c r="C26" s="575">
        <f>+C12/$C$7*100</f>
        <v>38.320857893371517</v>
      </c>
      <c r="F26" s="568"/>
      <c r="H26" s="568"/>
      <c r="I26" s="569"/>
      <c r="J26" s="570"/>
      <c r="K26" s="568"/>
      <c r="L26" s="571"/>
    </row>
    <row r="27" spans="1:12" ht="18" customHeight="1">
      <c r="A27" s="576" t="s">
        <v>553</v>
      </c>
      <c r="B27" s="575">
        <f>+B13/$B$7*100</f>
        <v>62.623729567087459</v>
      </c>
      <c r="C27" s="575">
        <f>+C13/$C$7*100</f>
        <v>61.679239522250917</v>
      </c>
      <c r="D27" s="570"/>
      <c r="F27" s="568"/>
      <c r="H27" s="568"/>
      <c r="I27" s="569"/>
      <c r="J27" s="570"/>
      <c r="K27" s="568"/>
      <c r="L27" s="571"/>
    </row>
    <row r="28" spans="1:12" ht="18" customHeight="1">
      <c r="A28" s="577" t="s">
        <v>554</v>
      </c>
      <c r="B28" s="573">
        <v>100</v>
      </c>
      <c r="C28" s="573">
        <v>100</v>
      </c>
      <c r="D28" s="570"/>
      <c r="F28" s="568"/>
      <c r="H28" s="568"/>
      <c r="I28" s="569"/>
      <c r="J28" s="570"/>
      <c r="K28" s="568"/>
      <c r="L28" s="571"/>
    </row>
    <row r="29" spans="1:12" ht="18" customHeight="1">
      <c r="A29" s="576" t="s">
        <v>555</v>
      </c>
      <c r="B29" s="575">
        <f>+B15/$B$14*100</f>
        <v>26.799767018207881</v>
      </c>
      <c r="C29" s="575">
        <f>+C15/$C$14*100</f>
        <v>26.860135142993709</v>
      </c>
      <c r="D29" s="570"/>
      <c r="F29" s="568"/>
      <c r="H29" s="568"/>
      <c r="I29" s="569"/>
      <c r="J29" s="570"/>
      <c r="K29" s="568"/>
      <c r="L29" s="571"/>
    </row>
    <row r="30" spans="1:12" ht="18" customHeight="1">
      <c r="A30" s="576" t="s">
        <v>556</v>
      </c>
      <c r="B30" s="575">
        <f>+B16/$B$14*100</f>
        <v>33.408327764470457</v>
      </c>
      <c r="C30" s="575">
        <f>+C16/$C$14*100</f>
        <v>33.108562328845878</v>
      </c>
    </row>
    <row r="31" spans="1:12" ht="16.5" customHeight="1">
      <c r="A31" s="576" t="s">
        <v>274</v>
      </c>
      <c r="B31" s="575">
        <f>+B17/$B$14*100</f>
        <v>39.791905217321691</v>
      </c>
      <c r="C31" s="575">
        <f>+C17/$C$14*100</f>
        <v>40.031424120378738</v>
      </c>
    </row>
    <row r="32" spans="1:12" ht="16.350000000000001" customHeight="1">
      <c r="A32" s="567"/>
    </row>
    <row r="35" spans="1:4" ht="15.6">
      <c r="A35" s="579" t="s">
        <v>683</v>
      </c>
      <c r="B35" s="580"/>
      <c r="C35" s="580"/>
      <c r="D35" s="580"/>
    </row>
    <row r="36" spans="1:4">
      <c r="A36" s="580"/>
      <c r="B36" s="580"/>
      <c r="C36" s="580"/>
      <c r="D36" s="580"/>
    </row>
    <row r="37" spans="1:4">
      <c r="A37" s="580"/>
      <c r="B37" s="580"/>
      <c r="C37" s="580"/>
      <c r="D37" s="581" t="s">
        <v>45</v>
      </c>
    </row>
    <row r="38" spans="1:4" ht="15.75" customHeight="1">
      <c r="A38" s="582"/>
      <c r="B38" s="730" t="s">
        <v>558</v>
      </c>
      <c r="C38" s="732" t="s">
        <v>559</v>
      </c>
      <c r="D38" s="732"/>
    </row>
    <row r="39" spans="1:4" ht="15.75" customHeight="1">
      <c r="A39" s="580"/>
      <c r="B39" s="731"/>
      <c r="C39" s="583" t="s">
        <v>560</v>
      </c>
      <c r="D39" s="583" t="s">
        <v>553</v>
      </c>
    </row>
    <row r="40" spans="1:4">
      <c r="A40" s="580"/>
      <c r="B40" s="580"/>
      <c r="C40" s="580"/>
      <c r="D40" s="580"/>
    </row>
    <row r="41" spans="1:4" ht="17.25" customHeight="1">
      <c r="A41" s="580" t="s">
        <v>561</v>
      </c>
      <c r="B41" s="584">
        <v>2.2440311173725687</v>
      </c>
      <c r="C41" s="584">
        <v>2.637016642435404</v>
      </c>
      <c r="D41" s="584">
        <v>1.9875128474129644</v>
      </c>
    </row>
    <row r="42" spans="1:4" ht="17.25" customHeight="1">
      <c r="A42" s="580" t="s">
        <v>562</v>
      </c>
      <c r="B42" s="584">
        <v>7.992074157861401</v>
      </c>
      <c r="C42" s="584">
        <v>10.178362558156365</v>
      </c>
      <c r="D42" s="584">
        <v>6.8713746926512638</v>
      </c>
    </row>
    <row r="43" spans="1:4" ht="17.25" customHeight="1">
      <c r="A43" s="580" t="s">
        <v>563</v>
      </c>
      <c r="B43" s="584">
        <v>2.0349233928432566</v>
      </c>
      <c r="C43" s="584">
        <v>1.1994304551939829</v>
      </c>
      <c r="D43" s="584">
        <v>2.5766709905704754</v>
      </c>
    </row>
  </sheetData>
  <mergeCells count="4">
    <mergeCell ref="B6:C6"/>
    <mergeCell ref="B19:C19"/>
    <mergeCell ref="B38:B39"/>
    <mergeCell ref="C38:D38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/>
  <dimension ref="A1:C35"/>
  <sheetViews>
    <sheetView workbookViewId="0">
      <selection activeCell="I43" sqref="I43"/>
    </sheetView>
  </sheetViews>
  <sheetFormatPr defaultColWidth="9.21875" defaultRowHeight="13.2"/>
  <cols>
    <col min="1" max="1" width="38.5546875" style="580" customWidth="1"/>
    <col min="2" max="3" width="15.21875" style="562" customWidth="1"/>
    <col min="4" max="16384" width="9.21875" style="580"/>
  </cols>
  <sheetData>
    <row r="1" spans="1:3" ht="20.100000000000001" customHeight="1">
      <c r="A1" s="579" t="s">
        <v>684</v>
      </c>
      <c r="B1" s="585"/>
      <c r="C1" s="585"/>
    </row>
    <row r="2" spans="1:3" ht="18" customHeight="1">
      <c r="A2" s="586"/>
      <c r="B2" s="585"/>
      <c r="C2" s="585"/>
    </row>
    <row r="3" spans="1:3" ht="20.100000000000001" customHeight="1">
      <c r="A3" s="587"/>
      <c r="B3" s="588"/>
      <c r="C3" s="589" t="s">
        <v>45</v>
      </c>
    </row>
    <row r="4" spans="1:3" ht="18" customHeight="1">
      <c r="A4" s="582"/>
      <c r="B4" s="564" t="s">
        <v>470</v>
      </c>
      <c r="C4" s="564" t="s">
        <v>49</v>
      </c>
    </row>
    <row r="5" spans="1:3" ht="18" customHeight="1">
      <c r="B5" s="566" t="s">
        <v>19</v>
      </c>
      <c r="C5" s="566" t="s">
        <v>43</v>
      </c>
    </row>
    <row r="6" spans="1:3" ht="18" customHeight="1">
      <c r="B6" s="565"/>
      <c r="C6" s="565"/>
    </row>
    <row r="7" spans="1:3" ht="18" customHeight="1">
      <c r="A7" s="590" t="s">
        <v>564</v>
      </c>
      <c r="B7" s="591">
        <v>65.099999999999994</v>
      </c>
      <c r="C7" s="591">
        <v>64.837505213231069</v>
      </c>
    </row>
    <row r="8" spans="1:3" ht="18" customHeight="1">
      <c r="A8" s="574" t="s">
        <v>548</v>
      </c>
      <c r="B8" s="592"/>
      <c r="C8" s="592"/>
    </row>
    <row r="9" spans="1:3" ht="18" customHeight="1">
      <c r="A9" s="576" t="s">
        <v>549</v>
      </c>
      <c r="B9" s="592">
        <v>68.400000000000006</v>
      </c>
      <c r="C9" s="592">
        <v>67.868921059965658</v>
      </c>
    </row>
    <row r="10" spans="1:3" ht="18" customHeight="1">
      <c r="A10" s="576" t="s">
        <v>550</v>
      </c>
      <c r="B10" s="592">
        <v>61.2</v>
      </c>
      <c r="C10" s="592">
        <v>61.408094816992765</v>
      </c>
    </row>
    <row r="11" spans="1:3" ht="18" customHeight="1">
      <c r="A11" s="574" t="s">
        <v>551</v>
      </c>
      <c r="B11" s="592"/>
      <c r="C11" s="592"/>
    </row>
    <row r="12" spans="1:3" ht="18" customHeight="1">
      <c r="A12" s="576" t="s">
        <v>552</v>
      </c>
      <c r="B12" s="592">
        <v>49.2</v>
      </c>
      <c r="C12" s="592">
        <v>49.258698455660429</v>
      </c>
    </row>
    <row r="13" spans="1:3" ht="18" customHeight="1">
      <c r="A13" s="576" t="s">
        <v>553</v>
      </c>
      <c r="B13" s="592">
        <v>74.400000000000006</v>
      </c>
      <c r="C13" s="592">
        <v>74.449972060397712</v>
      </c>
    </row>
    <row r="14" spans="1:3" ht="6.75" customHeight="1">
      <c r="A14" s="593"/>
      <c r="B14" s="594"/>
      <c r="C14" s="594"/>
    </row>
    <row r="15" spans="1:3" ht="22.05" customHeight="1">
      <c r="A15" s="580" t="s">
        <v>565</v>
      </c>
      <c r="B15" s="595"/>
      <c r="C15" s="595"/>
    </row>
    <row r="16" spans="1:3" ht="22.05" customHeight="1">
      <c r="B16" s="595"/>
      <c r="C16" s="595"/>
    </row>
    <row r="17" spans="2:3" ht="22.05" customHeight="1">
      <c r="B17" s="596"/>
      <c r="C17" s="596"/>
    </row>
    <row r="18" spans="2:3" ht="22.05" customHeight="1">
      <c r="B18" s="595"/>
      <c r="C18" s="595"/>
    </row>
    <row r="19" spans="2:3" ht="22.05" customHeight="1">
      <c r="B19" s="595"/>
      <c r="C19" s="595"/>
    </row>
    <row r="20" spans="2:3">
      <c r="B20" s="595"/>
      <c r="C20" s="595"/>
    </row>
    <row r="21" spans="2:3" ht="14.4">
      <c r="B21" s="588"/>
      <c r="C21" s="588"/>
    </row>
    <row r="22" spans="2:3">
      <c r="B22" s="729"/>
      <c r="C22" s="729"/>
    </row>
    <row r="23" spans="2:3">
      <c r="B23" s="597"/>
      <c r="C23" s="597"/>
    </row>
    <row r="24" spans="2:3">
      <c r="B24" s="596"/>
      <c r="C24" s="596"/>
    </row>
    <row r="25" spans="2:3">
      <c r="B25" s="595"/>
      <c r="C25" s="595"/>
    </row>
    <row r="26" spans="2:3">
      <c r="B26" s="595"/>
      <c r="C26" s="595"/>
    </row>
    <row r="27" spans="2:3">
      <c r="B27" s="595"/>
      <c r="C27" s="595"/>
    </row>
    <row r="28" spans="2:3">
      <c r="B28" s="595"/>
      <c r="C28" s="595"/>
    </row>
    <row r="29" spans="2:3">
      <c r="B29" s="595"/>
      <c r="C29" s="595"/>
    </row>
    <row r="30" spans="2:3">
      <c r="B30" s="595"/>
      <c r="C30" s="595"/>
    </row>
    <row r="31" spans="2:3">
      <c r="B31" s="596"/>
      <c r="C31" s="596"/>
    </row>
    <row r="32" spans="2:3">
      <c r="B32" s="595"/>
      <c r="C32" s="595"/>
    </row>
    <row r="33" spans="2:3">
      <c r="B33" s="595"/>
      <c r="C33" s="595"/>
    </row>
    <row r="34" spans="2:3">
      <c r="B34" s="595"/>
      <c r="C34" s="595"/>
    </row>
    <row r="35" spans="2:3" ht="14.4">
      <c r="B35" s="588"/>
      <c r="C35" s="588"/>
    </row>
  </sheetData>
  <mergeCells count="1">
    <mergeCell ref="B22:C22"/>
  </mergeCells>
  <pageMargins left="0.8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1"/>
  <sheetViews>
    <sheetView workbookViewId="0">
      <selection activeCell="I43" sqref="I43"/>
    </sheetView>
  </sheetViews>
  <sheetFormatPr defaultColWidth="9.21875" defaultRowHeight="14.4"/>
  <cols>
    <col min="1" max="1" width="2.21875" style="663" customWidth="1"/>
    <col min="2" max="2" width="44.44140625" style="663" customWidth="1"/>
    <col min="3" max="3" width="20.5546875" style="663" customWidth="1"/>
    <col min="4" max="4" width="14.77734375" style="663" customWidth="1"/>
    <col min="5" max="16384" width="9.21875" style="663"/>
  </cols>
  <sheetData>
    <row r="1" spans="1:4" s="659" customFormat="1" ht="21.75" customHeight="1">
      <c r="A1" s="658" t="s">
        <v>685</v>
      </c>
      <c r="C1" s="658"/>
      <c r="D1" s="658"/>
    </row>
    <row r="2" spans="1:4" s="659" customFormat="1" ht="21.75" customHeight="1">
      <c r="A2" s="658"/>
      <c r="C2" s="658"/>
      <c r="D2" s="658"/>
    </row>
    <row r="3" spans="1:4" s="659" customFormat="1" ht="21.75" customHeight="1">
      <c r="A3" s="658"/>
      <c r="C3" s="658"/>
      <c r="D3" s="658"/>
    </row>
    <row r="4" spans="1:4">
      <c r="A4" s="660"/>
      <c r="B4" s="661"/>
      <c r="C4" s="662" t="s">
        <v>91</v>
      </c>
      <c r="D4" s="662" t="s">
        <v>49</v>
      </c>
    </row>
    <row r="5" spans="1:4" ht="19.5" customHeight="1">
      <c r="B5" s="664"/>
      <c r="C5" s="665" t="s">
        <v>94</v>
      </c>
      <c r="D5" s="665" t="s">
        <v>43</v>
      </c>
    </row>
    <row r="6" spans="1:4" ht="19.5" customHeight="1">
      <c r="B6" s="664"/>
      <c r="C6" s="666"/>
      <c r="D6" s="664"/>
    </row>
    <row r="7" spans="1:4" ht="19.5" customHeight="1">
      <c r="A7" s="667" t="s">
        <v>608</v>
      </c>
      <c r="B7" s="668"/>
      <c r="C7" s="664"/>
      <c r="D7" s="664"/>
    </row>
    <row r="8" spans="1:4" ht="20.100000000000001" customHeight="1">
      <c r="A8" s="668"/>
      <c r="B8" s="664" t="s">
        <v>609</v>
      </c>
      <c r="C8" s="669" t="s">
        <v>610</v>
      </c>
      <c r="D8" s="670">
        <v>6552</v>
      </c>
    </row>
    <row r="9" spans="1:4" ht="20.100000000000001" customHeight="1">
      <c r="A9" s="668"/>
      <c r="B9" s="671" t="s">
        <v>611</v>
      </c>
      <c r="C9" s="669" t="s">
        <v>103</v>
      </c>
      <c r="D9" s="670">
        <v>4465</v>
      </c>
    </row>
    <row r="10" spans="1:4" ht="20.100000000000001" customHeight="1">
      <c r="A10" s="668"/>
      <c r="B10" s="671" t="s">
        <v>612</v>
      </c>
      <c r="C10" s="669" t="s">
        <v>103</v>
      </c>
      <c r="D10" s="670">
        <v>2087</v>
      </c>
    </row>
    <row r="11" spans="1:4" ht="20.100000000000001" customHeight="1">
      <c r="A11" s="668"/>
      <c r="B11" s="664" t="s">
        <v>613</v>
      </c>
      <c r="C11" s="669" t="s">
        <v>614</v>
      </c>
      <c r="D11" s="670">
        <v>2723</v>
      </c>
    </row>
    <row r="12" spans="1:4" ht="20.100000000000001" customHeight="1">
      <c r="A12" s="668"/>
      <c r="B12" s="664" t="s">
        <v>615</v>
      </c>
      <c r="C12" s="669" t="s">
        <v>103</v>
      </c>
      <c r="D12" s="670">
        <v>2924</v>
      </c>
    </row>
    <row r="13" spans="1:4" ht="20.100000000000001" customHeight="1">
      <c r="A13" s="668"/>
      <c r="B13" s="664" t="s">
        <v>616</v>
      </c>
      <c r="C13" s="669" t="s">
        <v>103</v>
      </c>
      <c r="D13" s="670">
        <v>2322</v>
      </c>
    </row>
    <row r="14" spans="1:4" ht="20.100000000000001" customHeight="1">
      <c r="A14" s="667" t="s">
        <v>617</v>
      </c>
      <c r="B14" s="668"/>
      <c r="C14" s="669"/>
      <c r="D14" s="670"/>
    </row>
    <row r="15" spans="1:4" ht="20.100000000000001" customHeight="1">
      <c r="A15" s="668"/>
      <c r="B15" s="664" t="s">
        <v>618</v>
      </c>
      <c r="C15" s="669" t="s">
        <v>103</v>
      </c>
      <c r="D15" s="670">
        <v>10</v>
      </c>
    </row>
    <row r="16" spans="1:4" ht="20.100000000000001" customHeight="1">
      <c r="A16" s="668"/>
      <c r="B16" s="664" t="s">
        <v>615</v>
      </c>
      <c r="C16" s="669" t="s">
        <v>619</v>
      </c>
      <c r="D16" s="670">
        <v>1</v>
      </c>
    </row>
    <row r="17" spans="1:4" ht="20.100000000000001" customHeight="1">
      <c r="A17" s="668"/>
      <c r="B17" s="664" t="s">
        <v>620</v>
      </c>
      <c r="C17" s="669" t="s">
        <v>103</v>
      </c>
      <c r="D17" s="670">
        <v>1996.8999999999999</v>
      </c>
    </row>
    <row r="18" spans="1:4" ht="20.100000000000001" customHeight="1">
      <c r="A18" s="668"/>
      <c r="B18" s="664" t="s">
        <v>621</v>
      </c>
      <c r="C18" s="669" t="s">
        <v>622</v>
      </c>
      <c r="D18" s="670">
        <v>146.6</v>
      </c>
    </row>
    <row r="19" spans="1:4" ht="20.100000000000001" customHeight="1">
      <c r="A19" s="668"/>
      <c r="B19" s="664" t="s">
        <v>623</v>
      </c>
      <c r="C19" s="669" t="s">
        <v>103</v>
      </c>
      <c r="D19" s="670">
        <v>14</v>
      </c>
    </row>
    <row r="20" spans="1:4" ht="20.100000000000001" customHeight="1">
      <c r="A20" s="668"/>
      <c r="B20" s="664" t="s">
        <v>624</v>
      </c>
      <c r="C20" s="669"/>
      <c r="D20" s="670">
        <v>181</v>
      </c>
    </row>
    <row r="21" spans="1:4" ht="20.100000000000001" customHeight="1">
      <c r="A21" s="668"/>
      <c r="B21" s="664" t="s">
        <v>625</v>
      </c>
      <c r="C21" s="669" t="s">
        <v>301</v>
      </c>
      <c r="D21" s="672">
        <v>94.995979999999989</v>
      </c>
    </row>
    <row r="22" spans="1:4" ht="20.100000000000001" customHeight="1">
      <c r="A22" s="667" t="s">
        <v>626</v>
      </c>
      <c r="B22" s="668"/>
      <c r="C22" s="669"/>
      <c r="D22" s="670"/>
    </row>
    <row r="23" spans="1:4" ht="20.100000000000001" customHeight="1">
      <c r="A23" s="668"/>
      <c r="B23" s="664" t="s">
        <v>627</v>
      </c>
      <c r="C23" s="669" t="s">
        <v>610</v>
      </c>
      <c r="D23" s="670">
        <v>6978</v>
      </c>
    </row>
    <row r="24" spans="1:4" ht="20.100000000000001" customHeight="1">
      <c r="A24" s="668"/>
      <c r="B24" s="664" t="s">
        <v>628</v>
      </c>
      <c r="C24" s="669" t="s">
        <v>103</v>
      </c>
      <c r="D24" s="670">
        <v>6176</v>
      </c>
    </row>
    <row r="25" spans="1:4" ht="20.100000000000001" customHeight="1">
      <c r="A25" s="668"/>
      <c r="B25" s="664" t="s">
        <v>629</v>
      </c>
      <c r="C25" s="669" t="s">
        <v>301</v>
      </c>
      <c r="D25" s="672">
        <v>82.531107000000006</v>
      </c>
    </row>
    <row r="26" spans="1:4" ht="20.100000000000001" customHeight="1">
      <c r="A26" s="667" t="s">
        <v>630</v>
      </c>
      <c r="B26" s="668"/>
      <c r="C26" s="669"/>
      <c r="D26" s="670"/>
    </row>
    <row r="27" spans="1:4" ht="20.100000000000001" customHeight="1">
      <c r="A27" s="668"/>
      <c r="B27" s="664" t="s">
        <v>631</v>
      </c>
      <c r="C27" s="669" t="s">
        <v>610</v>
      </c>
      <c r="D27" s="670">
        <v>1179</v>
      </c>
    </row>
    <row r="28" spans="1:4" ht="20.100000000000001" customHeight="1">
      <c r="A28" s="668"/>
      <c r="B28" s="664" t="s">
        <v>613</v>
      </c>
      <c r="C28" s="669" t="s">
        <v>614</v>
      </c>
      <c r="D28" s="670">
        <v>24</v>
      </c>
    </row>
    <row r="29" spans="1:4" ht="20.100000000000001" customHeight="1">
      <c r="A29" s="668"/>
      <c r="B29" s="664" t="s">
        <v>615</v>
      </c>
      <c r="C29" s="669" t="s">
        <v>103</v>
      </c>
      <c r="D29" s="670">
        <v>18</v>
      </c>
    </row>
    <row r="30" spans="1:4" ht="20.100000000000001" customHeight="1">
      <c r="A30" s="668"/>
      <c r="B30" s="664" t="s">
        <v>625</v>
      </c>
      <c r="C30" s="669" t="s">
        <v>301</v>
      </c>
      <c r="D30" s="672">
        <v>71.069999999999993</v>
      </c>
    </row>
    <row r="31" spans="1:4">
      <c r="D31" s="664"/>
    </row>
  </sheetData>
  <pageMargins left="0.8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23"/>
  <sheetViews>
    <sheetView workbookViewId="0">
      <selection activeCell="I43" sqref="I43"/>
    </sheetView>
  </sheetViews>
  <sheetFormatPr defaultColWidth="11.44140625" defaultRowHeight="13.2"/>
  <cols>
    <col min="1" max="1" width="30.44140625" style="51" customWidth="1"/>
    <col min="2" max="4" width="18.5546875" style="51" customWidth="1"/>
    <col min="5" max="16384" width="11.44140625" style="51"/>
  </cols>
  <sheetData>
    <row r="1" spans="1:12" ht="20.100000000000001" customHeight="1">
      <c r="A1" s="49" t="s">
        <v>655</v>
      </c>
      <c r="B1" s="50"/>
      <c r="C1" s="50"/>
      <c r="D1" s="50"/>
    </row>
    <row r="2" spans="1:12" ht="20.100000000000001" customHeight="1">
      <c r="A2" s="2"/>
      <c r="B2" s="52"/>
      <c r="C2" s="52"/>
      <c r="D2" s="52"/>
    </row>
    <row r="3" spans="1:12" ht="20.100000000000001" customHeight="1">
      <c r="A3" s="53"/>
      <c r="B3" s="54"/>
      <c r="C3" s="54"/>
      <c r="D3" s="55" t="s">
        <v>34</v>
      </c>
    </row>
    <row r="4" spans="1:12" ht="16.350000000000001" customHeight="1">
      <c r="A4" s="45"/>
      <c r="B4" s="56" t="s">
        <v>1</v>
      </c>
      <c r="C4" s="56" t="s">
        <v>17</v>
      </c>
      <c r="D4" s="56" t="s">
        <v>44</v>
      </c>
    </row>
    <row r="5" spans="1:12" ht="16.350000000000001" customHeight="1">
      <c r="A5" s="45"/>
      <c r="B5" s="57" t="s">
        <v>18</v>
      </c>
      <c r="C5" s="57" t="s">
        <v>18</v>
      </c>
      <c r="D5" s="57" t="s">
        <v>5</v>
      </c>
    </row>
    <row r="6" spans="1:12" ht="21.6" customHeight="1">
      <c r="A6" s="45"/>
      <c r="B6" s="58" t="s">
        <v>19</v>
      </c>
      <c r="C6" s="58" t="s">
        <v>43</v>
      </c>
      <c r="D6" s="58" t="s">
        <v>7</v>
      </c>
    </row>
    <row r="7" spans="1:12" ht="20.100000000000001" customHeight="1">
      <c r="A7" s="59"/>
      <c r="B7" s="60"/>
      <c r="C7" s="60"/>
      <c r="D7" s="60"/>
    </row>
    <row r="8" spans="1:12" ht="20.100000000000001" customHeight="1">
      <c r="A8" s="61" t="s">
        <v>35</v>
      </c>
      <c r="B8" s="62">
        <v>1900.1</v>
      </c>
      <c r="C8" s="62">
        <v>1941.4931636938113</v>
      </c>
      <c r="D8" s="62">
        <v>102.17847290636341</v>
      </c>
      <c r="E8" s="63"/>
      <c r="F8" s="63"/>
      <c r="G8" s="63"/>
      <c r="H8" s="63"/>
      <c r="I8" s="63"/>
      <c r="J8" s="63"/>
      <c r="K8" s="63"/>
      <c r="L8" s="63"/>
    </row>
    <row r="9" spans="1:12" ht="20.100000000000001" customHeight="1">
      <c r="A9" s="64" t="s">
        <v>36</v>
      </c>
      <c r="B9" s="65">
        <v>1412.6999999999998</v>
      </c>
      <c r="C9" s="65">
        <v>1440.7961887265769</v>
      </c>
      <c r="D9" s="65">
        <v>101.98882910218568</v>
      </c>
      <c r="E9" s="63"/>
      <c r="F9" s="63"/>
      <c r="G9" s="63"/>
      <c r="H9" s="63"/>
      <c r="I9" s="63"/>
      <c r="J9" s="63"/>
      <c r="K9" s="63"/>
    </row>
    <row r="10" spans="1:12" ht="20.100000000000001" customHeight="1">
      <c r="A10" s="64" t="s">
        <v>37</v>
      </c>
      <c r="B10" s="65">
        <v>185.8</v>
      </c>
      <c r="C10" s="65">
        <v>193.02102448516845</v>
      </c>
      <c r="D10" s="65">
        <v>103.88645020730272</v>
      </c>
      <c r="E10" s="63"/>
      <c r="F10" s="63"/>
      <c r="G10" s="63"/>
      <c r="H10" s="63"/>
      <c r="I10" s="63"/>
      <c r="J10" s="63"/>
      <c r="K10" s="63"/>
    </row>
    <row r="11" spans="1:12" ht="20.100000000000001" customHeight="1">
      <c r="A11" s="64" t="s">
        <v>38</v>
      </c>
      <c r="B11" s="65">
        <v>301.60000000000002</v>
      </c>
      <c r="C11" s="65">
        <v>307.69550274989342</v>
      </c>
      <c r="D11" s="65">
        <v>102.0210552884262</v>
      </c>
      <c r="E11" s="63"/>
      <c r="F11" s="63"/>
      <c r="G11" s="63"/>
      <c r="H11" s="63"/>
      <c r="I11" s="63"/>
      <c r="J11" s="63"/>
      <c r="K11" s="63"/>
    </row>
    <row r="12" spans="1:12" ht="20.100000000000001" customHeight="1">
      <c r="A12" s="66" t="s">
        <v>39</v>
      </c>
      <c r="B12" s="62">
        <v>1025.2</v>
      </c>
      <c r="C12" s="62">
        <v>1064.9722955268976</v>
      </c>
      <c r="D12" s="62">
        <v>103.87946698467591</v>
      </c>
      <c r="E12" s="63"/>
      <c r="F12" s="63"/>
      <c r="G12" s="63"/>
      <c r="H12" s="63"/>
      <c r="I12" s="63"/>
      <c r="J12" s="63"/>
      <c r="K12" s="63"/>
    </row>
    <row r="13" spans="1:12" ht="20.100000000000001" customHeight="1">
      <c r="A13" s="64" t="s">
        <v>36</v>
      </c>
      <c r="B13" s="65">
        <v>742.4</v>
      </c>
      <c r="C13" s="65">
        <v>770.29512374524495</v>
      </c>
      <c r="D13" s="65">
        <v>103.75742507344357</v>
      </c>
      <c r="E13" s="63"/>
      <c r="F13" s="63"/>
      <c r="G13" s="63"/>
      <c r="H13" s="63"/>
      <c r="J13" s="63"/>
      <c r="K13" s="63"/>
    </row>
    <row r="14" spans="1:12" ht="20.100000000000001" customHeight="1">
      <c r="A14" s="64" t="s">
        <v>37</v>
      </c>
      <c r="B14" s="65">
        <v>153.69999999999999</v>
      </c>
      <c r="C14" s="65">
        <v>161.1021717816526</v>
      </c>
      <c r="D14" s="65">
        <v>104.8159868455775</v>
      </c>
      <c r="E14" s="63"/>
      <c r="F14" s="63"/>
      <c r="G14" s="63"/>
      <c r="H14" s="63"/>
      <c r="J14" s="63"/>
      <c r="K14" s="63"/>
    </row>
    <row r="15" spans="1:12" ht="20.100000000000001" customHeight="1">
      <c r="A15" s="64" t="s">
        <v>38</v>
      </c>
      <c r="B15" s="65">
        <v>129.1</v>
      </c>
      <c r="C15" s="65">
        <v>133.57499999999999</v>
      </c>
      <c r="D15" s="65">
        <v>103.46630518977535</v>
      </c>
      <c r="E15" s="63"/>
      <c r="F15" s="63"/>
      <c r="G15" s="63"/>
      <c r="H15" s="63"/>
      <c r="J15" s="63"/>
      <c r="K15" s="63"/>
    </row>
    <row r="16" spans="1:12" ht="20.100000000000001" customHeight="1">
      <c r="A16" s="66" t="s">
        <v>40</v>
      </c>
      <c r="B16" s="62">
        <f>B8-B12</f>
        <v>874.89999999999986</v>
      </c>
      <c r="C16" s="62">
        <f>C8-C12</f>
        <v>876.52086816691371</v>
      </c>
      <c r="D16" s="62">
        <f t="shared" ref="D16:D19" si="0">C16/B16*100</f>
        <v>100.18526324916148</v>
      </c>
      <c r="E16" s="63"/>
      <c r="F16" s="63"/>
      <c r="G16" s="63"/>
      <c r="H16" s="63"/>
      <c r="I16" s="63"/>
      <c r="J16" s="63"/>
      <c r="K16" s="63"/>
    </row>
    <row r="17" spans="1:8" ht="20.100000000000001" customHeight="1">
      <c r="A17" s="64" t="s">
        <v>36</v>
      </c>
      <c r="B17" s="65">
        <f t="shared" ref="B17:C19" si="1">B9-B13</f>
        <v>670.29999999999984</v>
      </c>
      <c r="C17" s="65">
        <f t="shared" si="1"/>
        <v>670.50106498133198</v>
      </c>
      <c r="D17" s="65">
        <f t="shared" si="0"/>
        <v>100.02999626754172</v>
      </c>
      <c r="E17" s="63"/>
      <c r="F17" s="63"/>
      <c r="G17" s="63"/>
      <c r="H17" s="63"/>
    </row>
    <row r="18" spans="1:8" ht="20.100000000000001" customHeight="1">
      <c r="A18" s="64" t="s">
        <v>37</v>
      </c>
      <c r="B18" s="65">
        <f t="shared" si="1"/>
        <v>32.100000000000023</v>
      </c>
      <c r="C18" s="65">
        <f t="shared" si="1"/>
        <v>31.918852703515853</v>
      </c>
      <c r="D18" s="65">
        <f t="shared" si="0"/>
        <v>99.435678204099162</v>
      </c>
      <c r="E18" s="63"/>
      <c r="F18" s="63"/>
      <c r="G18" s="63"/>
      <c r="H18" s="63"/>
    </row>
    <row r="19" spans="1:8" ht="20.100000000000001" customHeight="1">
      <c r="A19" s="64" t="s">
        <v>38</v>
      </c>
      <c r="B19" s="65">
        <f t="shared" si="1"/>
        <v>172.50000000000003</v>
      </c>
      <c r="C19" s="65">
        <f t="shared" si="1"/>
        <v>174.12050274989343</v>
      </c>
      <c r="D19" s="65">
        <f t="shared" si="0"/>
        <v>100.93942188399619</v>
      </c>
      <c r="E19" s="63"/>
      <c r="F19" s="63"/>
      <c r="G19" s="63"/>
      <c r="H19" s="63"/>
    </row>
    <row r="20" spans="1:8" ht="20.100000000000001" customHeight="1">
      <c r="A20" s="67"/>
      <c r="B20" s="67"/>
      <c r="C20" s="67"/>
      <c r="D20" s="67"/>
    </row>
    <row r="21" spans="1:8" ht="20.100000000000001" customHeight="1">
      <c r="A21" s="67"/>
      <c r="B21" s="67"/>
      <c r="C21" s="67"/>
      <c r="D21" s="67"/>
    </row>
    <row r="22" spans="1:8" ht="20.100000000000001" customHeight="1"/>
    <row r="23" spans="1:8" ht="20.100000000000001" customHeight="1"/>
  </sheetData>
  <pageMargins left="0.87" right="0.47244094488188998" top="0.74803149606299202" bottom="0.511811023622047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67"/>
  <sheetViews>
    <sheetView zoomScaleNormal="100" workbookViewId="0">
      <pane xSplit="1" ySplit="8" topLeftCell="B27" activePane="bottomRight" state="frozen"/>
      <selection activeCell="I43" sqref="I43"/>
      <selection pane="topRight" activeCell="I43" sqref="I43"/>
      <selection pane="bottomLeft" activeCell="I43" sqref="I43"/>
      <selection pane="bottomRight" activeCell="I43" sqref="I43"/>
    </sheetView>
  </sheetViews>
  <sheetFormatPr defaultColWidth="14.77734375" defaultRowHeight="16.5" customHeight="1"/>
  <cols>
    <col min="1" max="1" width="46.21875" style="72" customWidth="1"/>
    <col min="2" max="5" width="10.77734375" style="72" customWidth="1"/>
    <col min="6" max="16384" width="14.77734375" style="4"/>
  </cols>
  <sheetData>
    <row r="1" spans="1:5" ht="23.25" customHeight="1">
      <c r="A1" s="69" t="s">
        <v>656</v>
      </c>
      <c r="B1" s="70"/>
      <c r="C1" s="70"/>
      <c r="D1" s="70"/>
      <c r="E1" s="70"/>
    </row>
    <row r="2" spans="1:5" ht="13.2">
      <c r="A2" s="70"/>
      <c r="B2" s="70"/>
      <c r="C2" s="70"/>
      <c r="D2" s="70"/>
      <c r="E2" s="70"/>
    </row>
    <row r="3" spans="1:5" ht="20.100000000000001" customHeight="1">
      <c r="A3" s="71"/>
      <c r="C3" s="73"/>
      <c r="D3" s="73"/>
      <c r="E3" s="74" t="s">
        <v>45</v>
      </c>
    </row>
    <row r="4" spans="1:5" ht="15.6" customHeight="1">
      <c r="A4" s="75"/>
      <c r="B4" s="76" t="s">
        <v>46</v>
      </c>
      <c r="C4" s="76" t="s">
        <v>47</v>
      </c>
      <c r="D4" s="76" t="s">
        <v>48</v>
      </c>
      <c r="E4" s="76" t="s">
        <v>49</v>
      </c>
    </row>
    <row r="5" spans="1:5" ht="15.6" customHeight="1">
      <c r="A5" s="77"/>
      <c r="B5" s="78" t="s">
        <v>43</v>
      </c>
      <c r="C5" s="78" t="s">
        <v>43</v>
      </c>
      <c r="D5" s="78" t="s">
        <v>43</v>
      </c>
      <c r="E5" s="78" t="s">
        <v>43</v>
      </c>
    </row>
    <row r="6" spans="1:5" ht="15.6" customHeight="1">
      <c r="A6" s="77"/>
      <c r="B6" s="78" t="s">
        <v>50</v>
      </c>
      <c r="C6" s="78" t="s">
        <v>50</v>
      </c>
      <c r="D6" s="78" t="s">
        <v>50</v>
      </c>
      <c r="E6" s="78" t="s">
        <v>50</v>
      </c>
    </row>
    <row r="7" spans="1:5" ht="15.6" customHeight="1">
      <c r="A7" s="77"/>
      <c r="B7" s="78" t="s">
        <v>51</v>
      </c>
      <c r="C7" s="78" t="s">
        <v>52</v>
      </c>
      <c r="D7" s="78" t="s">
        <v>51</v>
      </c>
      <c r="E7" s="78" t="s">
        <v>3</v>
      </c>
    </row>
    <row r="8" spans="1:5" ht="15.6" customHeight="1">
      <c r="A8" s="77"/>
      <c r="B8" s="79" t="s">
        <v>6</v>
      </c>
      <c r="C8" s="79" t="s">
        <v>53</v>
      </c>
      <c r="D8" s="79" t="s">
        <v>6</v>
      </c>
      <c r="E8" s="79" t="s">
        <v>6</v>
      </c>
    </row>
    <row r="9" spans="1:5" ht="13.2">
      <c r="A9" s="77"/>
      <c r="B9" s="78"/>
      <c r="C9" s="78"/>
      <c r="D9" s="78"/>
      <c r="E9" s="78"/>
    </row>
    <row r="10" spans="1:5" ht="16.350000000000001" customHeight="1">
      <c r="A10" s="70" t="s">
        <v>54</v>
      </c>
      <c r="B10" s="80">
        <v>94.08</v>
      </c>
      <c r="C10" s="80">
        <v>119.98</v>
      </c>
      <c r="D10" s="80">
        <v>104.13</v>
      </c>
      <c r="E10" s="80">
        <v>105.67</v>
      </c>
    </row>
    <row r="11" spans="1:5" ht="15" customHeight="1">
      <c r="A11" s="81" t="s">
        <v>55</v>
      </c>
      <c r="B11" s="80">
        <v>87.7</v>
      </c>
      <c r="C11" s="80">
        <v>121.36</v>
      </c>
      <c r="D11" s="80">
        <v>92.16</v>
      </c>
      <c r="E11" s="80">
        <v>95.87</v>
      </c>
    </row>
    <row r="12" spans="1:5" ht="15" customHeight="1">
      <c r="A12" s="82" t="s">
        <v>56</v>
      </c>
      <c r="B12" s="83">
        <v>82.89</v>
      </c>
      <c r="C12" s="83">
        <v>144.47</v>
      </c>
      <c r="D12" s="83">
        <v>95.83</v>
      </c>
      <c r="E12" s="83">
        <v>99.85</v>
      </c>
    </row>
    <row r="13" spans="1:5" ht="15" customHeight="1">
      <c r="A13" s="82" t="s">
        <v>57</v>
      </c>
      <c r="B13" s="83">
        <v>87.36</v>
      </c>
      <c r="C13" s="83">
        <v>114.87</v>
      </c>
      <c r="D13" s="83">
        <v>88.07</v>
      </c>
      <c r="E13" s="83">
        <v>91.41</v>
      </c>
    </row>
    <row r="14" spans="1:5" ht="15" customHeight="1">
      <c r="A14" s="82" t="s">
        <v>58</v>
      </c>
      <c r="B14" s="83">
        <v>101.35</v>
      </c>
      <c r="C14" s="83">
        <v>119.38</v>
      </c>
      <c r="D14" s="83">
        <v>107.2</v>
      </c>
      <c r="E14" s="83">
        <v>111.7</v>
      </c>
    </row>
    <row r="15" spans="1:5" ht="15" customHeight="1">
      <c r="A15" s="82" t="s">
        <v>59</v>
      </c>
      <c r="B15" s="83">
        <v>83.1</v>
      </c>
      <c r="C15" s="83">
        <v>119.62</v>
      </c>
      <c r="D15" s="83">
        <v>94.47</v>
      </c>
      <c r="E15" s="83">
        <v>98.56</v>
      </c>
    </row>
    <row r="16" spans="1:5" ht="15" customHeight="1">
      <c r="A16" s="82" t="s">
        <v>60</v>
      </c>
      <c r="B16" s="83">
        <v>121.65</v>
      </c>
      <c r="C16" s="83">
        <v>101.99</v>
      </c>
      <c r="D16" s="83">
        <v>112.7</v>
      </c>
      <c r="E16" s="83">
        <v>118.31</v>
      </c>
    </row>
    <row r="17" spans="1:5" ht="15" customHeight="1">
      <c r="A17" s="84" t="s">
        <v>61</v>
      </c>
      <c r="B17" s="80">
        <v>94.09</v>
      </c>
      <c r="C17" s="80">
        <v>119.37</v>
      </c>
      <c r="D17" s="80">
        <v>104.63</v>
      </c>
      <c r="E17" s="80">
        <v>105.88</v>
      </c>
    </row>
    <row r="18" spans="1:5" ht="15" customHeight="1">
      <c r="A18" s="82" t="s">
        <v>62</v>
      </c>
      <c r="B18" s="83">
        <v>92.27</v>
      </c>
      <c r="C18" s="83">
        <v>120.39</v>
      </c>
      <c r="D18" s="83">
        <v>105.13</v>
      </c>
      <c r="E18" s="83">
        <v>104.53</v>
      </c>
    </row>
    <row r="19" spans="1:5" ht="15" customHeight="1">
      <c r="A19" s="82" t="s">
        <v>63</v>
      </c>
      <c r="B19" s="83">
        <v>86.65</v>
      </c>
      <c r="C19" s="83">
        <v>119.2</v>
      </c>
      <c r="D19" s="83">
        <v>99</v>
      </c>
      <c r="E19" s="83">
        <v>97.33</v>
      </c>
    </row>
    <row r="20" spans="1:5" ht="15" customHeight="1">
      <c r="A20" s="82" t="s">
        <v>64</v>
      </c>
      <c r="B20" s="83">
        <v>89.15</v>
      </c>
      <c r="C20" s="83">
        <v>123.71</v>
      </c>
      <c r="D20" s="83">
        <v>101.68</v>
      </c>
      <c r="E20" s="83">
        <v>106.7</v>
      </c>
    </row>
    <row r="21" spans="1:5" ht="15" customHeight="1">
      <c r="A21" s="82" t="s">
        <v>65</v>
      </c>
      <c r="B21" s="83">
        <v>95.27</v>
      </c>
      <c r="C21" s="83">
        <v>124.98</v>
      </c>
      <c r="D21" s="83">
        <v>108.77</v>
      </c>
      <c r="E21" s="83">
        <v>114.56</v>
      </c>
    </row>
    <row r="22" spans="1:5" ht="15" customHeight="1">
      <c r="A22" s="82" t="s">
        <v>66</v>
      </c>
      <c r="B22" s="83">
        <v>86.05</v>
      </c>
      <c r="C22" s="83">
        <v>124.44</v>
      </c>
      <c r="D22" s="83">
        <v>102.96</v>
      </c>
      <c r="E22" s="83">
        <v>103.7</v>
      </c>
    </row>
    <row r="23" spans="1:5" ht="15" customHeight="1">
      <c r="A23" s="82" t="s">
        <v>67</v>
      </c>
      <c r="B23" s="83">
        <v>86</v>
      </c>
      <c r="C23" s="83">
        <v>128.44</v>
      </c>
      <c r="D23" s="83">
        <v>103.41</v>
      </c>
      <c r="E23" s="83">
        <v>105.46</v>
      </c>
    </row>
    <row r="24" spans="1:5" ht="39" customHeight="1">
      <c r="A24" s="82" t="s">
        <v>68</v>
      </c>
      <c r="B24" s="85">
        <v>78.02</v>
      </c>
      <c r="C24" s="85">
        <v>142.36000000000001</v>
      </c>
      <c r="D24" s="85">
        <v>100.03</v>
      </c>
      <c r="E24" s="85">
        <v>102.18</v>
      </c>
    </row>
    <row r="25" spans="1:5" ht="16.350000000000001" customHeight="1">
      <c r="A25" s="82" t="s">
        <v>69</v>
      </c>
      <c r="B25" s="83">
        <v>86.86</v>
      </c>
      <c r="C25" s="83">
        <v>123.09</v>
      </c>
      <c r="D25" s="83">
        <v>98.78</v>
      </c>
      <c r="E25" s="83">
        <v>106.18</v>
      </c>
    </row>
    <row r="26" spans="1:5" ht="16.350000000000001" customHeight="1">
      <c r="A26" s="82" t="s">
        <v>70</v>
      </c>
      <c r="B26" s="83">
        <v>90.06</v>
      </c>
      <c r="C26" s="83">
        <v>120.69</v>
      </c>
      <c r="D26" s="83">
        <v>105.06</v>
      </c>
      <c r="E26" s="83">
        <v>111.49</v>
      </c>
    </row>
    <row r="27" spans="1:5" ht="16.350000000000001" customHeight="1">
      <c r="A27" s="82" t="s">
        <v>71</v>
      </c>
      <c r="B27" s="83">
        <v>127.08</v>
      </c>
      <c r="C27" s="83">
        <v>89.63</v>
      </c>
      <c r="D27" s="83">
        <v>108.88</v>
      </c>
      <c r="E27" s="83">
        <v>121.69</v>
      </c>
    </row>
    <row r="28" spans="1:5" ht="16.350000000000001" customHeight="1">
      <c r="A28" s="82" t="s">
        <v>72</v>
      </c>
      <c r="B28" s="83">
        <v>120.29</v>
      </c>
      <c r="C28" s="83">
        <v>93.88</v>
      </c>
      <c r="D28" s="83">
        <v>103.44</v>
      </c>
      <c r="E28" s="83">
        <v>128.38999999999999</v>
      </c>
    </row>
    <row r="29" spans="1:5" ht="16.350000000000001" customHeight="1">
      <c r="A29" s="82" t="s">
        <v>73</v>
      </c>
      <c r="B29" s="83">
        <v>86.53</v>
      </c>
      <c r="C29" s="83">
        <v>109.57</v>
      </c>
      <c r="D29" s="83">
        <v>97.53</v>
      </c>
      <c r="E29" s="83">
        <v>109.9</v>
      </c>
    </row>
    <row r="30" spans="1:5" ht="16.350000000000001" customHeight="1">
      <c r="A30" s="82" t="s">
        <v>74</v>
      </c>
      <c r="B30" s="83">
        <v>99.79</v>
      </c>
      <c r="C30" s="83">
        <v>133.38</v>
      </c>
      <c r="D30" s="83">
        <v>129.13999999999999</v>
      </c>
      <c r="E30" s="83">
        <v>125.78</v>
      </c>
    </row>
    <row r="31" spans="1:5" ht="16.350000000000001" customHeight="1">
      <c r="A31" s="82" t="s">
        <v>75</v>
      </c>
      <c r="B31" s="83">
        <v>86.74</v>
      </c>
      <c r="C31" s="83">
        <v>134.22999999999999</v>
      </c>
      <c r="D31" s="83">
        <v>88.44</v>
      </c>
      <c r="E31" s="83">
        <v>95.27</v>
      </c>
    </row>
    <row r="32" spans="1:5" ht="16.350000000000001" customHeight="1">
      <c r="A32" s="82" t="s">
        <v>76</v>
      </c>
      <c r="B32" s="83">
        <v>102.65</v>
      </c>
      <c r="C32" s="83">
        <v>106.11</v>
      </c>
      <c r="D32" s="83">
        <v>110.85</v>
      </c>
      <c r="E32" s="83">
        <v>116.63</v>
      </c>
    </row>
    <row r="33" spans="1:5" ht="27" customHeight="1">
      <c r="A33" s="82" t="s">
        <v>77</v>
      </c>
      <c r="B33" s="85">
        <v>102.42</v>
      </c>
      <c r="C33" s="85">
        <v>117.21</v>
      </c>
      <c r="D33" s="85">
        <v>108.07</v>
      </c>
      <c r="E33" s="85">
        <v>106.91</v>
      </c>
    </row>
    <row r="34" spans="1:5" ht="27" customHeight="1">
      <c r="A34" s="82" t="s">
        <v>78</v>
      </c>
      <c r="B34" s="85">
        <v>94.31</v>
      </c>
      <c r="C34" s="85">
        <v>117.2</v>
      </c>
      <c r="D34" s="85">
        <v>104.81</v>
      </c>
      <c r="E34" s="85">
        <v>100.44</v>
      </c>
    </row>
    <row r="35" spans="1:5" ht="15" customHeight="1">
      <c r="A35" s="82" t="s">
        <v>79</v>
      </c>
      <c r="B35" s="83">
        <v>106.84</v>
      </c>
      <c r="C35" s="83">
        <v>122.92</v>
      </c>
      <c r="D35" s="83">
        <v>124.98</v>
      </c>
      <c r="E35" s="83">
        <v>124.75</v>
      </c>
    </row>
    <row r="36" spans="1:5" ht="15" customHeight="1">
      <c r="A36" s="82" t="s">
        <v>80</v>
      </c>
      <c r="B36" s="83">
        <v>80.209999999999994</v>
      </c>
      <c r="C36" s="83">
        <v>163.29</v>
      </c>
      <c r="D36" s="83">
        <v>110.3</v>
      </c>
      <c r="E36" s="83">
        <v>112.43</v>
      </c>
    </row>
    <row r="37" spans="1:5" ht="15" customHeight="1">
      <c r="A37" s="82" t="s">
        <v>81</v>
      </c>
      <c r="B37" s="83">
        <v>84.89</v>
      </c>
      <c r="C37" s="83">
        <v>145.47</v>
      </c>
      <c r="D37" s="83">
        <v>100.08</v>
      </c>
      <c r="E37" s="83">
        <v>101.03</v>
      </c>
    </row>
    <row r="38" spans="1:5" ht="15" customHeight="1">
      <c r="A38" s="82" t="s">
        <v>82</v>
      </c>
      <c r="B38" s="83">
        <v>71.55</v>
      </c>
      <c r="C38" s="83">
        <v>145.12</v>
      </c>
      <c r="D38" s="83">
        <v>95.12</v>
      </c>
      <c r="E38" s="83">
        <v>93.81</v>
      </c>
    </row>
    <row r="39" spans="1:5" ht="15" customHeight="1">
      <c r="A39" s="82" t="s">
        <v>83</v>
      </c>
      <c r="B39" s="83">
        <v>86.85</v>
      </c>
      <c r="C39" s="83">
        <v>131.83000000000001</v>
      </c>
      <c r="D39" s="83">
        <v>113.89</v>
      </c>
      <c r="E39" s="83">
        <v>118.14</v>
      </c>
    </row>
    <row r="40" spans="1:5" ht="15" customHeight="1">
      <c r="A40" s="82" t="s">
        <v>84</v>
      </c>
      <c r="B40" s="83">
        <v>84.09</v>
      </c>
      <c r="C40" s="83">
        <v>127.05</v>
      </c>
      <c r="D40" s="83">
        <v>100.1</v>
      </c>
      <c r="E40" s="83">
        <v>102.41</v>
      </c>
    </row>
    <row r="41" spans="1:5" ht="15" customHeight="1">
      <c r="A41" s="82" t="s">
        <v>85</v>
      </c>
      <c r="B41" s="86">
        <v>74.930000000000007</v>
      </c>
      <c r="C41" s="86">
        <v>118.22</v>
      </c>
      <c r="D41" s="86">
        <v>80.78</v>
      </c>
      <c r="E41" s="86">
        <v>78.8</v>
      </c>
    </row>
    <row r="42" spans="1:5" ht="15" customHeight="1">
      <c r="A42" s="87" t="s">
        <v>86</v>
      </c>
      <c r="B42" s="88">
        <v>98.53</v>
      </c>
      <c r="C42" s="88">
        <v>125.01</v>
      </c>
      <c r="D42" s="88">
        <v>109.52</v>
      </c>
      <c r="E42" s="88">
        <v>112.13</v>
      </c>
    </row>
    <row r="43" spans="1:5" ht="27" customHeight="1">
      <c r="A43" s="87" t="s">
        <v>87</v>
      </c>
      <c r="B43" s="89">
        <v>96.37</v>
      </c>
      <c r="C43" s="89">
        <v>107.93</v>
      </c>
      <c r="D43" s="89">
        <v>109.39</v>
      </c>
      <c r="E43" s="89">
        <v>103.98</v>
      </c>
    </row>
    <row r="44" spans="1:5" ht="16.350000000000001" customHeight="1">
      <c r="A44" s="82" t="s">
        <v>88</v>
      </c>
      <c r="B44" s="90">
        <v>102.44</v>
      </c>
      <c r="C44" s="90">
        <v>102.64</v>
      </c>
      <c r="D44" s="90">
        <v>107.93</v>
      </c>
      <c r="E44" s="90">
        <v>105.75</v>
      </c>
    </row>
    <row r="45" spans="1:5" ht="16.350000000000001" customHeight="1">
      <c r="A45" s="82" t="s">
        <v>89</v>
      </c>
      <c r="B45" s="90">
        <v>92.79</v>
      </c>
      <c r="C45" s="90">
        <v>112.32</v>
      </c>
      <c r="D45" s="90">
        <v>104.52</v>
      </c>
      <c r="E45" s="90">
        <v>103.02</v>
      </c>
    </row>
    <row r="46" spans="1:5" ht="27" customHeight="1">
      <c r="A46" s="82" t="s">
        <v>90</v>
      </c>
      <c r="B46" s="85">
        <v>89.31</v>
      </c>
      <c r="C46" s="85">
        <v>114.82</v>
      </c>
      <c r="D46" s="85">
        <v>112.14</v>
      </c>
      <c r="E46" s="85">
        <v>101.83</v>
      </c>
    </row>
    <row r="47" spans="1:5" ht="16.350000000000001" customHeight="1">
      <c r="A47" s="91"/>
    </row>
    <row r="54" spans="1:2" ht="16.5" customHeight="1">
      <c r="A54" s="82"/>
      <c r="B54" s="92"/>
    </row>
    <row r="55" spans="1:2" ht="16.5" customHeight="1">
      <c r="A55" s="82"/>
      <c r="B55" s="92"/>
    </row>
    <row r="56" spans="1:2" ht="16.5" customHeight="1">
      <c r="A56" s="82"/>
      <c r="B56" s="92"/>
    </row>
    <row r="57" spans="1:2" ht="16.5" customHeight="1">
      <c r="A57" s="82"/>
      <c r="B57" s="92"/>
    </row>
    <row r="58" spans="1:2" ht="16.5" customHeight="1">
      <c r="A58" s="82"/>
      <c r="B58" s="92"/>
    </row>
    <row r="59" spans="1:2" ht="16.5" customHeight="1">
      <c r="A59" s="82"/>
      <c r="B59" s="92"/>
    </row>
    <row r="60" spans="1:2" ht="16.5" customHeight="1">
      <c r="A60" s="82"/>
      <c r="B60" s="92"/>
    </row>
    <row r="61" spans="1:2" ht="16.5" customHeight="1">
      <c r="A61" s="82"/>
      <c r="B61" s="92"/>
    </row>
    <row r="62" spans="1:2" ht="16.5" customHeight="1">
      <c r="A62" s="82"/>
      <c r="B62" s="92"/>
    </row>
    <row r="63" spans="1:2" ht="16.5" customHeight="1">
      <c r="A63" s="82"/>
      <c r="B63" s="92"/>
    </row>
    <row r="64" spans="1:2" ht="16.5" customHeight="1">
      <c r="A64" s="82"/>
      <c r="B64" s="92"/>
    </row>
    <row r="65" spans="1:2" ht="16.5" customHeight="1">
      <c r="A65" s="82"/>
      <c r="B65" s="92"/>
    </row>
    <row r="66" spans="1:2" ht="16.5" customHeight="1">
      <c r="A66" s="82"/>
      <c r="B66" s="92"/>
    </row>
    <row r="67" spans="1:2" ht="16.5" customHeight="1">
      <c r="A67" s="82"/>
      <c r="B67" s="92"/>
    </row>
  </sheetData>
  <pageMargins left="0.78740157480314998" right="0.47244094488188998" top="0.74803149606299202" bottom="0.261811024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L65"/>
  <sheetViews>
    <sheetView workbookViewId="0">
      <pane xSplit="2" ySplit="8" topLeftCell="C9" activePane="bottomRight" state="frozen"/>
      <selection activeCell="I43" sqref="I43"/>
      <selection pane="topRight" activeCell="I43" sqref="I43"/>
      <selection pane="bottomLeft" activeCell="I43" sqref="I43"/>
      <selection pane="bottomRight" activeCell="I43" sqref="I43"/>
    </sheetView>
  </sheetViews>
  <sheetFormatPr defaultRowHeight="18" customHeight="1"/>
  <cols>
    <col min="1" max="1" width="24" style="95" customWidth="1"/>
    <col min="2" max="2" width="13.21875" style="95" customWidth="1"/>
    <col min="3" max="3" width="11.21875" style="95" customWidth="1"/>
    <col min="4" max="5" width="9" style="95" customWidth="1"/>
    <col min="6" max="6" width="12.77734375" style="95" customWidth="1"/>
    <col min="7" max="7" width="11.77734375" style="95" customWidth="1"/>
    <col min="8" max="245" width="8.77734375" style="95"/>
    <col min="246" max="246" width="33.77734375" style="95" customWidth="1"/>
    <col min="247" max="247" width="10.21875" style="95" bestFit="1" customWidth="1"/>
    <col min="248" max="248" width="7.77734375" style="95" bestFit="1" customWidth="1"/>
    <col min="249" max="249" width="7" style="95" bestFit="1" customWidth="1"/>
    <col min="250" max="250" width="7.77734375" style="95" bestFit="1" customWidth="1"/>
    <col min="251" max="252" width="10.77734375" style="95" customWidth="1"/>
    <col min="253" max="501" width="8.77734375" style="95"/>
    <col min="502" max="502" width="33.77734375" style="95" customWidth="1"/>
    <col min="503" max="503" width="10.21875" style="95" bestFit="1" customWidth="1"/>
    <col min="504" max="504" width="7.77734375" style="95" bestFit="1" customWidth="1"/>
    <col min="505" max="505" width="7" style="95" bestFit="1" customWidth="1"/>
    <col min="506" max="506" width="7.77734375" style="95" bestFit="1" customWidth="1"/>
    <col min="507" max="508" width="10.77734375" style="95" customWidth="1"/>
    <col min="509" max="757" width="8.77734375" style="95"/>
    <col min="758" max="758" width="33.77734375" style="95" customWidth="1"/>
    <col min="759" max="759" width="10.21875" style="95" bestFit="1" customWidth="1"/>
    <col min="760" max="760" width="7.77734375" style="95" bestFit="1" customWidth="1"/>
    <col min="761" max="761" width="7" style="95" bestFit="1" customWidth="1"/>
    <col min="762" max="762" width="7.77734375" style="95" bestFit="1" customWidth="1"/>
    <col min="763" max="764" width="10.77734375" style="95" customWidth="1"/>
    <col min="765" max="1013" width="8.77734375" style="95"/>
    <col min="1014" max="1014" width="33.77734375" style="95" customWidth="1"/>
    <col min="1015" max="1015" width="10.21875" style="95" bestFit="1" customWidth="1"/>
    <col min="1016" max="1016" width="7.77734375" style="95" bestFit="1" customWidth="1"/>
    <col min="1017" max="1017" width="7" style="95" bestFit="1" customWidth="1"/>
    <col min="1018" max="1018" width="7.77734375" style="95" bestFit="1" customWidth="1"/>
    <col min="1019" max="1020" width="10.77734375" style="95" customWidth="1"/>
    <col min="1021" max="1269" width="8.77734375" style="95"/>
    <col min="1270" max="1270" width="33.77734375" style="95" customWidth="1"/>
    <col min="1271" max="1271" width="10.21875" style="95" bestFit="1" customWidth="1"/>
    <col min="1272" max="1272" width="7.77734375" style="95" bestFit="1" customWidth="1"/>
    <col min="1273" max="1273" width="7" style="95" bestFit="1" customWidth="1"/>
    <col min="1274" max="1274" width="7.77734375" style="95" bestFit="1" customWidth="1"/>
    <col min="1275" max="1276" width="10.77734375" style="95" customWidth="1"/>
    <col min="1277" max="1525" width="8.77734375" style="95"/>
    <col min="1526" max="1526" width="33.77734375" style="95" customWidth="1"/>
    <col min="1527" max="1527" width="10.21875" style="95" bestFit="1" customWidth="1"/>
    <col min="1528" max="1528" width="7.77734375" style="95" bestFit="1" customWidth="1"/>
    <col min="1529" max="1529" width="7" style="95" bestFit="1" customWidth="1"/>
    <col min="1530" max="1530" width="7.77734375" style="95" bestFit="1" customWidth="1"/>
    <col min="1531" max="1532" width="10.77734375" style="95" customWidth="1"/>
    <col min="1533" max="1781" width="8.77734375" style="95"/>
    <col min="1782" max="1782" width="33.77734375" style="95" customWidth="1"/>
    <col min="1783" max="1783" width="10.21875" style="95" bestFit="1" customWidth="1"/>
    <col min="1784" max="1784" width="7.77734375" style="95" bestFit="1" customWidth="1"/>
    <col min="1785" max="1785" width="7" style="95" bestFit="1" customWidth="1"/>
    <col min="1786" max="1786" width="7.77734375" style="95" bestFit="1" customWidth="1"/>
    <col min="1787" max="1788" width="10.77734375" style="95" customWidth="1"/>
    <col min="1789" max="2037" width="8.77734375" style="95"/>
    <col min="2038" max="2038" width="33.77734375" style="95" customWidth="1"/>
    <col min="2039" max="2039" width="10.21875" style="95" bestFit="1" customWidth="1"/>
    <col min="2040" max="2040" width="7.77734375" style="95" bestFit="1" customWidth="1"/>
    <col min="2041" max="2041" width="7" style="95" bestFit="1" customWidth="1"/>
    <col min="2042" max="2042" width="7.77734375" style="95" bestFit="1" customWidth="1"/>
    <col min="2043" max="2044" width="10.77734375" style="95" customWidth="1"/>
    <col min="2045" max="2293" width="8.77734375" style="95"/>
    <col min="2294" max="2294" width="33.77734375" style="95" customWidth="1"/>
    <col min="2295" max="2295" width="10.21875" style="95" bestFit="1" customWidth="1"/>
    <col min="2296" max="2296" width="7.77734375" style="95" bestFit="1" customWidth="1"/>
    <col min="2297" max="2297" width="7" style="95" bestFit="1" customWidth="1"/>
    <col min="2298" max="2298" width="7.77734375" style="95" bestFit="1" customWidth="1"/>
    <col min="2299" max="2300" width="10.77734375" style="95" customWidth="1"/>
    <col min="2301" max="2549" width="8.77734375" style="95"/>
    <col min="2550" max="2550" width="33.77734375" style="95" customWidth="1"/>
    <col min="2551" max="2551" width="10.21875" style="95" bestFit="1" customWidth="1"/>
    <col min="2552" max="2552" width="7.77734375" style="95" bestFit="1" customWidth="1"/>
    <col min="2553" max="2553" width="7" style="95" bestFit="1" customWidth="1"/>
    <col min="2554" max="2554" width="7.77734375" style="95" bestFit="1" customWidth="1"/>
    <col min="2555" max="2556" width="10.77734375" style="95" customWidth="1"/>
    <col min="2557" max="2805" width="8.77734375" style="95"/>
    <col min="2806" max="2806" width="33.77734375" style="95" customWidth="1"/>
    <col min="2807" max="2807" width="10.21875" style="95" bestFit="1" customWidth="1"/>
    <col min="2808" max="2808" width="7.77734375" style="95" bestFit="1" customWidth="1"/>
    <col min="2809" max="2809" width="7" style="95" bestFit="1" customWidth="1"/>
    <col min="2810" max="2810" width="7.77734375" style="95" bestFit="1" customWidth="1"/>
    <col min="2811" max="2812" width="10.77734375" style="95" customWidth="1"/>
    <col min="2813" max="3061" width="8.77734375" style="95"/>
    <col min="3062" max="3062" width="33.77734375" style="95" customWidth="1"/>
    <col min="3063" max="3063" width="10.21875" style="95" bestFit="1" customWidth="1"/>
    <col min="3064" max="3064" width="7.77734375" style="95" bestFit="1" customWidth="1"/>
    <col min="3065" max="3065" width="7" style="95" bestFit="1" customWidth="1"/>
    <col min="3066" max="3066" width="7.77734375" style="95" bestFit="1" customWidth="1"/>
    <col min="3067" max="3068" width="10.77734375" style="95" customWidth="1"/>
    <col min="3069" max="3317" width="8.77734375" style="95"/>
    <col min="3318" max="3318" width="33.77734375" style="95" customWidth="1"/>
    <col min="3319" max="3319" width="10.21875" style="95" bestFit="1" customWidth="1"/>
    <col min="3320" max="3320" width="7.77734375" style="95" bestFit="1" customWidth="1"/>
    <col min="3321" max="3321" width="7" style="95" bestFit="1" customWidth="1"/>
    <col min="3322" max="3322" width="7.77734375" style="95" bestFit="1" customWidth="1"/>
    <col min="3323" max="3324" width="10.77734375" style="95" customWidth="1"/>
    <col min="3325" max="3573" width="8.77734375" style="95"/>
    <col min="3574" max="3574" width="33.77734375" style="95" customWidth="1"/>
    <col min="3575" max="3575" width="10.21875" style="95" bestFit="1" customWidth="1"/>
    <col min="3576" max="3576" width="7.77734375" style="95" bestFit="1" customWidth="1"/>
    <col min="3577" max="3577" width="7" style="95" bestFit="1" customWidth="1"/>
    <col min="3578" max="3578" width="7.77734375" style="95" bestFit="1" customWidth="1"/>
    <col min="3579" max="3580" width="10.77734375" style="95" customWidth="1"/>
    <col min="3581" max="3829" width="8.77734375" style="95"/>
    <col min="3830" max="3830" width="33.77734375" style="95" customWidth="1"/>
    <col min="3831" max="3831" width="10.21875" style="95" bestFit="1" customWidth="1"/>
    <col min="3832" max="3832" width="7.77734375" style="95" bestFit="1" customWidth="1"/>
    <col min="3833" max="3833" width="7" style="95" bestFit="1" customWidth="1"/>
    <col min="3834" max="3834" width="7.77734375" style="95" bestFit="1" customWidth="1"/>
    <col min="3835" max="3836" width="10.77734375" style="95" customWidth="1"/>
    <col min="3837" max="4085" width="8.77734375" style="95"/>
    <col min="4086" max="4086" width="33.77734375" style="95" customWidth="1"/>
    <col min="4087" max="4087" width="10.21875" style="95" bestFit="1" customWidth="1"/>
    <col min="4088" max="4088" width="7.77734375" style="95" bestFit="1" customWidth="1"/>
    <col min="4089" max="4089" width="7" style="95" bestFit="1" customWidth="1"/>
    <col min="4090" max="4090" width="7.77734375" style="95" bestFit="1" customWidth="1"/>
    <col min="4091" max="4092" width="10.77734375" style="95" customWidth="1"/>
    <col min="4093" max="4341" width="8.77734375" style="95"/>
    <col min="4342" max="4342" width="33.77734375" style="95" customWidth="1"/>
    <col min="4343" max="4343" width="10.21875" style="95" bestFit="1" customWidth="1"/>
    <col min="4344" max="4344" width="7.77734375" style="95" bestFit="1" customWidth="1"/>
    <col min="4345" max="4345" width="7" style="95" bestFit="1" customWidth="1"/>
    <col min="4346" max="4346" width="7.77734375" style="95" bestFit="1" customWidth="1"/>
    <col min="4347" max="4348" width="10.77734375" style="95" customWidth="1"/>
    <col min="4349" max="4597" width="8.77734375" style="95"/>
    <col min="4598" max="4598" width="33.77734375" style="95" customWidth="1"/>
    <col min="4599" max="4599" width="10.21875" style="95" bestFit="1" customWidth="1"/>
    <col min="4600" max="4600" width="7.77734375" style="95" bestFit="1" customWidth="1"/>
    <col min="4601" max="4601" width="7" style="95" bestFit="1" customWidth="1"/>
    <col min="4602" max="4602" width="7.77734375" style="95" bestFit="1" customWidth="1"/>
    <col min="4603" max="4604" width="10.77734375" style="95" customWidth="1"/>
    <col min="4605" max="4853" width="8.77734375" style="95"/>
    <col min="4854" max="4854" width="33.77734375" style="95" customWidth="1"/>
    <col min="4855" max="4855" width="10.21875" style="95" bestFit="1" customWidth="1"/>
    <col min="4856" max="4856" width="7.77734375" style="95" bestFit="1" customWidth="1"/>
    <col min="4857" max="4857" width="7" style="95" bestFit="1" customWidth="1"/>
    <col min="4858" max="4858" width="7.77734375" style="95" bestFit="1" customWidth="1"/>
    <col min="4859" max="4860" width="10.77734375" style="95" customWidth="1"/>
    <col min="4861" max="5109" width="8.77734375" style="95"/>
    <col min="5110" max="5110" width="33.77734375" style="95" customWidth="1"/>
    <col min="5111" max="5111" width="10.21875" style="95" bestFit="1" customWidth="1"/>
    <col min="5112" max="5112" width="7.77734375" style="95" bestFit="1" customWidth="1"/>
    <col min="5113" max="5113" width="7" style="95" bestFit="1" customWidth="1"/>
    <col min="5114" max="5114" width="7.77734375" style="95" bestFit="1" customWidth="1"/>
    <col min="5115" max="5116" width="10.77734375" style="95" customWidth="1"/>
    <col min="5117" max="5365" width="8.77734375" style="95"/>
    <col min="5366" max="5366" width="33.77734375" style="95" customWidth="1"/>
    <col min="5367" max="5367" width="10.21875" style="95" bestFit="1" customWidth="1"/>
    <col min="5368" max="5368" width="7.77734375" style="95" bestFit="1" customWidth="1"/>
    <col min="5369" max="5369" width="7" style="95" bestFit="1" customWidth="1"/>
    <col min="5370" max="5370" width="7.77734375" style="95" bestFit="1" customWidth="1"/>
    <col min="5371" max="5372" width="10.77734375" style="95" customWidth="1"/>
    <col min="5373" max="5621" width="8.77734375" style="95"/>
    <col min="5622" max="5622" width="33.77734375" style="95" customWidth="1"/>
    <col min="5623" max="5623" width="10.21875" style="95" bestFit="1" customWidth="1"/>
    <col min="5624" max="5624" width="7.77734375" style="95" bestFit="1" customWidth="1"/>
    <col min="5625" max="5625" width="7" style="95" bestFit="1" customWidth="1"/>
    <col min="5626" max="5626" width="7.77734375" style="95" bestFit="1" customWidth="1"/>
    <col min="5627" max="5628" width="10.77734375" style="95" customWidth="1"/>
    <col min="5629" max="5877" width="8.77734375" style="95"/>
    <col min="5878" max="5878" width="33.77734375" style="95" customWidth="1"/>
    <col min="5879" max="5879" width="10.21875" style="95" bestFit="1" customWidth="1"/>
    <col min="5880" max="5880" width="7.77734375" style="95" bestFit="1" customWidth="1"/>
    <col min="5881" max="5881" width="7" style="95" bestFit="1" customWidth="1"/>
    <col min="5882" max="5882" width="7.77734375" style="95" bestFit="1" customWidth="1"/>
    <col min="5883" max="5884" width="10.77734375" style="95" customWidth="1"/>
    <col min="5885" max="6133" width="8.77734375" style="95"/>
    <col min="6134" max="6134" width="33.77734375" style="95" customWidth="1"/>
    <col min="6135" max="6135" width="10.21875" style="95" bestFit="1" customWidth="1"/>
    <col min="6136" max="6136" width="7.77734375" style="95" bestFit="1" customWidth="1"/>
    <col min="6137" max="6137" width="7" style="95" bestFit="1" customWidth="1"/>
    <col min="6138" max="6138" width="7.77734375" style="95" bestFit="1" customWidth="1"/>
    <col min="6139" max="6140" width="10.77734375" style="95" customWidth="1"/>
    <col min="6141" max="6389" width="8.77734375" style="95"/>
    <col min="6390" max="6390" width="33.77734375" style="95" customWidth="1"/>
    <col min="6391" max="6391" width="10.21875" style="95" bestFit="1" customWidth="1"/>
    <col min="6392" max="6392" width="7.77734375" style="95" bestFit="1" customWidth="1"/>
    <col min="6393" max="6393" width="7" style="95" bestFit="1" customWidth="1"/>
    <col min="6394" max="6394" width="7.77734375" style="95" bestFit="1" customWidth="1"/>
    <col min="6395" max="6396" width="10.77734375" style="95" customWidth="1"/>
    <col min="6397" max="6645" width="8.77734375" style="95"/>
    <col min="6646" max="6646" width="33.77734375" style="95" customWidth="1"/>
    <col min="6647" max="6647" width="10.21875" style="95" bestFit="1" customWidth="1"/>
    <col min="6648" max="6648" width="7.77734375" style="95" bestFit="1" customWidth="1"/>
    <col min="6649" max="6649" width="7" style="95" bestFit="1" customWidth="1"/>
    <col min="6650" max="6650" width="7.77734375" style="95" bestFit="1" customWidth="1"/>
    <col min="6651" max="6652" width="10.77734375" style="95" customWidth="1"/>
    <col min="6653" max="6901" width="8.77734375" style="95"/>
    <col min="6902" max="6902" width="33.77734375" style="95" customWidth="1"/>
    <col min="6903" max="6903" width="10.21875" style="95" bestFit="1" customWidth="1"/>
    <col min="6904" max="6904" width="7.77734375" style="95" bestFit="1" customWidth="1"/>
    <col min="6905" max="6905" width="7" style="95" bestFit="1" customWidth="1"/>
    <col min="6906" max="6906" width="7.77734375" style="95" bestFit="1" customWidth="1"/>
    <col min="6907" max="6908" width="10.77734375" style="95" customWidth="1"/>
    <col min="6909" max="7157" width="8.77734375" style="95"/>
    <col min="7158" max="7158" width="33.77734375" style="95" customWidth="1"/>
    <col min="7159" max="7159" width="10.21875" style="95" bestFit="1" customWidth="1"/>
    <col min="7160" max="7160" width="7.77734375" style="95" bestFit="1" customWidth="1"/>
    <col min="7161" max="7161" width="7" style="95" bestFit="1" customWidth="1"/>
    <col min="7162" max="7162" width="7.77734375" style="95" bestFit="1" customWidth="1"/>
    <col min="7163" max="7164" width="10.77734375" style="95" customWidth="1"/>
    <col min="7165" max="7413" width="8.77734375" style="95"/>
    <col min="7414" max="7414" width="33.77734375" style="95" customWidth="1"/>
    <col min="7415" max="7415" width="10.21875" style="95" bestFit="1" customWidth="1"/>
    <col min="7416" max="7416" width="7.77734375" style="95" bestFit="1" customWidth="1"/>
    <col min="7417" max="7417" width="7" style="95" bestFit="1" customWidth="1"/>
    <col min="7418" max="7418" width="7.77734375" style="95" bestFit="1" customWidth="1"/>
    <col min="7419" max="7420" width="10.77734375" style="95" customWidth="1"/>
    <col min="7421" max="7669" width="8.77734375" style="95"/>
    <col min="7670" max="7670" width="33.77734375" style="95" customWidth="1"/>
    <col min="7671" max="7671" width="10.21875" style="95" bestFit="1" customWidth="1"/>
    <col min="7672" max="7672" width="7.77734375" style="95" bestFit="1" customWidth="1"/>
    <col min="7673" max="7673" width="7" style="95" bestFit="1" customWidth="1"/>
    <col min="7674" max="7674" width="7.77734375" style="95" bestFit="1" customWidth="1"/>
    <col min="7675" max="7676" width="10.77734375" style="95" customWidth="1"/>
    <col min="7677" max="7925" width="8.77734375" style="95"/>
    <col min="7926" max="7926" width="33.77734375" style="95" customWidth="1"/>
    <col min="7927" max="7927" width="10.21875" style="95" bestFit="1" customWidth="1"/>
    <col min="7928" max="7928" width="7.77734375" style="95" bestFit="1" customWidth="1"/>
    <col min="7929" max="7929" width="7" style="95" bestFit="1" customWidth="1"/>
    <col min="7930" max="7930" width="7.77734375" style="95" bestFit="1" customWidth="1"/>
    <col min="7931" max="7932" width="10.77734375" style="95" customWidth="1"/>
    <col min="7933" max="8181" width="8.77734375" style="95"/>
    <col min="8182" max="8182" width="33.77734375" style="95" customWidth="1"/>
    <col min="8183" max="8183" width="10.21875" style="95" bestFit="1" customWidth="1"/>
    <col min="8184" max="8184" width="7.77734375" style="95" bestFit="1" customWidth="1"/>
    <col min="8185" max="8185" width="7" style="95" bestFit="1" customWidth="1"/>
    <col min="8186" max="8186" width="7.77734375" style="95" bestFit="1" customWidth="1"/>
    <col min="8187" max="8188" width="10.77734375" style="95" customWidth="1"/>
    <col min="8189" max="8437" width="8.77734375" style="95"/>
    <col min="8438" max="8438" width="33.77734375" style="95" customWidth="1"/>
    <col min="8439" max="8439" width="10.21875" style="95" bestFit="1" customWidth="1"/>
    <col min="8440" max="8440" width="7.77734375" style="95" bestFit="1" customWidth="1"/>
    <col min="8441" max="8441" width="7" style="95" bestFit="1" customWidth="1"/>
    <col min="8442" max="8442" width="7.77734375" style="95" bestFit="1" customWidth="1"/>
    <col min="8443" max="8444" width="10.77734375" style="95" customWidth="1"/>
    <col min="8445" max="8693" width="8.77734375" style="95"/>
    <col min="8694" max="8694" width="33.77734375" style="95" customWidth="1"/>
    <col min="8695" max="8695" width="10.21875" style="95" bestFit="1" customWidth="1"/>
    <col min="8696" max="8696" width="7.77734375" style="95" bestFit="1" customWidth="1"/>
    <col min="8697" max="8697" width="7" style="95" bestFit="1" customWidth="1"/>
    <col min="8698" max="8698" width="7.77734375" style="95" bestFit="1" customWidth="1"/>
    <col min="8699" max="8700" width="10.77734375" style="95" customWidth="1"/>
    <col min="8701" max="8949" width="8.77734375" style="95"/>
    <col min="8950" max="8950" width="33.77734375" style="95" customWidth="1"/>
    <col min="8951" max="8951" width="10.21875" style="95" bestFit="1" customWidth="1"/>
    <col min="8952" max="8952" width="7.77734375" style="95" bestFit="1" customWidth="1"/>
    <col min="8953" max="8953" width="7" style="95" bestFit="1" customWidth="1"/>
    <col min="8954" max="8954" width="7.77734375" style="95" bestFit="1" customWidth="1"/>
    <col min="8955" max="8956" width="10.77734375" style="95" customWidth="1"/>
    <col min="8957" max="9205" width="8.77734375" style="95"/>
    <col min="9206" max="9206" width="33.77734375" style="95" customWidth="1"/>
    <col min="9207" max="9207" width="10.21875" style="95" bestFit="1" customWidth="1"/>
    <col min="9208" max="9208" width="7.77734375" style="95" bestFit="1" customWidth="1"/>
    <col min="9209" max="9209" width="7" style="95" bestFit="1" customWidth="1"/>
    <col min="9210" max="9210" width="7.77734375" style="95" bestFit="1" customWidth="1"/>
    <col min="9211" max="9212" width="10.77734375" style="95" customWidth="1"/>
    <col min="9213" max="9461" width="8.77734375" style="95"/>
    <col min="9462" max="9462" width="33.77734375" style="95" customWidth="1"/>
    <col min="9463" max="9463" width="10.21875" style="95" bestFit="1" customWidth="1"/>
    <col min="9464" max="9464" width="7.77734375" style="95" bestFit="1" customWidth="1"/>
    <col min="9465" max="9465" width="7" style="95" bestFit="1" customWidth="1"/>
    <col min="9466" max="9466" width="7.77734375" style="95" bestFit="1" customWidth="1"/>
    <col min="9467" max="9468" width="10.77734375" style="95" customWidth="1"/>
    <col min="9469" max="9717" width="8.77734375" style="95"/>
    <col min="9718" max="9718" width="33.77734375" style="95" customWidth="1"/>
    <col min="9719" max="9719" width="10.21875" style="95" bestFit="1" customWidth="1"/>
    <col min="9720" max="9720" width="7.77734375" style="95" bestFit="1" customWidth="1"/>
    <col min="9721" max="9721" width="7" style="95" bestFit="1" customWidth="1"/>
    <col min="9722" max="9722" width="7.77734375" style="95" bestFit="1" customWidth="1"/>
    <col min="9723" max="9724" width="10.77734375" style="95" customWidth="1"/>
    <col min="9725" max="9973" width="8.77734375" style="95"/>
    <col min="9974" max="9974" width="33.77734375" style="95" customWidth="1"/>
    <col min="9975" max="9975" width="10.21875" style="95" bestFit="1" customWidth="1"/>
    <col min="9976" max="9976" width="7.77734375" style="95" bestFit="1" customWidth="1"/>
    <col min="9977" max="9977" width="7" style="95" bestFit="1" customWidth="1"/>
    <col min="9978" max="9978" width="7.77734375" style="95" bestFit="1" customWidth="1"/>
    <col min="9979" max="9980" width="10.77734375" style="95" customWidth="1"/>
    <col min="9981" max="10229" width="8.77734375" style="95"/>
    <col min="10230" max="10230" width="33.77734375" style="95" customWidth="1"/>
    <col min="10231" max="10231" width="10.21875" style="95" bestFit="1" customWidth="1"/>
    <col min="10232" max="10232" width="7.77734375" style="95" bestFit="1" customWidth="1"/>
    <col min="10233" max="10233" width="7" style="95" bestFit="1" customWidth="1"/>
    <col min="10234" max="10234" width="7.77734375" style="95" bestFit="1" customWidth="1"/>
    <col min="10235" max="10236" width="10.77734375" style="95" customWidth="1"/>
    <col min="10237" max="10485" width="8.77734375" style="95"/>
    <col min="10486" max="10486" width="33.77734375" style="95" customWidth="1"/>
    <col min="10487" max="10487" width="10.21875" style="95" bestFit="1" customWidth="1"/>
    <col min="10488" max="10488" width="7.77734375" style="95" bestFit="1" customWidth="1"/>
    <col min="10489" max="10489" width="7" style="95" bestFit="1" customWidth="1"/>
    <col min="10490" max="10490" width="7.77734375" style="95" bestFit="1" customWidth="1"/>
    <col min="10491" max="10492" width="10.77734375" style="95" customWidth="1"/>
    <col min="10493" max="10741" width="8.77734375" style="95"/>
    <col min="10742" max="10742" width="33.77734375" style="95" customWidth="1"/>
    <col min="10743" max="10743" width="10.21875" style="95" bestFit="1" customWidth="1"/>
    <col min="10744" max="10744" width="7.77734375" style="95" bestFit="1" customWidth="1"/>
    <col min="10745" max="10745" width="7" style="95" bestFit="1" customWidth="1"/>
    <col min="10746" max="10746" width="7.77734375" style="95" bestFit="1" customWidth="1"/>
    <col min="10747" max="10748" width="10.77734375" style="95" customWidth="1"/>
    <col min="10749" max="10997" width="8.77734375" style="95"/>
    <col min="10998" max="10998" width="33.77734375" style="95" customWidth="1"/>
    <col min="10999" max="10999" width="10.21875" style="95" bestFit="1" customWidth="1"/>
    <col min="11000" max="11000" width="7.77734375" style="95" bestFit="1" customWidth="1"/>
    <col min="11001" max="11001" width="7" style="95" bestFit="1" customWidth="1"/>
    <col min="11002" max="11002" width="7.77734375" style="95" bestFit="1" customWidth="1"/>
    <col min="11003" max="11004" width="10.77734375" style="95" customWidth="1"/>
    <col min="11005" max="11253" width="8.77734375" style="95"/>
    <col min="11254" max="11254" width="33.77734375" style="95" customWidth="1"/>
    <col min="11255" max="11255" width="10.21875" style="95" bestFit="1" customWidth="1"/>
    <col min="11256" max="11256" width="7.77734375" style="95" bestFit="1" customWidth="1"/>
    <col min="11257" max="11257" width="7" style="95" bestFit="1" customWidth="1"/>
    <col min="11258" max="11258" width="7.77734375" style="95" bestFit="1" customWidth="1"/>
    <col min="11259" max="11260" width="10.77734375" style="95" customWidth="1"/>
    <col min="11261" max="11509" width="8.77734375" style="95"/>
    <col min="11510" max="11510" width="33.77734375" style="95" customWidth="1"/>
    <col min="11511" max="11511" width="10.21875" style="95" bestFit="1" customWidth="1"/>
    <col min="11512" max="11512" width="7.77734375" style="95" bestFit="1" customWidth="1"/>
    <col min="11513" max="11513" width="7" style="95" bestFit="1" customWidth="1"/>
    <col min="11514" max="11514" width="7.77734375" style="95" bestFit="1" customWidth="1"/>
    <col min="11515" max="11516" width="10.77734375" style="95" customWidth="1"/>
    <col min="11517" max="11765" width="8.77734375" style="95"/>
    <col min="11766" max="11766" width="33.77734375" style="95" customWidth="1"/>
    <col min="11767" max="11767" width="10.21875" style="95" bestFit="1" customWidth="1"/>
    <col min="11768" max="11768" width="7.77734375" style="95" bestFit="1" customWidth="1"/>
    <col min="11769" max="11769" width="7" style="95" bestFit="1" customWidth="1"/>
    <col min="11770" max="11770" width="7.77734375" style="95" bestFit="1" customWidth="1"/>
    <col min="11771" max="11772" width="10.77734375" style="95" customWidth="1"/>
    <col min="11773" max="12021" width="8.77734375" style="95"/>
    <col min="12022" max="12022" width="33.77734375" style="95" customWidth="1"/>
    <col min="12023" max="12023" width="10.21875" style="95" bestFit="1" customWidth="1"/>
    <col min="12024" max="12024" width="7.77734375" style="95" bestFit="1" customWidth="1"/>
    <col min="12025" max="12025" width="7" style="95" bestFit="1" customWidth="1"/>
    <col min="12026" max="12026" width="7.77734375" style="95" bestFit="1" customWidth="1"/>
    <col min="12027" max="12028" width="10.77734375" style="95" customWidth="1"/>
    <col min="12029" max="12277" width="8.77734375" style="95"/>
    <col min="12278" max="12278" width="33.77734375" style="95" customWidth="1"/>
    <col min="12279" max="12279" width="10.21875" style="95" bestFit="1" customWidth="1"/>
    <col min="12280" max="12280" width="7.77734375" style="95" bestFit="1" customWidth="1"/>
    <col min="12281" max="12281" width="7" style="95" bestFit="1" customWidth="1"/>
    <col min="12282" max="12282" width="7.77734375" style="95" bestFit="1" customWidth="1"/>
    <col min="12283" max="12284" width="10.77734375" style="95" customWidth="1"/>
    <col min="12285" max="12533" width="8.77734375" style="95"/>
    <col min="12534" max="12534" width="33.77734375" style="95" customWidth="1"/>
    <col min="12535" max="12535" width="10.21875" style="95" bestFit="1" customWidth="1"/>
    <col min="12536" max="12536" width="7.77734375" style="95" bestFit="1" customWidth="1"/>
    <col min="12537" max="12537" width="7" style="95" bestFit="1" customWidth="1"/>
    <col min="12538" max="12538" width="7.77734375" style="95" bestFit="1" customWidth="1"/>
    <col min="12539" max="12540" width="10.77734375" style="95" customWidth="1"/>
    <col min="12541" max="12789" width="8.77734375" style="95"/>
    <col min="12790" max="12790" width="33.77734375" style="95" customWidth="1"/>
    <col min="12791" max="12791" width="10.21875" style="95" bestFit="1" customWidth="1"/>
    <col min="12792" max="12792" width="7.77734375" style="95" bestFit="1" customWidth="1"/>
    <col min="12793" max="12793" width="7" style="95" bestFit="1" customWidth="1"/>
    <col min="12794" max="12794" width="7.77734375" style="95" bestFit="1" customWidth="1"/>
    <col min="12795" max="12796" width="10.77734375" style="95" customWidth="1"/>
    <col min="12797" max="13045" width="8.77734375" style="95"/>
    <col min="13046" max="13046" width="33.77734375" style="95" customWidth="1"/>
    <col min="13047" max="13047" width="10.21875" style="95" bestFit="1" customWidth="1"/>
    <col min="13048" max="13048" width="7.77734375" style="95" bestFit="1" customWidth="1"/>
    <col min="13049" max="13049" width="7" style="95" bestFit="1" customWidth="1"/>
    <col min="13050" max="13050" width="7.77734375" style="95" bestFit="1" customWidth="1"/>
    <col min="13051" max="13052" width="10.77734375" style="95" customWidth="1"/>
    <col min="13053" max="13301" width="8.77734375" style="95"/>
    <col min="13302" max="13302" width="33.77734375" style="95" customWidth="1"/>
    <col min="13303" max="13303" width="10.21875" style="95" bestFit="1" customWidth="1"/>
    <col min="13304" max="13304" width="7.77734375" style="95" bestFit="1" customWidth="1"/>
    <col min="13305" max="13305" width="7" style="95" bestFit="1" customWidth="1"/>
    <col min="13306" max="13306" width="7.77734375" style="95" bestFit="1" customWidth="1"/>
    <col min="13307" max="13308" width="10.77734375" style="95" customWidth="1"/>
    <col min="13309" max="13557" width="8.77734375" style="95"/>
    <col min="13558" max="13558" width="33.77734375" style="95" customWidth="1"/>
    <col min="13559" max="13559" width="10.21875" style="95" bestFit="1" customWidth="1"/>
    <col min="13560" max="13560" width="7.77734375" style="95" bestFit="1" customWidth="1"/>
    <col min="13561" max="13561" width="7" style="95" bestFit="1" customWidth="1"/>
    <col min="13562" max="13562" width="7.77734375" style="95" bestFit="1" customWidth="1"/>
    <col min="13563" max="13564" width="10.77734375" style="95" customWidth="1"/>
    <col min="13565" max="13813" width="8.77734375" style="95"/>
    <col min="13814" max="13814" width="33.77734375" style="95" customWidth="1"/>
    <col min="13815" max="13815" width="10.21875" style="95" bestFit="1" customWidth="1"/>
    <col min="13816" max="13816" width="7.77734375" style="95" bestFit="1" customWidth="1"/>
    <col min="13817" max="13817" width="7" style="95" bestFit="1" customWidth="1"/>
    <col min="13818" max="13818" width="7.77734375" style="95" bestFit="1" customWidth="1"/>
    <col min="13819" max="13820" width="10.77734375" style="95" customWidth="1"/>
    <col min="13821" max="14069" width="8.77734375" style="95"/>
    <col min="14070" max="14070" width="33.77734375" style="95" customWidth="1"/>
    <col min="14071" max="14071" width="10.21875" style="95" bestFit="1" customWidth="1"/>
    <col min="14072" max="14072" width="7.77734375" style="95" bestFit="1" customWidth="1"/>
    <col min="14073" max="14073" width="7" style="95" bestFit="1" customWidth="1"/>
    <col min="14074" max="14074" width="7.77734375" style="95" bestFit="1" customWidth="1"/>
    <col min="14075" max="14076" width="10.77734375" style="95" customWidth="1"/>
    <col min="14077" max="14325" width="8.77734375" style="95"/>
    <col min="14326" max="14326" width="33.77734375" style="95" customWidth="1"/>
    <col min="14327" max="14327" width="10.21875" style="95" bestFit="1" customWidth="1"/>
    <col min="14328" max="14328" width="7.77734375" style="95" bestFit="1" customWidth="1"/>
    <col min="14329" max="14329" width="7" style="95" bestFit="1" customWidth="1"/>
    <col min="14330" max="14330" width="7.77734375" style="95" bestFit="1" customWidth="1"/>
    <col min="14331" max="14332" width="10.77734375" style="95" customWidth="1"/>
    <col min="14333" max="14581" width="8.77734375" style="95"/>
    <col min="14582" max="14582" width="33.77734375" style="95" customWidth="1"/>
    <col min="14583" max="14583" width="10.21875" style="95" bestFit="1" customWidth="1"/>
    <col min="14584" max="14584" width="7.77734375" style="95" bestFit="1" customWidth="1"/>
    <col min="14585" max="14585" width="7" style="95" bestFit="1" customWidth="1"/>
    <col min="14586" max="14586" width="7.77734375" style="95" bestFit="1" customWidth="1"/>
    <col min="14587" max="14588" width="10.77734375" style="95" customWidth="1"/>
    <col min="14589" max="14837" width="8.77734375" style="95"/>
    <col min="14838" max="14838" width="33.77734375" style="95" customWidth="1"/>
    <col min="14839" max="14839" width="10.21875" style="95" bestFit="1" customWidth="1"/>
    <col min="14840" max="14840" width="7.77734375" style="95" bestFit="1" customWidth="1"/>
    <col min="14841" max="14841" width="7" style="95" bestFit="1" customWidth="1"/>
    <col min="14842" max="14842" width="7.77734375" style="95" bestFit="1" customWidth="1"/>
    <col min="14843" max="14844" width="10.77734375" style="95" customWidth="1"/>
    <col min="14845" max="15093" width="8.77734375" style="95"/>
    <col min="15094" max="15094" width="33.77734375" style="95" customWidth="1"/>
    <col min="15095" max="15095" width="10.21875" style="95" bestFit="1" customWidth="1"/>
    <col min="15096" max="15096" width="7.77734375" style="95" bestFit="1" customWidth="1"/>
    <col min="15097" max="15097" width="7" style="95" bestFit="1" customWidth="1"/>
    <col min="15098" max="15098" width="7.77734375" style="95" bestFit="1" customWidth="1"/>
    <col min="15099" max="15100" width="10.77734375" style="95" customWidth="1"/>
    <col min="15101" max="15349" width="8.77734375" style="95"/>
    <col min="15350" max="15350" width="33.77734375" style="95" customWidth="1"/>
    <col min="15351" max="15351" width="10.21875" style="95" bestFit="1" customWidth="1"/>
    <col min="15352" max="15352" width="7.77734375" style="95" bestFit="1" customWidth="1"/>
    <col min="15353" max="15353" width="7" style="95" bestFit="1" customWidth="1"/>
    <col min="15354" max="15354" width="7.77734375" style="95" bestFit="1" customWidth="1"/>
    <col min="15355" max="15356" width="10.77734375" style="95" customWidth="1"/>
    <col min="15357" max="15605" width="8.77734375" style="95"/>
    <col min="15606" max="15606" width="33.77734375" style="95" customWidth="1"/>
    <col min="15607" max="15607" width="10.21875" style="95" bestFit="1" customWidth="1"/>
    <col min="15608" max="15608" width="7.77734375" style="95" bestFit="1" customWidth="1"/>
    <col min="15609" max="15609" width="7" style="95" bestFit="1" customWidth="1"/>
    <col min="15610" max="15610" width="7.77734375" style="95" bestFit="1" customWidth="1"/>
    <col min="15611" max="15612" width="10.77734375" style="95" customWidth="1"/>
    <col min="15613" max="15861" width="8.77734375" style="95"/>
    <col min="15862" max="15862" width="33.77734375" style="95" customWidth="1"/>
    <col min="15863" max="15863" width="10.21875" style="95" bestFit="1" customWidth="1"/>
    <col min="15864" max="15864" width="7.77734375" style="95" bestFit="1" customWidth="1"/>
    <col min="15865" max="15865" width="7" style="95" bestFit="1" customWidth="1"/>
    <col min="15866" max="15866" width="7.77734375" style="95" bestFit="1" customWidth="1"/>
    <col min="15867" max="15868" width="10.77734375" style="95" customWidth="1"/>
    <col min="15869" max="16117" width="8.77734375" style="95"/>
    <col min="16118" max="16118" width="33.77734375" style="95" customWidth="1"/>
    <col min="16119" max="16119" width="10.21875" style="95" bestFit="1" customWidth="1"/>
    <col min="16120" max="16120" width="7.77734375" style="95" bestFit="1" customWidth="1"/>
    <col min="16121" max="16121" width="7" style="95" bestFit="1" customWidth="1"/>
    <col min="16122" max="16122" width="7.77734375" style="95" bestFit="1" customWidth="1"/>
    <col min="16123" max="16124" width="10.77734375" style="95" customWidth="1"/>
    <col min="16125" max="16384" width="8.77734375" style="95"/>
  </cols>
  <sheetData>
    <row r="1" spans="1:12" ht="20.100000000000001" customHeight="1">
      <c r="A1" s="93" t="s">
        <v>657</v>
      </c>
      <c r="B1" s="94"/>
      <c r="C1" s="94"/>
      <c r="D1" s="94"/>
      <c r="E1" s="94"/>
      <c r="F1" s="94"/>
      <c r="G1" s="94"/>
    </row>
    <row r="2" spans="1:12" ht="20.100000000000001" customHeight="1">
      <c r="A2" s="96"/>
      <c r="B2" s="97"/>
    </row>
    <row r="3" spans="1:12" ht="20.100000000000001" customHeight="1">
      <c r="A3" s="98"/>
      <c r="B3" s="98"/>
      <c r="G3" s="99"/>
    </row>
    <row r="4" spans="1:12" ht="15" customHeight="1">
      <c r="A4" s="100"/>
      <c r="B4" s="101" t="s">
        <v>91</v>
      </c>
      <c r="C4" s="101" t="s">
        <v>1</v>
      </c>
      <c r="D4" s="101" t="s">
        <v>17</v>
      </c>
      <c r="E4" s="101" t="s">
        <v>17</v>
      </c>
      <c r="F4" s="102" t="s">
        <v>92</v>
      </c>
      <c r="G4" s="102" t="s">
        <v>93</v>
      </c>
    </row>
    <row r="5" spans="1:12" ht="15" customHeight="1">
      <c r="A5" s="98"/>
      <c r="B5" s="103" t="s">
        <v>94</v>
      </c>
      <c r="C5" s="103" t="s">
        <v>95</v>
      </c>
      <c r="D5" s="104" t="s">
        <v>96</v>
      </c>
      <c r="E5" s="103" t="s">
        <v>18</v>
      </c>
      <c r="F5" s="105" t="s">
        <v>97</v>
      </c>
      <c r="G5" s="105" t="s">
        <v>97</v>
      </c>
    </row>
    <row r="6" spans="1:12" ht="15" customHeight="1">
      <c r="A6" s="98"/>
      <c r="C6" s="103" t="s">
        <v>98</v>
      </c>
      <c r="D6" s="103" t="s">
        <v>98</v>
      </c>
      <c r="E6" s="103" t="s">
        <v>98</v>
      </c>
      <c r="F6" s="106" t="s">
        <v>99</v>
      </c>
      <c r="G6" s="106" t="s">
        <v>99</v>
      </c>
    </row>
    <row r="7" spans="1:12" ht="15" customHeight="1">
      <c r="A7" s="98"/>
      <c r="B7" s="107"/>
      <c r="C7" s="107">
        <v>2024</v>
      </c>
      <c r="D7" s="107">
        <v>2024</v>
      </c>
      <c r="E7" s="107">
        <v>2024</v>
      </c>
      <c r="F7" s="108" t="s">
        <v>100</v>
      </c>
      <c r="G7" s="108" t="s">
        <v>100</v>
      </c>
    </row>
    <row r="8" spans="1:12" ht="15">
      <c r="A8" s="98"/>
      <c r="B8" s="109"/>
      <c r="C8" s="110"/>
      <c r="D8" s="110"/>
      <c r="E8" s="110"/>
      <c r="F8" s="110"/>
      <c r="G8" s="110"/>
    </row>
    <row r="9" spans="1:12" ht="17.850000000000001" customHeight="1">
      <c r="A9" s="111" t="s">
        <v>101</v>
      </c>
      <c r="B9" s="112" t="s">
        <v>34</v>
      </c>
      <c r="C9" s="113">
        <v>3025.6066326005703</v>
      </c>
      <c r="D9" s="113">
        <v>4367.1362478453202</v>
      </c>
      <c r="E9" s="114">
        <v>11421.582655278471</v>
      </c>
      <c r="F9" s="115">
        <v>95.81663199082557</v>
      </c>
      <c r="G9" s="115">
        <v>99.74586822744817</v>
      </c>
      <c r="H9" s="116"/>
      <c r="I9" s="116"/>
      <c r="J9" s="116"/>
      <c r="K9" s="116"/>
      <c r="L9" s="116"/>
    </row>
    <row r="10" spans="1:12" ht="17.850000000000001" customHeight="1">
      <c r="A10" s="111" t="s">
        <v>102</v>
      </c>
      <c r="B10" s="112" t="s">
        <v>103</v>
      </c>
      <c r="C10" s="113">
        <v>662.67</v>
      </c>
      <c r="D10" s="113">
        <v>703.55294117647099</v>
      </c>
      <c r="E10" s="114">
        <v>2077.311941176471</v>
      </c>
      <c r="F10" s="115">
        <v>93.719587208801244</v>
      </c>
      <c r="G10" s="115">
        <v>96.814590437276692</v>
      </c>
      <c r="H10" s="116"/>
      <c r="I10" s="116"/>
      <c r="J10" s="116"/>
      <c r="K10" s="116"/>
      <c r="L10" s="116"/>
    </row>
    <row r="11" spans="1:12" ht="17.850000000000001" customHeight="1">
      <c r="A11" s="111" t="s">
        <v>104</v>
      </c>
      <c r="B11" s="112" t="s">
        <v>105</v>
      </c>
      <c r="C11" s="113">
        <v>514.69500000000005</v>
      </c>
      <c r="D11" s="113">
        <v>637.23529411764696</v>
      </c>
      <c r="E11" s="114">
        <v>1704.2902941176469</v>
      </c>
      <c r="F11" s="115">
        <v>83.626679018063911</v>
      </c>
      <c r="G11" s="115">
        <v>86.699239176784786</v>
      </c>
      <c r="H11" s="116"/>
      <c r="I11" s="116"/>
      <c r="J11" s="116"/>
      <c r="K11" s="116"/>
      <c r="L11" s="116"/>
    </row>
    <row r="12" spans="1:12" ht="17.850000000000001" customHeight="1">
      <c r="A12" s="111" t="s">
        <v>106</v>
      </c>
      <c r="B12" s="112" t="s">
        <v>34</v>
      </c>
      <c r="C12" s="113">
        <v>66.726868999999994</v>
      </c>
      <c r="D12" s="113">
        <v>50.789231000000001</v>
      </c>
      <c r="E12" s="114">
        <v>189.61609999999996</v>
      </c>
      <c r="F12" s="115">
        <v>64.377411068149101</v>
      </c>
      <c r="G12" s="115">
        <v>88.97642061341422</v>
      </c>
      <c r="H12" s="116"/>
      <c r="I12" s="116"/>
      <c r="J12" s="116"/>
      <c r="K12" s="116"/>
      <c r="L12" s="116"/>
    </row>
    <row r="13" spans="1:12" ht="17.850000000000001" customHeight="1">
      <c r="A13" s="111" t="s">
        <v>107</v>
      </c>
      <c r="B13" s="112" t="s">
        <v>103</v>
      </c>
      <c r="C13" s="113">
        <v>1461.3693742544801</v>
      </c>
      <c r="D13" s="113">
        <v>1306.226343331203</v>
      </c>
      <c r="E13" s="114">
        <v>4825.5836175856839</v>
      </c>
      <c r="F13" s="115">
        <v>109.49606223495894</v>
      </c>
      <c r="G13" s="115">
        <v>121.73760888990503</v>
      </c>
      <c r="H13" s="116"/>
      <c r="I13" s="116"/>
      <c r="J13" s="116"/>
      <c r="K13" s="116"/>
      <c r="L13" s="116"/>
    </row>
    <row r="14" spans="1:12" ht="17.850000000000001" customHeight="1">
      <c r="A14" s="111" t="s">
        <v>108</v>
      </c>
      <c r="B14" s="112" t="s">
        <v>103</v>
      </c>
      <c r="C14" s="113">
        <v>115.03133</v>
      </c>
      <c r="D14" s="113">
        <v>127.602</v>
      </c>
      <c r="E14" s="114">
        <v>367.83659</v>
      </c>
      <c r="F14" s="115">
        <v>101.14892598329324</v>
      </c>
      <c r="G14" s="117">
        <v>101.71755319896153</v>
      </c>
      <c r="H14" s="116"/>
      <c r="I14" s="116"/>
      <c r="J14" s="116"/>
      <c r="K14" s="116"/>
      <c r="L14" s="116"/>
    </row>
    <row r="15" spans="1:12" ht="17.850000000000001" customHeight="1">
      <c r="A15" s="111" t="s">
        <v>109</v>
      </c>
      <c r="B15" s="112" t="s">
        <v>103</v>
      </c>
      <c r="C15" s="113">
        <v>381.26215358097988</v>
      </c>
      <c r="D15" s="113">
        <v>464.42035926833523</v>
      </c>
      <c r="E15" s="114">
        <v>1330.6281973689602</v>
      </c>
      <c r="F15" s="115">
        <v>104.2469942240932</v>
      </c>
      <c r="G15" s="115">
        <v>103.37997424680303</v>
      </c>
      <c r="H15" s="116"/>
      <c r="I15" s="116"/>
      <c r="J15" s="116"/>
      <c r="K15" s="116"/>
      <c r="L15" s="116"/>
    </row>
    <row r="16" spans="1:12" ht="17.850000000000001" customHeight="1">
      <c r="A16" s="111" t="s">
        <v>110</v>
      </c>
      <c r="B16" s="112" t="s">
        <v>111</v>
      </c>
      <c r="C16" s="113">
        <v>146.85520135632919</v>
      </c>
      <c r="D16" s="113">
        <v>173.13985032083241</v>
      </c>
      <c r="E16" s="114">
        <v>485.1333123774001</v>
      </c>
      <c r="F16" s="115">
        <v>106.51482640469541</v>
      </c>
      <c r="G16" s="115">
        <v>103.84511878276923</v>
      </c>
      <c r="H16" s="116"/>
      <c r="I16" s="116"/>
      <c r="J16" s="116"/>
      <c r="K16" s="116"/>
      <c r="L16" s="116"/>
    </row>
    <row r="17" spans="1:12" ht="17.850000000000001" customHeight="1">
      <c r="A17" s="111" t="s">
        <v>112</v>
      </c>
      <c r="B17" s="112" t="s">
        <v>34</v>
      </c>
      <c r="C17" s="113">
        <v>9.5491216669617813</v>
      </c>
      <c r="D17" s="113">
        <v>11.852956614931928</v>
      </c>
      <c r="E17" s="114">
        <v>32.415908246236</v>
      </c>
      <c r="F17" s="115">
        <v>97.772470633769942</v>
      </c>
      <c r="G17" s="115">
        <v>107.32722213240262</v>
      </c>
      <c r="H17" s="116"/>
      <c r="I17" s="116"/>
      <c r="J17" s="116"/>
      <c r="K17" s="116"/>
      <c r="L17" s="116"/>
    </row>
    <row r="18" spans="1:12" ht="17.850000000000001" customHeight="1">
      <c r="A18" s="111" t="s">
        <v>113</v>
      </c>
      <c r="B18" s="112" t="s">
        <v>103</v>
      </c>
      <c r="C18" s="113">
        <v>183.16995465036379</v>
      </c>
      <c r="D18" s="113">
        <v>274.916042000441</v>
      </c>
      <c r="E18" s="114">
        <v>733.21764390130079</v>
      </c>
      <c r="F18" s="115">
        <v>107.77261458528675</v>
      </c>
      <c r="G18" s="115">
        <v>114.02506063659843</v>
      </c>
      <c r="H18" s="116"/>
      <c r="I18" s="116"/>
      <c r="J18" s="116"/>
      <c r="K18" s="116"/>
      <c r="L18" s="116"/>
    </row>
    <row r="19" spans="1:12" ht="17.850000000000001" customHeight="1">
      <c r="A19" s="111" t="s">
        <v>114</v>
      </c>
      <c r="B19" s="112" t="s">
        <v>103</v>
      </c>
      <c r="C19" s="113">
        <v>22.445477633025501</v>
      </c>
      <c r="D19" s="113">
        <v>26.495922106851602</v>
      </c>
      <c r="E19" s="114">
        <v>75.946404478137396</v>
      </c>
      <c r="F19" s="115">
        <v>96.852628168995707</v>
      </c>
      <c r="G19" s="115">
        <v>102.93082441052699</v>
      </c>
      <c r="H19" s="116"/>
      <c r="I19" s="116"/>
      <c r="J19" s="116"/>
      <c r="K19" s="116"/>
      <c r="L19" s="116"/>
    </row>
    <row r="20" spans="1:12" ht="17.850000000000001" customHeight="1">
      <c r="A20" s="111" t="s">
        <v>115</v>
      </c>
      <c r="B20" s="112" t="s">
        <v>103</v>
      </c>
      <c r="C20" s="113">
        <v>1077.1074587536939</v>
      </c>
      <c r="D20" s="113">
        <v>1237.5998896857579</v>
      </c>
      <c r="E20" s="114">
        <v>3656.5884849337058</v>
      </c>
      <c r="F20" s="115">
        <v>104.89912609643652</v>
      </c>
      <c r="G20" s="115">
        <v>105.44485120906037</v>
      </c>
      <c r="H20" s="116"/>
      <c r="I20" s="116"/>
      <c r="J20" s="116"/>
      <c r="K20" s="116"/>
      <c r="L20" s="116"/>
    </row>
    <row r="21" spans="1:12" ht="17.850000000000001" customHeight="1">
      <c r="A21" s="111" t="s">
        <v>116</v>
      </c>
      <c r="B21" s="112" t="s">
        <v>103</v>
      </c>
      <c r="C21" s="113">
        <v>571.38216030033641</v>
      </c>
      <c r="D21" s="113">
        <v>672.35068818787659</v>
      </c>
      <c r="E21" s="114">
        <v>1896.5724612944707</v>
      </c>
      <c r="F21" s="115">
        <v>102.63329082397749</v>
      </c>
      <c r="G21" s="115">
        <v>102.48995034867532</v>
      </c>
      <c r="H21" s="116"/>
      <c r="I21" s="116"/>
      <c r="J21" s="116"/>
      <c r="K21" s="116"/>
      <c r="L21" s="116"/>
    </row>
    <row r="22" spans="1:12" ht="17.850000000000001" customHeight="1">
      <c r="A22" s="111" t="s">
        <v>117</v>
      </c>
      <c r="B22" s="112" t="s">
        <v>111</v>
      </c>
      <c r="C22" s="113">
        <v>297.15041103626419</v>
      </c>
      <c r="D22" s="113">
        <v>352.39208952240233</v>
      </c>
      <c r="E22" s="114">
        <v>1021.5880031688282</v>
      </c>
      <c r="F22" s="115">
        <v>99.570704896946111</v>
      </c>
      <c r="G22" s="115">
        <v>95.893424342622396</v>
      </c>
      <c r="H22" s="116"/>
      <c r="I22" s="116"/>
      <c r="J22" s="116"/>
      <c r="K22" s="116"/>
      <c r="L22" s="116"/>
    </row>
    <row r="23" spans="1:12" ht="17.850000000000001" customHeight="1">
      <c r="A23" s="72" t="s">
        <v>118</v>
      </c>
      <c r="B23" s="112" t="s">
        <v>119</v>
      </c>
      <c r="C23" s="113">
        <v>483.88707186776065</v>
      </c>
      <c r="D23" s="113">
        <v>598.60541975718115</v>
      </c>
      <c r="E23" s="114">
        <v>1706.1524745933839</v>
      </c>
      <c r="F23" s="115">
        <v>101.63080131700868</v>
      </c>
      <c r="G23" s="115">
        <v>106.66351961339349</v>
      </c>
      <c r="H23" s="116"/>
      <c r="I23" s="116"/>
      <c r="J23" s="116"/>
      <c r="K23" s="116"/>
      <c r="L23" s="116"/>
    </row>
    <row r="24" spans="1:12" ht="17.850000000000001" customHeight="1">
      <c r="A24" s="72" t="s">
        <v>120</v>
      </c>
      <c r="B24" s="112" t="s">
        <v>121</v>
      </c>
      <c r="C24" s="113">
        <v>65.734383268897787</v>
      </c>
      <c r="D24" s="113">
        <v>79.502437699343503</v>
      </c>
      <c r="E24" s="114">
        <v>227.16142251937561</v>
      </c>
      <c r="F24" s="115">
        <v>118.64264691739068</v>
      </c>
      <c r="G24" s="115">
        <v>121.81138288950282</v>
      </c>
      <c r="H24" s="116"/>
      <c r="I24" s="116"/>
      <c r="J24" s="116"/>
      <c r="K24" s="116"/>
      <c r="L24" s="116"/>
    </row>
    <row r="25" spans="1:12" ht="27.75" customHeight="1">
      <c r="A25" s="118" t="s">
        <v>122</v>
      </c>
      <c r="B25" s="112" t="s">
        <v>103</v>
      </c>
      <c r="C25" s="113">
        <v>90.83888298704089</v>
      </c>
      <c r="D25" s="113">
        <v>109.13907960776243</v>
      </c>
      <c r="E25" s="114">
        <v>310.43179033691501</v>
      </c>
      <c r="F25" s="115">
        <v>91.314490970350093</v>
      </c>
      <c r="G25" s="115">
        <v>97.246983462207353</v>
      </c>
      <c r="H25" s="116"/>
      <c r="I25" s="116"/>
      <c r="J25" s="116"/>
      <c r="K25" s="116"/>
      <c r="L25" s="116"/>
    </row>
    <row r="26" spans="1:12" ht="17.850000000000001" customHeight="1">
      <c r="A26" s="111" t="s">
        <v>123</v>
      </c>
      <c r="B26" s="112" t="s">
        <v>124</v>
      </c>
      <c r="C26" s="113">
        <v>455.26984430773024</v>
      </c>
      <c r="D26" s="113">
        <v>567.2770946632902</v>
      </c>
      <c r="E26" s="114">
        <v>1633.8503107107915</v>
      </c>
      <c r="F26" s="115">
        <v>99.565966592942559</v>
      </c>
      <c r="G26" s="115">
        <v>101.83562320194453</v>
      </c>
      <c r="H26" s="116"/>
      <c r="I26" s="116"/>
      <c r="J26" s="116"/>
      <c r="K26" s="116"/>
      <c r="L26" s="116"/>
    </row>
    <row r="27" spans="1:12" ht="17.850000000000001" customHeight="1">
      <c r="A27" s="119" t="s">
        <v>125</v>
      </c>
      <c r="B27" s="112" t="s">
        <v>126</v>
      </c>
      <c r="C27" s="113">
        <v>21.411788878265966</v>
      </c>
      <c r="D27" s="113">
        <v>25.146100399193781</v>
      </c>
      <c r="E27" s="114">
        <v>76.354677033557451</v>
      </c>
      <c r="F27" s="115">
        <v>89.631439669199011</v>
      </c>
      <c r="G27" s="115">
        <v>95.169383259615657</v>
      </c>
      <c r="H27" s="116"/>
      <c r="I27" s="116"/>
      <c r="J27" s="116"/>
      <c r="K27" s="116"/>
      <c r="L27" s="116"/>
    </row>
    <row r="28" spans="1:12" ht="17.850000000000001" customHeight="1">
      <c r="A28" s="111" t="s">
        <v>127</v>
      </c>
      <c r="B28" s="112" t="s">
        <v>34</v>
      </c>
      <c r="C28" s="113">
        <v>234.8837699014085</v>
      </c>
      <c r="D28" s="113">
        <v>236.47302816901407</v>
      </c>
      <c r="E28" s="114">
        <v>713.99679807042253</v>
      </c>
      <c r="F28" s="115">
        <v>127.2763737617081</v>
      </c>
      <c r="G28" s="115">
        <v>116.8754664407433</v>
      </c>
      <c r="H28" s="116"/>
      <c r="I28" s="116"/>
      <c r="J28" s="116"/>
      <c r="K28" s="116"/>
      <c r="L28" s="116"/>
    </row>
    <row r="29" spans="1:12" ht="17.850000000000001" customHeight="1">
      <c r="A29" s="111" t="s">
        <v>128</v>
      </c>
      <c r="B29" s="112" t="s">
        <v>103</v>
      </c>
      <c r="C29" s="113">
        <v>226.42352875049588</v>
      </c>
      <c r="D29" s="113">
        <v>253.28879822952368</v>
      </c>
      <c r="E29" s="114">
        <v>701.73959772105923</v>
      </c>
      <c r="F29" s="115">
        <v>110.48584437492855</v>
      </c>
      <c r="G29" s="115">
        <v>123.14201266447886</v>
      </c>
      <c r="H29" s="116"/>
      <c r="I29" s="116"/>
      <c r="J29" s="116"/>
      <c r="K29" s="116"/>
      <c r="L29" s="116"/>
    </row>
    <row r="30" spans="1:12" ht="17.850000000000001" customHeight="1">
      <c r="A30" s="111" t="s">
        <v>129</v>
      </c>
      <c r="B30" s="112" t="s">
        <v>103</v>
      </c>
      <c r="C30" s="113">
        <v>85.218380736381349</v>
      </c>
      <c r="D30" s="113">
        <v>117.38273717071026</v>
      </c>
      <c r="E30" s="114">
        <v>326.38629917998924</v>
      </c>
      <c r="F30" s="115">
        <v>105.63601257263342</v>
      </c>
      <c r="G30" s="115">
        <v>113.89302365943423</v>
      </c>
      <c r="H30" s="116"/>
      <c r="I30" s="116"/>
      <c r="J30" s="116"/>
      <c r="K30" s="116"/>
      <c r="L30" s="116"/>
    </row>
    <row r="31" spans="1:12" ht="17.850000000000001" customHeight="1">
      <c r="A31" s="111" t="s">
        <v>130</v>
      </c>
      <c r="B31" s="112" t="s">
        <v>131</v>
      </c>
      <c r="C31" s="113">
        <v>10.561682665782358</v>
      </c>
      <c r="D31" s="113">
        <v>15.386240542681112</v>
      </c>
      <c r="E31" s="114">
        <v>40.128091336036135</v>
      </c>
      <c r="F31" s="115">
        <v>90.491328251962074</v>
      </c>
      <c r="G31" s="115">
        <v>97.546402638189761</v>
      </c>
      <c r="H31" s="116"/>
      <c r="I31" s="116"/>
      <c r="J31" s="116"/>
      <c r="K31" s="116"/>
      <c r="L31" s="116"/>
    </row>
    <row r="32" spans="1:12" ht="17.850000000000001" customHeight="1">
      <c r="A32" s="111" t="s">
        <v>132</v>
      </c>
      <c r="B32" s="112" t="s">
        <v>34</v>
      </c>
      <c r="C32" s="113">
        <v>1578.6725632449939</v>
      </c>
      <c r="D32" s="113">
        <v>1737.0320350440061</v>
      </c>
      <c r="E32" s="114">
        <v>4987.0523684568179</v>
      </c>
      <c r="F32" s="115">
        <v>100.34847111750469</v>
      </c>
      <c r="G32" s="115">
        <v>96.210902700102324</v>
      </c>
      <c r="H32" s="116"/>
      <c r="I32" s="116"/>
      <c r="J32" s="116"/>
      <c r="K32" s="116"/>
      <c r="L32" s="116"/>
    </row>
    <row r="33" spans="1:12" ht="17.850000000000001" customHeight="1">
      <c r="A33" s="72" t="s">
        <v>133</v>
      </c>
      <c r="B33" s="112" t="s">
        <v>103</v>
      </c>
      <c r="C33" s="113">
        <v>1266.9711795791022</v>
      </c>
      <c r="D33" s="113">
        <v>1392.9568882438141</v>
      </c>
      <c r="E33" s="114">
        <v>4098.0270400277759</v>
      </c>
      <c r="F33" s="115">
        <v>115.1346768809203</v>
      </c>
      <c r="G33" s="115">
        <v>124.10968870500226</v>
      </c>
      <c r="H33" s="116"/>
      <c r="I33" s="116"/>
      <c r="J33" s="116"/>
      <c r="K33" s="116"/>
      <c r="L33" s="116"/>
    </row>
    <row r="34" spans="1:12" ht="17.850000000000001" customHeight="1">
      <c r="A34" s="111" t="s">
        <v>134</v>
      </c>
      <c r="B34" s="112" t="s">
        <v>103</v>
      </c>
      <c r="C34" s="113">
        <v>1010.0613239945477</v>
      </c>
      <c r="D34" s="113">
        <v>1032.0627125739552</v>
      </c>
      <c r="E34" s="114">
        <v>3019.4853142199177</v>
      </c>
      <c r="F34" s="115">
        <v>124.55499789692919</v>
      </c>
      <c r="G34" s="115">
        <v>129.12420815361608</v>
      </c>
      <c r="H34" s="116"/>
      <c r="I34" s="116"/>
      <c r="J34" s="116"/>
      <c r="K34" s="116"/>
      <c r="L34" s="116"/>
    </row>
    <row r="35" spans="1:12" ht="17.850000000000001" customHeight="1">
      <c r="A35" s="111" t="s">
        <v>135</v>
      </c>
      <c r="B35" s="112" t="s">
        <v>124</v>
      </c>
      <c r="C35" s="113">
        <v>13.018848999999999</v>
      </c>
      <c r="D35" s="113">
        <v>14.309808</v>
      </c>
      <c r="E35" s="114">
        <v>43.551228999999999</v>
      </c>
      <c r="F35" s="115">
        <v>82.983546131091046</v>
      </c>
      <c r="G35" s="115">
        <v>86.712097479566481</v>
      </c>
      <c r="H35" s="116"/>
      <c r="I35" s="116"/>
      <c r="J35" s="116"/>
      <c r="K35" s="116"/>
      <c r="L35" s="116"/>
    </row>
    <row r="36" spans="1:12" ht="17.850000000000001" customHeight="1">
      <c r="A36" s="111" t="s">
        <v>136</v>
      </c>
      <c r="B36" s="112" t="s">
        <v>137</v>
      </c>
      <c r="C36" s="120">
        <v>30.8341576479054</v>
      </c>
      <c r="D36" s="120">
        <v>44.3203491185171</v>
      </c>
      <c r="E36" s="114">
        <v>110.60587910114472</v>
      </c>
      <c r="F36" s="115">
        <v>117.76742514632726</v>
      </c>
      <c r="G36" s="115">
        <v>94.668664702532084</v>
      </c>
      <c r="H36" s="116"/>
      <c r="I36" s="116"/>
      <c r="J36" s="116"/>
      <c r="K36" s="116"/>
      <c r="L36" s="116"/>
    </row>
    <row r="37" spans="1:12" ht="17.850000000000001" customHeight="1">
      <c r="A37" s="111" t="s">
        <v>138</v>
      </c>
      <c r="B37" s="112" t="s">
        <v>139</v>
      </c>
      <c r="C37" s="113">
        <v>735.14000279771005</v>
      </c>
      <c r="D37" s="113">
        <v>980.92793057908807</v>
      </c>
      <c r="E37" s="114">
        <v>2572.0534056729116</v>
      </c>
      <c r="F37" s="115">
        <v>99.034614464054911</v>
      </c>
      <c r="G37" s="115">
        <v>88.868615325552241</v>
      </c>
      <c r="H37" s="116"/>
      <c r="I37" s="116"/>
      <c r="J37" s="116"/>
      <c r="K37" s="116"/>
      <c r="L37" s="116"/>
    </row>
    <row r="38" spans="1:12" ht="17.850000000000001" customHeight="1">
      <c r="A38" s="111" t="s">
        <v>140</v>
      </c>
      <c r="B38" s="112" t="s">
        <v>141</v>
      </c>
      <c r="C38" s="113">
        <v>16.125668703771087</v>
      </c>
      <c r="D38" s="113">
        <v>24.461121100883489</v>
      </c>
      <c r="E38" s="114">
        <v>62.194427656864619</v>
      </c>
      <c r="F38" s="115">
        <v>85.717213094871539</v>
      </c>
      <c r="G38" s="115">
        <v>88.744638658240717</v>
      </c>
      <c r="H38" s="116"/>
      <c r="I38" s="116"/>
      <c r="J38" s="116"/>
      <c r="K38" s="116"/>
      <c r="L38" s="116"/>
    </row>
    <row r="39" spans="1:12" ht="17.850000000000001" customHeight="1">
      <c r="A39" s="111" t="s">
        <v>142</v>
      </c>
      <c r="B39" s="112" t="s">
        <v>103</v>
      </c>
      <c r="C39" s="113">
        <v>163.83603421597749</v>
      </c>
      <c r="D39" s="113">
        <v>251.24602489053044</v>
      </c>
      <c r="E39" s="114">
        <v>677.77404055920101</v>
      </c>
      <c r="F39" s="115">
        <v>97.704073455388084</v>
      </c>
      <c r="G39" s="115">
        <v>94.753235840596304</v>
      </c>
      <c r="H39" s="116"/>
      <c r="I39" s="116"/>
      <c r="J39" s="116"/>
      <c r="K39" s="116"/>
      <c r="L39" s="116"/>
    </row>
    <row r="40" spans="1:12" ht="17.850000000000001" customHeight="1">
      <c r="A40" s="111" t="s">
        <v>143</v>
      </c>
      <c r="B40" s="112" t="s">
        <v>144</v>
      </c>
      <c r="C40" s="113">
        <v>18.710839400395599</v>
      </c>
      <c r="D40" s="113">
        <v>24.1015174256253</v>
      </c>
      <c r="E40" s="114">
        <v>65.522416285229099</v>
      </c>
      <c r="F40" s="115">
        <v>108.40467712899347</v>
      </c>
      <c r="G40" s="115">
        <v>111.37314504733934</v>
      </c>
      <c r="H40" s="116"/>
      <c r="I40" s="116"/>
      <c r="J40" s="116"/>
      <c r="K40" s="116"/>
      <c r="L40" s="116"/>
    </row>
    <row r="41" spans="1:12" ht="17.850000000000001" customHeight="1">
      <c r="A41" s="111" t="s">
        <v>145</v>
      </c>
      <c r="B41" s="112" t="s">
        <v>105</v>
      </c>
      <c r="C41" s="113">
        <v>306.03005779693729</v>
      </c>
      <c r="D41" s="113">
        <v>314.36727842730591</v>
      </c>
      <c r="E41" s="114">
        <v>935.02524396726733</v>
      </c>
      <c r="F41" s="115">
        <v>107.9113272097027</v>
      </c>
      <c r="G41" s="115">
        <v>105.93716771590671</v>
      </c>
      <c r="H41" s="116"/>
      <c r="I41" s="116"/>
      <c r="J41" s="116"/>
      <c r="K41" s="116"/>
      <c r="L41" s="116"/>
    </row>
    <row r="42" spans="1:12" ht="15">
      <c r="A42" s="121"/>
    </row>
    <row r="43" spans="1:12" ht="15">
      <c r="A43" s="121"/>
    </row>
    <row r="44" spans="1:12" ht="15"/>
    <row r="45" spans="1:12" ht="15"/>
    <row r="46" spans="1:12" ht="15"/>
    <row r="47" spans="1:12" ht="15"/>
    <row r="48" spans="1:12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76"/>
  <sheetViews>
    <sheetView zoomScaleNormal="100" workbookViewId="0">
      <selection activeCell="I43" sqref="I43"/>
    </sheetView>
  </sheetViews>
  <sheetFormatPr defaultColWidth="16.21875" defaultRowHeight="11.4"/>
  <cols>
    <col min="1" max="1" width="36.77734375" style="141" customWidth="1"/>
    <col min="2" max="2" width="10" style="123" customWidth="1"/>
    <col min="3" max="4" width="9.77734375" style="124" customWidth="1"/>
    <col min="5" max="5" width="0.77734375" style="124" customWidth="1"/>
    <col min="6" max="6" width="11" style="124" customWidth="1"/>
    <col min="7" max="7" width="10.21875" style="124" customWidth="1"/>
    <col min="8" max="16384" width="16.21875" style="124"/>
  </cols>
  <sheetData>
    <row r="1" spans="1:7" ht="20.100000000000001" customHeight="1">
      <c r="A1" s="122" t="s">
        <v>658</v>
      </c>
    </row>
    <row r="2" spans="1:7" ht="20.100000000000001" customHeight="1">
      <c r="A2" s="124"/>
    </row>
    <row r="3" spans="1:7" ht="20.100000000000001" customHeight="1">
      <c r="A3" s="124"/>
      <c r="G3" s="125" t="s">
        <v>45</v>
      </c>
    </row>
    <row r="4" spans="1:7" ht="18" customHeight="1">
      <c r="A4" s="126"/>
      <c r="B4" s="710" t="s">
        <v>146</v>
      </c>
      <c r="C4" s="710"/>
      <c r="D4" s="710"/>
      <c r="E4" s="127"/>
      <c r="F4" s="711" t="s">
        <v>147</v>
      </c>
      <c r="G4" s="711"/>
    </row>
    <row r="5" spans="1:7" ht="18" customHeight="1">
      <c r="A5" s="128"/>
      <c r="B5" s="129" t="s">
        <v>148</v>
      </c>
      <c r="C5" s="129" t="s">
        <v>148</v>
      </c>
      <c r="D5" s="129" t="s">
        <v>49</v>
      </c>
      <c r="E5" s="129"/>
      <c r="F5" s="129" t="s">
        <v>149</v>
      </c>
      <c r="G5" s="129" t="s">
        <v>149</v>
      </c>
    </row>
    <row r="6" spans="1:7" ht="18" customHeight="1">
      <c r="A6" s="128"/>
      <c r="B6" s="129" t="s">
        <v>43</v>
      </c>
      <c r="C6" s="129" t="s">
        <v>43</v>
      </c>
      <c r="D6" s="129" t="s">
        <v>43</v>
      </c>
      <c r="E6" s="129"/>
      <c r="F6" s="130" t="s">
        <v>150</v>
      </c>
      <c r="G6" s="130" t="s">
        <v>150</v>
      </c>
    </row>
    <row r="7" spans="1:7" ht="18" customHeight="1">
      <c r="A7" s="128"/>
      <c r="B7" s="129" t="s">
        <v>50</v>
      </c>
      <c r="C7" s="129" t="s">
        <v>50</v>
      </c>
      <c r="D7" s="129" t="s">
        <v>50</v>
      </c>
      <c r="E7" s="129"/>
      <c r="F7" s="129" t="s">
        <v>151</v>
      </c>
      <c r="G7" s="129" t="s">
        <v>151</v>
      </c>
    </row>
    <row r="8" spans="1:7" ht="18" customHeight="1">
      <c r="A8" s="128"/>
      <c r="B8" s="129" t="s">
        <v>52</v>
      </c>
      <c r="C8" s="129" t="s">
        <v>152</v>
      </c>
      <c r="D8" s="129" t="s">
        <v>152</v>
      </c>
      <c r="E8" s="129"/>
      <c r="F8" s="129" t="s">
        <v>153</v>
      </c>
      <c r="G8" s="129" t="s">
        <v>153</v>
      </c>
    </row>
    <row r="9" spans="1:7" ht="18" customHeight="1">
      <c r="A9" s="128"/>
      <c r="B9" s="131" t="s">
        <v>53</v>
      </c>
      <c r="C9" s="131" t="s">
        <v>6</v>
      </c>
      <c r="D9" s="131" t="s">
        <v>6</v>
      </c>
      <c r="E9" s="131"/>
      <c r="F9" s="131" t="s">
        <v>154</v>
      </c>
      <c r="G9" s="131" t="s">
        <v>6</v>
      </c>
    </row>
    <row r="10" spans="1:7" ht="16.5" customHeight="1">
      <c r="A10" s="128"/>
      <c r="B10" s="132"/>
      <c r="C10" s="133"/>
      <c r="D10" s="133"/>
      <c r="E10" s="133"/>
      <c r="F10" s="133"/>
      <c r="G10" s="133"/>
    </row>
    <row r="11" spans="1:7" ht="20.100000000000001" customHeight="1">
      <c r="A11" s="134" t="s">
        <v>155</v>
      </c>
      <c r="B11" s="135">
        <v>112.7</v>
      </c>
      <c r="C11" s="135">
        <v>100.17</v>
      </c>
      <c r="D11" s="135">
        <v>108.18</v>
      </c>
      <c r="E11" s="136"/>
      <c r="F11" s="135">
        <v>109.78</v>
      </c>
      <c r="G11" s="135">
        <v>114.1</v>
      </c>
    </row>
    <row r="12" spans="1:7" ht="20.100000000000001" customHeight="1">
      <c r="A12" s="137" t="s">
        <v>156</v>
      </c>
      <c r="B12" s="138">
        <v>115.72</v>
      </c>
      <c r="C12" s="138">
        <v>100.26</v>
      </c>
      <c r="D12" s="138">
        <v>102.65</v>
      </c>
      <c r="E12" s="139"/>
      <c r="F12" s="138">
        <v>103.8</v>
      </c>
      <c r="G12" s="138">
        <v>111.8</v>
      </c>
    </row>
    <row r="13" spans="1:7" ht="20.100000000000001" customHeight="1">
      <c r="A13" s="137" t="s">
        <v>63</v>
      </c>
      <c r="B13" s="138">
        <v>124.95</v>
      </c>
      <c r="C13" s="138">
        <v>96.82</v>
      </c>
      <c r="D13" s="138">
        <v>96.3</v>
      </c>
      <c r="E13" s="139"/>
      <c r="F13" s="138">
        <v>109.29</v>
      </c>
      <c r="G13" s="138">
        <v>124.44</v>
      </c>
    </row>
    <row r="14" spans="1:7" ht="20.100000000000001" customHeight="1">
      <c r="A14" s="137" t="s">
        <v>64</v>
      </c>
      <c r="B14" s="138">
        <v>102.51</v>
      </c>
      <c r="C14" s="138">
        <v>102.62</v>
      </c>
      <c r="D14" s="138">
        <v>107.1</v>
      </c>
      <c r="E14" s="139"/>
      <c r="F14" s="138">
        <v>110.86</v>
      </c>
      <c r="G14" s="138">
        <v>89.73</v>
      </c>
    </row>
    <row r="15" spans="1:7" ht="20.100000000000001" customHeight="1">
      <c r="A15" s="137" t="s">
        <v>65</v>
      </c>
      <c r="B15" s="138">
        <v>116.34</v>
      </c>
      <c r="C15" s="138">
        <v>103.64</v>
      </c>
      <c r="D15" s="138">
        <v>114.41</v>
      </c>
      <c r="E15" s="139"/>
      <c r="F15" s="138">
        <v>102.98</v>
      </c>
      <c r="G15" s="138">
        <v>71.66</v>
      </c>
    </row>
    <row r="16" spans="1:7" ht="20.100000000000001" customHeight="1">
      <c r="A16" s="137" t="s">
        <v>66</v>
      </c>
      <c r="B16" s="138">
        <v>122.36</v>
      </c>
      <c r="C16" s="138">
        <v>106.44</v>
      </c>
      <c r="D16" s="138">
        <v>105.41</v>
      </c>
      <c r="E16" s="139"/>
      <c r="F16" s="138">
        <v>107.84</v>
      </c>
      <c r="G16" s="138">
        <v>91.53</v>
      </c>
    </row>
    <row r="17" spans="1:7" ht="20.100000000000001" customHeight="1">
      <c r="A17" s="137" t="s">
        <v>67</v>
      </c>
      <c r="B17" s="138">
        <v>125.89</v>
      </c>
      <c r="C17" s="138">
        <v>100.46</v>
      </c>
      <c r="D17" s="138">
        <v>106.17</v>
      </c>
      <c r="E17" s="139"/>
      <c r="F17" s="138">
        <v>105.66</v>
      </c>
      <c r="G17" s="138">
        <v>89.25</v>
      </c>
    </row>
    <row r="18" spans="1:7" ht="39" customHeight="1">
      <c r="A18" s="140" t="s">
        <v>157</v>
      </c>
      <c r="B18" s="138">
        <v>120.31</v>
      </c>
      <c r="C18" s="138">
        <v>89.65</v>
      </c>
      <c r="D18" s="138">
        <v>109.11</v>
      </c>
      <c r="E18" s="139"/>
      <c r="F18" s="138">
        <v>114.32</v>
      </c>
      <c r="G18" s="138">
        <v>100.37</v>
      </c>
    </row>
    <row r="19" spans="1:7" ht="20.100000000000001" customHeight="1">
      <c r="A19" s="137" t="s">
        <v>69</v>
      </c>
      <c r="B19" s="138">
        <v>120.23</v>
      </c>
      <c r="C19" s="138">
        <v>103.12</v>
      </c>
      <c r="D19" s="138">
        <v>107.8</v>
      </c>
      <c r="E19" s="139"/>
      <c r="F19" s="138">
        <v>98.05</v>
      </c>
      <c r="G19" s="138">
        <v>99.06</v>
      </c>
    </row>
    <row r="20" spans="1:7" ht="20.100000000000001" customHeight="1">
      <c r="A20" s="140" t="s">
        <v>70</v>
      </c>
      <c r="B20" s="138">
        <v>120.41</v>
      </c>
      <c r="C20" s="138">
        <v>115.52</v>
      </c>
      <c r="D20" s="138">
        <v>121.43</v>
      </c>
      <c r="E20" s="139"/>
      <c r="F20" s="138">
        <v>111.1</v>
      </c>
      <c r="G20" s="138">
        <v>117.16</v>
      </c>
    </row>
    <row r="21" spans="1:7" ht="20.100000000000001" customHeight="1">
      <c r="A21" s="137" t="s">
        <v>71</v>
      </c>
      <c r="B21" s="138">
        <v>92.75</v>
      </c>
      <c r="C21" s="138">
        <v>94.45</v>
      </c>
      <c r="D21" s="138">
        <v>116.47</v>
      </c>
      <c r="E21" s="139"/>
      <c r="F21" s="138">
        <v>116.66</v>
      </c>
      <c r="G21" s="138">
        <v>176.53</v>
      </c>
    </row>
    <row r="22" spans="1:7" ht="20.100000000000001" customHeight="1">
      <c r="A22" s="137" t="s">
        <v>158</v>
      </c>
      <c r="B22" s="138">
        <v>95.99</v>
      </c>
      <c r="C22" s="138">
        <v>111.68</v>
      </c>
      <c r="D22" s="138">
        <v>130.80000000000001</v>
      </c>
      <c r="E22" s="139"/>
      <c r="F22" s="138">
        <v>107.59</v>
      </c>
      <c r="G22" s="138">
        <v>98.12</v>
      </c>
    </row>
    <row r="23" spans="1:7" ht="20.100000000000001" customHeight="1">
      <c r="A23" s="137" t="s">
        <v>159</v>
      </c>
      <c r="B23" s="138">
        <v>111.85</v>
      </c>
      <c r="C23" s="138">
        <v>94.87</v>
      </c>
      <c r="D23" s="138">
        <v>111.19</v>
      </c>
      <c r="E23" s="139"/>
      <c r="F23" s="138">
        <v>101.21</v>
      </c>
      <c r="G23" s="138">
        <v>140.78</v>
      </c>
    </row>
    <row r="24" spans="1:7" ht="20.100000000000001" customHeight="1">
      <c r="A24" s="137" t="s">
        <v>74</v>
      </c>
      <c r="B24" s="138">
        <v>114.02</v>
      </c>
      <c r="C24" s="138">
        <v>124.68</v>
      </c>
      <c r="D24" s="138">
        <v>129.59</v>
      </c>
      <c r="E24" s="139"/>
      <c r="F24" s="138">
        <v>112.57</v>
      </c>
      <c r="G24" s="138">
        <v>101.57</v>
      </c>
    </row>
    <row r="25" spans="1:7" ht="20.100000000000001" customHeight="1">
      <c r="A25" s="137" t="s">
        <v>160</v>
      </c>
      <c r="B25" s="138">
        <v>129.13</v>
      </c>
      <c r="C25" s="138">
        <v>78.08</v>
      </c>
      <c r="D25" s="138">
        <v>91.09</v>
      </c>
      <c r="E25" s="139"/>
      <c r="F25" s="138">
        <v>118.28</v>
      </c>
      <c r="G25" s="138">
        <v>133.69</v>
      </c>
    </row>
    <row r="26" spans="1:7" ht="20.100000000000001" customHeight="1">
      <c r="A26" s="137" t="s">
        <v>76</v>
      </c>
      <c r="B26" s="138">
        <v>99.53</v>
      </c>
      <c r="C26" s="138">
        <v>100.96</v>
      </c>
      <c r="D26" s="138">
        <v>114.93</v>
      </c>
      <c r="E26" s="139"/>
      <c r="F26" s="138">
        <v>116.95</v>
      </c>
      <c r="G26" s="138">
        <v>115.75</v>
      </c>
    </row>
    <row r="27" spans="1:7" ht="30" customHeight="1">
      <c r="A27" s="140" t="s">
        <v>77</v>
      </c>
      <c r="B27" s="138">
        <v>110.14</v>
      </c>
      <c r="C27" s="138">
        <v>98.54</v>
      </c>
      <c r="D27" s="138">
        <v>112.34</v>
      </c>
      <c r="E27" s="139"/>
      <c r="F27" s="138">
        <v>108.29</v>
      </c>
      <c r="G27" s="138">
        <v>151.68</v>
      </c>
    </row>
    <row r="28" spans="1:7" ht="30" customHeight="1">
      <c r="A28" s="140" t="s">
        <v>161</v>
      </c>
      <c r="B28" s="138">
        <v>89.94</v>
      </c>
      <c r="C28" s="138">
        <v>101.66</v>
      </c>
      <c r="D28" s="138">
        <v>107.86</v>
      </c>
      <c r="E28" s="139"/>
      <c r="F28" s="138">
        <v>113.67</v>
      </c>
      <c r="G28" s="138">
        <v>110.13</v>
      </c>
    </row>
    <row r="29" spans="1:7" ht="20.100000000000001" customHeight="1">
      <c r="A29" s="137" t="s">
        <v>79</v>
      </c>
      <c r="B29" s="138">
        <v>123.75</v>
      </c>
      <c r="C29" s="138">
        <v>122.5</v>
      </c>
      <c r="D29" s="138">
        <v>122.91</v>
      </c>
      <c r="E29" s="139"/>
      <c r="F29" s="138">
        <v>104.29</v>
      </c>
      <c r="G29" s="138">
        <v>117.27</v>
      </c>
    </row>
    <row r="30" spans="1:7" ht="30" customHeight="1">
      <c r="A30" s="137" t="s">
        <v>162</v>
      </c>
      <c r="B30" s="138">
        <v>178.81</v>
      </c>
      <c r="C30" s="138">
        <v>120.48</v>
      </c>
      <c r="D30" s="138">
        <v>112.28</v>
      </c>
      <c r="E30" s="139"/>
      <c r="F30" s="138">
        <v>82.89</v>
      </c>
      <c r="G30" s="138">
        <v>85.07</v>
      </c>
    </row>
    <row r="31" spans="1:7" ht="20.100000000000001" customHeight="1">
      <c r="A31" s="137" t="s">
        <v>81</v>
      </c>
      <c r="B31" s="138">
        <v>145</v>
      </c>
      <c r="C31" s="138">
        <v>94.71</v>
      </c>
      <c r="D31" s="138">
        <v>101.06</v>
      </c>
      <c r="E31" s="139"/>
      <c r="F31" s="138">
        <v>104.74</v>
      </c>
      <c r="G31" s="138">
        <v>110.05</v>
      </c>
    </row>
    <row r="32" spans="1:7" ht="20.100000000000001" customHeight="1">
      <c r="A32" s="137" t="s">
        <v>82</v>
      </c>
      <c r="B32" s="138">
        <v>146.09</v>
      </c>
      <c r="C32" s="138">
        <v>93.76</v>
      </c>
      <c r="D32" s="138">
        <v>97.44</v>
      </c>
      <c r="E32" s="139"/>
      <c r="F32" s="138">
        <v>105.05</v>
      </c>
      <c r="G32" s="138">
        <v>100.54</v>
      </c>
    </row>
    <row r="33" spans="1:7" ht="20.100000000000001" customHeight="1">
      <c r="A33" s="137" t="s">
        <v>83</v>
      </c>
      <c r="B33" s="138">
        <v>119.12</v>
      </c>
      <c r="C33" s="138">
        <v>104.63</v>
      </c>
      <c r="D33" s="138">
        <v>116.24</v>
      </c>
      <c r="E33" s="139"/>
      <c r="F33" s="138">
        <v>104.55</v>
      </c>
      <c r="G33" s="138">
        <v>108.61</v>
      </c>
    </row>
    <row r="34" spans="1:7" ht="20.100000000000001" customHeight="1">
      <c r="A34" s="137" t="s">
        <v>84</v>
      </c>
      <c r="B34" s="138">
        <v>119.65</v>
      </c>
      <c r="C34" s="138">
        <v>86.31</v>
      </c>
      <c r="D34" s="138">
        <v>96.9</v>
      </c>
      <c r="E34" s="139"/>
      <c r="F34" s="138">
        <v>103.19</v>
      </c>
      <c r="G34" s="138">
        <v>109.87</v>
      </c>
    </row>
    <row r="35" spans="1:7">
      <c r="A35" s="124"/>
    </row>
    <row r="36" spans="1:7">
      <c r="A36" s="124"/>
    </row>
    <row r="37" spans="1:7">
      <c r="A37" s="124"/>
    </row>
    <row r="38" spans="1:7">
      <c r="A38" s="124"/>
    </row>
    <row r="39" spans="1:7">
      <c r="A39" s="124"/>
    </row>
    <row r="40" spans="1:7">
      <c r="A40" s="124"/>
    </row>
    <row r="41" spans="1:7">
      <c r="A41" s="124"/>
    </row>
    <row r="42" spans="1:7">
      <c r="A42" s="124"/>
    </row>
    <row r="43" spans="1:7">
      <c r="A43" s="124"/>
    </row>
    <row r="44" spans="1:7">
      <c r="A44" s="124"/>
      <c r="B44" s="124"/>
    </row>
    <row r="45" spans="1:7">
      <c r="A45" s="124"/>
      <c r="B45" s="124"/>
    </row>
    <row r="46" spans="1:7">
      <c r="A46" s="124"/>
      <c r="B46" s="124"/>
    </row>
    <row r="47" spans="1:7">
      <c r="A47" s="124"/>
      <c r="B47" s="124"/>
    </row>
    <row r="48" spans="1:7">
      <c r="A48" s="124"/>
      <c r="B48" s="124"/>
    </row>
    <row r="49" s="124" customFormat="1"/>
    <row r="50" s="124" customFormat="1"/>
    <row r="51" s="124" customFormat="1"/>
    <row r="52" s="124" customFormat="1"/>
    <row r="53" s="124" customFormat="1"/>
    <row r="54" s="124" customFormat="1"/>
    <row r="55" s="124" customFormat="1"/>
    <row r="56" s="124" customFormat="1"/>
    <row r="57" s="124" customFormat="1"/>
    <row r="58" s="124" customFormat="1"/>
    <row r="59" s="124" customFormat="1"/>
    <row r="60" s="124" customFormat="1"/>
    <row r="61" s="124" customFormat="1"/>
    <row r="62" s="124" customFormat="1"/>
    <row r="63" s="124" customFormat="1"/>
    <row r="64" s="124" customFormat="1"/>
    <row r="65" s="124" customFormat="1"/>
    <row r="66" s="124" customFormat="1"/>
    <row r="67" s="124" customFormat="1"/>
    <row r="68" s="124" customFormat="1"/>
    <row r="69" s="124" customFormat="1"/>
    <row r="70" s="124" customFormat="1"/>
    <row r="71" s="124" customFormat="1"/>
    <row r="72" s="124" customFormat="1"/>
    <row r="73" s="124" customFormat="1"/>
    <row r="74" s="124" customFormat="1"/>
    <row r="75" s="124" customFormat="1"/>
    <row r="76" s="124" customFormat="1"/>
  </sheetData>
  <mergeCells count="2">
    <mergeCell ref="B4:D4"/>
    <mergeCell ref="F4:G4"/>
  </mergeCells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DS48"/>
  <sheetViews>
    <sheetView zoomScaleNormal="100" workbookViewId="0">
      <selection activeCell="I43" sqref="I43"/>
    </sheetView>
  </sheetViews>
  <sheetFormatPr defaultColWidth="11.21875" defaultRowHeight="16.5" customHeight="1"/>
  <cols>
    <col min="1" max="1" width="52.77734375" style="143" customWidth="1"/>
    <col min="2" max="3" width="17.77734375" style="143" customWidth="1"/>
    <col min="4" max="4" width="11.21875" style="143" customWidth="1"/>
    <col min="5" max="5" width="12.21875" style="143" customWidth="1"/>
    <col min="6" max="16384" width="11.21875" style="143"/>
  </cols>
  <sheetData>
    <row r="1" spans="1:123" ht="21" customHeight="1">
      <c r="A1" s="712" t="s">
        <v>659</v>
      </c>
      <c r="B1" s="712"/>
      <c r="C1" s="712"/>
    </row>
    <row r="2" spans="1:123" ht="12.6">
      <c r="A2" s="144"/>
      <c r="C2" s="145" t="s">
        <v>45</v>
      </c>
    </row>
    <row r="3" spans="1:123" s="148" customFormat="1" ht="16.350000000000001" customHeight="1">
      <c r="A3" s="146"/>
      <c r="B3" s="147" t="s">
        <v>164</v>
      </c>
      <c r="C3" s="147" t="s">
        <v>164</v>
      </c>
    </row>
    <row r="4" spans="1:123" s="148" customFormat="1" ht="16.350000000000001" customHeight="1">
      <c r="A4" s="149"/>
      <c r="B4" s="150" t="s">
        <v>165</v>
      </c>
      <c r="C4" s="150" t="s">
        <v>165</v>
      </c>
    </row>
    <row r="5" spans="1:123" s="148" customFormat="1" ht="16.350000000000001" customHeight="1">
      <c r="A5" s="149"/>
      <c r="B5" s="151" t="s">
        <v>166</v>
      </c>
      <c r="C5" s="151" t="s">
        <v>166</v>
      </c>
    </row>
    <row r="6" spans="1:123" s="148" customFormat="1" ht="16.350000000000001" customHeight="1">
      <c r="A6" s="149"/>
      <c r="B6" s="150" t="s">
        <v>167</v>
      </c>
      <c r="C6" s="150" t="s">
        <v>167</v>
      </c>
    </row>
    <row r="7" spans="1:123" s="148" customFormat="1" ht="16.350000000000001" customHeight="1">
      <c r="A7" s="149"/>
      <c r="B7" s="152" t="s">
        <v>154</v>
      </c>
      <c r="C7" s="152" t="s">
        <v>6</v>
      </c>
    </row>
    <row r="8" spans="1:123" s="148" customFormat="1" ht="16.350000000000001" customHeight="1">
      <c r="A8" s="149"/>
      <c r="B8" s="150"/>
      <c r="C8" s="150"/>
    </row>
    <row r="9" spans="1:123" ht="15" customHeight="1">
      <c r="A9" s="153" t="s">
        <v>54</v>
      </c>
      <c r="B9" s="154">
        <v>101.28</v>
      </c>
      <c r="C9" s="154">
        <v>101.1</v>
      </c>
    </row>
    <row r="10" spans="1:123" s="156" customFormat="1" ht="16.350000000000001" customHeight="1">
      <c r="A10" s="155" t="s">
        <v>55</v>
      </c>
      <c r="B10" s="154">
        <v>100.18</v>
      </c>
      <c r="C10" s="154">
        <v>100.66</v>
      </c>
    </row>
    <row r="11" spans="1:123" s="161" customFormat="1" ht="16.350000000000001" customHeight="1">
      <c r="A11" s="157" t="s">
        <v>56</v>
      </c>
      <c r="B11" s="158">
        <v>100.12</v>
      </c>
      <c r="C11" s="158">
        <v>100.32</v>
      </c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160"/>
      <c r="CY11" s="160"/>
      <c r="CZ11" s="160"/>
      <c r="DA11" s="160"/>
      <c r="DB11" s="160"/>
      <c r="DC11" s="160"/>
      <c r="DD11" s="160"/>
      <c r="DE11" s="160"/>
      <c r="DF11" s="160"/>
      <c r="DG11" s="160"/>
      <c r="DH11" s="160"/>
      <c r="DI11" s="160"/>
      <c r="DJ11" s="160"/>
      <c r="DK11" s="160"/>
      <c r="DL11" s="160"/>
      <c r="DM11" s="160"/>
      <c r="DN11" s="160"/>
      <c r="DO11" s="160"/>
      <c r="DP11" s="160"/>
      <c r="DQ11" s="160"/>
      <c r="DR11" s="160"/>
      <c r="DS11" s="160"/>
    </row>
    <row r="12" spans="1:123" ht="16.350000000000001" customHeight="1">
      <c r="A12" s="157" t="s">
        <v>57</v>
      </c>
      <c r="B12" s="158">
        <v>100.06</v>
      </c>
      <c r="C12" s="158">
        <v>99.53</v>
      </c>
      <c r="D12" s="159"/>
    </row>
    <row r="13" spans="1:123" ht="16.350000000000001" customHeight="1">
      <c r="A13" s="157" t="s">
        <v>58</v>
      </c>
      <c r="B13" s="158">
        <v>100.17</v>
      </c>
      <c r="C13" s="158">
        <v>110.25</v>
      </c>
      <c r="D13" s="159"/>
    </row>
    <row r="14" spans="1:123" ht="16.350000000000001" customHeight="1">
      <c r="A14" s="157" t="s">
        <v>59</v>
      </c>
      <c r="B14" s="158">
        <v>100.43</v>
      </c>
      <c r="C14" s="158">
        <v>97.87</v>
      </c>
      <c r="D14" s="159"/>
    </row>
    <row r="15" spans="1:123" ht="16.350000000000001" customHeight="1">
      <c r="A15" s="157" t="s">
        <v>60</v>
      </c>
      <c r="B15" s="158">
        <v>100.75</v>
      </c>
      <c r="C15" s="158">
        <v>110.02</v>
      </c>
      <c r="D15" s="159"/>
    </row>
    <row r="16" spans="1:123" ht="16.350000000000001" customHeight="1">
      <c r="A16" s="162" t="s">
        <v>61</v>
      </c>
      <c r="B16" s="154">
        <v>101.38</v>
      </c>
      <c r="C16" s="154">
        <v>101.12</v>
      </c>
    </row>
    <row r="17" spans="1:123" s="164" customFormat="1" ht="16.350000000000001" customHeight="1">
      <c r="A17" s="157" t="s">
        <v>62</v>
      </c>
      <c r="B17" s="158">
        <v>100.81</v>
      </c>
      <c r="C17" s="158">
        <v>102.89</v>
      </c>
      <c r="D17" s="163"/>
    </row>
    <row r="18" spans="1:123" ht="16.350000000000001" customHeight="1">
      <c r="A18" s="157" t="s">
        <v>63</v>
      </c>
      <c r="B18" s="158">
        <v>99.8</v>
      </c>
      <c r="C18" s="158">
        <v>100.65</v>
      </c>
      <c r="D18" s="163"/>
    </row>
    <row r="19" spans="1:123" ht="16.350000000000001" customHeight="1">
      <c r="A19" s="157" t="s">
        <v>64</v>
      </c>
      <c r="B19" s="158">
        <v>100.13</v>
      </c>
      <c r="C19" s="158">
        <v>101.22</v>
      </c>
      <c r="D19" s="163"/>
    </row>
    <row r="20" spans="1:123" ht="16.350000000000001" customHeight="1">
      <c r="A20" s="157" t="s">
        <v>65</v>
      </c>
      <c r="B20" s="158">
        <v>101.91</v>
      </c>
      <c r="C20" s="158">
        <v>103.97</v>
      </c>
      <c r="D20" s="163"/>
    </row>
    <row r="21" spans="1:123" ht="16.350000000000001" customHeight="1">
      <c r="A21" s="157" t="s">
        <v>66</v>
      </c>
      <c r="B21" s="158">
        <v>101.5</v>
      </c>
      <c r="C21" s="158">
        <v>98.76</v>
      </c>
      <c r="D21" s="163"/>
    </row>
    <row r="22" spans="1:123" ht="16.350000000000001" customHeight="1">
      <c r="A22" s="157" t="s">
        <v>67</v>
      </c>
      <c r="B22" s="158">
        <v>101.48</v>
      </c>
      <c r="C22" s="158">
        <v>98.41</v>
      </c>
      <c r="D22" s="163"/>
    </row>
    <row r="23" spans="1:123" ht="42.75" customHeight="1">
      <c r="A23" s="157" t="s">
        <v>168</v>
      </c>
      <c r="B23" s="158">
        <v>99.76</v>
      </c>
      <c r="C23" s="158">
        <v>99.23</v>
      </c>
      <c r="D23" s="163"/>
    </row>
    <row r="24" spans="1:123" ht="16.350000000000001" customHeight="1">
      <c r="A24" s="157" t="s">
        <v>69</v>
      </c>
      <c r="B24" s="158">
        <v>101.17</v>
      </c>
      <c r="C24" s="158">
        <v>96.57</v>
      </c>
      <c r="D24" s="163"/>
    </row>
    <row r="25" spans="1:123" ht="16.350000000000001" customHeight="1">
      <c r="A25" s="157" t="s">
        <v>70</v>
      </c>
      <c r="B25" s="158">
        <v>101.12</v>
      </c>
      <c r="C25" s="158">
        <v>97.24</v>
      </c>
      <c r="D25" s="163"/>
    </row>
    <row r="26" spans="1:123" s="165" customFormat="1" ht="16.350000000000001" customHeight="1">
      <c r="A26" s="157" t="s">
        <v>71</v>
      </c>
      <c r="B26" s="158">
        <v>100.26</v>
      </c>
      <c r="C26" s="158">
        <v>100.97</v>
      </c>
      <c r="D26" s="16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  <c r="CT26" s="143"/>
      <c r="CU26" s="143"/>
      <c r="CV26" s="143"/>
      <c r="CW26" s="143"/>
      <c r="CX26" s="143"/>
      <c r="CY26" s="143"/>
      <c r="CZ26" s="143"/>
      <c r="DA26" s="143"/>
      <c r="DB26" s="143"/>
      <c r="DC26" s="143"/>
      <c r="DD26" s="143"/>
      <c r="DE26" s="143"/>
      <c r="DF26" s="143"/>
      <c r="DG26" s="143"/>
      <c r="DH26" s="143"/>
      <c r="DI26" s="143"/>
      <c r="DJ26" s="143"/>
      <c r="DK26" s="143"/>
      <c r="DL26" s="143"/>
      <c r="DM26" s="143"/>
      <c r="DN26" s="143"/>
      <c r="DO26" s="143"/>
      <c r="DP26" s="143"/>
      <c r="DQ26" s="143"/>
      <c r="DR26" s="143"/>
      <c r="DS26" s="143"/>
    </row>
    <row r="27" spans="1:123" ht="16.350000000000001" customHeight="1">
      <c r="A27" s="157" t="s">
        <v>72</v>
      </c>
      <c r="B27" s="158">
        <v>100.07</v>
      </c>
      <c r="C27" s="158">
        <v>100.75</v>
      </c>
      <c r="D27" s="163"/>
    </row>
    <row r="28" spans="1:123" ht="16.350000000000001" customHeight="1">
      <c r="A28" s="157" t="s">
        <v>73</v>
      </c>
      <c r="B28" s="158">
        <v>99.99</v>
      </c>
      <c r="C28" s="158">
        <v>102.19</v>
      </c>
      <c r="D28" s="163"/>
    </row>
    <row r="29" spans="1:123" ht="16.350000000000001" customHeight="1">
      <c r="A29" s="157" t="s">
        <v>74</v>
      </c>
      <c r="B29" s="158">
        <v>101.62</v>
      </c>
      <c r="C29" s="158">
        <v>98.48</v>
      </c>
      <c r="D29" s="163"/>
    </row>
    <row r="30" spans="1:123" ht="16.350000000000001" customHeight="1">
      <c r="A30" s="157" t="s">
        <v>75</v>
      </c>
      <c r="B30" s="158">
        <v>100.62</v>
      </c>
      <c r="C30" s="158">
        <v>92.98</v>
      </c>
      <c r="D30" s="163"/>
    </row>
    <row r="31" spans="1:123" ht="16.350000000000001" customHeight="1">
      <c r="A31" s="157" t="s">
        <v>76</v>
      </c>
      <c r="B31" s="158">
        <v>100.64</v>
      </c>
      <c r="C31" s="158">
        <v>104.88</v>
      </c>
      <c r="D31" s="163"/>
    </row>
    <row r="32" spans="1:123" ht="16.350000000000001" customHeight="1">
      <c r="A32" s="157" t="s">
        <v>169</v>
      </c>
      <c r="B32" s="158">
        <v>101.88</v>
      </c>
      <c r="C32" s="158">
        <v>103.14</v>
      </c>
      <c r="D32" s="163"/>
    </row>
    <row r="33" spans="1:4" ht="16.350000000000001" customHeight="1">
      <c r="A33" s="157" t="s">
        <v>170</v>
      </c>
      <c r="B33" s="158">
        <v>101.6</v>
      </c>
      <c r="C33" s="158">
        <v>109.06</v>
      </c>
      <c r="D33" s="163"/>
    </row>
    <row r="34" spans="1:4" s="164" customFormat="1" ht="16.350000000000001" customHeight="1">
      <c r="A34" s="157" t="s">
        <v>79</v>
      </c>
      <c r="B34" s="158">
        <v>101.04</v>
      </c>
      <c r="C34" s="158">
        <v>110.35</v>
      </c>
      <c r="D34" s="163"/>
    </row>
    <row r="35" spans="1:4" s="164" customFormat="1" ht="16.350000000000001" customHeight="1">
      <c r="A35" s="157" t="s">
        <v>80</v>
      </c>
      <c r="B35" s="158">
        <v>100.98</v>
      </c>
      <c r="C35" s="158">
        <v>97.32</v>
      </c>
      <c r="D35" s="163"/>
    </row>
    <row r="36" spans="1:4" ht="16.350000000000001" customHeight="1">
      <c r="A36" s="157" t="s">
        <v>81</v>
      </c>
      <c r="B36" s="158">
        <v>100.72</v>
      </c>
      <c r="C36" s="158">
        <v>104.32</v>
      </c>
      <c r="D36" s="163"/>
    </row>
    <row r="37" spans="1:4" ht="16.350000000000001" customHeight="1">
      <c r="A37" s="157" t="s">
        <v>82</v>
      </c>
      <c r="B37" s="158">
        <v>101.69</v>
      </c>
      <c r="C37" s="158">
        <v>93.61</v>
      </c>
      <c r="D37" s="163"/>
    </row>
    <row r="38" spans="1:4" ht="16.350000000000001" customHeight="1">
      <c r="A38" s="157" t="s">
        <v>83</v>
      </c>
      <c r="B38" s="158">
        <v>102.63</v>
      </c>
      <c r="C38" s="158">
        <v>97.22</v>
      </c>
      <c r="D38" s="163"/>
    </row>
    <row r="39" spans="1:4" ht="16.350000000000001" customHeight="1">
      <c r="A39" s="157" t="s">
        <v>84</v>
      </c>
      <c r="B39" s="158">
        <v>101.67</v>
      </c>
      <c r="C39" s="158">
        <v>106.38</v>
      </c>
      <c r="D39" s="163"/>
    </row>
    <row r="40" spans="1:4" ht="16.350000000000001" customHeight="1">
      <c r="A40" s="157" t="s">
        <v>85</v>
      </c>
      <c r="B40" s="158">
        <v>100.89</v>
      </c>
      <c r="C40" s="158">
        <v>105.53</v>
      </c>
      <c r="D40" s="163"/>
    </row>
    <row r="41" spans="1:4" ht="16.350000000000001" customHeight="1">
      <c r="A41" s="166" t="s">
        <v>86</v>
      </c>
      <c r="B41" s="154">
        <v>99.97</v>
      </c>
      <c r="C41" s="154">
        <v>100.79</v>
      </c>
    </row>
    <row r="42" spans="1:4" ht="16.350000000000001" customHeight="1">
      <c r="A42" s="166" t="s">
        <v>171</v>
      </c>
      <c r="B42" s="167"/>
      <c r="C42" s="167"/>
    </row>
    <row r="43" spans="1:4" ht="16.350000000000001" customHeight="1">
      <c r="A43" s="166" t="s">
        <v>172</v>
      </c>
      <c r="B43" s="154">
        <v>100.12</v>
      </c>
      <c r="C43" s="154">
        <v>101.24</v>
      </c>
    </row>
    <row r="44" spans="1:4" ht="16.350000000000001" customHeight="1">
      <c r="A44" s="157" t="s">
        <v>88</v>
      </c>
      <c r="B44" s="158">
        <v>100.06</v>
      </c>
      <c r="C44" s="158">
        <v>100.32</v>
      </c>
    </row>
    <row r="45" spans="1:4" ht="16.350000000000001" customHeight="1">
      <c r="A45" s="157" t="s">
        <v>89</v>
      </c>
      <c r="B45" s="158">
        <v>100.03</v>
      </c>
      <c r="C45" s="158">
        <v>104.95</v>
      </c>
    </row>
    <row r="46" spans="1:4" ht="16.350000000000001" customHeight="1">
      <c r="A46" s="157" t="s">
        <v>173</v>
      </c>
      <c r="B46" s="158">
        <v>100.19</v>
      </c>
      <c r="C46" s="158">
        <v>101.35</v>
      </c>
    </row>
    <row r="47" spans="1:4" ht="16.350000000000001" customHeight="1">
      <c r="A47" s="157" t="s">
        <v>174</v>
      </c>
      <c r="B47" s="158">
        <v>100</v>
      </c>
      <c r="C47" s="158">
        <v>101.47</v>
      </c>
    </row>
    <row r="48" spans="1:4" ht="16.5" customHeight="1">
      <c r="B48" s="167"/>
      <c r="C48" s="167"/>
    </row>
  </sheetData>
  <mergeCells count="1">
    <mergeCell ref="A1:C1"/>
  </mergeCells>
  <pageMargins left="0.78740157480314998" right="0.47244094488188998" top="0.74803149606299202" bottom="0.261811024" header="0.43307086614173201" footer="0.31496062992126"/>
  <pageSetup paperSize="9" firstPageNumber="33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C88"/>
  <sheetViews>
    <sheetView topLeftCell="A24" zoomScaleNormal="100" workbookViewId="0">
      <selection activeCell="I43" sqref="I43"/>
    </sheetView>
  </sheetViews>
  <sheetFormatPr defaultColWidth="9.77734375" defaultRowHeight="13.2"/>
  <cols>
    <col min="1" max="1" width="39.21875" style="179" customWidth="1"/>
    <col min="2" max="2" width="24.21875" style="179" customWidth="1"/>
    <col min="3" max="3" width="25" style="179" customWidth="1"/>
    <col min="4" max="16384" width="9.77734375" style="179"/>
  </cols>
  <sheetData>
    <row r="1" spans="1:3" s="170" customFormat="1" ht="19.5" customHeight="1">
      <c r="A1" s="168" t="s">
        <v>163</v>
      </c>
      <c r="B1" s="169"/>
      <c r="C1" s="169"/>
    </row>
    <row r="2" spans="1:3" s="170" customFormat="1" ht="19.5" customHeight="1">
      <c r="A2" s="142" t="s">
        <v>175</v>
      </c>
      <c r="B2" s="171"/>
      <c r="C2" s="171"/>
    </row>
    <row r="3" spans="1:3" s="170" customFormat="1" ht="6" customHeight="1">
      <c r="A3" s="171"/>
      <c r="B3" s="171"/>
      <c r="C3" s="171"/>
    </row>
    <row r="4" spans="1:3" s="170" customFormat="1" ht="19.5" customHeight="1">
      <c r="A4" s="172"/>
      <c r="C4" s="125" t="s">
        <v>45</v>
      </c>
    </row>
    <row r="5" spans="1:3" s="173" customFormat="1" ht="17.850000000000001" customHeight="1">
      <c r="A5" s="146"/>
      <c r="B5" s="147" t="s">
        <v>176</v>
      </c>
      <c r="C5" s="147" t="s">
        <v>176</v>
      </c>
    </row>
    <row r="6" spans="1:3" s="173" customFormat="1" ht="17.850000000000001" customHeight="1">
      <c r="A6" s="149"/>
      <c r="B6" s="174" t="s">
        <v>177</v>
      </c>
      <c r="C6" s="174" t="s">
        <v>177</v>
      </c>
    </row>
    <row r="7" spans="1:3" s="173" customFormat="1" ht="17.850000000000001" customHeight="1">
      <c r="A7" s="149"/>
      <c r="B7" s="152" t="s">
        <v>178</v>
      </c>
      <c r="C7" s="152" t="s">
        <v>179</v>
      </c>
    </row>
    <row r="8" spans="1:3" s="173" customFormat="1" ht="13.5" customHeight="1">
      <c r="A8" s="149"/>
      <c r="B8" s="150"/>
      <c r="C8" s="150"/>
    </row>
    <row r="9" spans="1:3" s="170" customFormat="1" ht="20.100000000000001" customHeight="1">
      <c r="A9" s="175" t="s">
        <v>180</v>
      </c>
      <c r="B9" s="176">
        <v>101.28</v>
      </c>
      <c r="C9" s="176">
        <v>101.1</v>
      </c>
    </row>
    <row r="10" spans="1:3" ht="20.100000000000001" customHeight="1">
      <c r="A10" s="177" t="s">
        <v>181</v>
      </c>
      <c r="B10" s="178">
        <v>100.68</v>
      </c>
      <c r="C10" s="178">
        <v>98.62</v>
      </c>
    </row>
    <row r="11" spans="1:3" ht="20.100000000000001" customHeight="1">
      <c r="A11" s="177" t="s">
        <v>182</v>
      </c>
      <c r="B11" s="178">
        <v>103.19</v>
      </c>
      <c r="C11" s="178">
        <v>102.41</v>
      </c>
    </row>
    <row r="12" spans="1:3" ht="20.100000000000001" customHeight="1">
      <c r="A12" s="177" t="s">
        <v>183</v>
      </c>
      <c r="B12" s="178">
        <v>100.55</v>
      </c>
      <c r="C12" s="178">
        <v>104.3</v>
      </c>
    </row>
    <row r="13" spans="1:3" ht="20.100000000000001" customHeight="1">
      <c r="A13" s="177" t="s">
        <v>184</v>
      </c>
      <c r="B13" s="178">
        <v>100.78</v>
      </c>
      <c r="C13" s="178">
        <v>105.2</v>
      </c>
    </row>
    <row r="14" spans="1:3" ht="20.100000000000001" customHeight="1">
      <c r="A14" s="177" t="s">
        <v>185</v>
      </c>
      <c r="B14" s="178">
        <v>101.46</v>
      </c>
      <c r="C14" s="178">
        <v>104.95</v>
      </c>
    </row>
    <row r="15" spans="1:3" ht="20.100000000000001" customHeight="1">
      <c r="A15" s="177" t="s">
        <v>186</v>
      </c>
      <c r="B15" s="178">
        <v>101.25</v>
      </c>
      <c r="C15" s="178">
        <v>101.25</v>
      </c>
    </row>
    <row r="16" spans="1:3" ht="20.100000000000001" customHeight="1">
      <c r="A16" s="177" t="s">
        <v>187</v>
      </c>
      <c r="B16" s="178">
        <v>100.43</v>
      </c>
      <c r="C16" s="178">
        <v>92.36</v>
      </c>
    </row>
    <row r="17" spans="1:3" ht="20.100000000000001" customHeight="1">
      <c r="A17" s="177" t="s">
        <v>188</v>
      </c>
      <c r="B17" s="178">
        <v>101.49</v>
      </c>
      <c r="C17" s="178">
        <v>100</v>
      </c>
    </row>
    <row r="18" spans="1:3" ht="20.100000000000001" customHeight="1">
      <c r="A18" s="177" t="s">
        <v>189</v>
      </c>
      <c r="B18" s="178">
        <v>102.04</v>
      </c>
      <c r="C18" s="178">
        <v>113.24</v>
      </c>
    </row>
    <row r="19" spans="1:3" ht="20.100000000000001" customHeight="1">
      <c r="A19" s="177" t="s">
        <v>190</v>
      </c>
      <c r="B19" s="178">
        <v>99.98</v>
      </c>
      <c r="C19" s="178">
        <v>107.1</v>
      </c>
    </row>
    <row r="20" spans="1:3" ht="20.100000000000001" customHeight="1">
      <c r="A20" s="177" t="s">
        <v>191</v>
      </c>
      <c r="B20" s="178">
        <v>100.87</v>
      </c>
      <c r="C20" s="178">
        <v>101.66</v>
      </c>
    </row>
    <row r="21" spans="1:3" ht="20.100000000000001" customHeight="1">
      <c r="A21" s="177" t="s">
        <v>192</v>
      </c>
      <c r="B21" s="178">
        <v>97.86</v>
      </c>
      <c r="C21" s="178">
        <v>98.19</v>
      </c>
    </row>
    <row r="22" spans="1:3" ht="20.100000000000001" customHeight="1">
      <c r="A22" s="177" t="s">
        <v>193</v>
      </c>
      <c r="B22" s="178">
        <v>100.28</v>
      </c>
      <c r="C22" s="178">
        <v>100.63</v>
      </c>
    </row>
    <row r="23" spans="1:3" ht="20.100000000000001" customHeight="1">
      <c r="A23" s="177" t="s">
        <v>194</v>
      </c>
      <c r="B23" s="178">
        <v>101.24</v>
      </c>
      <c r="C23" s="178">
        <v>96.96</v>
      </c>
    </row>
    <row r="24" spans="1:3" ht="20.100000000000001" customHeight="1">
      <c r="A24" s="177" t="s">
        <v>195</v>
      </c>
      <c r="B24" s="178">
        <v>101.19</v>
      </c>
      <c r="C24" s="178">
        <v>98.77</v>
      </c>
    </row>
    <row r="25" spans="1:3" ht="20.100000000000001" customHeight="1">
      <c r="A25" s="177" t="s">
        <v>196</v>
      </c>
      <c r="B25" s="178">
        <v>100.2</v>
      </c>
      <c r="C25" s="178">
        <v>102.02</v>
      </c>
    </row>
    <row r="26" spans="1:3" ht="20.100000000000001" customHeight="1">
      <c r="A26" s="177" t="s">
        <v>197</v>
      </c>
      <c r="B26" s="178">
        <v>100.64</v>
      </c>
      <c r="C26" s="178">
        <v>119.97</v>
      </c>
    </row>
    <row r="27" spans="1:3" ht="20.100000000000001" customHeight="1">
      <c r="A27" s="177" t="s">
        <v>198</v>
      </c>
      <c r="B27" s="178">
        <v>100.56</v>
      </c>
      <c r="C27" s="178">
        <v>101.83</v>
      </c>
    </row>
    <row r="28" spans="1:3" ht="20.100000000000001" customHeight="1">
      <c r="A28" s="177" t="s">
        <v>199</v>
      </c>
      <c r="B28" s="178">
        <v>100.48</v>
      </c>
      <c r="C28" s="178">
        <v>96.72</v>
      </c>
    </row>
    <row r="29" spans="1:3" ht="20.100000000000001" customHeight="1">
      <c r="A29" s="177" t="s">
        <v>200</v>
      </c>
      <c r="B29" s="178">
        <v>100.78</v>
      </c>
      <c r="C29" s="178">
        <v>111.75</v>
      </c>
    </row>
    <row r="30" spans="1:3" ht="20.100000000000001" customHeight="1">
      <c r="A30" s="177" t="s">
        <v>201</v>
      </c>
      <c r="B30" s="178">
        <v>103.67</v>
      </c>
      <c r="C30" s="178">
        <v>107.12</v>
      </c>
    </row>
    <row r="31" spans="1:3" ht="20.100000000000001" customHeight="1">
      <c r="A31" s="177" t="s">
        <v>202</v>
      </c>
      <c r="B31" s="178">
        <v>101.26</v>
      </c>
      <c r="C31" s="178">
        <v>98.19</v>
      </c>
    </row>
    <row r="32" spans="1:3" ht="20.100000000000001" customHeight="1">
      <c r="A32" s="177" t="s">
        <v>203</v>
      </c>
      <c r="B32" s="178">
        <v>102.07</v>
      </c>
      <c r="C32" s="178">
        <v>103.95</v>
      </c>
    </row>
    <row r="33" spans="1:3" ht="20.100000000000001" customHeight="1">
      <c r="A33" s="177" t="s">
        <v>204</v>
      </c>
      <c r="B33" s="178">
        <v>99.67</v>
      </c>
      <c r="C33" s="178">
        <v>91.88</v>
      </c>
    </row>
    <row r="34" spans="1:3" ht="20.100000000000001" customHeight="1">
      <c r="A34" s="177" t="s">
        <v>205</v>
      </c>
      <c r="B34" s="178">
        <v>100.88</v>
      </c>
      <c r="C34" s="178">
        <v>96.75</v>
      </c>
    </row>
    <row r="35" spans="1:3" ht="20.100000000000001" customHeight="1">
      <c r="A35" s="177" t="s">
        <v>206</v>
      </c>
      <c r="B35" s="178">
        <v>101.31</v>
      </c>
      <c r="C35" s="178">
        <v>113.13</v>
      </c>
    </row>
    <row r="36" spans="1:3" ht="20.100000000000001" customHeight="1">
      <c r="A36" s="177" t="s">
        <v>207</v>
      </c>
      <c r="B36" s="178">
        <v>101.6</v>
      </c>
      <c r="C36" s="178">
        <v>97.82</v>
      </c>
    </row>
    <row r="37" spans="1:3" ht="20.100000000000001" customHeight="1">
      <c r="A37" s="177" t="s">
        <v>208</v>
      </c>
      <c r="B37" s="178">
        <v>99.95</v>
      </c>
      <c r="C37" s="178">
        <v>114.26</v>
      </c>
    </row>
    <row r="38" spans="1:3" ht="20.100000000000001" customHeight="1">
      <c r="A38" s="177" t="s">
        <v>209</v>
      </c>
      <c r="B38" s="178">
        <v>100.45</v>
      </c>
      <c r="C38" s="178">
        <v>97.82</v>
      </c>
    </row>
    <row r="39" spans="1:3" ht="20.100000000000001" customHeight="1">
      <c r="A39" s="177" t="s">
        <v>210</v>
      </c>
      <c r="B39" s="178">
        <v>100.34</v>
      </c>
      <c r="C39" s="178">
        <v>98.11</v>
      </c>
    </row>
    <row r="40" spans="1:3" ht="19.95" customHeight="1">
      <c r="A40" s="177" t="s">
        <v>211</v>
      </c>
      <c r="B40" s="178">
        <v>100.53</v>
      </c>
      <c r="C40" s="178">
        <v>102.22</v>
      </c>
    </row>
    <row r="41" spans="1:3" ht="19.95" customHeight="1">
      <c r="A41" s="177"/>
      <c r="B41" s="178"/>
      <c r="C41" s="178"/>
    </row>
    <row r="42" spans="1:3" s="170" customFormat="1" ht="21" customHeight="1">
      <c r="A42" s="168" t="s">
        <v>694</v>
      </c>
      <c r="B42" s="169"/>
      <c r="C42" s="169"/>
    </row>
    <row r="43" spans="1:3" s="170" customFormat="1" ht="19.350000000000001" customHeight="1">
      <c r="A43" s="180" t="s">
        <v>175</v>
      </c>
      <c r="B43" s="171"/>
      <c r="C43" s="171"/>
    </row>
    <row r="44" spans="1:3" s="170" customFormat="1" ht="19.350000000000001" customHeight="1">
      <c r="A44" s="171"/>
      <c r="B44" s="171"/>
      <c r="C44" s="171"/>
    </row>
    <row r="45" spans="1:3" s="170" customFormat="1" ht="19.350000000000001" customHeight="1">
      <c r="A45" s="172"/>
      <c r="C45" s="125" t="s">
        <v>45</v>
      </c>
    </row>
    <row r="46" spans="1:3" s="173" customFormat="1" ht="17.850000000000001" customHeight="1">
      <c r="A46" s="146"/>
      <c r="B46" s="147" t="s">
        <v>176</v>
      </c>
      <c r="C46" s="147" t="s">
        <v>176</v>
      </c>
    </row>
    <row r="47" spans="1:3" s="173" customFormat="1" ht="17.850000000000001" customHeight="1">
      <c r="A47" s="149"/>
      <c r="B47" s="174" t="s">
        <v>177</v>
      </c>
      <c r="C47" s="174" t="s">
        <v>177</v>
      </c>
    </row>
    <row r="48" spans="1:3" s="173" customFormat="1" ht="17.850000000000001" customHeight="1">
      <c r="A48" s="149"/>
      <c r="B48" s="152" t="s">
        <v>178</v>
      </c>
      <c r="C48" s="152" t="s">
        <v>179</v>
      </c>
    </row>
    <row r="49" spans="1:3" ht="17.850000000000001" customHeight="1">
      <c r="A49" s="181"/>
      <c r="B49" s="182"/>
      <c r="C49" s="182"/>
    </row>
    <row r="50" spans="1:3" ht="19.350000000000001" customHeight="1">
      <c r="A50" s="177" t="s">
        <v>212</v>
      </c>
      <c r="B50" s="178">
        <v>100.49</v>
      </c>
      <c r="C50" s="178">
        <v>95.8</v>
      </c>
    </row>
    <row r="51" spans="1:3" ht="19.350000000000001" customHeight="1">
      <c r="A51" s="177" t="s">
        <v>213</v>
      </c>
      <c r="B51" s="178">
        <v>101.84</v>
      </c>
      <c r="C51" s="178">
        <v>134.19999999999999</v>
      </c>
    </row>
    <row r="52" spans="1:3" ht="19.350000000000001" customHeight="1">
      <c r="A52" s="177" t="s">
        <v>214</v>
      </c>
      <c r="B52" s="178">
        <v>100.7</v>
      </c>
      <c r="C52" s="178">
        <v>109.31</v>
      </c>
    </row>
    <row r="53" spans="1:3" ht="19.350000000000001" customHeight="1">
      <c r="A53" s="177" t="s">
        <v>215</v>
      </c>
      <c r="B53" s="178">
        <v>103.39</v>
      </c>
      <c r="C53" s="178">
        <v>101.66</v>
      </c>
    </row>
    <row r="54" spans="1:3" ht="19.350000000000001" customHeight="1">
      <c r="A54" s="177" t="s">
        <v>216</v>
      </c>
      <c r="B54" s="178">
        <v>98.79</v>
      </c>
      <c r="C54" s="178">
        <v>100.89</v>
      </c>
    </row>
    <row r="55" spans="1:3" ht="19.350000000000001" customHeight="1">
      <c r="A55" s="177" t="s">
        <v>217</v>
      </c>
      <c r="B55" s="178">
        <v>100.13</v>
      </c>
      <c r="C55" s="178">
        <v>101.08</v>
      </c>
    </row>
    <row r="56" spans="1:3" ht="19.350000000000001" customHeight="1">
      <c r="A56" s="177" t="s">
        <v>218</v>
      </c>
      <c r="B56" s="178">
        <v>103.45</v>
      </c>
      <c r="C56" s="178">
        <v>110.57</v>
      </c>
    </row>
    <row r="57" spans="1:3" ht="19.350000000000001" customHeight="1">
      <c r="A57" s="177" t="s">
        <v>219</v>
      </c>
      <c r="B57" s="178">
        <v>101.62</v>
      </c>
      <c r="C57" s="178">
        <v>105.74</v>
      </c>
    </row>
    <row r="58" spans="1:3" ht="19.350000000000001" customHeight="1">
      <c r="A58" s="177" t="s">
        <v>220</v>
      </c>
      <c r="B58" s="178">
        <v>99.93</v>
      </c>
      <c r="C58" s="178">
        <v>100.72</v>
      </c>
    </row>
    <row r="59" spans="1:3" ht="19.350000000000001" customHeight="1">
      <c r="A59" s="177" t="s">
        <v>221</v>
      </c>
      <c r="B59" s="178">
        <v>99.92</v>
      </c>
      <c r="C59" s="178">
        <v>99.53</v>
      </c>
    </row>
    <row r="60" spans="1:3" ht="19.350000000000001" customHeight="1">
      <c r="A60" s="177" t="s">
        <v>222</v>
      </c>
      <c r="B60" s="178">
        <v>101.36</v>
      </c>
      <c r="C60" s="178">
        <v>114.54</v>
      </c>
    </row>
    <row r="61" spans="1:3" ht="19.350000000000001" customHeight="1">
      <c r="A61" s="177" t="s">
        <v>223</v>
      </c>
      <c r="B61" s="178">
        <v>100.5</v>
      </c>
      <c r="C61" s="178">
        <v>94.97</v>
      </c>
    </row>
    <row r="62" spans="1:3" ht="19.350000000000001" customHeight="1">
      <c r="A62" s="177" t="s">
        <v>224</v>
      </c>
      <c r="B62" s="178">
        <v>100.8</v>
      </c>
      <c r="C62" s="178">
        <v>101.26</v>
      </c>
    </row>
    <row r="63" spans="1:3" ht="19.350000000000001" customHeight="1">
      <c r="A63" s="177" t="s">
        <v>225</v>
      </c>
      <c r="B63" s="178">
        <v>105.09</v>
      </c>
      <c r="C63" s="178">
        <v>97.71</v>
      </c>
    </row>
    <row r="64" spans="1:3" ht="19.350000000000001" customHeight="1">
      <c r="A64" s="177" t="s">
        <v>226</v>
      </c>
      <c r="B64" s="178">
        <v>103.07</v>
      </c>
      <c r="C64" s="178">
        <v>102.91</v>
      </c>
    </row>
    <row r="65" spans="1:3" ht="19.350000000000001" customHeight="1">
      <c r="A65" s="177" t="s">
        <v>227</v>
      </c>
      <c r="B65" s="178">
        <v>102.02</v>
      </c>
      <c r="C65" s="178">
        <v>92.02</v>
      </c>
    </row>
    <row r="66" spans="1:3" ht="19.350000000000001" customHeight="1">
      <c r="A66" s="177" t="s">
        <v>228</v>
      </c>
      <c r="B66" s="178">
        <v>100.81</v>
      </c>
      <c r="C66" s="178">
        <v>95.05</v>
      </c>
    </row>
    <row r="67" spans="1:3" ht="19.350000000000001" customHeight="1">
      <c r="A67" s="177" t="s">
        <v>229</v>
      </c>
      <c r="B67" s="178">
        <v>102.3</v>
      </c>
      <c r="C67" s="178">
        <v>101.23</v>
      </c>
    </row>
    <row r="68" spans="1:3" ht="19.350000000000001" customHeight="1">
      <c r="A68" s="177" t="s">
        <v>230</v>
      </c>
      <c r="B68" s="178">
        <v>100.97</v>
      </c>
      <c r="C68" s="178">
        <v>94.29</v>
      </c>
    </row>
    <row r="69" spans="1:3" ht="19.350000000000001" customHeight="1">
      <c r="A69" s="177" t="s">
        <v>231</v>
      </c>
      <c r="B69" s="178">
        <v>100.92</v>
      </c>
      <c r="C69" s="178">
        <v>94.55</v>
      </c>
    </row>
    <row r="70" spans="1:3" ht="19.350000000000001" customHeight="1">
      <c r="A70" s="177" t="s">
        <v>232</v>
      </c>
      <c r="B70" s="178">
        <v>101.47</v>
      </c>
      <c r="C70" s="178">
        <v>106.16</v>
      </c>
    </row>
    <row r="71" spans="1:3" ht="19.350000000000001" customHeight="1">
      <c r="A71" s="177" t="s">
        <v>233</v>
      </c>
      <c r="B71" s="178">
        <v>102.12</v>
      </c>
      <c r="C71" s="178">
        <v>98.25</v>
      </c>
    </row>
    <row r="72" spans="1:3" ht="19.350000000000001" customHeight="1">
      <c r="A72" s="177" t="s">
        <v>234</v>
      </c>
      <c r="B72" s="178">
        <v>101.09</v>
      </c>
      <c r="C72" s="178">
        <v>108.67</v>
      </c>
    </row>
    <row r="73" spans="1:3" ht="19.350000000000001" customHeight="1">
      <c r="A73" s="177" t="s">
        <v>235</v>
      </c>
      <c r="B73" s="178">
        <v>101.41</v>
      </c>
      <c r="C73" s="178">
        <v>104.48</v>
      </c>
    </row>
    <row r="74" spans="1:3" ht="19.350000000000001" customHeight="1">
      <c r="A74" s="177" t="s">
        <v>236</v>
      </c>
      <c r="B74" s="178">
        <v>101.44</v>
      </c>
      <c r="C74" s="178">
        <v>106.53</v>
      </c>
    </row>
    <row r="75" spans="1:3" ht="19.350000000000001" customHeight="1">
      <c r="A75" s="177" t="s">
        <v>237</v>
      </c>
      <c r="B75" s="178">
        <v>102.18</v>
      </c>
      <c r="C75" s="178">
        <v>106.54</v>
      </c>
    </row>
    <row r="76" spans="1:3" ht="19.350000000000001" customHeight="1">
      <c r="A76" s="177" t="s">
        <v>238</v>
      </c>
      <c r="B76" s="178">
        <v>103.02</v>
      </c>
      <c r="C76" s="178">
        <v>95.36</v>
      </c>
    </row>
    <row r="77" spans="1:3" ht="19.350000000000001" customHeight="1">
      <c r="A77" s="177" t="s">
        <v>239</v>
      </c>
      <c r="B77" s="178">
        <v>100.35</v>
      </c>
      <c r="C77" s="178">
        <v>101.88</v>
      </c>
    </row>
    <row r="78" spans="1:3" ht="19.350000000000001" customHeight="1">
      <c r="A78" s="177" t="s">
        <v>240</v>
      </c>
      <c r="B78" s="178">
        <v>100.9</v>
      </c>
      <c r="C78" s="178">
        <v>103.51</v>
      </c>
    </row>
    <row r="79" spans="1:3" ht="19.350000000000001" customHeight="1">
      <c r="A79" s="177" t="s">
        <v>241</v>
      </c>
      <c r="B79" s="178">
        <v>101.34</v>
      </c>
      <c r="C79" s="178">
        <v>104.36</v>
      </c>
    </row>
    <row r="80" spans="1:3" ht="19.350000000000001" customHeight="1">
      <c r="A80" s="177" t="s">
        <v>242</v>
      </c>
      <c r="B80" s="178">
        <v>100.47</v>
      </c>
      <c r="C80" s="178">
        <v>84.46</v>
      </c>
    </row>
    <row r="81" spans="1:3" ht="19.350000000000001" customHeight="1">
      <c r="A81" s="177" t="s">
        <v>243</v>
      </c>
      <c r="B81" s="178">
        <v>100.7</v>
      </c>
      <c r="C81" s="178">
        <v>93.59</v>
      </c>
    </row>
    <row r="82" spans="1:3" ht="17.850000000000001" customHeight="1"/>
    <row r="83" spans="1:3" ht="17.850000000000001" customHeight="1"/>
    <row r="84" spans="1:3" ht="17.850000000000001" customHeight="1"/>
    <row r="85" spans="1:3" ht="17.850000000000001" customHeight="1"/>
    <row r="86" spans="1:3" ht="17.850000000000001" customHeight="1"/>
    <row r="87" spans="1:3" ht="17.850000000000001" customHeight="1"/>
    <row r="88" spans="1:3" ht="17.850000000000001" customHeight="1"/>
  </sheetData>
  <pageMargins left="0.78740157480314965" right="0.47244094488188981" top="0.74803149606299213" bottom="0.51181102362204722" header="0.43307086614173229" footer="0.31496062992125984"/>
  <pageSetup paperSize="9" firstPageNumber="33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1.GDP </vt:lpstr>
      <vt:lpstr>2.SXNN</vt:lpstr>
      <vt:lpstr>3.4.Chan nuoi, Lam nghiep</vt:lpstr>
      <vt:lpstr>5.Thuy san</vt:lpstr>
      <vt:lpstr>6.IIP</vt:lpstr>
      <vt:lpstr>7.SPCN</vt:lpstr>
      <vt:lpstr>8.CSTTTK</vt:lpstr>
      <vt:lpstr>9.LĐCN</vt:lpstr>
      <vt:lpstr>10.LĐCN_DP</vt:lpstr>
      <vt:lpstr>11. Chi tieu DN</vt:lpstr>
      <vt:lpstr>12. DN DK thanh lap</vt:lpstr>
      <vt:lpstr>13. DN quay lai hoat dong</vt:lpstr>
      <vt:lpstr>14. DN Ngừng có thời hạn</vt:lpstr>
      <vt:lpstr>15. DN giải thể</vt:lpstr>
      <vt:lpstr>16.VDT TXH</vt:lpstr>
      <vt:lpstr>17.VDT tu NSNN</vt:lpstr>
      <vt:lpstr>18.FDI</vt:lpstr>
      <vt:lpstr>19. Tongmuc</vt:lpstr>
      <vt:lpstr>20. XK hh</vt:lpstr>
      <vt:lpstr>21. NK hh</vt:lpstr>
      <vt:lpstr>22. XNK Dịch vụ</vt:lpstr>
      <vt:lpstr>23.CPI</vt:lpstr>
      <vt:lpstr>24.Gia SX</vt:lpstr>
      <vt:lpstr>25.Gia NVL</vt:lpstr>
      <vt:lpstr>26.Gia Van tai</vt:lpstr>
      <vt:lpstr>27.Gia XK</vt:lpstr>
      <vt:lpstr>28.Gia NK</vt:lpstr>
      <vt:lpstr>29.TygiaTM</vt:lpstr>
      <vt:lpstr>30.VT HK</vt:lpstr>
      <vt:lpstr>31. VT HH</vt:lpstr>
      <vt:lpstr>32. Khach QT</vt:lpstr>
      <vt:lpstr>33.34.LĐ, That nghiep </vt:lpstr>
      <vt:lpstr>35. LĐPCT</vt:lpstr>
      <vt:lpstr>36.XHMT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2024-03-28T23:13:59Z</cp:lastPrinted>
  <dcterms:created xsi:type="dcterms:W3CDTF">2024-03-24T05:17:42Z</dcterms:created>
  <dcterms:modified xsi:type="dcterms:W3CDTF">2024-03-29T01:03:02Z</dcterms:modified>
</cp:coreProperties>
</file>