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5\Tổng hợp\"/>
    </mc:Choice>
  </mc:AlternateContent>
  <xr:revisionPtr revIDLastSave="0" documentId="13_ncr:1_{9059A3EA-9DD5-4164-AE97-1FB040885324}" xr6:coauthVersionLast="46" xr6:coauthVersionMax="46" xr10:uidLastSave="{00000000-0000-0000-0000-000000000000}"/>
  <bookViews>
    <workbookView xWindow="-108" yWindow="-108" windowWidth="23256" windowHeight="13896" activeTab="1" xr2:uid="{00000000-000D-0000-FFFF-FFFF00000000}"/>
  </bookViews>
  <sheets>
    <sheet name="1.Nong nghiep" sheetId="1" r:id="rId1"/>
    <sheet name="2.IIP" sheetId="2" r:id="rId2"/>
    <sheet name="3.SP CN" sheetId="3" r:id="rId3"/>
    <sheet name="4.LĐ CN" sheetId="4" r:id="rId4"/>
    <sheet name="5. LĐCN_DP" sheetId="5" r:id="rId5"/>
    <sheet name="6. Chi tieu DN" sheetId="6" r:id="rId6"/>
    <sheet name="7. DN DK thanh lap" sheetId="7" r:id="rId7"/>
    <sheet name="8. DN quay lai hoat dong" sheetId="8" r:id="rId8"/>
    <sheet name="9. DN Ngừng có thời hạn" sheetId="9" r:id="rId9"/>
    <sheet name="10.DN giải thể" sheetId="10" r:id="rId10"/>
    <sheet name="11. VĐT" sheetId="11" r:id="rId11"/>
    <sheet name="12. FDI" sheetId="12" r:id="rId12"/>
    <sheet name="13. Tongmuc" sheetId="13" r:id="rId13"/>
    <sheet name="14.XK" sheetId="20" r:id="rId14"/>
    <sheet name="15.NK" sheetId="21" r:id="rId15"/>
    <sheet name="16.CPI" sheetId="19" r:id="rId16"/>
    <sheet name="17. VT HK" sheetId="14" r:id="rId17"/>
    <sheet name="18. VT HH" sheetId="15" r:id="rId18"/>
    <sheet name="19. KQT" sheetId="16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4">'[3]PNT-QUOT-#3'!#REF!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'[1]PNT-QUOT-#3'!#REF!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4">'[3]COAT&amp;WRAP-QIOT-#3'!#REF!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4">'[3]PNT-QUOT-#3'!#REF!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'[1]PNT-QUOT-#3'!#REF!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5">'[6]MTL$-INTER'!#REF!</definedName>
    <definedName name="AAA" localSheetId="16">'[5]MTL$-INTER'!#REF!</definedName>
    <definedName name="AAA" localSheetId="4">'[6]MTL$-INTER'!#REF!</definedName>
    <definedName name="AAA" localSheetId="6">'[5]MTL$-INTER'!#REF!</definedName>
    <definedName name="AAA" localSheetId="7">'[5]MTL$-INTER'!#REF!</definedName>
    <definedName name="AAA" localSheetId="8">'[5]MTL$-INTER'!#REF!</definedName>
    <definedName name="AAA">'[7]MTL$-INTER'!#REF!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4">'[3]PNT-QUOT-#3'!#REF!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'[1]PNT-QUOT-#3'!#REF!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4">'[3]PNT-QUOT-#3'!#REF!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'[1]PNT-QUOT-#3'!#REF!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4">'[3]COAT&amp;WRAP-QIOT-#3'!#REF!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'[1]COAT&amp;WRAP-QIOT-#3'!#REF!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'[8]7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4">'[3]COAT&amp;WRAP-QIOT-#3'!#REF!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'[1]COAT&amp;WRAP-QIOT-#3'!#REF!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4">'[3]COAT&amp;WRAP-QIOT-#3'!#REF!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'[1]COAT&amp;WRAP-QIOT-#3'!#REF!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4">'[3]COAT&amp;WRAP-QIOT-#3'!#REF!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'[1]COAT&amp;WRAP-QIOT-#3'!#REF!</definedName>
    <definedName name="mnh" localSheetId="0">'[9]2.74'!#REF!</definedName>
    <definedName name="mnh" localSheetId="9">'[10]2.74'!#REF!</definedName>
    <definedName name="mnh" localSheetId="12">'[11]2.74'!#REF!</definedName>
    <definedName name="mnh" localSheetId="15">'[12]2.74'!#REF!</definedName>
    <definedName name="mnh" localSheetId="16">'[11]2.74'!#REF!</definedName>
    <definedName name="mnh" localSheetId="6">'[10]2.74'!#REF!</definedName>
    <definedName name="mnh" localSheetId="7">'[10]2.74'!#REF!</definedName>
    <definedName name="mnh" localSheetId="8">'[10]2.74'!#REF!</definedName>
    <definedName name="mnh">'[9]2.74'!#REF!</definedName>
    <definedName name="n" localSheetId="0">'[9]2.74'!#REF!</definedName>
    <definedName name="n" localSheetId="9">'[10]2.74'!#REF!</definedName>
    <definedName name="n" localSheetId="12">'[11]2.74'!#REF!</definedName>
    <definedName name="n" localSheetId="15">'[12]2.74'!#REF!</definedName>
    <definedName name="n" localSheetId="16">'[11]2.74'!#REF!</definedName>
    <definedName name="n" localSheetId="7">'[10]2.74'!#REF!</definedName>
    <definedName name="n" localSheetId="8">'[10]2.74'!#REF!</definedName>
    <definedName name="n">'[9]2.74'!#REF!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4">'[3]PNT-QUOT-#3'!#REF!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'[1]PNT-QUOT-#3'!#REF!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4">'[3]COAT&amp;WRAP-QIOT-#3'!#REF!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'[1]COAT&amp;WRAP-QIOT-#3'!#REF!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4">'[3]PNT-QUOT-#3'!#REF!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'[1]PNT-QUOT-#3'!#REF!</definedName>
    <definedName name="pj" hidden="1">{"'TDTGT (theo Dphuong)'!$A$4:$F$75"}</definedName>
    <definedName name="PM" localSheetId="0">[13]IBASE!$AH$16:$AV$110</definedName>
    <definedName name="PM" localSheetId="9">[14]IBASE!$AH$16:$AV$110</definedName>
    <definedName name="PM" localSheetId="12">[14]IBASE!$AH$16:$AV$110</definedName>
    <definedName name="PM" localSheetId="15">[13]IBASE!$AH$16:$AV$110</definedName>
    <definedName name="PM" localSheetId="4">[15]IBASE!$AH$16:$AV$110</definedName>
    <definedName name="PM" localSheetId="6">[14]IBASE!$AH$16:$AV$110</definedName>
    <definedName name="PM">[13]IBASE!$AH$16:$AV$110</definedName>
    <definedName name="Print_Area_MI" localSheetId="0">[16]ESTI.!$A$1:$U$52</definedName>
    <definedName name="Print_Area_MI" localSheetId="9">[17]ESTI.!$A$1:$U$52</definedName>
    <definedName name="Print_Area_MI" localSheetId="12">[17]ESTI.!$A$1:$U$52</definedName>
    <definedName name="Print_Area_MI" localSheetId="15">[18]ESTI.!$A$1:$U$52</definedName>
    <definedName name="Print_Area_MI" localSheetId="4">[18]ESTI.!$A$1:$U$52</definedName>
    <definedName name="Print_Area_MI" localSheetId="6">[17]ESTI.!$A$1:$U$52</definedName>
    <definedName name="Print_Area_MI">[19]ESTI.!$A$1:$U$52</definedName>
    <definedName name="_xlnm.Print_Titles" localSheetId="9">'[20]TiÕn ®é thùc hiÖn KC'!#REF!</definedName>
    <definedName name="_xlnm.Print_Titles" localSheetId="15">'[20]TiÕn ®é thùc hiÖn KC'!#REF!</definedName>
    <definedName name="_xlnm.Print_Titles" localSheetId="4">'[20]TiÕn ®é thùc hiÖn KC'!#REF!</definedName>
    <definedName name="_xlnm.Print_Titles" localSheetId="7">'[20]TiÕn ®é thùc hiÖn KC'!#REF!</definedName>
    <definedName name="_xlnm.Print_Titles" localSheetId="8">'[20]TiÕn ®é thùc hiÖn KC'!#REF!</definedName>
    <definedName name="_xlnm.Print_Titles">'[20]TiÕn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'[21]ma-pt'!$A$6:$IV$228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4">'[3]COAT&amp;WRAP-QIOT-#3'!#REF!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'[1]COAT&amp;WRAP-QIOT-#3'!#REF!</definedName>
    <definedName name="SB" localSheetId="0">[13]IBASE!$AH$7:$AL$14</definedName>
    <definedName name="SB" localSheetId="9">[14]IBASE!$AH$7:$AL$14</definedName>
    <definedName name="SB" localSheetId="12">[14]IBASE!$AH$7:$AL$14</definedName>
    <definedName name="SB" localSheetId="15">[13]IBASE!$AH$7:$AL$14</definedName>
    <definedName name="SB" localSheetId="4">[15]IBASE!$AH$7:$AL$14</definedName>
    <definedName name="SB" localSheetId="6">[14]IBASE!$AH$7:$AL$14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'[16]DI-ESTI'!$A$8:$R$489</definedName>
    <definedName name="SORT_AREA" localSheetId="9">'[17]DI-ESTI'!$A$8:$R$489</definedName>
    <definedName name="SORT_AREA" localSheetId="12">'[17]DI-ESTI'!$A$8:$R$489</definedName>
    <definedName name="SORT_AREA" localSheetId="15">'[18]DI-ESTI'!$A$8:$R$489</definedName>
    <definedName name="SORT_AREA" localSheetId="4">'[18]DI-ESTI'!$A$8:$R$489</definedName>
    <definedName name="SORT_AREA" localSheetId="6">'[17]DI-ESTI'!$A$8:$R$489</definedName>
    <definedName name="SORT_AREA">'[19]DI-ESTI'!$A$8:$R$489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4">'[3]PNT-QUOT-#3'!#REF!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'[1]PNT-QUOT-#3'!#REF!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4">'[3]COAT&amp;WRAP-QIOT-#3'!#REF!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'[1]COAT&amp;WRAP-QIOT-#3'!#REF!</definedName>
    <definedName name="TMBLCSG" localSheetId="0">#REF!</definedName>
    <definedName name="TMBLCSG" localSheetId="15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0">#REF!</definedName>
    <definedName name="vn" localSheetId="15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0">'[22]7 THAI NGUYEN'!$A$11</definedName>
    <definedName name="xd" localSheetId="9">'[23]7 THAI NGUYEN'!$A$11</definedName>
    <definedName name="xd" localSheetId="12">'[23]7 THAI NGUYEN'!$A$11</definedName>
    <definedName name="xd" localSheetId="15">'[24]7 THAI NGUYEN'!$A$11</definedName>
    <definedName name="xd" localSheetId="4">'[22]7 THAI NGUYEN'!$A$11</definedName>
    <definedName name="xd">'[23]7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21" l="1"/>
  <c r="L50" i="21"/>
  <c r="J50" i="21"/>
  <c r="I50" i="21"/>
  <c r="G50" i="21"/>
  <c r="F50" i="21"/>
  <c r="D50" i="21"/>
  <c r="C50" i="21"/>
  <c r="M49" i="21"/>
  <c r="J49" i="21"/>
  <c r="G49" i="21"/>
  <c r="D49" i="21"/>
  <c r="M48" i="21"/>
  <c r="J48" i="21"/>
  <c r="G48" i="21"/>
  <c r="D48" i="21"/>
  <c r="M47" i="21"/>
  <c r="J47" i="21"/>
  <c r="G47" i="21"/>
  <c r="D47" i="21"/>
  <c r="M46" i="21"/>
  <c r="J46" i="21"/>
  <c r="G46" i="21"/>
  <c r="D46" i="21"/>
  <c r="M45" i="21"/>
  <c r="J45" i="21"/>
  <c r="G45" i="21"/>
  <c r="D45" i="21"/>
  <c r="M44" i="21"/>
  <c r="J44" i="21"/>
  <c r="G44" i="21"/>
  <c r="D44" i="21"/>
  <c r="M43" i="21"/>
  <c r="J43" i="21"/>
  <c r="G43" i="21"/>
  <c r="D43" i="21"/>
  <c r="M42" i="21"/>
  <c r="J42" i="21"/>
  <c r="G42" i="21"/>
  <c r="D42" i="21"/>
  <c r="M41" i="21"/>
  <c r="L41" i="21"/>
  <c r="J41" i="21"/>
  <c r="I41" i="21"/>
  <c r="G41" i="21"/>
  <c r="F41" i="21"/>
  <c r="D41" i="21"/>
  <c r="C41" i="21"/>
  <c r="M40" i="21"/>
  <c r="J40" i="21"/>
  <c r="G40" i="21"/>
  <c r="D40" i="21"/>
  <c r="M39" i="21"/>
  <c r="L39" i="21"/>
  <c r="J39" i="21"/>
  <c r="I39" i="21"/>
  <c r="G39" i="21"/>
  <c r="F39" i="21"/>
  <c r="D39" i="21"/>
  <c r="C39" i="21"/>
  <c r="M38" i="21"/>
  <c r="L38" i="21"/>
  <c r="J38" i="21"/>
  <c r="I38" i="21"/>
  <c r="G38" i="21"/>
  <c r="F38" i="21"/>
  <c r="D38" i="21"/>
  <c r="C38" i="21"/>
  <c r="M37" i="21"/>
  <c r="J37" i="21"/>
  <c r="G37" i="21"/>
  <c r="D37" i="21"/>
  <c r="M36" i="21"/>
  <c r="J36" i="21"/>
  <c r="G36" i="21"/>
  <c r="D36" i="21"/>
  <c r="M35" i="21"/>
  <c r="J35" i="21"/>
  <c r="G35" i="21"/>
  <c r="D35" i="21"/>
  <c r="M34" i="21"/>
  <c r="L34" i="21"/>
  <c r="J34" i="21"/>
  <c r="I34" i="21"/>
  <c r="G34" i="21"/>
  <c r="F34" i="21"/>
  <c r="D34" i="21"/>
  <c r="C34" i="21"/>
  <c r="M33" i="21"/>
  <c r="L33" i="21"/>
  <c r="J33" i="21"/>
  <c r="I33" i="21"/>
  <c r="G33" i="21"/>
  <c r="F33" i="21"/>
  <c r="D33" i="21"/>
  <c r="C33" i="21"/>
  <c r="M32" i="21"/>
  <c r="L32" i="21"/>
  <c r="J32" i="21"/>
  <c r="I32" i="21"/>
  <c r="G32" i="21"/>
  <c r="F32" i="21"/>
  <c r="D32" i="21"/>
  <c r="C32" i="21"/>
  <c r="M31" i="21"/>
  <c r="J31" i="21"/>
  <c r="G31" i="21"/>
  <c r="D31" i="21"/>
  <c r="M30" i="21"/>
  <c r="L30" i="21"/>
  <c r="J30" i="21"/>
  <c r="I30" i="21"/>
  <c r="G30" i="21"/>
  <c r="F30" i="21"/>
  <c r="D30" i="21"/>
  <c r="C30" i="21"/>
  <c r="M29" i="21"/>
  <c r="J29" i="21"/>
  <c r="G29" i="21"/>
  <c r="D29" i="21"/>
  <c r="M28" i="21"/>
  <c r="L28" i="21"/>
  <c r="J28" i="21"/>
  <c r="I28" i="21"/>
  <c r="G28" i="21"/>
  <c r="F28" i="21"/>
  <c r="D28" i="21"/>
  <c r="C28" i="21"/>
  <c r="M27" i="21"/>
  <c r="L27" i="21"/>
  <c r="J27" i="21"/>
  <c r="I27" i="21"/>
  <c r="G27" i="21"/>
  <c r="F27" i="21"/>
  <c r="D27" i="21"/>
  <c r="C27" i="21"/>
  <c r="M26" i="21"/>
  <c r="J26" i="21"/>
  <c r="G26" i="21"/>
  <c r="D26" i="21"/>
  <c r="M25" i="21"/>
  <c r="J25" i="21"/>
  <c r="G25" i="21"/>
  <c r="D25" i="21"/>
  <c r="M24" i="21"/>
  <c r="J24" i="21"/>
  <c r="G24" i="21"/>
  <c r="D24" i="21"/>
  <c r="M23" i="21"/>
  <c r="L23" i="21"/>
  <c r="J23" i="21"/>
  <c r="I23" i="21"/>
  <c r="G23" i="21"/>
  <c r="F23" i="21"/>
  <c r="D23" i="21"/>
  <c r="C23" i="21"/>
  <c r="M22" i="21"/>
  <c r="L22" i="21"/>
  <c r="J22" i="21"/>
  <c r="I22" i="21"/>
  <c r="G22" i="21"/>
  <c r="F22" i="21"/>
  <c r="D22" i="21"/>
  <c r="C22" i="21"/>
  <c r="M21" i="21"/>
  <c r="L21" i="21"/>
  <c r="J21" i="21"/>
  <c r="I21" i="21"/>
  <c r="G21" i="21"/>
  <c r="F21" i="21"/>
  <c r="D21" i="21"/>
  <c r="C21" i="21"/>
  <c r="M20" i="21"/>
  <c r="L20" i="21"/>
  <c r="J20" i="21"/>
  <c r="I20" i="21"/>
  <c r="G20" i="21"/>
  <c r="F20" i="21"/>
  <c r="D20" i="21"/>
  <c r="C20" i="21"/>
  <c r="M19" i="21"/>
  <c r="L19" i="21"/>
  <c r="J19" i="21"/>
  <c r="I19" i="21"/>
  <c r="G19" i="21"/>
  <c r="F19" i="21"/>
  <c r="D19" i="21"/>
  <c r="C19" i="21"/>
  <c r="M18" i="21"/>
  <c r="J18" i="21"/>
  <c r="G18" i="21"/>
  <c r="D18" i="21"/>
  <c r="M17" i="21"/>
  <c r="L17" i="21"/>
  <c r="J17" i="21"/>
  <c r="I17" i="21"/>
  <c r="G17" i="21"/>
  <c r="F17" i="21"/>
  <c r="D17" i="21"/>
  <c r="C17" i="21"/>
  <c r="M16" i="21"/>
  <c r="L16" i="21"/>
  <c r="J16" i="21"/>
  <c r="I16" i="21"/>
  <c r="G16" i="21"/>
  <c r="F16" i="21"/>
  <c r="D16" i="21"/>
  <c r="C16" i="21"/>
  <c r="M15" i="21"/>
  <c r="J15" i="21"/>
  <c r="G15" i="21"/>
  <c r="D15" i="21"/>
  <c r="M14" i="21"/>
  <c r="J14" i="21"/>
  <c r="G14" i="21"/>
  <c r="D14" i="21"/>
  <c r="M13" i="21"/>
  <c r="J13" i="21"/>
  <c r="G13" i="21"/>
  <c r="D13" i="21"/>
  <c r="M11" i="21"/>
  <c r="J11" i="21"/>
  <c r="G11" i="21"/>
  <c r="D11" i="21"/>
  <c r="M10" i="21"/>
  <c r="J10" i="21"/>
  <c r="G10" i="21"/>
  <c r="D10" i="21"/>
  <c r="M9" i="21"/>
  <c r="J9" i="21"/>
  <c r="G9" i="21"/>
  <c r="D9" i="21"/>
  <c r="M48" i="20"/>
  <c r="J48" i="20"/>
  <c r="G48" i="20"/>
  <c r="D48" i="20"/>
  <c r="M47" i="20"/>
  <c r="J47" i="20"/>
  <c r="G47" i="20"/>
  <c r="D47" i="20"/>
  <c r="M46" i="20"/>
  <c r="J46" i="20"/>
  <c r="G46" i="20"/>
  <c r="D46" i="20"/>
  <c r="M45" i="20"/>
  <c r="J45" i="20"/>
  <c r="G45" i="20"/>
  <c r="D45" i="20"/>
  <c r="M44" i="20"/>
  <c r="J44" i="20"/>
  <c r="G44" i="20"/>
  <c r="D44" i="20"/>
  <c r="M43" i="20"/>
  <c r="J43" i="20"/>
  <c r="G43" i="20"/>
  <c r="D43" i="20"/>
  <c r="M42" i="20"/>
  <c r="J42" i="20"/>
  <c r="G42" i="20"/>
  <c r="D42" i="20"/>
  <c r="M41" i="20"/>
  <c r="J41" i="20"/>
  <c r="G41" i="20"/>
  <c r="D41" i="20"/>
  <c r="M40" i="20"/>
  <c r="J40" i="20"/>
  <c r="G40" i="20"/>
  <c r="D40" i="20"/>
  <c r="M39" i="20"/>
  <c r="J39" i="20"/>
  <c r="G39" i="20"/>
  <c r="D39" i="20"/>
  <c r="M38" i="20"/>
  <c r="L38" i="20"/>
  <c r="J38" i="20"/>
  <c r="I38" i="20"/>
  <c r="G38" i="20"/>
  <c r="F38" i="20"/>
  <c r="D38" i="20"/>
  <c r="C38" i="20"/>
  <c r="M37" i="20"/>
  <c r="J37" i="20"/>
  <c r="G37" i="20"/>
  <c r="D37" i="20"/>
  <c r="M36" i="20"/>
  <c r="J36" i="20"/>
  <c r="G36" i="20"/>
  <c r="D36" i="20"/>
  <c r="M35" i="20"/>
  <c r="J35" i="20"/>
  <c r="G35" i="20"/>
  <c r="D35" i="20"/>
  <c r="M34" i="20"/>
  <c r="L34" i="20"/>
  <c r="J34" i="20"/>
  <c r="I34" i="20"/>
  <c r="G34" i="20"/>
  <c r="F34" i="20"/>
  <c r="D34" i="20"/>
  <c r="C34" i="20"/>
  <c r="M33" i="20"/>
  <c r="J33" i="20"/>
  <c r="G33" i="20"/>
  <c r="D33" i="20"/>
  <c r="M32" i="20"/>
  <c r="J32" i="20"/>
  <c r="G32" i="20"/>
  <c r="D32" i="20"/>
  <c r="M31" i="20"/>
  <c r="J31" i="20"/>
  <c r="G31" i="20"/>
  <c r="D31" i="20"/>
  <c r="M30" i="20"/>
  <c r="L30" i="20"/>
  <c r="J30" i="20"/>
  <c r="I30" i="20"/>
  <c r="G30" i="20"/>
  <c r="F30" i="20"/>
  <c r="D30" i="20"/>
  <c r="C30" i="20"/>
  <c r="M29" i="20"/>
  <c r="J29" i="20"/>
  <c r="G29" i="20"/>
  <c r="D29" i="20"/>
  <c r="M28" i="20"/>
  <c r="L28" i="20"/>
  <c r="J28" i="20"/>
  <c r="I28" i="20"/>
  <c r="G28" i="20"/>
  <c r="F28" i="20"/>
  <c r="D28" i="20"/>
  <c r="C28" i="20"/>
  <c r="M27" i="20"/>
  <c r="J27" i="20"/>
  <c r="G27" i="20"/>
  <c r="D27" i="20"/>
  <c r="M26" i="20"/>
  <c r="J26" i="20"/>
  <c r="G26" i="20"/>
  <c r="D26" i="20"/>
  <c r="M25" i="20"/>
  <c r="L25" i="20"/>
  <c r="J25" i="20"/>
  <c r="I25" i="20"/>
  <c r="G25" i="20"/>
  <c r="F25" i="20"/>
  <c r="D25" i="20"/>
  <c r="C25" i="20"/>
  <c r="M24" i="20"/>
  <c r="L24" i="20"/>
  <c r="J24" i="20"/>
  <c r="I24" i="20"/>
  <c r="G24" i="20"/>
  <c r="F24" i="20"/>
  <c r="D24" i="20"/>
  <c r="C24" i="20"/>
  <c r="M23" i="20"/>
  <c r="L23" i="20"/>
  <c r="J23" i="20"/>
  <c r="I23" i="20"/>
  <c r="G23" i="20"/>
  <c r="F23" i="20"/>
  <c r="D23" i="20"/>
  <c r="C23" i="20"/>
  <c r="M22" i="20"/>
  <c r="L22" i="20"/>
  <c r="J22" i="20"/>
  <c r="I22" i="20"/>
  <c r="G22" i="20"/>
  <c r="F22" i="20"/>
  <c r="D22" i="20"/>
  <c r="C22" i="20"/>
  <c r="M21" i="20"/>
  <c r="L21" i="20"/>
  <c r="J21" i="20"/>
  <c r="I21" i="20"/>
  <c r="G21" i="20"/>
  <c r="F21" i="20"/>
  <c r="D21" i="20"/>
  <c r="C21" i="20"/>
  <c r="M20" i="20"/>
  <c r="L20" i="20"/>
  <c r="J20" i="20"/>
  <c r="I20" i="20"/>
  <c r="G20" i="20"/>
  <c r="F20" i="20"/>
  <c r="D20" i="20"/>
  <c r="C20" i="20"/>
  <c r="M19" i="20"/>
  <c r="L19" i="20"/>
  <c r="J19" i="20"/>
  <c r="I19" i="20"/>
  <c r="G19" i="20"/>
  <c r="F19" i="20"/>
  <c r="D19" i="20"/>
  <c r="C19" i="20"/>
  <c r="M18" i="20"/>
  <c r="L18" i="20"/>
  <c r="J18" i="20"/>
  <c r="I18" i="20"/>
  <c r="G18" i="20"/>
  <c r="F18" i="20"/>
  <c r="D18" i="20"/>
  <c r="C18" i="20"/>
  <c r="M17" i="20"/>
  <c r="L17" i="20"/>
  <c r="J17" i="20"/>
  <c r="I17" i="20"/>
  <c r="G17" i="20"/>
  <c r="F17" i="20"/>
  <c r="D17" i="20"/>
  <c r="C17" i="20"/>
  <c r="M16" i="20"/>
  <c r="J16" i="20"/>
  <c r="G16" i="20"/>
  <c r="D16" i="20"/>
  <c r="M15" i="20"/>
  <c r="J15" i="20"/>
  <c r="G15" i="20"/>
  <c r="D15" i="20"/>
  <c r="M13" i="20"/>
  <c r="J13" i="20"/>
  <c r="G13" i="20"/>
  <c r="D13" i="20"/>
  <c r="M12" i="20"/>
  <c r="J12" i="20"/>
  <c r="G12" i="20"/>
  <c r="D12" i="20"/>
  <c r="M11" i="20"/>
  <c r="J11" i="20"/>
  <c r="G11" i="20"/>
  <c r="D11" i="20"/>
  <c r="M10" i="20"/>
  <c r="J10" i="20"/>
  <c r="G10" i="20"/>
  <c r="D10" i="20"/>
  <c r="M9" i="20"/>
  <c r="J9" i="20"/>
  <c r="G9" i="20"/>
  <c r="D9" i="20"/>
  <c r="D26" i="10"/>
  <c r="D25" i="10"/>
  <c r="D24" i="10"/>
  <c r="D23" i="10"/>
  <c r="D22" i="10"/>
  <c r="D21" i="10"/>
  <c r="D20" i="10"/>
  <c r="D19" i="10"/>
  <c r="D18" i="10"/>
  <c r="D17" i="10"/>
  <c r="D16" i="10"/>
  <c r="D15" i="10"/>
  <c r="C14" i="10"/>
  <c r="D14" i="10" s="1"/>
  <c r="D13" i="10"/>
  <c r="D12" i="10"/>
  <c r="D11" i="10"/>
  <c r="D10" i="10"/>
  <c r="C9" i="10"/>
  <c r="D9" i="10" s="1"/>
  <c r="D8" i="10"/>
  <c r="D26" i="9"/>
  <c r="D25" i="9"/>
  <c r="D24" i="9"/>
  <c r="D23" i="9"/>
  <c r="D22" i="9"/>
  <c r="D21" i="9"/>
  <c r="D20" i="9"/>
  <c r="D19" i="9"/>
  <c r="D18" i="9"/>
  <c r="D17" i="9"/>
  <c r="D16" i="9"/>
  <c r="D15" i="9"/>
  <c r="C14" i="9"/>
  <c r="D14" i="9" s="1"/>
  <c r="B14" i="9"/>
  <c r="D13" i="9"/>
  <c r="D12" i="9"/>
  <c r="D11" i="9"/>
  <c r="D10" i="9"/>
  <c r="C9" i="9"/>
  <c r="D9" i="9" s="1"/>
  <c r="B9" i="9"/>
  <c r="B7" i="9" s="1"/>
  <c r="D8" i="9"/>
  <c r="C7" i="9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C14" i="8"/>
  <c r="D13" i="8"/>
  <c r="D12" i="8"/>
  <c r="D11" i="8"/>
  <c r="D10" i="8"/>
  <c r="C9" i="8"/>
  <c r="D9" i="8" s="1"/>
  <c r="D8" i="8"/>
  <c r="C7" i="8"/>
  <c r="D7" i="8" s="1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H18" i="7"/>
  <c r="G18" i="7"/>
  <c r="E18" i="7"/>
  <c r="I18" i="7" s="1"/>
  <c r="D18" i="7"/>
  <c r="C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E13" i="7"/>
  <c r="D13" i="7"/>
  <c r="C13" i="7"/>
  <c r="G13" i="7" s="1"/>
  <c r="I12" i="7"/>
  <c r="H12" i="7"/>
  <c r="G12" i="7"/>
  <c r="D10" i="7"/>
  <c r="H10" i="7" s="1"/>
  <c r="C10" i="7"/>
  <c r="G10" i="7" s="1"/>
  <c r="D13" i="6"/>
  <c r="C13" i="6"/>
  <c r="B13" i="6"/>
  <c r="E20" i="1"/>
  <c r="E19" i="1"/>
  <c r="E18" i="1"/>
  <c r="E17" i="1"/>
  <c r="E16" i="1"/>
  <c r="E14" i="1"/>
  <c r="E13" i="1"/>
  <c r="E12" i="1"/>
  <c r="E11" i="1"/>
  <c r="E10" i="1"/>
  <c r="E9" i="1"/>
  <c r="D8" i="1"/>
  <c r="C8" i="1"/>
  <c r="D7" i="9" l="1"/>
  <c r="C7" i="10"/>
  <c r="D7" i="10" s="1"/>
  <c r="E10" i="7"/>
  <c r="I10" i="7" s="1"/>
  <c r="E8" i="1"/>
</calcChain>
</file>

<file path=xl/sharedStrings.xml><?xml version="1.0" encoding="utf-8"?>
<sst xmlns="http://schemas.openxmlformats.org/spreadsheetml/2006/main" count="909" uniqueCount="484">
  <si>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</si>
  <si>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</si>
  <si>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</si>
  <si>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</si>
  <si>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</si>
  <si>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</si>
  <si>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</si>
  <si>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</si>
  <si>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</si>
  <si>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</si>
  <si>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</si>
  <si>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</si>
  <si>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color indexed="8"/>
        <rFont val="Arial"/>
        <family val="2"/>
      </rPr>
      <t>Trong đó</t>
    </r>
    <r>
      <rPr>
        <sz val="10"/>
        <color indexed="8"/>
        <rFont val="Arial"/>
        <family val="2"/>
      </rPr>
      <t>: Đồng bằng sông Cửu Long</t>
    </r>
  </si>
  <si>
    <t>Gieo cấy lúa hè thu ở miền Nam</t>
  </si>
  <si>
    <t>Gieo trồng các loại cây khác</t>
  </si>
  <si>
    <t xml:space="preserve"> </t>
  </si>
  <si>
    <t>Ngô</t>
  </si>
  <si>
    <t>Khoai lang</t>
  </si>
  <si>
    <t>Đậu tương</t>
  </si>
  <si>
    <t>Lạc</t>
  </si>
  <si>
    <t>Rau, đậu</t>
  </si>
  <si>
    <t>1. Sản xuất nông nghiệp đến ngày 15 tháng 5 năm 2024</t>
  </si>
  <si>
    <t>2. Chỉ số sản xuất công nghiệp</t>
  </si>
  <si>
    <t>%</t>
  </si>
  <si>
    <t>Tháng 4</t>
  </si>
  <si>
    <t>Tháng 5</t>
  </si>
  <si>
    <t>5 tháng</t>
  </si>
  <si>
    <t>năm 2024</t>
  </si>
  <si>
    <t xml:space="preserve">năm 2024 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</si>
  <si>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</si>
  <si>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</si>
  <si>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</si>
  <si>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</si>
  <si>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</si>
  <si>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</si>
  <si>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</si>
  <si>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</si>
  <si>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</si>
  <si>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</si>
  <si>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</si>
  <si>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</si>
  <si>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</si>
  <si>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</si>
  <si>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</si>
  <si>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</si>
  <si>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</si>
  <si>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</si>
  <si>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</si>
  <si>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</si>
  <si>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</si>
  <si>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</si>
  <si>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</si>
  <si>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</si>
  <si>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</si>
  <si>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</si>
  <si>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</si>
  <si>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</si>
  <si>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</si>
  <si>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</si>
  <si>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</si>
  <si>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</si>
  <si>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</si>
  <si>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</si>
  <si>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</si>
  <si>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</si>
  <si>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</si>
  <si>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</si>
  <si>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</si>
  <si>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</si>
  <si>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</si>
  <si>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</si>
  <si>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</si>
  <si>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</si>
  <si>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</si>
  <si>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</si>
  <si>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</si>
  <si>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</si>
  <si>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</si>
  <si>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4</t>
  </si>
  <si>
    <t>tháng 5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</si>
  <si>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</si>
  <si>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</si>
  <si>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</si>
  <si>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</si>
  <si>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</si>
  <si>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</si>
  <si>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</si>
  <si>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</si>
  <si>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</si>
  <si>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</si>
  <si>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</si>
  <si>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</si>
  <si>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</si>
  <si>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</si>
  <si>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</si>
  <si>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</si>
  <si>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</si>
  <si>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</si>
  <si>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</si>
  <si>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</si>
  <si>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</si>
  <si>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</si>
  <si>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</si>
  <si>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</si>
  <si>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</si>
  <si>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</si>
  <si>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</si>
  <si>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</si>
  <si>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</si>
  <si>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</si>
  <si>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</si>
  <si>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</si>
  <si>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</si>
  <si>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</si>
  <si>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</si>
  <si>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</si>
  <si>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</si>
  <si>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</si>
  <si>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</si>
  <si>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</si>
  <si>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</si>
  <si>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</si>
  <si>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</si>
  <si>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</si>
  <si>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</si>
  <si>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</si>
  <si>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</si>
  <si>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</si>
  <si>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</si>
  <si>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</si>
  <si>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</si>
  <si>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</si>
  <si>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</si>
  <si>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</si>
  <si>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</si>
  <si>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</si>
  <si>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</si>
  <si>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</si>
  <si>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</si>
  <si>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</si>
  <si>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</si>
  <si>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1/5/2024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</si>
  <si>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</si>
  <si>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</si>
  <si>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</si>
  <si>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</si>
  <si>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</si>
  <si>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</si>
  <si>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</si>
  <si>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</si>
  <si>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</si>
  <si>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</si>
  <si>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</si>
  <si>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</si>
  <si>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</si>
  <si>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</si>
  <si>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</si>
  <si>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</si>
  <si>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</si>
  <si>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</si>
  <si>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</si>
  <si>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</si>
  <si>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</si>
  <si>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</si>
  <si>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</si>
  <si>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</si>
  <si>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</si>
  <si>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</si>
  <si>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</si>
  <si>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</si>
  <si>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</si>
  <si>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</si>
  <si>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</si>
  <si>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</si>
  <si>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</si>
  <si>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</si>
  <si>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</si>
  <si>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</si>
  <si>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</si>
  <si>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</si>
  <si>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</si>
  <si>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</si>
  <si>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</si>
  <si>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</si>
  <si>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</si>
  <si>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</si>
  <si>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</si>
  <si>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</si>
  <si>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</si>
  <si>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</si>
  <si>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</si>
  <si>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</si>
  <si>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</si>
  <si>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</si>
  <si>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</si>
  <si>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</si>
  <si>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</si>
  <si>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</si>
  <si>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</si>
  <si>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</si>
  <si>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</si>
  <si>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</si>
  <si>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</si>
  <si>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</si>
  <si>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</si>
  <si>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</si>
  <si>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</si>
  <si>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</si>
  <si>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</si>
  <si>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</si>
  <si>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01/5/2024 so với</t>
  </si>
  <si>
    <t xml:space="preserve"> thời điểm 01/5/2024 so với</t>
  </si>
  <si>
    <t xml:space="preserve">6. Một số chỉ tiêu về doanh nghiệp </t>
  </si>
  <si>
    <t>Tháng 5 năm 2024</t>
  </si>
  <si>
    <t>so với (%)</t>
  </si>
  <si>
    <t>cùng kỳ năm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</si>
  <si>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</si>
  <si>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</si>
  <si>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</si>
  <si>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</si>
  <si>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</si>
  <si>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</si>
  <si>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</si>
  <si>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</si>
  <si>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</si>
  <si>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</si>
  <si>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5 tháng năm năm 2024</t>
  </si>
  <si>
    <t xml:space="preserve">5 tháng năm 2024 so với </t>
  </si>
  <si>
    <t>5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</si>
  <si>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</si>
  <si>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</si>
  <si>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</si>
  <si>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</si>
  <si>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</si>
  <si>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</si>
  <si>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</si>
  <si>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</si>
  <si>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</si>
  <si>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</si>
  <si>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</si>
  <si>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</si>
  <si>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</si>
  <si>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</si>
  <si>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</si>
  <si>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</si>
  <si>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</si>
  <si>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</si>
  <si>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</si>
  <si>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</si>
  <si>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</si>
  <si>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</si>
  <si>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</si>
  <si>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</si>
  <si>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</si>
  <si>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</si>
  <si>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</si>
  <si>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</si>
  <si>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</si>
  <si>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</si>
  <si>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</si>
  <si>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</si>
  <si>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</si>
  <si>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2023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</si>
  <si>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</si>
  <si>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</si>
  <si>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</si>
  <si>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</si>
  <si>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</si>
  <si>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</si>
  <si>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Tỷ đồng</t>
  </si>
  <si>
    <t xml:space="preserve">Ước tính </t>
  </si>
  <si>
    <t>5 tháng năm</t>
  </si>
  <si>
    <t>2024 so với</t>
  </si>
  <si>
    <t xml:space="preserve"> kế hoạch</t>
  </si>
  <si>
    <t>năm 2024 (%)</t>
  </si>
  <si>
    <t>Trung ương</t>
  </si>
  <si>
    <t>Trong đó:</t>
  </si>
  <si>
    <t>Bộ Giao thông vận tải</t>
  </si>
  <si>
    <t>Bộ NN và PTNT</t>
  </si>
  <si>
    <t>Bộ Y tế</t>
  </si>
  <si>
    <t>Bộ Tài nguyên và Môi trường</t>
  </si>
  <si>
    <t>Bộ Văn hóa, Thể thao và Du lịch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</si>
  <si>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</si>
  <si>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</si>
  <si>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</si>
  <si>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</si>
  <si>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</si>
  <si>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</si>
  <si>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</si>
  <si>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</si>
  <si>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</si>
  <si>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</si>
  <si>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</si>
  <si>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Bộ Giáo dục và Đào tạo</t>
  </si>
  <si>
    <t>Bộ Công Thương</t>
  </si>
  <si>
    <t>12. Đầu tư nước ngoài vào Việt Nam được cấp phép từ 01/01- 20/05/2024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</si>
  <si>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</si>
  <si>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</si>
  <si>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</si>
  <si>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</si>
  <si>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</si>
  <si>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</si>
  <si>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</si>
  <si>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Phân theo một số nước và vùng lãnh thổ</t>
  </si>
  <si>
    <t>Xin-ga-po</t>
  </si>
  <si>
    <t>Nhật Bản</t>
  </si>
  <si>
    <t>Trung Quốc</t>
  </si>
  <si>
    <t>Thổ Nhĩ Kỳ</t>
  </si>
  <si>
    <t>Đài Loan</t>
  </si>
  <si>
    <t>Hàn Quốc</t>
  </si>
  <si>
    <t>Xa-moa</t>
  </si>
  <si>
    <t>Vương quốc Anh</t>
  </si>
  <si>
    <t>Hoa Kỳ</t>
  </si>
  <si>
    <t>Ca-na-da</t>
  </si>
  <si>
    <t>I-ta-li-a</t>
  </si>
  <si>
    <t>Thái Lan</t>
  </si>
  <si>
    <t>Hà Lan</t>
  </si>
  <si>
    <t>Quần đảo Cây-men</t>
  </si>
  <si>
    <t>Quần đảo Vigin thuộc Anh</t>
  </si>
  <si>
    <t>Xây-xen</t>
  </si>
  <si>
    <t>Ôx-trây-li-a</t>
  </si>
  <si>
    <t>Ma-lai-xi-a</t>
  </si>
  <si>
    <t>Đặc khu hành chính Hồng Công (TQ)</t>
  </si>
  <si>
    <t>13. Tổng mức bán lẻ hàng hóa và doanh thu dịch vụ tiêu dùng</t>
  </si>
  <si>
    <t>Sơ bộ</t>
  </si>
  <si>
    <t xml:space="preserve">Ước tính 5 tháng </t>
  </si>
  <si>
    <t>Tổng</t>
  </si>
  <si>
    <t>Cơ</t>
  </si>
  <si>
    <t>mức</t>
  </si>
  <si>
    <t xml:space="preserve">cấu 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</si>
  <si>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</si>
  <si>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</si>
  <si>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</si>
  <si>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</si>
  <si>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</si>
  <si>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</si>
  <si>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</si>
  <si>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</si>
  <si>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5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</si>
  <si>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</si>
  <si>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</si>
  <si>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</si>
  <si>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</si>
  <si>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</si>
  <si>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</si>
  <si>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</si>
  <si>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</si>
  <si>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</si>
  <si>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</si>
  <si>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</si>
  <si>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</si>
  <si>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</si>
  <si>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</si>
  <si>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</si>
  <si>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</si>
  <si>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</si>
  <si>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</si>
  <si>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</si>
  <si>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</si>
  <si>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</si>
  <si>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</si>
  <si>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</si>
  <si>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</si>
  <si>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</si>
  <si>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</si>
  <si>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</si>
  <si>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</si>
  <si>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</si>
  <si>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</si>
  <si>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</si>
  <si>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Pháp</t>
  </si>
  <si>
    <t>Đức</t>
  </si>
  <si>
    <t>Tây Ban Nha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</si>
  <si>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</si>
  <si>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</si>
  <si>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</si>
  <si>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</si>
  <si>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</si>
  <si>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</si>
  <si>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</si>
  <si>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</si>
  <si>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Niu-di-lân</t>
  </si>
  <si>
    <t xml:space="preserve">Nước, vùng lãnh thổ khác </t>
  </si>
  <si>
    <t>Châu Phi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</si>
  <si>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</si>
  <si>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</si>
  <si>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</si>
  <si>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</si>
  <si>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</si>
  <si>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</si>
  <si>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</si>
  <si>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</si>
  <si>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</si>
  <si>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</si>
  <si>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</si>
  <si>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</si>
  <si>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</si>
  <si>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</si>
  <si>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</si>
  <si>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</si>
  <si>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</si>
  <si>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</si>
  <si>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</si>
  <si>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</si>
  <si>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</si>
  <si>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</si>
  <si>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</si>
  <si>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</si>
  <si>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</si>
  <si>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</si>
  <si>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</si>
  <si>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</si>
  <si>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</si>
  <si>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</si>
  <si>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</si>
  <si>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</si>
  <si>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</si>
  <si>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</si>
  <si>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</si>
  <si>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</si>
  <si>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</si>
  <si>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</si>
  <si>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</si>
  <si>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</si>
  <si>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</si>
  <si>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</si>
  <si>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</si>
  <si>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</si>
  <si>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</si>
  <si>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</si>
  <si>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</si>
  <si>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</si>
  <si>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</si>
  <si>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</si>
  <si>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</si>
  <si>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</si>
  <si>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</si>
  <si>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</si>
  <si>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</si>
  <si>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Phế liệu sắt thép</t>
  </si>
  <si>
    <t xml:space="preserve">Sắt thép </t>
  </si>
  <si>
    <t>Kim loại thường khác</t>
  </si>
  <si>
    <t>14. Hàng hóa xuất khẩu</t>
  </si>
  <si>
    <t>15. Hàng hóa nhập khẩu</t>
  </si>
  <si>
    <t xml:space="preserve">16. Chỉ số giá tiêu dùng, chỉ số giá vàng, chỉ số giá đô la Mỹ </t>
  </si>
  <si>
    <t xml:space="preserve">      và lạm phát cơ bản tháng 5 năm 2024</t>
  </si>
  <si>
    <t>Bình quân 5 tháng</t>
  </si>
  <si>
    <t>Kỳ gốc</t>
  </si>
  <si>
    <t>Tháng 12</t>
  </si>
  <si>
    <t xml:space="preserve"> năm 2024 so với </t>
  </si>
  <si>
    <t>(2019)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</si>
  <si>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</si>
  <si>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</si>
  <si>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</si>
  <si>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</si>
  <si>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</si>
  <si>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</si>
  <si>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</si>
  <si>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</si>
  <si>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</si>
  <si>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</si>
  <si>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</si>
  <si>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</si>
  <si>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</si>
  <si>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</si>
  <si>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</si>
  <si>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</si>
  <si>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</si>
  <si>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</si>
  <si>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</si>
  <si>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</si>
  <si>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</si>
  <si>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Tháng 5 năm 2024 so với:</t>
  </si>
  <si>
    <t>Sản xuất và phân phối điện, khí đốt, nước nóng, hơi nước
và điều hoà không khí</t>
  </si>
  <si>
    <t>5 tháng năm 2024</t>
  </si>
  <si>
    <t>Máy ảnh, máy quay phim và linh kiện</t>
  </si>
  <si>
    <t>Máy móc thiết bị, dụng cụ phụ tùng khác</t>
  </si>
  <si>
    <t>Thức ăn gia súc và nguyên phụ liệu</t>
  </si>
  <si>
    <t>Nguyên phụ liệu dệt, may, giày dép</t>
  </si>
  <si>
    <t>Thủy tinh và các sản phẩm từ thủy tinh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</si>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</sst>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\ \ ########"/>
    <numFmt numFmtId="166" formatCode="_-* #,##0.00_-;\-* #,##0.00_-;_-* &quot;-&quot;??_-;_-@_-"/>
    <numFmt numFmtId="167" formatCode="_(* #,##0.0_);_(* \(#,##0.0\);_(* &quot;-&quot;??_);_(@_)"/>
    <numFmt numFmtId="168" formatCode="#,##0.0;\-#,##0.0"/>
    <numFmt numFmtId="169" formatCode="_(* #,##0_);_(* \(#,##0\);_(* &quot;-&quot;??_);_(@_)"/>
    <numFmt numFmtId="170" formatCode="_-* #,##0_-;\-* #,##0_-;_-* &quot;-&quot;_-;_-@_-"/>
  </numFmts>
  <fonts count="80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3"/>
      <name val=".Vn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indexed="8"/>
      <name val="Arial"/>
      <family val="2"/>
    </font>
    <font>
      <sz val="10"/>
      <name val=".VnTime"/>
      <family val="2"/>
    </font>
    <font>
      <sz val="13"/>
      <name val=".VnTime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2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10"/>
      <name val=".Vn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  <font>
      <i/>
      <sz val="12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9.5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i/>
      <sz val="10"/>
      <color indexed="8"/>
      <name val="Arial"/>
      <family val="2"/>
    </font>
    <font>
      <b/>
      <sz val="9"/>
      <color rgb="FF000000"/>
      <name val="Arial"/>
      <family val="2"/>
    </font>
    <font>
      <b/>
      <sz val="9.5"/>
      <name val="Arial"/>
      <family val="2"/>
    </font>
    <font>
      <b/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sz val="13"/>
      <name val="Arial"/>
      <family val="2"/>
    </font>
    <font>
      <sz val="12"/>
      <name val="VNTime"/>
    </font>
    <font>
      <sz val="10"/>
      <name val="BEAM-Time-T"/>
    </font>
    <font>
      <b/>
      <i/>
      <sz val="10"/>
      <name val=".Vn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2"/>
    </font>
    <font>
      <b/>
      <sz val="10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sz val="13"/>
      <name val="Arial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.5"/>
      <name val=".VnTime"/>
      <family val="2"/>
    </font>
    <font>
      <b/>
      <sz val="13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sz val="9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1" fillId="0" borderId="0"/>
    <xf numFmtId="0" fontId="4" fillId="0" borderId="0"/>
    <xf numFmtId="0" fontId="8" fillId="0" borderId="0"/>
    <xf numFmtId="0" fontId="11" fillId="0" borderId="0"/>
    <xf numFmtId="0" fontId="11" fillId="0" borderId="0"/>
    <xf numFmtId="43" fontId="17" fillId="0" borderId="0" applyFont="0" applyFill="0" applyBorder="0" applyAlignment="0" applyProtection="0"/>
    <xf numFmtId="0" fontId="18" fillId="0" borderId="0"/>
    <xf numFmtId="0" fontId="11" fillId="0" borderId="0"/>
    <xf numFmtId="0" fontId="22" fillId="0" borderId="0"/>
    <xf numFmtId="166" fontId="4" fillId="0" borderId="0" applyFont="0" applyFill="0" applyBorder="0" applyAlignment="0" applyProtection="0"/>
    <xf numFmtId="0" fontId="28" fillId="0" borderId="0"/>
    <xf numFmtId="0" fontId="29" fillId="0" borderId="0"/>
    <xf numFmtId="0" fontId="1" fillId="0" borderId="0"/>
    <xf numFmtId="43" fontId="17" fillId="0" borderId="0" applyFont="0" applyFill="0" applyBorder="0" applyAlignment="0" applyProtection="0"/>
    <xf numFmtId="0" fontId="18" fillId="0" borderId="0"/>
    <xf numFmtId="0" fontId="33" fillId="0" borderId="0" applyAlignment="0">
      <alignment vertical="top" wrapText="1"/>
      <protection locked="0"/>
    </xf>
    <xf numFmtId="0" fontId="17" fillId="0" borderId="0"/>
    <xf numFmtId="0" fontId="17" fillId="0" borderId="0"/>
    <xf numFmtId="0" fontId="17" fillId="0" borderId="0"/>
    <xf numFmtId="0" fontId="29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8" fillId="0" borderId="0"/>
    <xf numFmtId="0" fontId="1" fillId="0" borderId="0"/>
    <xf numFmtId="0" fontId="28" fillId="0" borderId="0"/>
    <xf numFmtId="0" fontId="54" fillId="0" borderId="0"/>
    <xf numFmtId="0" fontId="4" fillId="0" borderId="0"/>
    <xf numFmtId="0" fontId="55" fillId="0" borderId="0"/>
    <xf numFmtId="0" fontId="1" fillId="0" borderId="0"/>
    <xf numFmtId="0" fontId="1" fillId="0" borderId="0"/>
    <xf numFmtId="0" fontId="4" fillId="0" borderId="0"/>
    <xf numFmtId="0" fontId="17" fillId="0" borderId="0"/>
    <xf numFmtId="0" fontId="1" fillId="0" borderId="0" applyFont="0" applyFill="0" applyBorder="0" applyAlignment="0" applyProtection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7" fillId="0" borderId="0"/>
    <xf numFmtId="0" fontId="17" fillId="0" borderId="0"/>
    <xf numFmtId="0" fontId="2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7" fillId="0" borderId="0"/>
    <xf numFmtId="0" fontId="1" fillId="0" borderId="0"/>
    <xf numFmtId="0" fontId="4" fillId="0" borderId="0"/>
    <xf numFmtId="0" fontId="73" fillId="0" borderId="0"/>
    <xf numFmtId="170" fontId="1" fillId="0" borderId="0" applyFon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</cellStyleXfs>
  <cellXfs count="440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2"/>
    <xf numFmtId="0" fontId="5" fillId="0" borderId="0" xfId="2" applyFont="1"/>
    <xf numFmtId="0" fontId="6" fillId="0" borderId="1" xfId="2" applyFont="1" applyBorder="1" applyAlignment="1">
      <alignment horizontal="right"/>
    </xf>
    <xf numFmtId="0" fontId="5" fillId="0" borderId="2" xfId="2" applyFont="1" applyBorder="1"/>
    <xf numFmtId="0" fontId="5" fillId="0" borderId="2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7" fillId="0" borderId="0" xfId="1" applyFont="1"/>
    <xf numFmtId="0" fontId="7" fillId="0" borderId="0" xfId="1" applyFont="1" applyAlignment="1">
      <alignment horizontal="center"/>
    </xf>
    <xf numFmtId="0" fontId="9" fillId="0" borderId="0" xfId="3" applyFont="1"/>
    <xf numFmtId="0" fontId="10" fillId="0" borderId="0" xfId="1" applyFont="1"/>
    <xf numFmtId="164" fontId="9" fillId="0" borderId="0" xfId="3" applyNumberFormat="1" applyFont="1" applyAlignment="1">
      <alignment horizontal="right" wrapText="1" indent="3"/>
    </xf>
    <xf numFmtId="165" fontId="12" fillId="0" borderId="0" xfId="4" applyNumberFormat="1" applyFont="1"/>
    <xf numFmtId="0" fontId="13" fillId="0" borderId="0" xfId="3" applyFont="1" applyAlignment="1">
      <alignment wrapText="1"/>
    </xf>
    <xf numFmtId="164" fontId="13" fillId="0" borderId="0" xfId="3" applyNumberFormat="1" applyFont="1" applyAlignment="1">
      <alignment horizontal="right" wrapText="1" indent="3"/>
    </xf>
    <xf numFmtId="165" fontId="4" fillId="0" borderId="0" xfId="4" applyNumberFormat="1" applyFont="1"/>
    <xf numFmtId="165" fontId="14" fillId="0" borderId="0" xfId="5" applyNumberFormat="1" applyFont="1"/>
    <xf numFmtId="0" fontId="15" fillId="0" borderId="0" xfId="3" applyFont="1" applyAlignment="1">
      <alignment horizontal="left" wrapText="1" indent="1"/>
    </xf>
    <xf numFmtId="165" fontId="14" fillId="0" borderId="0" xfId="4" applyNumberFormat="1" applyFont="1"/>
    <xf numFmtId="0" fontId="13" fillId="0" borderId="0" xfId="3" applyFont="1" applyAlignment="1">
      <alignment horizontal="left" wrapText="1" indent="1"/>
    </xf>
    <xf numFmtId="165" fontId="16" fillId="0" borderId="0" xfId="4" applyNumberFormat="1" applyFont="1"/>
    <xf numFmtId="0" fontId="5" fillId="0" borderId="0" xfId="1" applyFont="1" applyAlignment="1">
      <alignment horizontal="left" wrapText="1" indent="1"/>
    </xf>
    <xf numFmtId="164" fontId="13" fillId="0" borderId="0" xfId="3" applyNumberFormat="1" applyFont="1" applyAlignment="1">
      <alignment horizontal="right" wrapText="1"/>
    </xf>
    <xf numFmtId="164" fontId="7" fillId="0" borderId="0" xfId="1" applyNumberFormat="1" applyFont="1"/>
    <xf numFmtId="0" fontId="8" fillId="0" borderId="0" xfId="3"/>
    <xf numFmtId="2" fontId="9" fillId="0" borderId="0" xfId="3" applyNumberFormat="1" applyFont="1" applyAlignment="1">
      <alignment horizontal="right" wrapText="1" indent="3"/>
    </xf>
    <xf numFmtId="0" fontId="5" fillId="0" borderId="0" xfId="7" applyFont="1"/>
    <xf numFmtId="0" fontId="19" fillId="0" borderId="0" xfId="7" applyFont="1" applyAlignment="1">
      <alignment horizontal="left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6" fillId="0" borderId="0" xfId="7" applyFont="1" applyAlignment="1">
      <alignment horizontal="right"/>
    </xf>
    <xf numFmtId="0" fontId="19" fillId="0" borderId="2" xfId="7" applyFont="1" applyBorder="1" applyAlignment="1">
      <alignment vertical="center" wrapText="1"/>
    </xf>
    <xf numFmtId="0" fontId="5" fillId="0" borderId="2" xfId="7" applyFont="1" applyBorder="1" applyAlignment="1">
      <alignment horizontal="center" vertical="center" wrapText="1"/>
    </xf>
    <xf numFmtId="0" fontId="19" fillId="0" borderId="0" xfId="7" applyFont="1" applyAlignment="1">
      <alignment vertical="center" wrapText="1"/>
    </xf>
    <xf numFmtId="0" fontId="5" fillId="0" borderId="0" xfId="7" applyFont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0" fontId="20" fillId="0" borderId="0" xfId="7" applyFont="1" applyAlignment="1">
      <alignment wrapText="1"/>
    </xf>
    <xf numFmtId="164" fontId="21" fillId="0" borderId="0" xfId="0" applyNumberFormat="1" applyFont="1" applyAlignment="1">
      <alignment horizontal="right" wrapText="1" indent="2"/>
    </xf>
    <xf numFmtId="164" fontId="5" fillId="0" borderId="0" xfId="7" applyNumberFormat="1" applyFont="1" applyAlignment="1">
      <alignment horizontal="center" vertical="center" wrapText="1"/>
    </xf>
    <xf numFmtId="0" fontId="14" fillId="0" borderId="0" xfId="8" applyFont="1" applyAlignment="1">
      <alignment horizontal="left"/>
    </xf>
    <xf numFmtId="0" fontId="19" fillId="0" borderId="0" xfId="7" applyFont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23" fillId="0" borderId="0" xfId="9" applyFont="1" applyAlignment="1">
      <alignment horizontal="left" wrapText="1" indent="1"/>
    </xf>
    <xf numFmtId="164" fontId="24" fillId="0" borderId="0" xfId="0" applyNumberFormat="1" applyFont="1" applyAlignment="1">
      <alignment horizontal="right" wrapText="1" indent="2"/>
    </xf>
    <xf numFmtId="0" fontId="19" fillId="0" borderId="0" xfId="7" applyFont="1"/>
    <xf numFmtId="0" fontId="14" fillId="0" borderId="0" xfId="7" applyFont="1" applyAlignment="1">
      <alignment horizontal="left" wrapText="1"/>
    </xf>
    <xf numFmtId="0" fontId="25" fillId="0" borderId="0" xfId="7" applyFont="1"/>
    <xf numFmtId="0" fontId="9" fillId="0" borderId="0" xfId="9" applyFont="1" applyAlignment="1">
      <alignment horizontal="left" wrapText="1"/>
    </xf>
    <xf numFmtId="167" fontId="27" fillId="0" borderId="0" xfId="10" applyNumberFormat="1" applyFont="1" applyBorder="1" applyAlignment="1">
      <alignment horizontal="right" vertical="center" wrapText="1" indent="1"/>
    </xf>
    <xf numFmtId="0" fontId="2" fillId="0" borderId="0" xfId="11" applyFont="1" applyAlignment="1">
      <alignment horizontal="left"/>
    </xf>
    <xf numFmtId="0" fontId="4" fillId="0" borderId="0" xfId="11" applyFont="1"/>
    <xf numFmtId="0" fontId="27" fillId="0" borderId="0" xfId="12" applyFont="1"/>
    <xf numFmtId="0" fontId="30" fillId="0" borderId="0" xfId="8" applyFont="1"/>
    <xf numFmtId="0" fontId="2" fillId="0" borderId="0" xfId="13" applyFont="1" applyAlignment="1">
      <alignment horizontal="left"/>
    </xf>
    <xf numFmtId="0" fontId="4" fillId="0" borderId="0" xfId="11" applyFont="1" applyAlignment="1">
      <alignment horizontal="center"/>
    </xf>
    <xf numFmtId="0" fontId="4" fillId="0" borderId="0" xfId="8" applyFont="1"/>
    <xf numFmtId="0" fontId="4" fillId="0" borderId="0" xfId="11" applyFont="1" applyAlignment="1">
      <alignment horizontal="centerContinuous"/>
    </xf>
    <xf numFmtId="0" fontId="4" fillId="0" borderId="2" xfId="11" applyFont="1" applyBorder="1" applyAlignment="1">
      <alignment horizontal="centerContinuous"/>
    </xf>
    <xf numFmtId="0" fontId="5" fillId="0" borderId="2" xfId="11" applyFont="1" applyBorder="1" applyAlignment="1">
      <alignment horizontal="center" vertical="center"/>
    </xf>
    <xf numFmtId="0" fontId="5" fillId="0" borderId="2" xfId="11" quotePrefix="1" applyFont="1" applyBorder="1" applyAlignment="1">
      <alignment horizontal="center" vertical="center"/>
    </xf>
    <xf numFmtId="0" fontId="5" fillId="0" borderId="0" xfId="11" applyFont="1" applyAlignment="1">
      <alignment horizontal="center" vertical="center"/>
    </xf>
    <xf numFmtId="0" fontId="5" fillId="0" borderId="0" xfId="11" quotePrefix="1" applyFont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31" fillId="0" borderId="1" xfId="11" applyFont="1" applyBorder="1" applyAlignment="1">
      <alignment horizontal="center" vertical="center"/>
    </xf>
    <xf numFmtId="0" fontId="5" fillId="0" borderId="1" xfId="11" applyFont="1" applyBorder="1" applyAlignment="1">
      <alignment horizontal="center" vertical="center"/>
    </xf>
    <xf numFmtId="0" fontId="31" fillId="0" borderId="0" xfId="11" applyFont="1" applyAlignment="1">
      <alignment horizontal="center" vertical="center"/>
    </xf>
    <xf numFmtId="0" fontId="5" fillId="0" borderId="0" xfId="7" applyFont="1" applyAlignment="1">
      <alignment horizontal="left"/>
    </xf>
    <xf numFmtId="0" fontId="5" fillId="0" borderId="0" xfId="8" applyFont="1" applyAlignment="1">
      <alignment horizontal="center"/>
    </xf>
    <xf numFmtId="164" fontId="5" fillId="0" borderId="0" xfId="0" applyNumberFormat="1" applyFont="1" applyAlignment="1">
      <alignment horizontal="right" wrapText="1" indent="1"/>
    </xf>
    <xf numFmtId="164" fontId="5" fillId="0" borderId="0" xfId="0" applyNumberFormat="1" applyFont="1" applyAlignment="1">
      <alignment horizontal="right" wrapText="1" indent="3"/>
    </xf>
    <xf numFmtId="164" fontId="5" fillId="0" borderId="0" xfId="14" applyNumberFormat="1" applyFont="1" applyFill="1" applyBorder="1" applyAlignment="1">
      <alignment horizontal="right" wrapText="1" indent="3"/>
    </xf>
    <xf numFmtId="164" fontId="5" fillId="0" borderId="0" xfId="14" applyNumberFormat="1" applyFont="1" applyFill="1" applyBorder="1" applyAlignment="1">
      <alignment horizontal="right" wrapText="1" indent="1"/>
    </xf>
    <xf numFmtId="0" fontId="5" fillId="0" borderId="0" xfId="7" applyFont="1" applyAlignment="1">
      <alignment horizontal="left" wrapText="1"/>
    </xf>
    <xf numFmtId="0" fontId="23" fillId="0" borderId="0" xfId="7" applyFont="1" applyAlignment="1">
      <alignment horizontal="left" wrapText="1"/>
    </xf>
    <xf numFmtId="0" fontId="5" fillId="0" borderId="0" xfId="7" applyFont="1" applyAlignment="1">
      <alignment horizontal="left" vertical="center"/>
    </xf>
    <xf numFmtId="0" fontId="5" fillId="0" borderId="0" xfId="8" applyFont="1" applyAlignment="1">
      <alignment horizontal="center" vertical="center" wrapText="1"/>
    </xf>
    <xf numFmtId="164" fontId="5" fillId="0" borderId="0" xfId="14" applyNumberFormat="1" applyFont="1" applyFill="1" applyBorder="1" applyAlignment="1" applyProtection="1">
      <alignment horizontal="right" wrapText="1" indent="1"/>
    </xf>
    <xf numFmtId="164" fontId="27" fillId="0" borderId="0" xfId="12" applyNumberFormat="1" applyFont="1"/>
    <xf numFmtId="0" fontId="2" fillId="0" borderId="0" xfId="15" applyFont="1" applyAlignment="1">
      <alignment horizontal="left" wrapText="1"/>
    </xf>
    <xf numFmtId="0" fontId="5" fillId="0" borderId="0" xfId="15" applyFont="1"/>
    <xf numFmtId="0" fontId="19" fillId="0" borderId="0" xfId="15" applyFont="1" applyAlignment="1">
      <alignment horizontal="left"/>
    </xf>
    <xf numFmtId="0" fontId="6" fillId="0" borderId="0" xfId="15" applyFont="1" applyAlignment="1">
      <alignment horizontal="right"/>
    </xf>
    <xf numFmtId="0" fontId="19" fillId="0" borderId="2" xfId="16" applyFont="1" applyBorder="1" applyAlignment="1">
      <alignment horizontal="center" vertical="center" wrapText="1"/>
      <protection locked="0"/>
    </xf>
    <xf numFmtId="0" fontId="5" fillId="0" borderId="2" xfId="16" applyFont="1" applyBorder="1" applyAlignment="1">
      <alignment horizontal="center" vertical="center" wrapText="1"/>
      <protection locked="0"/>
    </xf>
    <xf numFmtId="0" fontId="19" fillId="0" borderId="0" xfId="16" applyFont="1" applyAlignment="1">
      <alignment horizontal="center" vertical="center" wrapText="1"/>
      <protection locked="0"/>
    </xf>
    <xf numFmtId="0" fontId="5" fillId="0" borderId="0" xfId="16" applyFont="1" applyAlignment="1">
      <alignment horizontal="center" vertical="center" wrapText="1"/>
      <protection locked="0"/>
    </xf>
    <xf numFmtId="14" fontId="5" fillId="0" borderId="0" xfId="16" quotePrefix="1" applyNumberFormat="1" applyFont="1" applyAlignment="1">
      <alignment horizontal="center" vertical="center" wrapText="1"/>
      <protection locked="0"/>
    </xf>
    <xf numFmtId="0" fontId="5" fillId="0" borderId="1" xfId="16" applyFont="1" applyBorder="1" applyAlignment="1">
      <alignment horizontal="center" vertical="center" wrapText="1"/>
      <protection locked="0"/>
    </xf>
    <xf numFmtId="168" fontId="21" fillId="0" borderId="0" xfId="0" applyNumberFormat="1" applyFont="1" applyAlignment="1" applyProtection="1">
      <alignment horizontal="right" indent="4"/>
      <protection locked="0"/>
    </xf>
    <xf numFmtId="168" fontId="19" fillId="0" borderId="0" xfId="0" applyNumberFormat="1" applyFont="1" applyAlignment="1" applyProtection="1">
      <alignment horizontal="right" indent="4"/>
      <protection locked="0"/>
    </xf>
    <xf numFmtId="0" fontId="19" fillId="0" borderId="0" xfId="8" applyFont="1" applyAlignment="1">
      <alignment horizontal="left"/>
    </xf>
    <xf numFmtId="0" fontId="5" fillId="0" borderId="0" xfId="15" applyFont="1" applyAlignment="1">
      <alignment horizontal="center" vertical="center" wrapText="1"/>
    </xf>
    <xf numFmtId="168" fontId="24" fillId="0" borderId="0" xfId="0" applyNumberFormat="1" applyFont="1" applyAlignment="1" applyProtection="1">
      <alignment horizontal="right" indent="4"/>
      <protection locked="0"/>
    </xf>
    <xf numFmtId="0" fontId="19" fillId="0" borderId="0" xfId="15" applyFont="1" applyAlignment="1">
      <alignment horizontal="center" vertical="center" wrapText="1"/>
    </xf>
    <xf numFmtId="0" fontId="6" fillId="0" borderId="0" xfId="15" applyFont="1" applyAlignment="1">
      <alignment horizontal="center" vertical="center" wrapText="1"/>
    </xf>
    <xf numFmtId="0" fontId="19" fillId="0" borderId="0" xfId="7" applyFont="1" applyAlignment="1">
      <alignment horizontal="left" wrapText="1"/>
    </xf>
    <xf numFmtId="0" fontId="19" fillId="0" borderId="0" xfId="15" applyFont="1"/>
    <xf numFmtId="168" fontId="5" fillId="0" borderId="0" xfId="0" applyNumberFormat="1" applyFont="1" applyAlignment="1" applyProtection="1">
      <alignment horizontal="right" indent="4"/>
      <protection locked="0"/>
    </xf>
    <xf numFmtId="0" fontId="25" fillId="0" borderId="0" xfId="15" applyFont="1"/>
    <xf numFmtId="0" fontId="34" fillId="0" borderId="0" xfId="9" applyFont="1" applyAlignment="1">
      <alignment horizontal="left" wrapText="1"/>
    </xf>
    <xf numFmtId="0" fontId="4" fillId="0" borderId="0" xfId="15" applyFont="1"/>
    <xf numFmtId="0" fontId="2" fillId="0" borderId="0" xfId="15" applyFont="1"/>
    <xf numFmtId="0" fontId="2" fillId="0" borderId="0" xfId="15" applyFont="1" applyAlignment="1">
      <alignment wrapText="1"/>
    </xf>
    <xf numFmtId="14" fontId="5" fillId="0" borderId="0" xfId="16" applyNumberFormat="1" applyFont="1" applyAlignment="1">
      <alignment horizontal="center" vertical="center" wrapText="1"/>
      <protection locked="0"/>
    </xf>
    <xf numFmtId="0" fontId="35" fillId="0" borderId="0" xfId="17" applyFont="1"/>
    <xf numFmtId="168" fontId="35" fillId="0" borderId="0" xfId="0" applyNumberFormat="1" applyFont="1" applyAlignment="1" applyProtection="1">
      <alignment horizontal="right" indent="7"/>
      <protection locked="0"/>
    </xf>
    <xf numFmtId="0" fontId="27" fillId="0" borderId="0" xfId="17" applyFont="1" applyAlignment="1">
      <alignment horizontal="left" indent="2"/>
    </xf>
    <xf numFmtId="168" fontId="27" fillId="0" borderId="0" xfId="0" applyNumberFormat="1" applyFont="1" applyAlignment="1" applyProtection="1">
      <alignment horizontal="right" indent="7"/>
      <protection locked="0"/>
    </xf>
    <xf numFmtId="0" fontId="17" fillId="0" borderId="0" xfId="17"/>
    <xf numFmtId="0" fontId="2" fillId="0" borderId="0" xfId="15" applyFont="1" applyAlignment="1">
      <alignment horizontal="left"/>
    </xf>
    <xf numFmtId="0" fontId="27" fillId="0" borderId="0" xfId="17" applyFont="1" applyAlignment="1">
      <alignment horizontal="left" indent="1"/>
    </xf>
    <xf numFmtId="168" fontId="27" fillId="0" borderId="0" xfId="17" applyNumberFormat="1" applyFont="1" applyAlignment="1" applyProtection="1">
      <alignment horizontal="right" indent="4"/>
      <protection locked="0"/>
    </xf>
    <xf numFmtId="0" fontId="37" fillId="0" borderId="0" xfId="18" applyFont="1"/>
    <xf numFmtId="0" fontId="38" fillId="0" borderId="0" xfId="19" applyFont="1"/>
    <xf numFmtId="0" fontId="39" fillId="0" borderId="0" xfId="18" applyFont="1"/>
    <xf numFmtId="0" fontId="27" fillId="0" borderId="0" xfId="19" applyFont="1"/>
    <xf numFmtId="0" fontId="24" fillId="0" borderId="0" xfId="18" applyFont="1"/>
    <xf numFmtId="0" fontId="24" fillId="0" borderId="0" xfId="19" applyFont="1"/>
    <xf numFmtId="0" fontId="40" fillId="0" borderId="0" xfId="19" applyFont="1"/>
    <xf numFmtId="0" fontId="40" fillId="0" borderId="0" xfId="19" applyFont="1" applyAlignment="1">
      <alignment horizontal="right"/>
    </xf>
    <xf numFmtId="0" fontId="27" fillId="0" borderId="2" xfId="18" applyFont="1" applyBorder="1"/>
    <xf numFmtId="0" fontId="41" fillId="0" borderId="2" xfId="20" applyFont="1" applyBorder="1" applyAlignment="1">
      <alignment horizontal="center" vertical="center" wrapText="1"/>
    </xf>
    <xf numFmtId="0" fontId="43" fillId="0" borderId="2" xfId="18" applyFont="1" applyBorder="1" applyAlignment="1">
      <alignment horizontal="center" vertical="center"/>
    </xf>
    <xf numFmtId="0" fontId="27" fillId="0" borderId="0" xfId="18" applyFont="1"/>
    <xf numFmtId="0" fontId="41" fillId="0" borderId="0" xfId="20" applyFont="1" applyAlignment="1">
      <alignment horizontal="center" vertical="center" wrapText="1"/>
    </xf>
    <xf numFmtId="0" fontId="43" fillId="0" borderId="0" xfId="18" applyFont="1" applyAlignment="1">
      <alignment horizontal="center" vertical="center"/>
    </xf>
    <xf numFmtId="0" fontId="42" fillId="0" borderId="0" xfId="11" applyFont="1" applyAlignment="1">
      <alignment horizontal="center" vertical="center"/>
    </xf>
    <xf numFmtId="0" fontId="41" fillId="0" borderId="1" xfId="20" applyFont="1" applyBorder="1" applyAlignment="1">
      <alignment horizontal="center" vertical="center" wrapText="1"/>
    </xf>
    <xf numFmtId="0" fontId="42" fillId="0" borderId="1" xfId="11" applyFont="1" applyBorder="1" applyAlignment="1">
      <alignment horizontal="center" vertical="center"/>
    </xf>
    <xf numFmtId="0" fontId="43" fillId="0" borderId="1" xfId="18" applyFont="1" applyBorder="1" applyAlignment="1">
      <alignment horizontal="center" vertical="center"/>
    </xf>
    <xf numFmtId="0" fontId="27" fillId="0" borderId="0" xfId="19" applyFont="1" applyAlignment="1">
      <alignment horizontal="center" vertical="center" wrapText="1"/>
    </xf>
    <xf numFmtId="0" fontId="43" fillId="0" borderId="0" xfId="18" applyFont="1" applyAlignment="1">
      <alignment vertical="center"/>
    </xf>
    <xf numFmtId="1" fontId="27" fillId="0" borderId="0" xfId="21" applyNumberFormat="1" applyFont="1" applyAlignment="1">
      <alignment horizontal="right" vertical="center"/>
    </xf>
    <xf numFmtId="164" fontId="43" fillId="0" borderId="0" xfId="18" applyNumberFormat="1" applyFont="1" applyAlignment="1">
      <alignment vertical="center"/>
    </xf>
    <xf numFmtId="0" fontId="43" fillId="0" borderId="0" xfId="18" applyFont="1" applyAlignment="1">
      <alignment vertical="center" wrapText="1"/>
    </xf>
    <xf numFmtId="164" fontId="27" fillId="0" borderId="0" xfId="21" applyNumberFormat="1" applyFont="1" applyAlignment="1">
      <alignment horizontal="right" vertical="center"/>
    </xf>
    <xf numFmtId="0" fontId="35" fillId="0" borderId="0" xfId="18" applyFont="1"/>
    <xf numFmtId="0" fontId="44" fillId="0" borderId="0" xfId="18" applyFont="1"/>
    <xf numFmtId="1" fontId="44" fillId="0" borderId="0" xfId="18" applyNumberFormat="1" applyFont="1"/>
    <xf numFmtId="2" fontId="44" fillId="0" borderId="0" xfId="18" applyNumberFormat="1" applyFont="1"/>
    <xf numFmtId="0" fontId="17" fillId="0" borderId="0" xfId="18"/>
    <xf numFmtId="0" fontId="38" fillId="0" borderId="0" xfId="18" applyFont="1"/>
    <xf numFmtId="0" fontId="45" fillId="0" borderId="0" xfId="18" applyFont="1" applyAlignment="1">
      <alignment horizontal="right"/>
    </xf>
    <xf numFmtId="0" fontId="46" fillId="0" borderId="2" xfId="18" applyFont="1" applyBorder="1" applyAlignment="1">
      <alignment horizontal="center" wrapText="1"/>
    </xf>
    <xf numFmtId="0" fontId="5" fillId="0" borderId="2" xfId="11" applyFont="1" applyBorder="1" applyAlignment="1">
      <alignment horizontal="center" vertical="center" wrapText="1"/>
    </xf>
    <xf numFmtId="0" fontId="46" fillId="0" borderId="0" xfId="18" applyFont="1" applyAlignment="1">
      <alignment horizontal="center" wrapText="1"/>
    </xf>
    <xf numFmtId="0" fontId="5" fillId="0" borderId="1" xfId="11" applyFont="1" applyBorder="1" applyAlignment="1">
      <alignment horizontal="center" vertical="center" wrapText="1"/>
    </xf>
    <xf numFmtId="0" fontId="5" fillId="0" borderId="0" xfId="11" applyFont="1" applyAlignment="1">
      <alignment horizontal="center" vertical="center" wrapText="1"/>
    </xf>
    <xf numFmtId="0" fontId="47" fillId="0" borderId="0" xfId="22" applyFont="1"/>
    <xf numFmtId="1" fontId="35" fillId="0" borderId="0" xfId="18" applyNumberFormat="1" applyFont="1"/>
    <xf numFmtId="164" fontId="35" fillId="0" borderId="0" xfId="18" applyNumberFormat="1" applyFont="1" applyAlignment="1">
      <alignment horizontal="right" wrapText="1"/>
    </xf>
    <xf numFmtId="0" fontId="21" fillId="0" borderId="0" xfId="19" applyFont="1"/>
    <xf numFmtId="0" fontId="48" fillId="0" borderId="0" xfId="23" applyFont="1"/>
    <xf numFmtId="0" fontId="48" fillId="0" borderId="0" xfId="24" applyFont="1"/>
    <xf numFmtId="1" fontId="49" fillId="0" borderId="0" xfId="18" applyNumberFormat="1" applyFont="1"/>
    <xf numFmtId="164" fontId="49" fillId="0" borderId="0" xfId="18" applyNumberFormat="1" applyFont="1" applyAlignment="1">
      <alignment horizontal="right" wrapText="1"/>
    </xf>
    <xf numFmtId="0" fontId="50" fillId="0" borderId="0" xfId="19" applyFont="1"/>
    <xf numFmtId="0" fontId="49" fillId="0" borderId="0" xfId="18" applyFont="1"/>
    <xf numFmtId="0" fontId="43" fillId="0" borderId="0" xfId="24" applyFont="1"/>
    <xf numFmtId="0" fontId="41" fillId="0" borderId="0" xfId="24" applyFont="1" applyAlignment="1">
      <alignment horizontal="left" wrapText="1" indent="1"/>
    </xf>
    <xf numFmtId="1" fontId="27" fillId="0" borderId="0" xfId="18" applyNumberFormat="1" applyFont="1"/>
    <xf numFmtId="164" fontId="27" fillId="0" borderId="0" xfId="18" applyNumberFormat="1" applyFont="1" applyAlignment="1">
      <alignment horizontal="right" wrapText="1"/>
    </xf>
    <xf numFmtId="0" fontId="51" fillId="0" borderId="0" xfId="23" applyFont="1"/>
    <xf numFmtId="164" fontId="27" fillId="0" borderId="0" xfId="18" applyNumberFormat="1" applyFont="1" applyAlignment="1">
      <alignment wrapText="1"/>
    </xf>
    <xf numFmtId="164" fontId="27" fillId="0" borderId="0" xfId="19" applyNumberFormat="1" applyFont="1" applyAlignment="1">
      <alignment horizontal="right"/>
    </xf>
    <xf numFmtId="0" fontId="50" fillId="0" borderId="0" xfId="19" applyFont="1" applyAlignment="1">
      <alignment horizontal="right"/>
    </xf>
    <xf numFmtId="0" fontId="14" fillId="0" borderId="0" xfId="22" applyFont="1"/>
    <xf numFmtId="0" fontId="35" fillId="0" borderId="0" xfId="18" applyFont="1" applyAlignment="1">
      <alignment horizontal="right" indent="1"/>
    </xf>
    <xf numFmtId="164" fontId="35" fillId="0" borderId="0" xfId="18" applyNumberFormat="1" applyFont="1" applyAlignment="1">
      <alignment horizontal="right" indent="4"/>
    </xf>
    <xf numFmtId="0" fontId="49" fillId="0" borderId="0" xfId="18" applyFont="1" applyAlignment="1">
      <alignment horizontal="right" indent="1"/>
    </xf>
    <xf numFmtId="164" fontId="49" fillId="0" borderId="0" xfId="18" applyNumberFormat="1" applyFont="1" applyAlignment="1">
      <alignment horizontal="right" indent="4"/>
    </xf>
    <xf numFmtId="0" fontId="52" fillId="0" borderId="0" xfId="21" applyFont="1" applyAlignment="1">
      <alignment horizontal="left" wrapText="1" indent="1"/>
    </xf>
    <xf numFmtId="0" fontId="27" fillId="0" borderId="0" xfId="18" applyFont="1" applyAlignment="1">
      <alignment horizontal="right" indent="1"/>
    </xf>
    <xf numFmtId="164" fontId="27" fillId="0" borderId="0" xfId="18" applyNumberFormat="1" applyFont="1" applyAlignment="1">
      <alignment horizontal="right" indent="4"/>
    </xf>
    <xf numFmtId="0" fontId="49" fillId="0" borderId="0" xfId="21" applyFont="1"/>
    <xf numFmtId="164" fontId="35" fillId="0" borderId="0" xfId="18" applyNumberFormat="1" applyFont="1" applyAlignment="1">
      <alignment horizontal="center"/>
    </xf>
    <xf numFmtId="164" fontId="49" fillId="0" borderId="0" xfId="18" applyNumberFormat="1" applyFont="1" applyAlignment="1">
      <alignment horizontal="center"/>
    </xf>
    <xf numFmtId="164" fontId="27" fillId="0" borderId="0" xfId="18" applyNumberFormat="1" applyFont="1" applyAlignment="1">
      <alignment horizontal="center"/>
    </xf>
    <xf numFmtId="0" fontId="52" fillId="0" borderId="0" xfId="18" applyFont="1" applyAlignment="1">
      <alignment horizontal="left" wrapText="1" indent="1"/>
    </xf>
    <xf numFmtId="0" fontId="2" fillId="0" borderId="0" xfId="25" applyFont="1" applyAlignment="1">
      <alignment horizontal="left"/>
    </xf>
    <xf numFmtId="0" fontId="1" fillId="0" borderId="0" xfId="26"/>
    <xf numFmtId="0" fontId="53" fillId="0" borderId="0" xfId="27" applyFont="1"/>
    <xf numFmtId="0" fontId="5" fillId="0" borderId="0" xfId="26" applyFont="1"/>
    <xf numFmtId="0" fontId="12" fillId="0" borderId="1" xfId="26" applyFont="1" applyBorder="1" applyAlignment="1">
      <alignment horizontal="right"/>
    </xf>
    <xf numFmtId="0" fontId="4" fillId="0" borderId="2" xfId="26" applyFont="1" applyBorder="1"/>
    <xf numFmtId="0" fontId="5" fillId="0" borderId="2" xfId="26" applyFont="1" applyBorder="1" applyAlignment="1">
      <alignment horizontal="center" vertical="center" wrapText="1"/>
    </xf>
    <xf numFmtId="0" fontId="5" fillId="0" borderId="2" xfId="26" quotePrefix="1" applyFont="1" applyBorder="1" applyAlignment="1">
      <alignment horizontal="center" vertical="center" wrapText="1"/>
    </xf>
    <xf numFmtId="0" fontId="4" fillId="0" borderId="0" xfId="26" applyFont="1"/>
    <xf numFmtId="0" fontId="5" fillId="0" borderId="0" xfId="26" applyFont="1" applyAlignment="1">
      <alignment horizontal="center" vertical="center" wrapText="1"/>
    </xf>
    <xf numFmtId="0" fontId="5" fillId="0" borderId="1" xfId="26" applyFont="1" applyBorder="1" applyAlignment="1">
      <alignment horizontal="center" vertical="center" wrapText="1"/>
    </xf>
    <xf numFmtId="0" fontId="14" fillId="0" borderId="0" xfId="28" applyFont="1" applyAlignment="1">
      <alignment horizontal="left"/>
    </xf>
    <xf numFmtId="0" fontId="14" fillId="0" borderId="0" xfId="28" applyFont="1"/>
    <xf numFmtId="1" fontId="14" fillId="0" borderId="0" xfId="29" applyNumberFormat="1" applyFont="1" applyAlignment="1">
      <alignment horizontal="right" indent="1"/>
    </xf>
    <xf numFmtId="164" fontId="14" fillId="0" borderId="0" xfId="29" applyNumberFormat="1" applyFont="1" applyAlignment="1">
      <alignment horizontal="right" indent="2"/>
    </xf>
    <xf numFmtId="0" fontId="4" fillId="0" borderId="0" xfId="28" applyFont="1"/>
    <xf numFmtId="0" fontId="12" fillId="0" borderId="0" xfId="28" applyFont="1" applyAlignment="1">
      <alignment horizontal="left"/>
    </xf>
    <xf numFmtId="1" fontId="45" fillId="0" borderId="0" xfId="29" applyNumberFormat="1" applyFont="1" applyAlignment="1">
      <alignment horizontal="right" indent="1"/>
    </xf>
    <xf numFmtId="164" fontId="45" fillId="0" borderId="0" xfId="29" applyNumberFormat="1" applyFont="1" applyAlignment="1">
      <alignment horizontal="right" indent="2"/>
    </xf>
    <xf numFmtId="164" fontId="1" fillId="0" borderId="0" xfId="26" applyNumberFormat="1"/>
    <xf numFmtId="0" fontId="16" fillId="0" borderId="0" xfId="28" applyFont="1"/>
    <xf numFmtId="0" fontId="4" fillId="0" borderId="0" xfId="28" applyFont="1" applyAlignment="1">
      <alignment horizontal="left" indent="1"/>
    </xf>
    <xf numFmtId="1" fontId="13" fillId="0" borderId="0" xfId="29" applyNumberFormat="1" applyFont="1" applyAlignment="1">
      <alignment horizontal="right" indent="1"/>
    </xf>
    <xf numFmtId="164" fontId="13" fillId="0" borderId="0" xfId="29" applyNumberFormat="1" applyFont="1" applyAlignment="1">
      <alignment horizontal="right" indent="2"/>
    </xf>
    <xf numFmtId="164" fontId="4" fillId="0" borderId="0" xfId="29" applyNumberFormat="1" applyAlignment="1">
      <alignment horizontal="right" indent="2"/>
    </xf>
    <xf numFmtId="1" fontId="4" fillId="0" borderId="0" xfId="29" applyNumberFormat="1" applyAlignment="1">
      <alignment horizontal="right" indent="1"/>
    </xf>
    <xf numFmtId="1" fontId="4" fillId="0" borderId="0" xfId="26" applyNumberFormat="1" applyFont="1" applyAlignment="1">
      <alignment horizontal="right" indent="1"/>
    </xf>
    <xf numFmtId="164" fontId="4" fillId="0" borderId="0" xfId="26" applyNumberFormat="1" applyFont="1" applyAlignment="1">
      <alignment horizontal="right" indent="2"/>
    </xf>
    <xf numFmtId="0" fontId="4" fillId="0" borderId="0" xfId="30" applyFont="1" applyAlignment="1">
      <alignment horizontal="left" indent="1"/>
    </xf>
    <xf numFmtId="0" fontId="12" fillId="0" borderId="0" xfId="28" applyFont="1"/>
    <xf numFmtId="164" fontId="4" fillId="0" borderId="0" xfId="26" applyNumberFormat="1" applyFont="1" applyAlignment="1">
      <alignment horizontal="right" indent="1"/>
    </xf>
    <xf numFmtId="0" fontId="4" fillId="0" borderId="0" xfId="31" applyFont="1"/>
    <xf numFmtId="0" fontId="4" fillId="0" borderId="0" xfId="31" applyFont="1" applyAlignment="1">
      <alignment horizontal="left" indent="1"/>
    </xf>
    <xf numFmtId="0" fontId="33" fillId="0" borderId="0" xfId="26" applyFont="1"/>
    <xf numFmtId="0" fontId="2" fillId="0" borderId="0" xfId="32" applyFont="1" applyAlignment="1">
      <alignment horizontal="left"/>
    </xf>
    <xf numFmtId="0" fontId="30" fillId="0" borderId="0" xfId="32" applyFont="1" applyAlignment="1">
      <alignment horizontal="left"/>
    </xf>
    <xf numFmtId="0" fontId="30" fillId="0" borderId="0" xfId="32" applyFont="1" applyAlignment="1">
      <alignment horizontal="center"/>
    </xf>
    <xf numFmtId="0" fontId="1" fillId="0" borderId="0" xfId="32"/>
    <xf numFmtId="0" fontId="30" fillId="0" borderId="0" xfId="32" applyFont="1"/>
    <xf numFmtId="0" fontId="33" fillId="0" borderId="0" xfId="32" applyFont="1"/>
    <xf numFmtId="0" fontId="33" fillId="0" borderId="0" xfId="32" applyFont="1" applyAlignment="1">
      <alignment horizontal="center"/>
    </xf>
    <xf numFmtId="0" fontId="12" fillId="0" borderId="0" xfId="32" applyFont="1" applyAlignment="1">
      <alignment horizontal="right"/>
    </xf>
    <xf numFmtId="0" fontId="33" fillId="0" borderId="2" xfId="32" applyFont="1" applyBorder="1"/>
    <xf numFmtId="0" fontId="33" fillId="0" borderId="2" xfId="32" applyFont="1" applyBorder="1" applyAlignment="1">
      <alignment vertical="center"/>
    </xf>
    <xf numFmtId="0" fontId="4" fillId="0" borderId="2" xfId="32" applyFont="1" applyBorder="1" applyAlignment="1">
      <alignment horizontal="center" vertical="center"/>
    </xf>
    <xf numFmtId="0" fontId="33" fillId="0" borderId="0" xfId="32" applyFont="1" applyAlignment="1">
      <alignment vertical="center"/>
    </xf>
    <xf numFmtId="0" fontId="4" fillId="0" borderId="1" xfId="32" applyFont="1" applyBorder="1" applyAlignment="1">
      <alignment horizontal="center" vertical="center"/>
    </xf>
    <xf numFmtId="0" fontId="14" fillId="0" borderId="0" xfId="32" applyFont="1"/>
    <xf numFmtId="0" fontId="4" fillId="0" borderId="0" xfId="33"/>
    <xf numFmtId="1" fontId="14" fillId="0" borderId="0" xfId="32" applyNumberFormat="1" applyFont="1" applyAlignment="1">
      <alignment horizontal="right" indent="3"/>
    </xf>
    <xf numFmtId="164" fontId="14" fillId="0" borderId="0" xfId="32" applyNumberFormat="1" applyFont="1" applyAlignment="1">
      <alignment horizontal="right" indent="2"/>
    </xf>
    <xf numFmtId="1" fontId="4" fillId="0" borderId="0" xfId="32" applyNumberFormat="1" applyFont="1" applyAlignment="1">
      <alignment horizontal="right" indent="3"/>
    </xf>
    <xf numFmtId="0" fontId="17" fillId="0" borderId="0" xfId="34" applyAlignment="1">
      <alignment horizontal="right" indent="2"/>
    </xf>
    <xf numFmtId="164" fontId="4" fillId="0" borderId="0" xfId="32" applyNumberFormat="1" applyFont="1" applyAlignment="1">
      <alignment horizontal="right" indent="2"/>
    </xf>
    <xf numFmtId="0" fontId="8" fillId="0" borderId="0" xfId="3" applyAlignment="1">
      <alignment vertical="center" wrapText="1"/>
    </xf>
    <xf numFmtId="0" fontId="4" fillId="0" borderId="0" xfId="35" applyFont="1" applyAlignment="1">
      <alignment horizontal="right" indent="3"/>
    </xf>
    <xf numFmtId="169" fontId="56" fillId="0" borderId="0" xfId="35" applyNumberFormat="1" applyFont="1" applyAlignment="1">
      <alignment horizontal="center"/>
    </xf>
    <xf numFmtId="169" fontId="12" fillId="0" borderId="0" xfId="35" applyNumberFormat="1" applyFont="1" applyAlignment="1">
      <alignment horizontal="right" indent="3"/>
    </xf>
    <xf numFmtId="164" fontId="12" fillId="0" borderId="0" xfId="35" applyNumberFormat="1" applyFont="1" applyAlignment="1">
      <alignment horizontal="right" indent="2"/>
    </xf>
    <xf numFmtId="0" fontId="4" fillId="0" borderId="0" xfId="32" applyFont="1"/>
    <xf numFmtId="43" fontId="57" fillId="0" borderId="0" xfId="6" applyFont="1" applyFill="1" applyBorder="1" applyAlignment="1">
      <alignment vertical="center"/>
    </xf>
    <xf numFmtId="0" fontId="2" fillId="0" borderId="0" xfId="36" applyFont="1"/>
    <xf numFmtId="0" fontId="4" fillId="0" borderId="0" xfId="36" applyFont="1"/>
    <xf numFmtId="0" fontId="2" fillId="0" borderId="0" xfId="36" applyFont="1" applyAlignment="1">
      <alignment horizontal="center"/>
    </xf>
    <xf numFmtId="0" fontId="30" fillId="0" borderId="0" xfId="36" applyFont="1"/>
    <xf numFmtId="0" fontId="4" fillId="0" borderId="1" xfId="36" applyFont="1" applyBorder="1"/>
    <xf numFmtId="0" fontId="29" fillId="0" borderId="0" xfId="20"/>
    <xf numFmtId="0" fontId="12" fillId="0" borderId="0" xfId="36" applyFont="1" applyAlignment="1">
      <alignment horizontal="right"/>
    </xf>
    <xf numFmtId="0" fontId="27" fillId="0" borderId="2" xfId="37" applyFont="1" applyBorder="1" applyAlignment="1">
      <alignment horizontal="center" vertical="center" wrapText="1"/>
    </xf>
    <xf numFmtId="0" fontId="4" fillId="0" borderId="2" xfId="38" applyFont="1" applyBorder="1" applyAlignment="1">
      <alignment horizontal="center" vertical="center" wrapText="1"/>
    </xf>
    <xf numFmtId="0" fontId="27" fillId="0" borderId="0" xfId="37" applyFont="1" applyAlignment="1">
      <alignment horizontal="center" vertical="center" wrapText="1"/>
    </xf>
    <xf numFmtId="0" fontId="4" fillId="0" borderId="0" xfId="38" applyFont="1" applyAlignment="1">
      <alignment horizontal="center" vertical="center" wrapText="1"/>
    </xf>
    <xf numFmtId="0" fontId="4" fillId="0" borderId="0" xfId="39" applyFont="1" applyAlignment="1">
      <alignment horizontal="center" vertical="center" wrapText="1"/>
    </xf>
    <xf numFmtId="164" fontId="4" fillId="0" borderId="0" xfId="36" applyNumberFormat="1" applyFont="1" applyAlignment="1">
      <alignment horizontal="center" vertical="center"/>
    </xf>
    <xf numFmtId="0" fontId="58" fillId="0" borderId="1" xfId="37" applyFont="1" applyBorder="1" applyAlignment="1">
      <alignment wrapText="1"/>
    </xf>
    <xf numFmtId="164" fontId="4" fillId="0" borderId="1" xfId="36" applyNumberFormat="1" applyFont="1" applyBorder="1" applyAlignment="1">
      <alignment horizontal="center" vertical="center"/>
    </xf>
    <xf numFmtId="0" fontId="29" fillId="0" borderId="0" xfId="37" applyAlignment="1">
      <alignment wrapText="1"/>
    </xf>
    <xf numFmtId="164" fontId="42" fillId="0" borderId="0" xfId="36" applyNumberFormat="1" applyFont="1" applyAlignment="1">
      <alignment horizontal="center" vertical="center"/>
    </xf>
    <xf numFmtId="0" fontId="14" fillId="0" borderId="0" xfId="36" applyFont="1"/>
    <xf numFmtId="164" fontId="59" fillId="0" borderId="0" xfId="6" applyNumberFormat="1" applyFont="1" applyFill="1" applyBorder="1" applyAlignment="1">
      <alignment horizontal="right" vertical="center"/>
    </xf>
    <xf numFmtId="164" fontId="59" fillId="0" borderId="0" xfId="6" applyNumberFormat="1" applyFont="1" applyFill="1" applyBorder="1" applyAlignment="1">
      <alignment vertical="center"/>
    </xf>
    <xf numFmtId="164" fontId="60" fillId="0" borderId="0" xfId="6" applyNumberFormat="1" applyFont="1" applyFill="1" applyBorder="1" applyAlignment="1">
      <alignment horizontal="right" vertical="center" indent="1"/>
    </xf>
    <xf numFmtId="164" fontId="14" fillId="0" borderId="0" xfId="36" applyNumberFormat="1" applyFont="1"/>
    <xf numFmtId="0" fontId="4" fillId="0" borderId="0" xfId="36" applyFont="1" applyAlignment="1">
      <alignment horizontal="left" indent="1"/>
    </xf>
    <xf numFmtId="164" fontId="61" fillId="0" borderId="0" xfId="6" applyNumberFormat="1" applyFont="1" applyFill="1" applyBorder="1" applyAlignment="1">
      <alignment horizontal="right" vertical="center"/>
    </xf>
    <xf numFmtId="164" fontId="61" fillId="0" borderId="0" xfId="6" applyNumberFormat="1" applyFont="1" applyFill="1" applyBorder="1" applyAlignment="1">
      <alignment vertical="center"/>
    </xf>
    <xf numFmtId="164" fontId="62" fillId="0" borderId="0" xfId="6" applyNumberFormat="1" applyFont="1" applyFill="1" applyBorder="1" applyAlignment="1">
      <alignment horizontal="right" vertical="center" indent="1"/>
    </xf>
    <xf numFmtId="0" fontId="12" fillId="0" borderId="0" xfId="36" applyFont="1"/>
    <xf numFmtId="1" fontId="4" fillId="0" borderId="0" xfId="36" applyNumberFormat="1" applyFont="1"/>
    <xf numFmtId="164" fontId="4" fillId="0" borderId="0" xfId="36" applyNumberFormat="1" applyFont="1"/>
    <xf numFmtId="0" fontId="4" fillId="0" borderId="0" xfId="38" applyFont="1"/>
    <xf numFmtId="164" fontId="4" fillId="0" borderId="0" xfId="38" applyNumberFormat="1" applyFont="1"/>
    <xf numFmtId="0" fontId="2" fillId="0" borderId="0" xfId="40" applyFont="1"/>
    <xf numFmtId="0" fontId="63" fillId="0" borderId="0" xfId="41" applyFont="1"/>
    <xf numFmtId="0" fontId="29" fillId="0" borderId="0" xfId="37"/>
    <xf numFmtId="0" fontId="17" fillId="0" borderId="0" xfId="42"/>
    <xf numFmtId="0" fontId="64" fillId="0" borderId="0" xfId="41" applyFont="1" applyAlignment="1">
      <alignment horizontal="left"/>
    </xf>
    <xf numFmtId="0" fontId="3" fillId="0" borderId="0" xfId="41" applyFont="1" applyAlignment="1">
      <alignment horizontal="left"/>
    </xf>
    <xf numFmtId="0" fontId="4" fillId="0" borderId="0" xfId="41" applyFont="1"/>
    <xf numFmtId="0" fontId="4" fillId="0" borderId="0" xfId="41" applyFont="1" applyAlignment="1">
      <alignment horizontal="center"/>
    </xf>
    <xf numFmtId="0" fontId="12" fillId="0" borderId="0" xfId="41" applyFont="1" applyAlignment="1">
      <alignment horizontal="right"/>
    </xf>
    <xf numFmtId="0" fontId="4" fillId="0" borderId="2" xfId="41" applyFont="1" applyBorder="1" applyAlignment="1">
      <alignment vertical="center" wrapText="1"/>
    </xf>
    <xf numFmtId="0" fontId="27" fillId="0" borderId="2" xfId="43" applyFont="1" applyBorder="1" applyAlignment="1">
      <alignment horizontal="center" vertical="center" wrapText="1"/>
    </xf>
    <xf numFmtId="0" fontId="4" fillId="0" borderId="0" xfId="41" applyFont="1" applyAlignment="1">
      <alignment vertical="center" wrapText="1"/>
    </xf>
    <xf numFmtId="0" fontId="27" fillId="0" borderId="0" xfId="43" applyFont="1" applyAlignment="1">
      <alignment horizontal="center" vertical="center" wrapText="1"/>
    </xf>
    <xf numFmtId="0" fontId="4" fillId="0" borderId="0" xfId="22" applyFont="1" applyAlignment="1">
      <alignment horizontal="center" vertical="center" wrapText="1"/>
    </xf>
    <xf numFmtId="0" fontId="4" fillId="0" borderId="1" xfId="22" applyFont="1" applyBorder="1" applyAlignment="1">
      <alignment horizontal="center" vertical="center" wrapText="1"/>
    </xf>
    <xf numFmtId="0" fontId="20" fillId="0" borderId="0" xfId="44" applyFont="1" applyAlignment="1">
      <alignment horizontal="left"/>
    </xf>
    <xf numFmtId="164" fontId="14" fillId="0" borderId="0" xfId="17" applyNumberFormat="1" applyFont="1" applyAlignment="1">
      <alignment vertical="center"/>
    </xf>
    <xf numFmtId="164" fontId="14" fillId="0" borderId="0" xfId="17" applyNumberFormat="1" applyFont="1" applyAlignment="1">
      <alignment horizontal="right" vertical="center" indent="2"/>
    </xf>
    <xf numFmtId="164" fontId="35" fillId="0" borderId="0" xfId="17" applyNumberFormat="1" applyFont="1" applyAlignment="1">
      <alignment horizontal="right" vertical="center" indent="2"/>
    </xf>
    <xf numFmtId="0" fontId="12" fillId="0" borderId="0" xfId="44" applyFont="1"/>
    <xf numFmtId="0" fontId="4" fillId="0" borderId="0" xfId="44" applyFont="1" applyAlignment="1">
      <alignment horizontal="left" indent="1"/>
    </xf>
    <xf numFmtId="164" fontId="4" fillId="0" borderId="0" xfId="17" applyNumberFormat="1" applyFont="1" applyAlignment="1">
      <alignment vertical="center"/>
    </xf>
    <xf numFmtId="164" fontId="4" fillId="0" borderId="0" xfId="17" applyNumberFormat="1" applyFont="1" applyAlignment="1">
      <alignment horizontal="right" vertical="center" indent="2"/>
    </xf>
    <xf numFmtId="164" fontId="27" fillId="0" borderId="0" xfId="17" applyNumberFormat="1" applyFont="1" applyAlignment="1">
      <alignment horizontal="right" vertical="center" indent="2"/>
    </xf>
    <xf numFmtId="164" fontId="17" fillId="0" borderId="0" xfId="42" applyNumberFormat="1"/>
    <xf numFmtId="164" fontId="27" fillId="0" borderId="0" xfId="42" applyNumberFormat="1" applyFont="1"/>
    <xf numFmtId="164" fontId="27" fillId="0" borderId="0" xfId="42" applyNumberFormat="1" applyFont="1" applyAlignment="1">
      <alignment horizontal="right" indent="2"/>
    </xf>
    <xf numFmtId="164" fontId="29" fillId="0" borderId="0" xfId="37" applyNumberFormat="1"/>
    <xf numFmtId="0" fontId="1" fillId="0" borderId="0" xfId="40"/>
    <xf numFmtId="0" fontId="26" fillId="0" borderId="0" xfId="41" applyFont="1"/>
    <xf numFmtId="0" fontId="65" fillId="0" borderId="0" xfId="41" applyFont="1"/>
    <xf numFmtId="0" fontId="8" fillId="0" borderId="0" xfId="45"/>
    <xf numFmtId="0" fontId="66" fillId="0" borderId="0" xfId="41" applyFont="1"/>
    <xf numFmtId="0" fontId="4" fillId="0" borderId="0" xfId="46"/>
    <xf numFmtId="0" fontId="5" fillId="0" borderId="0" xfId="41" applyFont="1" applyAlignment="1">
      <alignment horizontal="center" vertical="top" wrapText="1"/>
    </xf>
    <xf numFmtId="1" fontId="5" fillId="0" borderId="0" xfId="47" applyNumberFormat="1" applyFont="1" applyAlignment="1">
      <alignment horizontal="center" vertical="top" wrapText="1"/>
    </xf>
    <xf numFmtId="0" fontId="5" fillId="0" borderId="0" xfId="36" applyFont="1" applyAlignment="1">
      <alignment horizontal="center" vertical="top" wrapText="1"/>
    </xf>
    <xf numFmtId="0" fontId="37" fillId="0" borderId="0" xfId="41" applyFont="1"/>
    <xf numFmtId="0" fontId="38" fillId="0" borderId="0" xfId="41" applyFont="1"/>
    <xf numFmtId="0" fontId="67" fillId="0" borderId="0" xfId="41" applyFont="1"/>
    <xf numFmtId="0" fontId="27" fillId="0" borderId="0" xfId="41" applyFont="1"/>
    <xf numFmtId="0" fontId="27" fillId="0" borderId="0" xfId="41" applyFont="1" applyAlignment="1">
      <alignment horizontal="center"/>
    </xf>
    <xf numFmtId="0" fontId="27" fillId="0" borderId="1" xfId="41" applyFont="1" applyBorder="1" applyAlignment="1">
      <alignment horizontal="center"/>
    </xf>
    <xf numFmtId="0" fontId="49" fillId="0" borderId="0" xfId="41" applyFont="1" applyAlignment="1">
      <alignment horizontal="right"/>
    </xf>
    <xf numFmtId="0" fontId="27" fillId="0" borderId="2" xfId="41" applyFont="1" applyBorder="1" applyAlignment="1">
      <alignment vertical="center" wrapText="1"/>
    </xf>
    <xf numFmtId="0" fontId="27" fillId="0" borderId="0" xfId="41" applyFont="1" applyAlignment="1">
      <alignment vertical="center" wrapText="1"/>
    </xf>
    <xf numFmtId="0" fontId="27" fillId="0" borderId="0" xfId="22" applyFont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27" fillId="0" borderId="0" xfId="41" applyFont="1" applyAlignment="1">
      <alignment horizontal="center" vertical="top" wrapText="1"/>
    </xf>
    <xf numFmtId="1" fontId="27" fillId="0" borderId="0" xfId="47" applyNumberFormat="1" applyFont="1" applyAlignment="1">
      <alignment horizontal="center" vertical="top" wrapText="1"/>
    </xf>
    <xf numFmtId="0" fontId="27" fillId="0" borderId="0" xfId="36" applyFont="1" applyAlignment="1">
      <alignment horizontal="center" vertical="top" wrapText="1"/>
    </xf>
    <xf numFmtId="0" fontId="35" fillId="0" borderId="0" xfId="48" applyFont="1"/>
    <xf numFmtId="1" fontId="35" fillId="0" borderId="0" xfId="42" applyNumberFormat="1" applyFont="1"/>
    <xf numFmtId="164" fontId="35" fillId="0" borderId="0" xfId="42" applyNumberFormat="1" applyFont="1" applyAlignment="1">
      <alignment horizontal="right" indent="2"/>
    </xf>
    <xf numFmtId="0" fontId="35" fillId="0" borderId="0" xfId="49" applyFont="1"/>
    <xf numFmtId="1" fontId="27" fillId="0" borderId="0" xfId="42" applyNumberFormat="1" applyFont="1"/>
    <xf numFmtId="0" fontId="27" fillId="0" borderId="0" xfId="48" applyFont="1" applyAlignment="1">
      <alignment horizontal="left" indent="1"/>
    </xf>
    <xf numFmtId="0" fontId="35" fillId="0" borderId="0" xfId="41" applyFont="1"/>
    <xf numFmtId="0" fontId="35" fillId="0" borderId="0" xfId="48" applyFont="1" applyAlignment="1">
      <alignment horizontal="left" indent="1"/>
    </xf>
    <xf numFmtId="0" fontId="27" fillId="0" borderId="0" xfId="48" applyFont="1" applyAlignment="1">
      <alignment horizontal="left" indent="2"/>
    </xf>
    <xf numFmtId="0" fontId="68" fillId="0" borderId="0" xfId="41" applyFont="1"/>
    <xf numFmtId="0" fontId="69" fillId="0" borderId="0" xfId="50" applyFont="1"/>
    <xf numFmtId="1" fontId="68" fillId="0" borderId="0" xfId="41" applyNumberFormat="1" applyFont="1"/>
    <xf numFmtId="0" fontId="69" fillId="0" borderId="0" xfId="43" applyFont="1"/>
    <xf numFmtId="0" fontId="57" fillId="0" borderId="0" xfId="41" applyFont="1"/>
    <xf numFmtId="0" fontId="70" fillId="0" borderId="0" xfId="41" applyFont="1"/>
    <xf numFmtId="0" fontId="71" fillId="0" borderId="0" xfId="41" applyFont="1"/>
    <xf numFmtId="1" fontId="53" fillId="0" borderId="0" xfId="51" applyNumberFormat="1" applyFont="1"/>
    <xf numFmtId="0" fontId="72" fillId="0" borderId="0" xfId="52" applyFont="1"/>
    <xf numFmtId="0" fontId="72" fillId="0" borderId="0" xfId="51" applyFont="1"/>
    <xf numFmtId="0" fontId="5" fillId="0" borderId="0" xfId="52" applyFont="1"/>
    <xf numFmtId="0" fontId="5" fillId="0" borderId="0" xfId="51" applyFont="1"/>
    <xf numFmtId="0" fontId="6" fillId="0" borderId="1" xfId="51" applyFont="1" applyBorder="1"/>
    <xf numFmtId="0" fontId="5" fillId="0" borderId="1" xfId="51" applyFont="1" applyBorder="1"/>
    <xf numFmtId="0" fontId="6" fillId="0" borderId="1" xfId="51" applyFont="1" applyBorder="1" applyAlignment="1">
      <alignment horizontal="right"/>
    </xf>
    <xf numFmtId="0" fontId="72" fillId="0" borderId="2" xfId="51" applyFont="1" applyBorder="1"/>
    <xf numFmtId="0" fontId="5" fillId="0" borderId="2" xfId="52" applyFont="1" applyBorder="1" applyAlignment="1">
      <alignment horizontal="center"/>
    </xf>
    <xf numFmtId="0" fontId="24" fillId="0" borderId="2" xfId="53" applyFont="1" applyBorder="1" applyAlignment="1">
      <alignment horizontal="center" wrapText="1"/>
    </xf>
    <xf numFmtId="0" fontId="5" fillId="0" borderId="0" xfId="52" applyFont="1" applyAlignment="1">
      <alignment horizontal="center"/>
    </xf>
    <xf numFmtId="0" fontId="24" fillId="0" borderId="0" xfId="53" applyFont="1" applyAlignment="1">
      <alignment horizontal="center" wrapText="1"/>
    </xf>
    <xf numFmtId="0" fontId="24" fillId="0" borderId="1" xfId="53" applyFont="1" applyBorder="1" applyAlignment="1">
      <alignment horizontal="center" wrapText="1"/>
    </xf>
    <xf numFmtId="1" fontId="5" fillId="0" borderId="1" xfId="52" applyNumberFormat="1" applyFont="1" applyBorder="1" applyAlignment="1">
      <alignment horizontal="center"/>
    </xf>
    <xf numFmtId="164" fontId="5" fillId="0" borderId="1" xfId="52" applyNumberFormat="1" applyFont="1" applyBorder="1" applyAlignment="1">
      <alignment horizontal="center"/>
    </xf>
    <xf numFmtId="1" fontId="5" fillId="0" borderId="1" xfId="51" applyNumberFormat="1" applyFont="1" applyBorder="1" applyAlignment="1">
      <alignment horizontal="center"/>
    </xf>
    <xf numFmtId="0" fontId="74" fillId="0" borderId="0" xfId="52" applyFont="1" applyAlignment="1">
      <alignment horizontal="center" wrapText="1"/>
    </xf>
    <xf numFmtId="164" fontId="5" fillId="0" borderId="0" xfId="51" applyNumberFormat="1" applyFont="1"/>
    <xf numFmtId="49" fontId="19" fillId="0" borderId="0" xfId="54" applyNumberFormat="1" applyFont="1" applyFill="1" applyBorder="1" applyAlignment="1"/>
    <xf numFmtId="0" fontId="75" fillId="0" borderId="0" xfId="51" applyFont="1"/>
    <xf numFmtId="0" fontId="19" fillId="0" borderId="0" xfId="51" applyFont="1"/>
    <xf numFmtId="1" fontId="19" fillId="0" borderId="0" xfId="51" applyNumberFormat="1" applyFont="1"/>
    <xf numFmtId="164" fontId="19" fillId="0" borderId="0" xfId="51" applyNumberFormat="1" applyFont="1"/>
    <xf numFmtId="1" fontId="75" fillId="0" borderId="0" xfId="51" applyNumberFormat="1" applyFont="1"/>
    <xf numFmtId="49" fontId="19" fillId="0" borderId="0" xfId="52" applyNumberFormat="1" applyFont="1" applyAlignment="1">
      <alignment horizontal="left"/>
    </xf>
    <xf numFmtId="49" fontId="5" fillId="0" borderId="0" xfId="52" applyNumberFormat="1" applyFont="1" applyAlignment="1">
      <alignment horizontal="left"/>
    </xf>
    <xf numFmtId="1" fontId="5" fillId="0" borderId="0" xfId="51" applyNumberFormat="1" applyFont="1"/>
    <xf numFmtId="0" fontId="5" fillId="0" borderId="0" xfId="52" applyFont="1" applyAlignment="1">
      <alignment horizontal="left"/>
    </xf>
    <xf numFmtId="0" fontId="19" fillId="0" borderId="0" xfId="52" applyFont="1"/>
    <xf numFmtId="0" fontId="4" fillId="0" borderId="0" xfId="52" applyAlignment="1">
      <alignment horizontal="left"/>
    </xf>
    <xf numFmtId="0" fontId="4" fillId="0" borderId="0" xfId="52" applyAlignment="1">
      <alignment horizontal="left" wrapText="1"/>
    </xf>
    <xf numFmtId="0" fontId="4" fillId="0" borderId="0" xfId="55"/>
    <xf numFmtId="0" fontId="25" fillId="0" borderId="2" xfId="52" applyFont="1" applyBorder="1"/>
    <xf numFmtId="1" fontId="5" fillId="0" borderId="0" xfId="55" applyNumberFormat="1" applyFont="1"/>
    <xf numFmtId="164" fontId="5" fillId="0" borderId="0" xfId="55" applyNumberFormat="1" applyFont="1"/>
    <xf numFmtId="0" fontId="30" fillId="0" borderId="0" xfId="51" applyFont="1"/>
    <xf numFmtId="1" fontId="75" fillId="0" borderId="0" xfId="51" applyNumberFormat="1" applyFont="1" applyAlignment="1">
      <alignment horizontal="center"/>
    </xf>
    <xf numFmtId="49" fontId="19" fillId="0" borderId="0" xfId="56" applyNumberFormat="1" applyFont="1" applyFill="1" applyBorder="1" applyAlignment="1"/>
    <xf numFmtId="1" fontId="19" fillId="0" borderId="0" xfId="55" applyNumberFormat="1" applyFont="1"/>
    <xf numFmtId="164" fontId="19" fillId="0" borderId="0" xfId="55" applyNumberFormat="1" applyFont="1"/>
    <xf numFmtId="1" fontId="2" fillId="0" borderId="0" xfId="47" applyNumberFormat="1" applyFont="1"/>
    <xf numFmtId="0" fontId="77" fillId="0" borderId="0" xfId="51" applyFont="1"/>
    <xf numFmtId="1" fontId="30" fillId="0" borderId="0" xfId="47" applyNumberFormat="1" applyFont="1"/>
    <xf numFmtId="0" fontId="30" fillId="0" borderId="0" xfId="52" applyFont="1"/>
    <xf numFmtId="164" fontId="5" fillId="0" borderId="0" xfId="55" applyNumberFormat="1" applyFont="1" applyAlignment="1">
      <alignment horizontal="right"/>
    </xf>
    <xf numFmtId="164" fontId="72" fillId="0" borderId="0" xfId="51" applyNumberFormat="1" applyFont="1"/>
    <xf numFmtId="1" fontId="78" fillId="0" borderId="0" xfId="47" applyNumberFormat="1" applyFont="1"/>
    <xf numFmtId="0" fontId="76" fillId="0" borderId="0" xfId="52" applyFont="1"/>
    <xf numFmtId="0" fontId="42" fillId="0" borderId="0" xfId="51" applyFont="1"/>
    <xf numFmtId="0" fontId="42" fillId="0" borderId="0" xfId="52" applyFont="1"/>
    <xf numFmtId="0" fontId="2" fillId="0" borderId="0" xfId="57" applyFont="1"/>
    <xf numFmtId="0" fontId="64" fillId="0" borderId="0" xfId="58" applyFont="1" applyAlignment="1">
      <alignment horizontal="left"/>
    </xf>
    <xf numFmtId="0" fontId="1" fillId="0" borderId="0" xfId="58" applyFont="1"/>
    <xf numFmtId="0" fontId="4" fillId="0" borderId="0" xfId="57"/>
    <xf numFmtId="0" fontId="30" fillId="0" borderId="0" xfId="58" applyFont="1"/>
    <xf numFmtId="0" fontId="4" fillId="0" borderId="0" xfId="58" applyFont="1"/>
    <xf numFmtId="0" fontId="30" fillId="0" borderId="0" xfId="57" applyFont="1"/>
    <xf numFmtId="0" fontId="12" fillId="0" borderId="0" xfId="58" applyFont="1" applyAlignment="1">
      <alignment horizontal="right"/>
    </xf>
    <xf numFmtId="0" fontId="30" fillId="0" borderId="2" xfId="58" applyFont="1" applyBorder="1"/>
    <xf numFmtId="0" fontId="4" fillId="0" borderId="2" xfId="58" applyFont="1" applyBorder="1"/>
    <xf numFmtId="0" fontId="42" fillId="0" borderId="2" xfId="58" applyFont="1" applyBorder="1" applyAlignment="1">
      <alignment horizontal="center" vertical="center"/>
    </xf>
    <xf numFmtId="0" fontId="42" fillId="0" borderId="0" xfId="58" applyFont="1" applyAlignment="1">
      <alignment horizontal="center" vertical="center"/>
    </xf>
    <xf numFmtId="0" fontId="42" fillId="0" borderId="1" xfId="58" quotePrefix="1" applyFont="1" applyBorder="1" applyAlignment="1">
      <alignment horizontal="center" vertical="center"/>
    </xf>
    <xf numFmtId="0" fontId="42" fillId="0" borderId="1" xfId="58" applyFont="1" applyBorder="1" applyAlignment="1">
      <alignment horizontal="center" vertical="center"/>
    </xf>
    <xf numFmtId="0" fontId="33" fillId="0" borderId="0" xfId="58" applyFont="1"/>
    <xf numFmtId="2" fontId="4" fillId="0" borderId="0" xfId="57" applyNumberFormat="1"/>
    <xf numFmtId="2" fontId="4" fillId="0" borderId="0" xfId="57" applyNumberFormat="1" applyAlignment="1">
      <alignment horizontal="right" indent="1"/>
    </xf>
    <xf numFmtId="0" fontId="47" fillId="0" borderId="0" xfId="58" applyFont="1" applyAlignment="1">
      <alignment horizontal="left"/>
    </xf>
    <xf numFmtId="2" fontId="14" fillId="0" borderId="0" xfId="57" applyNumberFormat="1" applyFont="1" applyAlignment="1">
      <alignment horizontal="right" indent="1"/>
    </xf>
    <xf numFmtId="2" fontId="14" fillId="0" borderId="0" xfId="57" applyNumberFormat="1" applyFont="1" applyAlignment="1">
      <alignment horizontal="right" indent="2"/>
    </xf>
    <xf numFmtId="0" fontId="42" fillId="0" borderId="0" xfId="58" applyFont="1"/>
    <xf numFmtId="2" fontId="4" fillId="0" borderId="0" xfId="57" applyNumberFormat="1" applyAlignment="1">
      <alignment horizontal="right" indent="2"/>
    </xf>
    <xf numFmtId="0" fontId="79" fillId="0" borderId="0" xfId="58" applyFont="1"/>
    <xf numFmtId="2" fontId="4" fillId="0" borderId="0" xfId="59" applyNumberFormat="1" applyFont="1" applyAlignment="1">
      <alignment horizontal="right" indent="1"/>
    </xf>
    <xf numFmtId="2" fontId="19" fillId="0" borderId="0" xfId="59" applyNumberFormat="1" applyFont="1" applyAlignment="1">
      <alignment horizontal="right"/>
    </xf>
    <xf numFmtId="164" fontId="47" fillId="0" borderId="0" xfId="58" applyNumberFormat="1" applyFont="1" applyAlignment="1">
      <alignment horizontal="center"/>
    </xf>
    <xf numFmtId="0" fontId="14" fillId="0" borderId="0" xfId="57" applyFont="1" applyAlignment="1">
      <alignment horizontal="right" indent="1"/>
    </xf>
    <xf numFmtId="0" fontId="27" fillId="0" borderId="0" xfId="0" applyFont="1"/>
    <xf numFmtId="164" fontId="43" fillId="0" borderId="0" xfId="18" applyNumberFormat="1" applyFont="1" applyAlignment="1">
      <alignment horizontal="right" vertical="center" indent="2"/>
    </xf>
    <xf numFmtId="164" fontId="5" fillId="0" borderId="1" xfId="52" applyNumberFormat="1" applyFont="1" applyBorder="1" applyAlignment="1">
      <alignment horizontal="center" vertical="center"/>
    </xf>
    <xf numFmtId="1" fontId="5" fillId="0" borderId="1" xfId="52" applyNumberFormat="1" applyFont="1" applyBorder="1" applyAlignment="1">
      <alignment horizontal="center" vertical="center"/>
    </xf>
    <xf numFmtId="0" fontId="2" fillId="0" borderId="0" xfId="7" applyFont="1" applyAlignment="1">
      <alignment horizontal="left" wrapText="1"/>
    </xf>
    <xf numFmtId="0" fontId="2" fillId="0" borderId="0" xfId="15" applyFont="1" applyAlignment="1">
      <alignment horizontal="left" wrapText="1"/>
    </xf>
    <xf numFmtId="0" fontId="42" fillId="0" borderId="2" xfId="11" quotePrefix="1" applyFont="1" applyBorder="1" applyAlignment="1">
      <alignment horizontal="center" vertical="center"/>
    </xf>
    <xf numFmtId="0" fontId="42" fillId="0" borderId="1" xfId="11" quotePrefix="1" applyFont="1" applyBorder="1" applyAlignment="1">
      <alignment horizontal="center" vertical="center"/>
    </xf>
    <xf numFmtId="0" fontId="5" fillId="0" borderId="2" xfId="11" quotePrefix="1" applyFont="1" applyBorder="1" applyAlignment="1">
      <alignment horizontal="center" vertical="center"/>
    </xf>
    <xf numFmtId="0" fontId="5" fillId="0" borderId="2" xfId="11" applyFont="1" applyBorder="1" applyAlignment="1">
      <alignment horizontal="center" vertical="center"/>
    </xf>
    <xf numFmtId="0" fontId="5" fillId="0" borderId="1" xfId="11" applyFont="1" applyBorder="1" applyAlignment="1">
      <alignment horizontal="center" vertical="center"/>
    </xf>
    <xf numFmtId="0" fontId="5" fillId="0" borderId="2" xfId="11" applyFont="1" applyBorder="1" applyAlignment="1">
      <alignment horizontal="center" vertical="center" wrapText="1"/>
    </xf>
    <xf numFmtId="0" fontId="5" fillId="0" borderId="1" xfId="11" applyFont="1" applyBorder="1" applyAlignment="1">
      <alignment horizontal="center" vertical="center" wrapText="1"/>
    </xf>
    <xf numFmtId="0" fontId="27" fillId="0" borderId="2" xfId="37" applyFont="1" applyBorder="1" applyAlignment="1">
      <alignment horizontal="center" vertical="center" wrapText="1"/>
    </xf>
    <xf numFmtId="0" fontId="27" fillId="0" borderId="1" xfId="37" applyFont="1" applyBorder="1" applyAlignment="1">
      <alignment horizontal="center" vertical="center" wrapText="1"/>
    </xf>
    <xf numFmtId="0" fontId="24" fillId="0" borderId="1" xfId="53" applyFont="1" applyBorder="1" applyAlignment="1">
      <alignment horizontal="center" wrapText="1"/>
    </xf>
    <xf numFmtId="0" fontId="24" fillId="0" borderId="2" xfId="53" applyFont="1" applyBorder="1" applyAlignment="1">
      <alignment horizontal="center" wrapText="1"/>
    </xf>
    <xf numFmtId="0" fontId="24" fillId="0" borderId="0" xfId="53" applyFont="1" applyAlignment="1">
      <alignment horizontal="center" wrapText="1"/>
    </xf>
    <xf numFmtId="0" fontId="42" fillId="0" borderId="3" xfId="58" applyFont="1" applyBorder="1" applyAlignment="1">
      <alignment horizontal="center" vertical="center"/>
    </xf>
    <xf numFmtId="0" fontId="5" fillId="0" borderId="0" xfId="0" applyFont="1" applyAlignment="1">
      <alignment horizontal="left" wrapText="1" indent="1"/>
    </xf>
  </cellXfs>
  <cellStyles count="60">
    <cellStyle name="Comma" xfId="6" builtinId="3"/>
    <cellStyle name="Comma 10 2 2" xfId="14" xr:uid="{1C051896-E824-4EC2-9310-24B2E9737756}"/>
    <cellStyle name="Comma 17 2" xfId="10" xr:uid="{731D0377-4353-48E6-8BBE-92EC5CE994BD}"/>
    <cellStyle name="Comma 3 2 5 4 2" xfId="35" xr:uid="{BAAACD47-9357-4D36-AB48-5C2A5C8730F4}"/>
    <cellStyle name="Comma_Bieu 012011" xfId="54" xr:uid="{9CE0DD13-1654-45A3-9E1C-63B5D0B3376D}"/>
    <cellStyle name="Comma_Bieu 012011 2 3" xfId="56" xr:uid="{1FB85445-2F49-4395-A36A-BEC131ED5A14}"/>
    <cellStyle name="Normal" xfId="0" builtinId="0"/>
    <cellStyle name="Normal - Style1 3" xfId="46" xr:uid="{5FC02AC6-1F81-47EE-92CB-BBB90F39B49B}"/>
    <cellStyle name="Normal 10 2 2 2 2" xfId="17" xr:uid="{73C55B77-D984-47DB-81B7-969CAE92CC62}"/>
    <cellStyle name="Normal 10 2 2 2 3" xfId="43" xr:uid="{BFC56C2F-464D-4CA1-BB02-350C055F0303}"/>
    <cellStyle name="Normal 10 2 2 2 4 2" xfId="24" xr:uid="{202F91E9-C86E-4916-894A-9B4C65ECA763}"/>
    <cellStyle name="Normal 10 2 2 2 5" xfId="18" xr:uid="{8D6946B2-10D3-47D0-A6A1-8E8115EFDD76}"/>
    <cellStyle name="Normal 10 2 2 2 5 2" xfId="21" xr:uid="{4C029F56-4754-4047-B107-E6F30350829E}"/>
    <cellStyle name="Normal 10 4 2 2 2" xfId="23" xr:uid="{428E6384-2788-4620-BC1E-45EC0590AC7A}"/>
    <cellStyle name="Normal 10 4 2 3" xfId="19" xr:uid="{5413BB96-570F-430B-966E-537931205026}"/>
    <cellStyle name="Normal 11 4" xfId="3" xr:uid="{00000000-0005-0000-0000-000001000000}"/>
    <cellStyle name="Normal 153 2 2" xfId="34" xr:uid="{53E09753-6A24-4E22-AC20-44A07CE325C8}"/>
    <cellStyle name="Normal 155 2" xfId="12" xr:uid="{1A60DB94-2D1C-43AD-8C3A-8947ECD019DB}"/>
    <cellStyle name="Normal 156" xfId="37" xr:uid="{E9A827F4-6457-4F11-946A-F695F2152459}"/>
    <cellStyle name="Normal 157 2" xfId="53" xr:uid="{877BE10A-B7EA-4BC1-91F4-C7BFD875F54A}"/>
    <cellStyle name="Normal 2 13 2" xfId="33" xr:uid="{8C835704-D654-4B1D-BCF9-AD09D3D9D740}"/>
    <cellStyle name="Normal 2 16 2" xfId="20" xr:uid="{0BEBE2BA-B62E-42D9-99A9-18137AC61BD2}"/>
    <cellStyle name="Normal 2 7 2" xfId="45" xr:uid="{84A01B66-BBB8-47D5-8E5E-40F3E8B65207}"/>
    <cellStyle name="Normal 3 2 2 2 2" xfId="42" xr:uid="{34DE5EA2-6846-4A7F-901C-8CD67F95C7D4}"/>
    <cellStyle name="Normal 3 2 2 2 2 3" xfId="50" xr:uid="{06A221C2-12FC-4839-B0CF-B229A67B0430}"/>
    <cellStyle name="Normal 7 4 2" xfId="30" xr:uid="{86AD14D7-BDAF-4AE7-AF37-C3E8DE699C30}"/>
    <cellStyle name="Normal_02NN" xfId="1" xr:uid="{00000000-0005-0000-0000-000002000000}"/>
    <cellStyle name="Normal_03&amp;04CN" xfId="8" xr:uid="{C3620B3E-E723-4AFD-B3D8-721720A533C2}"/>
    <cellStyle name="Normal_05XD 2" xfId="26" xr:uid="{2F43EF68-FFBB-4D42-9616-5BD91C9299AB}"/>
    <cellStyle name="Normal_05XD_Dautu(6-2011)" xfId="13" xr:uid="{F6B0360F-DC4F-44A4-8A6B-8C2C91CEF531}"/>
    <cellStyle name="Normal_05XD_Dautu(6-2011) 2" xfId="31" xr:uid="{E0B36C1D-8D56-4125-AA9D-FCCAFF60652A}"/>
    <cellStyle name="Normal_06DTNN 2" xfId="32" xr:uid="{D92C3472-CFF7-4134-B1EB-711F61A5606C}"/>
    <cellStyle name="Normal_07Dulich11 2" xfId="48" xr:uid="{F271CDF9-966B-400B-880D-6CB23FE67E09}"/>
    <cellStyle name="Normal_07gia" xfId="58" xr:uid="{73016093-E3AC-4A03-AD00-DADE924DB16F}"/>
    <cellStyle name="Normal_07VT 2" xfId="40" xr:uid="{4DA0F7EE-1083-4A50-880B-3D546160A267}"/>
    <cellStyle name="Normal_08-12TM" xfId="51" xr:uid="{BD5ACDA8-8A39-4415-843E-ECA22F482E9A}"/>
    <cellStyle name="Normal_08tmt3" xfId="36" xr:uid="{077DB8A3-DAC0-455B-A703-07621B82ECA9}"/>
    <cellStyle name="Normal_08tmt3 2" xfId="39" xr:uid="{6D821BD4-8086-4E2A-8CD9-06F52D5FD9F4}"/>
    <cellStyle name="Normal_08tmt3_VT- TM Diep" xfId="38" xr:uid="{2905EF98-B95B-45BE-999B-ED0DC511D65F}"/>
    <cellStyle name="Normal_Bctiendo2000" xfId="5" xr:uid="{00000000-0005-0000-0000-000003000000}"/>
    <cellStyle name="Normal_Bctiendo2000_GDPQuyI" xfId="4" xr:uid="{00000000-0005-0000-0000-000004000000}"/>
    <cellStyle name="Normal_Bieu 04 2014" xfId="2" xr:uid="{00000000-0005-0000-0000-000005000000}"/>
    <cellStyle name="Normal_Book2" xfId="59" xr:uid="{AD6CE2D4-6A4D-4258-8B59-E29258AE7BC1}"/>
    <cellStyle name="Normal_Dau tu 2" xfId="29" xr:uid="{62616651-1682-4328-986B-8B2BBD134FA4}"/>
    <cellStyle name="Normal_Gui Vu TH-Bao cao nhanh VDT 2006" xfId="28" xr:uid="{5B9250AE-9168-4082-A47F-1F6108E69654}"/>
    <cellStyle name="Normal_nhanh sap xep lai 2 2" xfId="47" xr:uid="{83703A63-5F78-43DD-947F-9312E94A934F}"/>
    <cellStyle name="Normal_nhanh sap xep lai 3" xfId="52" xr:uid="{9C7879F5-CF5C-4CA9-A78A-B697ACFCE21C}"/>
    <cellStyle name="Normal_Sheet1" xfId="9" xr:uid="{652E6565-9397-45AB-84AE-6E1302F48C26}"/>
    <cellStyle name="Normal_solieu gdp 2 2" xfId="22" xr:uid="{5D27A149-1C52-453B-B2D9-C803D285980E}"/>
    <cellStyle name="Normal_SPT3-96" xfId="11" xr:uid="{3CCEF4BD-CD63-4471-8159-D8F6573A99A6}"/>
    <cellStyle name="Normal_SPT3-96_Bieu 012011 2" xfId="27" xr:uid="{01B26AA8-CD29-4288-A427-AD6A3DC2DF1E}"/>
    <cellStyle name="Normal_SPT3-96_Bieudautu_Dautu(6-2011)" xfId="25" xr:uid="{464F0314-2F39-48FF-8C60-2376CF84E116}"/>
    <cellStyle name="Normal_SPT3-96_Van tai12.2010 2" xfId="44" xr:uid="{C2BF75B5-D810-4F29-9385-5330BEB8BA27}"/>
    <cellStyle name="Normal_Tieu thu-Ton kho thang 7.2012 (dieu chinh)" xfId="16" xr:uid="{CA5E2BFA-E934-4E5C-A815-540DA6065FBB}"/>
    <cellStyle name="Normal_Xl0000008" xfId="49" xr:uid="{D69C77A6-A343-45E5-98E1-8E215CCB2244}"/>
    <cellStyle name="Normal_Xl0000107" xfId="15" xr:uid="{9B7D2013-CD67-4AB1-9A51-4F13B5FBA815}"/>
    <cellStyle name="Normal_Xl0000141" xfId="7" xr:uid="{1C69C553-594D-416A-B1EC-D706B54ACA61}"/>
    <cellStyle name="Normal_Xl0000156" xfId="41" xr:uid="{74C86576-6AD2-439B-BE3A-B78830439F7D}"/>
    <cellStyle name="Normal_Xl0000163" xfId="57" xr:uid="{D3CE50FD-5F90-43B7-9B04-D708D30A84CF}"/>
    <cellStyle name="Normal_Xl0000203" xfId="55" xr:uid="{FD0E4EB7-2582-4D61-81B2-D245F3DE52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24/Thang%205/Chuy&#234;n%20vi&#234;n/H&#224;_Th&#225;ng%205.2024/V&#7909;%20TH/Bieu%20mau%20XNK%20T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14_M0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  <sheetName val="chieuday"/>
      <sheetName val="CC@S03"/>
      <sheetName val="M pc_x0006__x0000_CamPhþ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SoCaiT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 refreshError="1"/>
      <sheetData sheetId="432"/>
      <sheetData sheetId="433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/>
      <sheetData sheetId="470"/>
      <sheetData sheetId="471" refreshError="1"/>
      <sheetData sheetId="472" refreshError="1"/>
      <sheetData sheetId="473"/>
      <sheetData sheetId="474"/>
      <sheetData sheetId="475" refreshError="1"/>
      <sheetData sheetId="476"/>
      <sheetData sheetId="477" refreshError="1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/>
      <sheetData sheetId="485"/>
      <sheetData sheetId="486" refreshError="1"/>
      <sheetData sheetId="487" refreshError="1"/>
      <sheetData sheetId="488" refreshError="1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/>
      <sheetData sheetId="584"/>
      <sheetData sheetId="585"/>
      <sheetData sheetId="586"/>
      <sheetData sheetId="587" refreshError="1"/>
      <sheetData sheetId="588"/>
      <sheetData sheetId="589"/>
      <sheetData sheetId="590" refreshError="1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 refreshError="1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 refreshError="1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/>
      <sheetData sheetId="680" refreshError="1"/>
      <sheetData sheetId="681"/>
      <sheetData sheetId="682"/>
      <sheetData sheetId="683" refreshError="1"/>
      <sheetData sheetId="684"/>
      <sheetData sheetId="685"/>
      <sheetData sheetId="686"/>
      <sheetData sheetId="687" refreshError="1"/>
      <sheetData sheetId="688"/>
      <sheetData sheetId="689"/>
      <sheetData sheetId="690"/>
      <sheetData sheetId="691" refreshError="1"/>
      <sheetData sheetId="692"/>
      <sheetData sheetId="693" refreshError="1"/>
      <sheetData sheetId="694"/>
      <sheetData sheetId="695"/>
      <sheetData sheetId="696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 refreshError="1"/>
      <sheetData sheetId="813" refreshError="1"/>
      <sheetData sheetId="814" refreshError="1"/>
      <sheetData sheetId="815" refreshError="1"/>
      <sheetData sheetId="816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/>
      <sheetData sheetId="1136" refreshError="1"/>
      <sheetData sheetId="1137"/>
      <sheetData sheetId="1138"/>
      <sheetData sheetId="1139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/>
      <sheetData sheetId="1170"/>
      <sheetData sheetId="117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/>
      <sheetData sheetId="1178" refreshError="1"/>
      <sheetData sheetId="1179" refreshError="1"/>
      <sheetData sheetId="1180" refreshError="1"/>
      <sheetData sheetId="1181" refreshError="1"/>
      <sheetData sheetId="1182"/>
      <sheetData sheetId="1183" refreshError="1"/>
      <sheetData sheetId="1184"/>
      <sheetData sheetId="1185" refreshError="1"/>
      <sheetData sheetId="1186"/>
      <sheetData sheetId="1187"/>
      <sheetData sheetId="1188"/>
      <sheetData sheetId="1189" refreshError="1"/>
      <sheetData sheetId="1190" refreshError="1"/>
      <sheetData sheetId="1191" refreshError="1"/>
      <sheetData sheetId="1192" refreshError="1"/>
      <sheetData sheetId="1193"/>
      <sheetData sheetId="1194"/>
      <sheetData sheetId="1195"/>
      <sheetData sheetId="1196"/>
      <sheetData sheetId="1197"/>
      <sheetData sheetId="1198" refreshError="1"/>
      <sheetData sheetId="1199" refreshError="1"/>
      <sheetData sheetId="1200"/>
      <sheetData sheetId="1201"/>
      <sheetData sheetId="1202"/>
      <sheetData sheetId="1203"/>
      <sheetData sheetId="1204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_x0000_"/>
      <sheetName val="Bia_x0000_"/>
      <sheetName val="Soqu_x0005_"/>
      <sheetName val="thong ke"/>
      <sheetName val="Soqu "/>
      <sheetName val="DMT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 refreshError="1"/>
      <sheetData sheetId="793"/>
      <sheetData sheetId="794" refreshError="1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 refreshError="1"/>
      <sheetData sheetId="1006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/>
      <sheetData sheetId="1182"/>
      <sheetData sheetId="1183"/>
      <sheetData sheetId="1184"/>
      <sheetData sheetId="1185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  <sheetData sheetId="1709"/>
      <sheetData sheetId="1710" refreshError="1"/>
      <sheetData sheetId="1711" refreshError="1"/>
      <sheetData sheetId="1712"/>
      <sheetData sheetId="1713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01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120"/>
      <sheetName val="IFAD"/>
      <sheetName val="CVHN"/>
      <sheetName val="TCVM"/>
      <sheetName val="RIDP"/>
      <sheetName val="LDNN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T4-99_x0005_"/>
      <sheetName val="Năm"/>
      <sheetName val="Thời gian"/>
      <sheetName val="Tỉnh"/>
      <sheetName val="NS"/>
      <sheetName val="Soqu_x0005_"/>
      <sheetName val="thong ke"/>
      <sheetName val="DMT"/>
      <sheetName val="Km282-Km_x0003_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 refreshError="1"/>
      <sheetData sheetId="768" refreshError="1"/>
      <sheetData sheetId="769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 refreshError="1"/>
      <sheetData sheetId="785" refreshError="1"/>
      <sheetData sheetId="786" refreshError="1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/>
      <sheetData sheetId="1208"/>
      <sheetData sheetId="1209"/>
      <sheetData sheetId="1210"/>
      <sheetData sheetId="1211"/>
      <sheetData sheetId="1212" refreshError="1"/>
      <sheetData sheetId="1213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/>
      <sheetData sheetId="1664"/>
      <sheetData sheetId="1665"/>
      <sheetData sheetId="1666"/>
      <sheetData sheetId="1667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 refreshError="1"/>
      <sheetData sheetId="1676" refreshError="1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K"/>
      <sheetName val="NK"/>
      <sheetName val="4. Dãy lũy kế"/>
      <sheetName val="Cơ cấu"/>
      <sheetName val="LoiVan1"/>
      <sheetName val="xuất khẩu tháng"/>
      <sheetName val="nhập khẩu tháng"/>
      <sheetName val="Biểu XK"/>
      <sheetName val="Biểu NK"/>
    </sheetNames>
    <sheetDataSet>
      <sheetData sheetId="0">
        <row r="7">
          <cell r="H7">
            <v>32810</v>
          </cell>
          <cell r="J7">
            <v>156770</v>
          </cell>
          <cell r="L7">
            <v>15.835894711924297</v>
          </cell>
          <cell r="N7">
            <v>15.230201795028876</v>
          </cell>
        </row>
        <row r="8">
          <cell r="H8">
            <v>9372.1546775465795</v>
          </cell>
          <cell r="J8">
            <v>43687.5533255466</v>
          </cell>
          <cell r="L8">
            <v>13.025825852401425</v>
          </cell>
          <cell r="N8">
            <v>20.480780091801947</v>
          </cell>
        </row>
        <row r="10">
          <cell r="H10">
            <v>23437.845322453421</v>
          </cell>
          <cell r="J10">
            <v>113082.4466744534</v>
          </cell>
          <cell r="L10">
            <v>16.999065346231319</v>
          </cell>
          <cell r="N10">
            <v>13.322251357077789</v>
          </cell>
        </row>
        <row r="11">
          <cell r="H11">
            <v>23200</v>
          </cell>
          <cell r="J11">
            <v>112030.06486399999</v>
          </cell>
          <cell r="L11">
            <v>16.969938020630224</v>
          </cell>
          <cell r="N11">
            <v>13.178829181146085</v>
          </cell>
        </row>
        <row r="13">
          <cell r="H13">
            <v>780</v>
          </cell>
          <cell r="J13">
            <v>3498.8691400000002</v>
          </cell>
          <cell r="L13">
            <v>-3.5491180648209735</v>
          </cell>
          <cell r="N13">
            <v>3.5883859483470957</v>
          </cell>
        </row>
        <row r="14">
          <cell r="H14">
            <v>700</v>
          </cell>
          <cell r="J14">
            <v>2584.8744580000002</v>
          </cell>
          <cell r="L14">
            <v>7.4150827493035791</v>
          </cell>
          <cell r="N14">
            <v>28.165119919423063</v>
          </cell>
        </row>
        <row r="15">
          <cell r="G15">
            <v>70</v>
          </cell>
          <cell r="H15">
            <v>379.75315572862257</v>
          </cell>
          <cell r="I15">
            <v>287.54200000000003</v>
          </cell>
          <cell r="J15">
            <v>1546.3084367286224</v>
          </cell>
          <cell r="K15">
            <v>22.138470128419868</v>
          </cell>
          <cell r="L15">
            <v>11.758777611872688</v>
          </cell>
          <cell r="M15">
            <v>30.586349248159564</v>
          </cell>
          <cell r="N15">
            <v>19.338498767092744</v>
          </cell>
        </row>
        <row r="16">
          <cell r="G16">
            <v>95</v>
          </cell>
          <cell r="H16">
            <v>399.73959540686809</v>
          </cell>
          <cell r="I16">
            <v>832.79700000000003</v>
          </cell>
          <cell r="J16">
            <v>2899.9275824068682</v>
          </cell>
          <cell r="K16">
            <v>-36.51599796851194</v>
          </cell>
          <cell r="L16">
            <v>3.8867292552405104</v>
          </cell>
          <cell r="M16">
            <v>-3.9489709769836452</v>
          </cell>
          <cell r="N16">
            <v>43.939503388681743</v>
          </cell>
        </row>
        <row r="17">
          <cell r="G17">
            <v>10</v>
          </cell>
          <cell r="H17">
            <v>16.957386005463334</v>
          </cell>
          <cell r="I17">
            <v>46.692999999999998</v>
          </cell>
          <cell r="J17">
            <v>77.305405005463342</v>
          </cell>
          <cell r="K17">
            <v>8.0380293863439931</v>
          </cell>
          <cell r="L17">
            <v>9.1328126166123837</v>
          </cell>
          <cell r="M17">
            <v>21.003939048408824</v>
          </cell>
          <cell r="N17">
            <v>20.074518356554378</v>
          </cell>
        </row>
        <row r="18">
          <cell r="G18">
            <v>30</v>
          </cell>
          <cell r="H18">
            <v>134.75042206813387</v>
          </cell>
          <cell r="I18">
            <v>112.97</v>
          </cell>
          <cell r="J18">
            <v>486.66464506813384</v>
          </cell>
          <cell r="K18">
            <v>3.6842469067533017</v>
          </cell>
          <cell r="L18">
            <v>49.924366112457335</v>
          </cell>
          <cell r="M18">
            <v>-14.063807451809708</v>
          </cell>
          <cell r="N18">
            <v>19.716238733650783</v>
          </cell>
        </row>
        <row r="19">
          <cell r="G19">
            <v>980</v>
          </cell>
          <cell r="H19">
            <v>610.8559664418849</v>
          </cell>
          <cell r="I19">
            <v>4149.8090000000002</v>
          </cell>
          <cell r="J19">
            <v>2648.0282214418849</v>
          </cell>
          <cell r="K19">
            <v>35.292404159827271</v>
          </cell>
          <cell r="L19">
            <v>56.461136476255888</v>
          </cell>
          <cell r="M19">
            <v>14.670198855566369</v>
          </cell>
          <cell r="N19">
            <v>38.229061280485411</v>
          </cell>
        </row>
        <row r="20">
          <cell r="G20">
            <v>165</v>
          </cell>
          <cell r="H20">
            <v>70.371998392620029</v>
          </cell>
          <cell r="I20">
            <v>1291.828</v>
          </cell>
          <cell r="J20">
            <v>580.69019439262001</v>
          </cell>
          <cell r="K20">
            <v>-14.334221142314234</v>
          </cell>
          <cell r="L20">
            <v>-11.917559489230939</v>
          </cell>
          <cell r="M20">
            <v>-5.0175358621247454</v>
          </cell>
          <cell r="N20">
            <v>9.9090292743526049</v>
          </cell>
        </row>
        <row r="24">
          <cell r="G24">
            <v>2400</v>
          </cell>
          <cell r="H24">
            <v>95.433739960320679</v>
          </cell>
          <cell r="I24">
            <v>13349.6</v>
          </cell>
          <cell r="J24">
            <v>513.26397296032064</v>
          </cell>
          <cell r="K24">
            <v>-9.0297798596481158</v>
          </cell>
          <cell r="L24">
            <v>-17.804479117457888</v>
          </cell>
          <cell r="M24">
            <v>2.3522085661628296</v>
          </cell>
          <cell r="N24">
            <v>-9.1194454831973673</v>
          </cell>
        </row>
        <row r="26">
          <cell r="G26">
            <v>310</v>
          </cell>
          <cell r="H26">
            <v>237.84532245342035</v>
          </cell>
          <cell r="I26">
            <v>1468.4749999999999</v>
          </cell>
          <cell r="J26">
            <v>1052.3818104534203</v>
          </cell>
          <cell r="K26">
            <v>-1.6924750346454687</v>
          </cell>
          <cell r="L26">
            <v>19.91166747862367</v>
          </cell>
          <cell r="M26">
            <v>20.997178744343486</v>
          </cell>
          <cell r="N26">
            <v>30.993258859285845</v>
          </cell>
        </row>
        <row r="27">
          <cell r="G27">
            <v>130</v>
          </cell>
          <cell r="H27">
            <v>106.61432811334825</v>
          </cell>
          <cell r="I27">
            <v>961.64800000000002</v>
          </cell>
          <cell r="J27">
            <v>807.26455111334826</v>
          </cell>
          <cell r="K27">
            <v>-32.99210853216637</v>
          </cell>
          <cell r="L27">
            <v>-30.892681473388436</v>
          </cell>
          <cell r="M27">
            <v>2.9941351109359289</v>
          </cell>
          <cell r="N27">
            <v>1.5821287866773446</v>
          </cell>
        </row>
        <row r="28">
          <cell r="H28">
            <v>185</v>
          </cell>
          <cell r="J28">
            <v>1114.24855</v>
          </cell>
          <cell r="L28">
            <v>-15.297364238489479</v>
          </cell>
          <cell r="N28">
            <v>13.568612470957802</v>
          </cell>
        </row>
        <row r="29">
          <cell r="H29">
            <v>260</v>
          </cell>
          <cell r="J29">
            <v>1118.797849</v>
          </cell>
          <cell r="L29">
            <v>15.544630682341619</v>
          </cell>
          <cell r="N29">
            <v>10.767510945030281</v>
          </cell>
        </row>
        <row r="31">
          <cell r="G31">
            <v>175</v>
          </cell>
          <cell r="H31">
            <v>192.98360520214371</v>
          </cell>
          <cell r="I31">
            <v>1038.479</v>
          </cell>
          <cell r="J31">
            <v>1134.2960852021436</v>
          </cell>
          <cell r="K31">
            <v>27.514773497329472</v>
          </cell>
          <cell r="L31">
            <v>19.532885756019766</v>
          </cell>
          <cell r="M31">
            <v>40.722557530062545</v>
          </cell>
          <cell r="N31">
            <v>31.170295190400566</v>
          </cell>
        </row>
        <row r="32">
          <cell r="H32">
            <v>520</v>
          </cell>
          <cell r="J32">
            <v>2557.071226</v>
          </cell>
          <cell r="L32">
            <v>23.916174330230675</v>
          </cell>
          <cell r="N32">
            <v>29.611191251798687</v>
          </cell>
        </row>
        <row r="33">
          <cell r="G33">
            <v>80</v>
          </cell>
          <cell r="H33">
            <v>129.30216564721442</v>
          </cell>
          <cell r="I33">
            <v>567.81799999999998</v>
          </cell>
          <cell r="J33">
            <v>854.05963164721447</v>
          </cell>
          <cell r="K33">
            <v>-31.695738667896151</v>
          </cell>
          <cell r="L33">
            <v>-18.283464764006581</v>
          </cell>
          <cell r="M33">
            <v>-3.1357898328215725</v>
          </cell>
          <cell r="N33">
            <v>5.3432687672469967</v>
          </cell>
        </row>
        <row r="35">
          <cell r="H35">
            <v>340</v>
          </cell>
          <cell r="J35">
            <v>1572.0030300000001</v>
          </cell>
          <cell r="L35">
            <v>-7.3131478727290755E-2</v>
          </cell>
          <cell r="N35">
            <v>5.2020163322228541</v>
          </cell>
        </row>
        <row r="37">
          <cell r="H37">
            <v>1250</v>
          </cell>
          <cell r="J37">
            <v>6143.7494539999998</v>
          </cell>
          <cell r="L37">
            <v>18.105985669745351</v>
          </cell>
          <cell r="N37">
            <v>23.547162962329637</v>
          </cell>
        </row>
        <row r="38">
          <cell r="H38">
            <v>180</v>
          </cell>
          <cell r="J38">
            <v>856.18311899999992</v>
          </cell>
          <cell r="L38">
            <v>-7.2159142274220187</v>
          </cell>
          <cell r="N38">
            <v>-2.1295620045797392</v>
          </cell>
        </row>
        <row r="39">
          <cell r="G39">
            <v>170</v>
          </cell>
          <cell r="H39">
            <v>415.37572597402601</v>
          </cell>
          <cell r="I39">
            <v>760.76700000000005</v>
          </cell>
          <cell r="J39">
            <v>1826.8909309740261</v>
          </cell>
          <cell r="K39">
            <v>6.0670343657191381</v>
          </cell>
          <cell r="L39">
            <v>52.697027113007266</v>
          </cell>
          <cell r="M39">
            <v>12.165170673020228</v>
          </cell>
          <cell r="N39">
            <v>8.2290740698469449</v>
          </cell>
        </row>
        <row r="40">
          <cell r="H40">
            <v>2700</v>
          </cell>
          <cell r="J40">
            <v>13116.348411000001</v>
          </cell>
          <cell r="L40">
            <v>-8.2323431601007684</v>
          </cell>
          <cell r="N40">
            <v>3.273608982108243</v>
          </cell>
        </row>
        <row r="42">
          <cell r="H42">
            <v>2000</v>
          </cell>
          <cell r="J42">
            <v>8638.7448330000007</v>
          </cell>
          <cell r="L42">
            <v>6.894580735509976</v>
          </cell>
          <cell r="N42">
            <v>7.1472457790169699</v>
          </cell>
        </row>
        <row r="43">
          <cell r="H43">
            <v>195</v>
          </cell>
          <cell r="J43">
            <v>883.645036</v>
          </cell>
          <cell r="L43">
            <v>20.659222590772558</v>
          </cell>
          <cell r="N43">
            <v>9.6052940915903946</v>
          </cell>
        </row>
        <row r="47">
          <cell r="G47">
            <v>800</v>
          </cell>
          <cell r="H47">
            <v>596.32502625948257</v>
          </cell>
          <cell r="I47">
            <v>5140.7759999999998</v>
          </cell>
          <cell r="J47">
            <v>3817.6799312594821</v>
          </cell>
          <cell r="K47">
            <v>-29.427435966425108</v>
          </cell>
          <cell r="L47">
            <v>-35.826778148159718</v>
          </cell>
          <cell r="M47">
            <v>17.369743816415763</v>
          </cell>
          <cell r="N47">
            <v>10.859938581519629</v>
          </cell>
        </row>
        <row r="48">
          <cell r="H48">
            <v>350</v>
          </cell>
          <cell r="J48">
            <v>1760.120852</v>
          </cell>
          <cell r="L48">
            <v>14.44750175867388</v>
          </cell>
          <cell r="N48">
            <v>3.798710447957717</v>
          </cell>
        </row>
        <row r="49">
          <cell r="H49">
            <v>780</v>
          </cell>
          <cell r="J49">
            <v>2135.7562200000002</v>
          </cell>
          <cell r="L49">
            <v>111.60785467195757</v>
          </cell>
          <cell r="N49">
            <v>16.814803513770983</v>
          </cell>
        </row>
        <row r="50">
          <cell r="H50">
            <v>5900</v>
          </cell>
          <cell r="J50">
            <v>27378.719173999998</v>
          </cell>
          <cell r="L50">
            <v>31.547844282956817</v>
          </cell>
          <cell r="N50">
            <v>33.392457458371325</v>
          </cell>
        </row>
        <row r="51">
          <cell r="H51">
            <v>4400</v>
          </cell>
          <cell r="J51">
            <v>22539.159657</v>
          </cell>
          <cell r="L51">
            <v>50.587492632036316</v>
          </cell>
          <cell r="N51">
            <v>11.63729782517504</v>
          </cell>
        </row>
        <row r="52">
          <cell r="H52">
            <v>700</v>
          </cell>
          <cell r="J52">
            <v>3628.4148450000002</v>
          </cell>
          <cell r="L52">
            <v>50.694943726094806</v>
          </cell>
          <cell r="N52">
            <v>61.180205222634044</v>
          </cell>
        </row>
        <row r="53">
          <cell r="H53">
            <v>3800</v>
          </cell>
          <cell r="J53">
            <v>18441.33209</v>
          </cell>
          <cell r="L53">
            <v>16.05895001183886</v>
          </cell>
          <cell r="N53">
            <v>11.809548291470833</v>
          </cell>
        </row>
        <row r="54">
          <cell r="H54">
            <v>270</v>
          </cell>
          <cell r="J54">
            <v>1318.6667220000002</v>
          </cell>
          <cell r="L54">
            <v>0.66176010428023346</v>
          </cell>
          <cell r="N54">
            <v>-0.24149407476900819</v>
          </cell>
        </row>
        <row r="55">
          <cell r="H55">
            <v>1308.6788546363637</v>
          </cell>
          <cell r="J55">
            <v>6087.0134876363645</v>
          </cell>
          <cell r="L55">
            <v>-2.5117668707758725</v>
          </cell>
          <cell r="N55">
            <v>3.7858073349187151</v>
          </cell>
        </row>
        <row r="56">
          <cell r="H56">
            <v>245.34054627272727</v>
          </cell>
          <cell r="J56">
            <v>1322.2869172727274</v>
          </cell>
          <cell r="L56">
            <v>21.349937278795437</v>
          </cell>
          <cell r="N56">
            <v>34.186595459712237</v>
          </cell>
        </row>
        <row r="57">
          <cell r="H57">
            <v>273.26396181818183</v>
          </cell>
          <cell r="J57">
            <v>1239.7636248181818</v>
          </cell>
          <cell r="L57">
            <v>-3.4558159107724151</v>
          </cell>
          <cell r="N57">
            <v>-13.914384489528487</v>
          </cell>
        </row>
      </sheetData>
      <sheetData sheetId="1">
        <row r="7">
          <cell r="H7">
            <v>33810</v>
          </cell>
          <cell r="J7">
            <v>148760</v>
          </cell>
          <cell r="L7">
            <v>29.903705454959663</v>
          </cell>
          <cell r="N7">
            <v>18.158676015306852</v>
          </cell>
        </row>
        <row r="8">
          <cell r="H8">
            <v>12810</v>
          </cell>
          <cell r="J8">
            <v>54950.969179000007</v>
          </cell>
          <cell r="L8">
            <v>38.155978254753734</v>
          </cell>
          <cell r="N8">
            <v>24.151230524109124</v>
          </cell>
        </row>
        <row r="9">
          <cell r="H9">
            <v>21000</v>
          </cell>
          <cell r="J9">
            <v>93809.030820999993</v>
          </cell>
          <cell r="L9">
            <v>25.336898308637217</v>
          </cell>
          <cell r="N9">
            <v>14.909686484989919</v>
          </cell>
        </row>
        <row r="12">
          <cell r="H12">
            <v>200</v>
          </cell>
          <cell r="J12">
            <v>991.63056099999994</v>
          </cell>
          <cell r="L12">
            <v>2.3012366511080415</v>
          </cell>
          <cell r="N12">
            <v>-5.6114503123366148</v>
          </cell>
        </row>
        <row r="13">
          <cell r="H13">
            <v>95</v>
          </cell>
          <cell r="J13">
            <v>439.06728499999997</v>
          </cell>
          <cell r="L13">
            <v>-15.159469431613019</v>
          </cell>
          <cell r="N13">
            <v>-15.257293115996461</v>
          </cell>
        </row>
        <row r="14">
          <cell r="H14">
            <v>180</v>
          </cell>
          <cell r="J14">
            <v>815.53058900000008</v>
          </cell>
          <cell r="L14">
            <v>11.129305447953058</v>
          </cell>
          <cell r="N14">
            <v>13.119916020926922</v>
          </cell>
        </row>
        <row r="15">
          <cell r="G15">
            <v>230</v>
          </cell>
          <cell r="H15">
            <v>271.12001179234903</v>
          </cell>
          <cell r="I15">
            <v>1188.944</v>
          </cell>
          <cell r="J15">
            <v>1465.6014847923491</v>
          </cell>
          <cell r="K15">
            <v>-10.967282411780189</v>
          </cell>
          <cell r="L15">
            <v>-15.372547701459411</v>
          </cell>
          <cell r="M15">
            <v>11.636571572365796</v>
          </cell>
          <cell r="N15">
            <v>5.1136343356802172</v>
          </cell>
        </row>
        <row r="17">
          <cell r="G17">
            <v>520</v>
          </cell>
          <cell r="H17">
            <v>130.37760743340502</v>
          </cell>
          <cell r="I17">
            <v>3962.377</v>
          </cell>
          <cell r="J17">
            <v>1001.4708874334051</v>
          </cell>
          <cell r="K17">
            <v>30.453652576835935</v>
          </cell>
          <cell r="L17">
            <v>-0.70888710196425109</v>
          </cell>
          <cell r="M17">
            <v>23.507138077006644</v>
          </cell>
          <cell r="N17">
            <v>-7.2959671333567684</v>
          </cell>
        </row>
        <row r="22">
          <cell r="H22">
            <v>500</v>
          </cell>
          <cell r="J22">
            <v>2187.6430049999999</v>
          </cell>
          <cell r="L22">
            <v>26.578284054909489</v>
          </cell>
          <cell r="N22">
            <v>13.26675327657847</v>
          </cell>
        </row>
        <row r="24">
          <cell r="G24">
            <v>1700</v>
          </cell>
          <cell r="H24">
            <v>169.11592390078496</v>
          </cell>
          <cell r="I24">
            <v>9820.9340000000011</v>
          </cell>
          <cell r="J24">
            <v>1105.4020569007851</v>
          </cell>
          <cell r="K24">
            <v>9.7013413247534004</v>
          </cell>
          <cell r="L24">
            <v>6.8870633664783014</v>
          </cell>
          <cell r="M24">
            <v>27.845698928580504</v>
          </cell>
          <cell r="N24">
            <v>27.869269397591239</v>
          </cell>
        </row>
        <row r="25">
          <cell r="G25">
            <v>6500</v>
          </cell>
          <cell r="H25">
            <v>838.36010349164621</v>
          </cell>
          <cell r="I25">
            <v>27068.792000000001</v>
          </cell>
          <cell r="J25">
            <v>3540.4463414916463</v>
          </cell>
          <cell r="K25">
            <v>30.664796350873985</v>
          </cell>
          <cell r="L25">
            <v>25.731951200826543</v>
          </cell>
          <cell r="M25">
            <v>60.043440104868324</v>
          </cell>
          <cell r="N25">
            <v>32.066589948920694</v>
          </cell>
        </row>
        <row r="26">
          <cell r="G26">
            <v>1400</v>
          </cell>
          <cell r="H26">
            <v>975.04893196147032</v>
          </cell>
          <cell r="I26">
            <v>5836.1310000000003</v>
          </cell>
          <cell r="J26">
            <v>3699.1470249614704</v>
          </cell>
          <cell r="K26">
            <v>7.1028301922878398</v>
          </cell>
          <cell r="L26">
            <v>22.449890727367318</v>
          </cell>
          <cell r="M26">
            <v>17.461878075858223</v>
          </cell>
          <cell r="N26">
            <v>20.075813529237976</v>
          </cell>
        </row>
        <row r="27">
          <cell r="G27">
            <v>1100</v>
          </cell>
          <cell r="H27">
            <v>863.42564628604521</v>
          </cell>
          <cell r="I27">
            <v>4797.7209999999995</v>
          </cell>
          <cell r="J27">
            <v>3929.046043286045</v>
          </cell>
          <cell r="K27">
            <v>20.678476335499326</v>
          </cell>
          <cell r="L27">
            <v>34.595414372862905</v>
          </cell>
          <cell r="M27">
            <v>15.071694938181921</v>
          </cell>
          <cell r="N27">
            <v>15.267950029963202</v>
          </cell>
        </row>
        <row r="28">
          <cell r="G28">
            <v>400</v>
          </cell>
          <cell r="H28">
            <v>244.54059145278023</v>
          </cell>
          <cell r="I28">
            <v>1388.6120000000001</v>
          </cell>
          <cell r="J28">
            <v>895.19709945278032</v>
          </cell>
          <cell r="K28">
            <v>104.18789369978256</v>
          </cell>
          <cell r="L28">
            <v>130.71928137880568</v>
          </cell>
          <cell r="M28">
            <v>37.743412209916528</v>
          </cell>
          <cell r="N28">
            <v>31.815873774356561</v>
          </cell>
        </row>
        <row r="30">
          <cell r="H30">
            <v>900</v>
          </cell>
          <cell r="J30">
            <v>3558.0939229999999</v>
          </cell>
          <cell r="L30">
            <v>25.062360261571754</v>
          </cell>
          <cell r="N30">
            <v>10.962454893448026</v>
          </cell>
        </row>
        <row r="31">
          <cell r="H31">
            <v>800</v>
          </cell>
          <cell r="J31">
            <v>3198.5017440000001</v>
          </cell>
          <cell r="L31">
            <v>19.048749833586598</v>
          </cell>
          <cell r="N31">
            <v>4.6546751371190567</v>
          </cell>
        </row>
        <row r="33">
          <cell r="H33">
            <v>400</v>
          </cell>
          <cell r="J33">
            <v>1683.0403389999999</v>
          </cell>
          <cell r="L33">
            <v>52.424380264380858</v>
          </cell>
          <cell r="N33">
            <v>26.3168248265264</v>
          </cell>
        </row>
        <row r="34">
          <cell r="G34">
            <v>420</v>
          </cell>
          <cell r="H34">
            <v>139.90921464178629</v>
          </cell>
          <cell r="I34">
            <v>2010.615</v>
          </cell>
          <cell r="J34">
            <v>645.28266064178626</v>
          </cell>
          <cell r="K34">
            <v>30.942285628772368</v>
          </cell>
          <cell r="L34">
            <v>30.766097488823789</v>
          </cell>
          <cell r="M34">
            <v>62.877348746592588</v>
          </cell>
          <cell r="N34">
            <v>43.009398864767917</v>
          </cell>
        </row>
        <row r="37">
          <cell r="G37">
            <v>800</v>
          </cell>
          <cell r="H37">
            <v>1093.7077774503666</v>
          </cell>
          <cell r="I37">
            <v>3289.857</v>
          </cell>
          <cell r="J37">
            <v>4520.1468024503665</v>
          </cell>
          <cell r="K37">
            <v>44.223662055115085</v>
          </cell>
          <cell r="L37">
            <v>31.358177441532689</v>
          </cell>
          <cell r="M37">
            <v>28.00945209962137</v>
          </cell>
          <cell r="N37">
            <v>17.321877480781311</v>
          </cell>
        </row>
        <row r="38">
          <cell r="H38">
            <v>750</v>
          </cell>
          <cell r="J38">
            <v>3351.7301870000001</v>
          </cell>
          <cell r="L38">
            <v>15.612126175473577</v>
          </cell>
          <cell r="N38">
            <v>15.875492888013042</v>
          </cell>
        </row>
        <row r="39">
          <cell r="G39">
            <v>110</v>
          </cell>
          <cell r="H39">
            <v>178.20197848675548</v>
          </cell>
          <cell r="I39">
            <v>615.05200000000002</v>
          </cell>
          <cell r="J39">
            <v>912.28768248675556</v>
          </cell>
          <cell r="K39">
            <v>-17.801258388007952</v>
          </cell>
          <cell r="L39">
            <v>1.1917751640682468</v>
          </cell>
          <cell r="M39">
            <v>3.3424681471674091</v>
          </cell>
          <cell r="N39">
            <v>12.539620018326374</v>
          </cell>
        </row>
        <row r="41">
          <cell r="H41">
            <v>250</v>
          </cell>
          <cell r="J41">
            <v>1018.012436</v>
          </cell>
          <cell r="L41">
            <v>15.530798281077324</v>
          </cell>
          <cell r="N41">
            <v>19.779787057460524</v>
          </cell>
        </row>
        <row r="42">
          <cell r="G42">
            <v>240</v>
          </cell>
          <cell r="H42">
            <v>211.02072148441181</v>
          </cell>
          <cell r="I42">
            <v>974.64300000000003</v>
          </cell>
          <cell r="J42">
            <v>869.17709048441179</v>
          </cell>
          <cell r="K42">
            <v>24.199174075492394</v>
          </cell>
          <cell r="L42">
            <v>18.044067992553153</v>
          </cell>
          <cell r="M42">
            <v>12.318280243987047</v>
          </cell>
          <cell r="N42">
            <v>8.1236755383126962</v>
          </cell>
        </row>
        <row r="44">
          <cell r="G44">
            <v>160</v>
          </cell>
          <cell r="H44">
            <v>323.60879740548819</v>
          </cell>
          <cell r="I44">
            <v>664.19799999999998</v>
          </cell>
          <cell r="J44">
            <v>1323.5196194054884</v>
          </cell>
          <cell r="K44">
            <v>9.9595898507298415</v>
          </cell>
          <cell r="L44">
            <v>4.0524281769788644</v>
          </cell>
          <cell r="M44">
            <v>29.782951916463446</v>
          </cell>
          <cell r="N44">
            <v>13.787024289917909</v>
          </cell>
        </row>
        <row r="45">
          <cell r="G45">
            <v>110</v>
          </cell>
          <cell r="H45">
            <v>247.79092592902998</v>
          </cell>
          <cell r="I45">
            <v>488.01799999999997</v>
          </cell>
          <cell r="J45">
            <v>1053.7776949290301</v>
          </cell>
          <cell r="K45">
            <v>23.060400281920181</v>
          </cell>
          <cell r="L45">
            <v>25.891946201195609</v>
          </cell>
          <cell r="M45">
            <v>17.76041465580478</v>
          </cell>
          <cell r="N45">
            <v>20.205127505471879</v>
          </cell>
        </row>
        <row r="46">
          <cell r="H46">
            <v>1550</v>
          </cell>
          <cell r="J46">
            <v>6042.5465719999993</v>
          </cell>
          <cell r="L46">
            <v>29.536928871147836</v>
          </cell>
          <cell r="N46">
            <v>13.310132342604248</v>
          </cell>
        </row>
        <row r="47">
          <cell r="H47">
            <v>700</v>
          </cell>
          <cell r="J47">
            <v>2883.9290899999996</v>
          </cell>
          <cell r="L47">
            <v>33.685510112309061</v>
          </cell>
          <cell r="N47">
            <v>20.792638433148468</v>
          </cell>
        </row>
        <row r="48">
          <cell r="H48">
            <v>150</v>
          </cell>
          <cell r="J48">
            <v>711.44747299999995</v>
          </cell>
          <cell r="L48">
            <v>23.707027549645758</v>
          </cell>
          <cell r="N48">
            <v>17.294792361620566</v>
          </cell>
        </row>
        <row r="50">
          <cell r="G50">
            <v>250</v>
          </cell>
          <cell r="H50">
            <v>93.639193048741191</v>
          </cell>
          <cell r="I50">
            <v>1937.962</v>
          </cell>
          <cell r="J50">
            <v>740.60103604874121</v>
          </cell>
          <cell r="K50">
            <v>-17.026770482771454</v>
          </cell>
          <cell r="L50">
            <v>-22.299451343647974</v>
          </cell>
          <cell r="M50">
            <v>-9.2780677066656096</v>
          </cell>
          <cell r="N50">
            <v>-14.151361265597316</v>
          </cell>
        </row>
        <row r="51">
          <cell r="G51">
            <v>1600</v>
          </cell>
          <cell r="H51">
            <v>1158.9677589232115</v>
          </cell>
          <cell r="I51">
            <v>6972.7650000000003</v>
          </cell>
          <cell r="J51">
            <v>5044.5637739232116</v>
          </cell>
          <cell r="K51">
            <v>91.097941277991367</v>
          </cell>
          <cell r="L51">
            <v>50.067420074828817</v>
          </cell>
          <cell r="M51">
            <v>51.300396197768663</v>
          </cell>
          <cell r="N51">
            <v>28.294931913371158</v>
          </cell>
        </row>
        <row r="52">
          <cell r="H52">
            <v>600</v>
          </cell>
          <cell r="J52">
            <v>2489.6991349999998</v>
          </cell>
          <cell r="L52">
            <v>42.008982375821404</v>
          </cell>
          <cell r="N52">
            <v>25.018844976757123</v>
          </cell>
        </row>
        <row r="53">
          <cell r="G53">
            <v>190</v>
          </cell>
          <cell r="H53">
            <v>891.0379043139078</v>
          </cell>
          <cell r="I53">
            <v>844.36300000000006</v>
          </cell>
          <cell r="J53">
            <v>3622.5333833139075</v>
          </cell>
          <cell r="K53">
            <v>37.535650688402143</v>
          </cell>
          <cell r="L53">
            <v>45.466953408511614</v>
          </cell>
          <cell r="M53">
            <v>18.979834260761024</v>
          </cell>
          <cell r="N53">
            <v>14.554166926719333</v>
          </cell>
        </row>
        <row r="54">
          <cell r="H54">
            <v>300</v>
          </cell>
          <cell r="J54">
            <v>1214.196359</v>
          </cell>
          <cell r="L54">
            <v>60.954515214362374</v>
          </cell>
          <cell r="N54">
            <v>43.533929011721739</v>
          </cell>
        </row>
        <row r="55">
          <cell r="H55">
            <v>8600</v>
          </cell>
          <cell r="J55">
            <v>40249.746299999999</v>
          </cell>
          <cell r="L55">
            <v>39.262577705360656</v>
          </cell>
          <cell r="N55">
            <v>27.253161054577177</v>
          </cell>
        </row>
        <row r="56">
          <cell r="H56">
            <v>250</v>
          </cell>
          <cell r="J56">
            <v>1046.2384470000002</v>
          </cell>
          <cell r="L56">
            <v>20.095309943801325</v>
          </cell>
          <cell r="N56">
            <v>24.117158339041197</v>
          </cell>
        </row>
        <row r="57">
          <cell r="H57">
            <v>750</v>
          </cell>
          <cell r="J57">
            <v>3829.8412239999998</v>
          </cell>
          <cell r="L57">
            <v>55.076418174826358</v>
          </cell>
          <cell r="N57">
            <v>27.636636536441813</v>
          </cell>
        </row>
        <row r="58">
          <cell r="H58">
            <v>200</v>
          </cell>
          <cell r="J58">
            <v>933.72609699999998</v>
          </cell>
          <cell r="L58">
            <v>41.663220413698411</v>
          </cell>
          <cell r="N58">
            <v>13.381288720139707</v>
          </cell>
        </row>
        <row r="59">
          <cell r="H59">
            <v>4400</v>
          </cell>
          <cell r="J59">
            <v>18533.538643</v>
          </cell>
          <cell r="L59">
            <v>22.257002573519898</v>
          </cell>
          <cell r="N59">
            <v>15.397245732200844</v>
          </cell>
        </row>
        <row r="60">
          <cell r="H60">
            <v>270</v>
          </cell>
          <cell r="J60">
            <v>1214.70126</v>
          </cell>
          <cell r="L60">
            <v>27.910446466533841</v>
          </cell>
          <cell r="N60">
            <v>25.635396973797157</v>
          </cell>
        </row>
        <row r="61">
          <cell r="H61">
            <v>683.7271859896432</v>
          </cell>
          <cell r="J61">
            <v>2911.5775179896432</v>
          </cell>
          <cell r="L61">
            <v>31.40777758421541</v>
          </cell>
          <cell r="N61">
            <v>-4.8988134182830692</v>
          </cell>
        </row>
        <row r="62">
          <cell r="G62">
            <v>13000</v>
          </cell>
          <cell r="H62">
            <v>283.72718598964326</v>
          </cell>
          <cell r="I62">
            <v>56805</v>
          </cell>
          <cell r="J62">
            <v>1213.1348829896433</v>
          </cell>
          <cell r="K62">
            <v>71.097657278231111</v>
          </cell>
          <cell r="L62">
            <v>46.878979165824859</v>
          </cell>
          <cell r="M62">
            <v>-8.2784344119356774</v>
          </cell>
          <cell r="N62">
            <v>-13.797711018386664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TDT-TB?"/>
      <sheetName val="I_x0005__x0000__x0000_"/>
      <sheetName val="GS08)B.hµng"/>
      <sheetName val="QUY IV _x0005__x0000_"/>
      <sheetName val="Cong baj 2x1,5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tuong"/>
      <sheetName val="Ho la "/>
      <sheetName val="chie԰_x0000__x0000__x0000_Ȁ_x0000_"/>
      <sheetName val="S2_x0000__x0000_1"/>
      <sheetName val="t01.06"/>
      <sheetName val="bÑi_x0003_"/>
      <sheetName val="_x000f_"/>
      <sheetName val="M pc_x0006_"/>
      <sheetName val="nghi dinhmCP"/>
      <sheetName val="CVpden trong tong"/>
      <sheetName val="5 nam (tach) x2)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PNT_QUO"/>
      <sheetName val="PNghiÖm VL"/>
      <sheetName val="DGþ"/>
      <sheetName val="chieud"/>
      <sheetName val="Tong hop ၑL48 - 2"/>
      <sheetName val="_x0000__x000a__x0000__x0000__x0000_âO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t"/>
      <sheetName val="CV den"/>
      <sheetName val="Cong ban 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chieud_x0005_"/>
      <sheetName val="Op mai 2_x000c_"/>
      <sheetName val="Cong ban 1,5„—_x0013_"/>
      <sheetName val="I_x0005_"/>
      <sheetName val="QUY IV _x0005_"/>
      <sheetName val="_x000d_â_x0005_"/>
      <sheetName val="co_x0005_"/>
      <sheetName val="Opmai 280"/>
      <sheetName val="M pc_x0006_CamPh"/>
      <sheetName val="gia x may"/>
      <sheetName val="_x000c__x000d_"/>
      <sheetName val="_x000f_‚ž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/>
      <sheetData sheetId="687" refreshError="1"/>
      <sheetData sheetId="688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/>
      <sheetData sheetId="854" refreshError="1"/>
      <sheetData sheetId="855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 refreshError="1"/>
      <sheetData sheetId="866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/>
      <sheetData sheetId="916" refreshError="1"/>
      <sheetData sheetId="917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/>
      <sheetData sheetId="932" refreshError="1"/>
      <sheetData sheetId="933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/>
      <sheetData sheetId="992"/>
      <sheetData sheetId="993"/>
      <sheetData sheetId="994"/>
      <sheetData sheetId="995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/>
      <sheetData sheetId="1002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 refreshError="1"/>
      <sheetData sheetId="1102" refreshError="1"/>
      <sheetData sheetId="1103" refreshError="1"/>
      <sheetData sheetId="1104"/>
      <sheetData sheetId="1105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/>
      <sheetData sheetId="1202" refreshError="1"/>
      <sheetData sheetId="1203"/>
      <sheetData sheetId="1204" refreshError="1"/>
      <sheetData sheetId="1205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/>
      <sheetData sheetId="1214"/>
      <sheetData sheetId="1215" refreshError="1"/>
      <sheetData sheetId="1216"/>
      <sheetData sheetId="1217"/>
      <sheetData sheetId="1218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PageLayoutView="90" workbookViewId="0">
      <selection activeCell="D13" sqref="D13"/>
    </sheetView>
  </sheetViews>
  <sheetFormatPr defaultColWidth="10.44140625" defaultRowHeight="15"/>
  <cols>
    <col min="1" max="1" width="5" style="2" customWidth="1"/>
    <col min="2" max="2" width="37.44140625" style="2" customWidth="1"/>
    <col min="3" max="5" width="14.44140625" style="2" customWidth="1"/>
    <col min="6" max="16384" width="10.44140625" style="2"/>
  </cols>
  <sheetData>
    <row r="1" spans="1:5" ht="19.95" customHeight="1">
      <c r="A1" s="1" t="s">
        <v>21</v>
      </c>
      <c r="B1" s="1"/>
      <c r="C1" s="1"/>
      <c r="D1" s="1"/>
      <c r="E1" s="1"/>
    </row>
    <row r="2" spans="1:5" ht="19.95" customHeight="1">
      <c r="A2" s="3"/>
      <c r="B2" s="3"/>
      <c r="C2" s="3"/>
      <c r="D2" s="3"/>
      <c r="E2" s="3"/>
    </row>
    <row r="3" spans="1:5" ht="19.95" customHeight="1">
      <c r="A3" s="4"/>
      <c r="B3" s="4"/>
      <c r="C3" s="5"/>
      <c r="D3" s="5"/>
      <c r="E3" s="6" t="s">
        <v>0</v>
      </c>
    </row>
    <row r="4" spans="1:5" ht="19.95" customHeight="1">
      <c r="A4" s="7"/>
      <c r="B4" s="7"/>
      <c r="C4" s="8" t="s">
        <v>1</v>
      </c>
      <c r="D4" s="8" t="s">
        <v>2</v>
      </c>
      <c r="E4" s="8" t="s">
        <v>3</v>
      </c>
    </row>
    <row r="5" spans="1:5" ht="19.95" customHeight="1">
      <c r="A5" s="5"/>
      <c r="B5" s="5"/>
      <c r="C5" s="9" t="s">
        <v>4</v>
      </c>
      <c r="D5" s="9" t="s">
        <v>5</v>
      </c>
      <c r="E5" s="9" t="s">
        <v>6</v>
      </c>
    </row>
    <row r="6" spans="1:5" ht="19.95" customHeight="1">
      <c r="A6" s="5"/>
      <c r="B6" s="5"/>
      <c r="C6" s="10"/>
      <c r="D6" s="10"/>
      <c r="E6" s="10" t="s">
        <v>7</v>
      </c>
    </row>
    <row r="7" spans="1:5" ht="19.95" customHeight="1">
      <c r="A7" s="11"/>
      <c r="B7" s="11"/>
      <c r="C7" s="11"/>
      <c r="D7" s="11"/>
      <c r="E7" s="12"/>
    </row>
    <row r="8" spans="1:5" ht="19.95" customHeight="1">
      <c r="A8" s="13" t="s">
        <v>8</v>
      </c>
      <c r="B8" s="14"/>
      <c r="C8" s="15">
        <f>C9+C10</f>
        <v>2952.7</v>
      </c>
      <c r="D8" s="15">
        <f>D9+D10</f>
        <v>2953.6000000000004</v>
      </c>
      <c r="E8" s="29">
        <f>D8/C8*100</f>
        <v>100.03048057709893</v>
      </c>
    </row>
    <row r="9" spans="1:5" ht="19.95" customHeight="1">
      <c r="A9" s="16"/>
      <c r="B9" s="17" t="s">
        <v>9</v>
      </c>
      <c r="C9" s="18">
        <v>1067.9000000000001</v>
      </c>
      <c r="D9" s="18">
        <v>1059.4000000000001</v>
      </c>
      <c r="E9" s="18">
        <f t="shared" ref="E9:E20" si="0">D9/C9*100</f>
        <v>99.204045322595746</v>
      </c>
    </row>
    <row r="10" spans="1:5" ht="19.95" customHeight="1">
      <c r="A10" s="19"/>
      <c r="B10" s="17" t="s">
        <v>10</v>
      </c>
      <c r="C10" s="18">
        <v>1884.8</v>
      </c>
      <c r="D10" s="18">
        <v>1894.2</v>
      </c>
      <c r="E10" s="18">
        <f t="shared" si="0"/>
        <v>100.49872665534805</v>
      </c>
    </row>
    <row r="11" spans="1:5" ht="19.95" customHeight="1">
      <c r="A11" s="20" t="s">
        <v>11</v>
      </c>
      <c r="B11" s="21"/>
      <c r="C11" s="15">
        <v>1876.6</v>
      </c>
      <c r="D11" s="15">
        <v>1885.6</v>
      </c>
      <c r="E11" s="15">
        <f t="shared" si="0"/>
        <v>100.47959074922733</v>
      </c>
    </row>
    <row r="12" spans="1:5" ht="19.95" customHeight="1">
      <c r="A12" s="13"/>
      <c r="B12" s="17" t="s">
        <v>12</v>
      </c>
      <c r="C12" s="18">
        <v>1478.7</v>
      </c>
      <c r="D12" s="18">
        <v>1487.5</v>
      </c>
      <c r="E12" s="18">
        <f t="shared" si="0"/>
        <v>100.59511733279231</v>
      </c>
    </row>
    <row r="13" spans="1:5" ht="19.95" customHeight="1">
      <c r="A13" s="20" t="s">
        <v>13</v>
      </c>
      <c r="B13" s="21"/>
      <c r="C13" s="15">
        <v>1102.9000000000001</v>
      </c>
      <c r="D13" s="15">
        <v>1059.4000000000001</v>
      </c>
      <c r="E13" s="15">
        <f t="shared" si="0"/>
        <v>96.055852751836071</v>
      </c>
    </row>
    <row r="14" spans="1:5" ht="19.95" customHeight="1">
      <c r="A14" s="13"/>
      <c r="B14" s="17" t="s">
        <v>12</v>
      </c>
      <c r="C14" s="18">
        <v>1008.8</v>
      </c>
      <c r="D14" s="18">
        <v>959.7</v>
      </c>
      <c r="E14" s="18">
        <f t="shared" si="0"/>
        <v>95.132831086439339</v>
      </c>
    </row>
    <row r="15" spans="1:5" ht="19.95" customHeight="1">
      <c r="A15" s="22" t="s">
        <v>14</v>
      </c>
      <c r="B15" s="21"/>
      <c r="C15" s="18" t="s">
        <v>15</v>
      </c>
      <c r="D15" s="18" t="s">
        <v>15</v>
      </c>
      <c r="E15" s="18"/>
    </row>
    <row r="16" spans="1:5" ht="19.95" customHeight="1">
      <c r="A16" s="22"/>
      <c r="B16" s="23" t="s">
        <v>16</v>
      </c>
      <c r="C16" s="18">
        <v>438.3</v>
      </c>
      <c r="D16" s="18">
        <v>437.1</v>
      </c>
      <c r="E16" s="18">
        <f t="shared" si="0"/>
        <v>99.726214921286797</v>
      </c>
    </row>
    <row r="17" spans="1:5" ht="19.95" customHeight="1">
      <c r="A17" s="16"/>
      <c r="B17" s="23" t="s">
        <v>17</v>
      </c>
      <c r="C17" s="18">
        <v>49.5</v>
      </c>
      <c r="D17" s="18">
        <v>50.6</v>
      </c>
      <c r="E17" s="18">
        <f t="shared" si="0"/>
        <v>102.22222222222221</v>
      </c>
    </row>
    <row r="18" spans="1:5" ht="19.95" customHeight="1">
      <c r="A18" s="22"/>
      <c r="B18" s="23" t="s">
        <v>18</v>
      </c>
      <c r="C18" s="18">
        <v>13</v>
      </c>
      <c r="D18" s="18">
        <v>12.9</v>
      </c>
      <c r="E18" s="18">
        <f t="shared" si="0"/>
        <v>99.230769230769226</v>
      </c>
    </row>
    <row r="19" spans="1:5" ht="19.95" customHeight="1">
      <c r="A19" s="24"/>
      <c r="B19" s="23" t="s">
        <v>19</v>
      </c>
      <c r="C19" s="18">
        <v>109</v>
      </c>
      <c r="D19" s="18">
        <v>104.5</v>
      </c>
      <c r="E19" s="18">
        <f t="shared" si="0"/>
        <v>95.87155963302753</v>
      </c>
    </row>
    <row r="20" spans="1:5" ht="19.95" customHeight="1">
      <c r="A20" s="22"/>
      <c r="B20" s="23" t="s">
        <v>20</v>
      </c>
      <c r="C20" s="18">
        <v>630</v>
      </c>
      <c r="D20" s="18">
        <v>630.1</v>
      </c>
      <c r="E20" s="18">
        <f t="shared" si="0"/>
        <v>100.01587301587303</v>
      </c>
    </row>
    <row r="21" spans="1:5" ht="19.95" customHeight="1">
      <c r="A21" s="13"/>
      <c r="B21" s="25"/>
      <c r="C21" s="26"/>
      <c r="D21" s="26"/>
      <c r="E21" s="26"/>
    </row>
    <row r="22" spans="1:5" ht="19.95" customHeight="1">
      <c r="A22" s="11"/>
      <c r="B22" s="11"/>
      <c r="C22" s="27"/>
      <c r="D22" s="27"/>
      <c r="E22" s="11"/>
    </row>
    <row r="23" spans="1:5" ht="19.95" customHeight="1">
      <c r="A23" s="11"/>
      <c r="B23" s="11"/>
      <c r="C23" s="27"/>
      <c r="D23" s="27"/>
      <c r="E23" s="11"/>
    </row>
    <row r="24" spans="1:5" ht="19.95" customHeight="1">
      <c r="A24" s="11"/>
      <c r="B24" s="11"/>
      <c r="C24" s="28"/>
      <c r="D24" s="28"/>
      <c r="E24" s="11"/>
    </row>
    <row r="25" spans="1:5" ht="19.95" customHeight="1">
      <c r="A25" s="11"/>
      <c r="B25" s="11"/>
      <c r="C25" s="28"/>
      <c r="D25" s="28"/>
      <c r="E25" s="11"/>
    </row>
    <row r="26" spans="1:5" ht="19.95" customHeight="1">
      <c r="A26" s="11"/>
      <c r="B26" s="11"/>
      <c r="C26" s="28"/>
      <c r="D26" s="28"/>
      <c r="E26" s="11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useFirstPageNumber="1" horizontalDpi="4294967295" verticalDpi="4294967295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A7F8-A345-4045-A945-C7321A369F0B}">
  <dimension ref="A1:G75"/>
  <sheetViews>
    <sheetView workbookViewId="0">
      <selection activeCell="D13" sqref="D13"/>
    </sheetView>
  </sheetViews>
  <sheetFormatPr defaultColWidth="8.6640625" defaultRowHeight="13.2"/>
  <cols>
    <col min="1" max="1" width="45" style="119" customWidth="1"/>
    <col min="2" max="2" width="10.6640625" style="119" customWidth="1"/>
    <col min="3" max="3" width="9.33203125" style="119" customWidth="1"/>
    <col min="4" max="4" width="20.6640625" style="119" customWidth="1"/>
    <col min="5" max="5" width="10" style="119" customWidth="1"/>
    <col min="6" max="6" width="10.33203125" style="119" customWidth="1"/>
    <col min="7" max="9" width="5.5546875" style="119" customWidth="1"/>
    <col min="10" max="16384" width="8.6640625" style="119"/>
  </cols>
  <sheetData>
    <row r="1" spans="1:6" s="117" customFormat="1" ht="20.100000000000001" customHeight="1">
      <c r="A1" s="116" t="s">
        <v>267</v>
      </c>
      <c r="B1" s="145"/>
      <c r="C1" s="145"/>
    </row>
    <row r="2" spans="1:6" ht="20.100000000000001" customHeight="1">
      <c r="A2" s="127"/>
      <c r="B2" s="127"/>
      <c r="C2" s="127"/>
    </row>
    <row r="3" spans="1:6" s="121" customFormat="1" ht="15.9" customHeight="1">
      <c r="A3" s="120"/>
      <c r="B3" s="120"/>
      <c r="C3" s="146"/>
      <c r="D3" s="169" t="s">
        <v>261</v>
      </c>
    </row>
    <row r="4" spans="1:6" s="121" customFormat="1" ht="15.9" customHeight="1">
      <c r="A4" s="147"/>
      <c r="B4" s="148" t="s">
        <v>26</v>
      </c>
      <c r="C4" s="148" t="s">
        <v>26</v>
      </c>
      <c r="D4" s="148" t="s">
        <v>227</v>
      </c>
    </row>
    <row r="5" spans="1:6" s="121" customFormat="1" ht="15.9" customHeight="1">
      <c r="A5" s="149"/>
      <c r="B5" s="150" t="s">
        <v>262</v>
      </c>
      <c r="C5" s="150" t="s">
        <v>27</v>
      </c>
      <c r="D5" s="150" t="s">
        <v>263</v>
      </c>
    </row>
    <row r="6" spans="1:6" s="121" customFormat="1" ht="20.100000000000001" customHeight="1">
      <c r="A6" s="120"/>
      <c r="B6" s="64"/>
      <c r="C6" s="64"/>
      <c r="D6" s="64"/>
    </row>
    <row r="7" spans="1:6" s="155" customFormat="1" ht="20.100000000000001" customHeight="1">
      <c r="A7" s="170" t="s">
        <v>241</v>
      </c>
      <c r="B7" s="171">
        <v>6126</v>
      </c>
      <c r="C7" s="171">
        <f>C8+C9+C14</f>
        <v>7965</v>
      </c>
      <c r="D7" s="172">
        <f>C7/B7*100</f>
        <v>130.01958863858962</v>
      </c>
    </row>
    <row r="8" spans="1:6" s="155" customFormat="1" ht="20.100000000000001" customHeight="1">
      <c r="A8" s="157" t="s">
        <v>243</v>
      </c>
      <c r="B8" s="173">
        <v>133</v>
      </c>
      <c r="C8" s="173">
        <v>158</v>
      </c>
      <c r="D8" s="174">
        <f t="shared" ref="D8:D26" si="0">C8/B8*100</f>
        <v>118.79699248120301</v>
      </c>
      <c r="E8" s="179"/>
      <c r="F8" s="179"/>
    </row>
    <row r="9" spans="1:6" s="155" customFormat="1" ht="20.100000000000001" customHeight="1">
      <c r="A9" s="157" t="s">
        <v>244</v>
      </c>
      <c r="B9" s="173">
        <v>1328</v>
      </c>
      <c r="C9" s="173">
        <f>SUM(C10:C13)</f>
        <v>1599</v>
      </c>
      <c r="D9" s="174">
        <f t="shared" si="0"/>
        <v>120.4066265060241</v>
      </c>
      <c r="E9" s="171"/>
      <c r="F9" s="171"/>
    </row>
    <row r="10" spans="1:6" s="121" customFormat="1" ht="20.100000000000001" customHeight="1">
      <c r="A10" s="175" t="s">
        <v>36</v>
      </c>
      <c r="B10" s="176">
        <v>49</v>
      </c>
      <c r="C10" s="176">
        <v>46</v>
      </c>
      <c r="D10" s="177">
        <f t="shared" si="0"/>
        <v>93.877551020408163</v>
      </c>
    </row>
    <row r="11" spans="1:6" s="121" customFormat="1" ht="19.5" customHeight="1">
      <c r="A11" s="175" t="s">
        <v>42</v>
      </c>
      <c r="B11" s="176">
        <v>665</v>
      </c>
      <c r="C11" s="176">
        <v>861</v>
      </c>
      <c r="D11" s="177">
        <f t="shared" si="0"/>
        <v>129.47368421052633</v>
      </c>
    </row>
    <row r="12" spans="1:6" s="121" customFormat="1" ht="19.5" customHeight="1">
      <c r="A12" s="175" t="s">
        <v>245</v>
      </c>
      <c r="B12" s="176">
        <v>121</v>
      </c>
      <c r="C12" s="176">
        <v>91</v>
      </c>
      <c r="D12" s="177">
        <f t="shared" si="0"/>
        <v>75.206611570247944</v>
      </c>
    </row>
    <row r="13" spans="1:6" s="121" customFormat="1" ht="20.100000000000001" customHeight="1">
      <c r="A13" s="175" t="s">
        <v>246</v>
      </c>
      <c r="B13" s="176">
        <v>493</v>
      </c>
      <c r="C13" s="176">
        <v>601</v>
      </c>
      <c r="D13" s="177">
        <f t="shared" si="0"/>
        <v>121.90669371196753</v>
      </c>
    </row>
    <row r="14" spans="1:6" s="155" customFormat="1" ht="20.100000000000001" customHeight="1">
      <c r="A14" s="178" t="s">
        <v>247</v>
      </c>
      <c r="B14" s="173">
        <v>4665</v>
      </c>
      <c r="C14" s="173">
        <f>SUM(C15:C26)</f>
        <v>6208</v>
      </c>
      <c r="D14" s="174">
        <f t="shared" si="0"/>
        <v>133.07609860664522</v>
      </c>
    </row>
    <row r="15" spans="1:6" s="121" customFormat="1" ht="20.100000000000001" customHeight="1">
      <c r="A15" s="175" t="s">
        <v>248</v>
      </c>
      <c r="B15" s="176">
        <v>2153</v>
      </c>
      <c r="C15" s="176">
        <v>3101</v>
      </c>
      <c r="D15" s="177">
        <f t="shared" si="0"/>
        <v>144.0315838365072</v>
      </c>
    </row>
    <row r="16" spans="1:6" s="121" customFormat="1" ht="20.100000000000001" customHeight="1">
      <c r="A16" s="175" t="s">
        <v>249</v>
      </c>
      <c r="B16" s="176">
        <v>244</v>
      </c>
      <c r="C16" s="176">
        <v>302</v>
      </c>
      <c r="D16" s="177">
        <f t="shared" si="0"/>
        <v>123.77049180327869</v>
      </c>
    </row>
    <row r="17" spans="1:7" s="121" customFormat="1" ht="20.100000000000001" customHeight="1">
      <c r="A17" s="175" t="s">
        <v>250</v>
      </c>
      <c r="B17" s="176">
        <v>321</v>
      </c>
      <c r="C17" s="176">
        <v>362</v>
      </c>
      <c r="D17" s="177">
        <f t="shared" si="0"/>
        <v>112.77258566978192</v>
      </c>
    </row>
    <row r="18" spans="1:7" s="121" customFormat="1" ht="20.100000000000001" customHeight="1">
      <c r="A18" s="175" t="s">
        <v>251</v>
      </c>
      <c r="B18" s="176">
        <v>216</v>
      </c>
      <c r="C18" s="176">
        <v>286</v>
      </c>
      <c r="D18" s="177">
        <f t="shared" si="0"/>
        <v>132.40740740740742</v>
      </c>
    </row>
    <row r="19" spans="1:7" s="121" customFormat="1" ht="21.75" customHeight="1">
      <c r="A19" s="175" t="s">
        <v>252</v>
      </c>
      <c r="B19" s="176">
        <v>78</v>
      </c>
      <c r="C19" s="176">
        <v>100</v>
      </c>
      <c r="D19" s="177">
        <f t="shared" si="0"/>
        <v>128.2051282051282</v>
      </c>
    </row>
    <row r="20" spans="1:7" s="121" customFormat="1" ht="20.100000000000001" customHeight="1">
      <c r="A20" s="175" t="s">
        <v>253</v>
      </c>
      <c r="B20" s="176">
        <v>456</v>
      </c>
      <c r="C20" s="176">
        <v>489</v>
      </c>
      <c r="D20" s="177">
        <f t="shared" si="0"/>
        <v>107.23684210526316</v>
      </c>
    </row>
    <row r="21" spans="1:7" s="121" customFormat="1" ht="30" customHeight="1">
      <c r="A21" s="175" t="s">
        <v>264</v>
      </c>
      <c r="B21" s="176">
        <v>427</v>
      </c>
      <c r="C21" s="176">
        <v>570</v>
      </c>
      <c r="D21" s="177">
        <f t="shared" si="0"/>
        <v>133.4894613583138</v>
      </c>
    </row>
    <row r="22" spans="1:7" s="121" customFormat="1" ht="20.100000000000001" customHeight="1">
      <c r="A22" s="175" t="s">
        <v>255</v>
      </c>
      <c r="B22" s="176">
        <v>261</v>
      </c>
      <c r="C22" s="176">
        <v>333</v>
      </c>
      <c r="D22" s="177">
        <f t="shared" si="0"/>
        <v>127.58620689655173</v>
      </c>
    </row>
    <row r="23" spans="1:7" s="121" customFormat="1" ht="21" customHeight="1">
      <c r="A23" s="175" t="s">
        <v>256</v>
      </c>
      <c r="B23" s="176">
        <v>67</v>
      </c>
      <c r="C23" s="176">
        <v>103</v>
      </c>
      <c r="D23" s="177">
        <f t="shared" si="0"/>
        <v>153.73134328358208</v>
      </c>
    </row>
    <row r="24" spans="1:7" s="121" customFormat="1" ht="20.100000000000001" customHeight="1">
      <c r="A24" s="175" t="s">
        <v>257</v>
      </c>
      <c r="B24" s="176">
        <v>47</v>
      </c>
      <c r="C24" s="176">
        <v>82</v>
      </c>
      <c r="D24" s="177">
        <f t="shared" si="0"/>
        <v>174.468085106383</v>
      </c>
    </row>
    <row r="25" spans="1:7" ht="29.25" customHeight="1">
      <c r="A25" s="175" t="s">
        <v>265</v>
      </c>
      <c r="B25" s="176">
        <v>312</v>
      </c>
      <c r="C25" s="176">
        <v>383</v>
      </c>
      <c r="D25" s="177">
        <f t="shared" si="0"/>
        <v>122.75641025641026</v>
      </c>
    </row>
    <row r="26" spans="1:7" ht="20.100000000000001" customHeight="1">
      <c r="A26" s="175" t="s">
        <v>259</v>
      </c>
      <c r="B26" s="176">
        <v>83</v>
      </c>
      <c r="C26" s="176">
        <v>97</v>
      </c>
      <c r="D26" s="177">
        <f t="shared" si="0"/>
        <v>116.86746987951808</v>
      </c>
    </row>
    <row r="27" spans="1:7" ht="20.100000000000001" customHeight="1">
      <c r="A27" s="182"/>
      <c r="B27" s="127"/>
      <c r="C27" s="127"/>
      <c r="D27" s="127"/>
      <c r="E27" s="127"/>
      <c r="F27" s="127"/>
      <c r="G27" s="127"/>
    </row>
    <row r="28" spans="1:7" ht="20.100000000000001" customHeight="1">
      <c r="A28" s="127"/>
      <c r="B28" s="127"/>
      <c r="C28" s="127"/>
    </row>
    <row r="29" spans="1:7" ht="20.100000000000001" customHeight="1">
      <c r="A29" s="127"/>
      <c r="B29" s="127"/>
      <c r="C29" s="127"/>
    </row>
    <row r="30" spans="1:7" ht="20.100000000000001" customHeight="1">
      <c r="A30" s="127"/>
      <c r="B30" s="127"/>
      <c r="C30" s="127"/>
    </row>
    <row r="31" spans="1:7" ht="20.100000000000001" customHeight="1">
      <c r="A31" s="127"/>
      <c r="B31" s="127"/>
      <c r="C31" s="127"/>
    </row>
    <row r="32" spans="1:7" ht="20.100000000000001" customHeight="1">
      <c r="A32" s="127"/>
      <c r="B32" s="127"/>
      <c r="C32" s="127"/>
    </row>
    <row r="33" spans="1:3" ht="20.100000000000001" customHeight="1">
      <c r="A33" s="127"/>
      <c r="B33" s="127"/>
      <c r="C33" s="127"/>
    </row>
    <row r="34" spans="1:3" ht="20.100000000000001" customHeight="1">
      <c r="A34" s="127"/>
      <c r="B34" s="127"/>
      <c r="C34" s="127"/>
    </row>
    <row r="35" spans="1:3" ht="20.100000000000001" customHeight="1">
      <c r="A35" s="127"/>
      <c r="B35" s="127"/>
      <c r="C35" s="127"/>
    </row>
    <row r="36" spans="1:3" ht="20.100000000000001" customHeight="1">
      <c r="A36" s="127"/>
      <c r="B36" s="127"/>
      <c r="C36" s="127"/>
    </row>
    <row r="37" spans="1:3" ht="20.100000000000001" customHeight="1">
      <c r="A37" s="127"/>
      <c r="B37" s="127"/>
      <c r="C37" s="127"/>
    </row>
    <row r="38" spans="1:3" ht="20.100000000000001" customHeight="1">
      <c r="A38" s="127"/>
      <c r="B38" s="127"/>
      <c r="C38" s="127"/>
    </row>
    <row r="39" spans="1:3" ht="20.100000000000001" customHeight="1">
      <c r="A39" s="127"/>
      <c r="B39" s="127"/>
      <c r="C39" s="127"/>
    </row>
    <row r="40" spans="1:3" ht="20.100000000000001" customHeight="1">
      <c r="A40" s="127"/>
      <c r="B40" s="127"/>
      <c r="C40" s="127"/>
    </row>
    <row r="41" spans="1:3" ht="20.100000000000001" customHeight="1">
      <c r="A41" s="127"/>
      <c r="B41" s="127"/>
      <c r="C41" s="127"/>
    </row>
    <row r="42" spans="1:3" ht="20.100000000000001" customHeight="1">
      <c r="A42" s="127"/>
      <c r="B42" s="127"/>
      <c r="C42" s="127"/>
    </row>
    <row r="43" spans="1:3" ht="20.100000000000001" customHeight="1">
      <c r="A43" s="127"/>
      <c r="B43" s="127"/>
      <c r="C43" s="127"/>
    </row>
    <row r="44" spans="1:3" ht="20.100000000000001" customHeight="1">
      <c r="A44" s="127"/>
      <c r="B44" s="127"/>
      <c r="C44" s="127"/>
    </row>
    <row r="45" spans="1:3" ht="20.100000000000001" customHeight="1">
      <c r="A45" s="127"/>
      <c r="B45" s="127"/>
      <c r="C45" s="127"/>
    </row>
    <row r="46" spans="1:3" ht="20.100000000000001" customHeight="1">
      <c r="A46" s="127"/>
      <c r="B46" s="127"/>
      <c r="C46" s="127"/>
    </row>
    <row r="47" spans="1:3" ht="20.100000000000001" customHeight="1">
      <c r="A47" s="127"/>
      <c r="B47" s="127"/>
      <c r="C47" s="127"/>
    </row>
    <row r="48" spans="1:3" ht="20.100000000000001" customHeight="1">
      <c r="A48" s="127"/>
      <c r="B48" s="127"/>
      <c r="C48" s="127"/>
    </row>
    <row r="49" spans="1:3" ht="20.100000000000001" customHeight="1">
      <c r="A49" s="127"/>
      <c r="B49" s="127"/>
      <c r="C49" s="127"/>
    </row>
    <row r="50" spans="1:3" ht="20.100000000000001" customHeight="1">
      <c r="A50" s="127"/>
      <c r="B50" s="127"/>
      <c r="C50" s="127"/>
    </row>
    <row r="51" spans="1:3" ht="20.100000000000001" customHeight="1">
      <c r="A51" s="127"/>
      <c r="B51" s="127"/>
      <c r="C51" s="127"/>
    </row>
    <row r="52" spans="1:3" ht="20.100000000000001" customHeight="1">
      <c r="A52" s="127"/>
      <c r="B52" s="127"/>
      <c r="C52" s="127"/>
    </row>
    <row r="53" spans="1:3" ht="20.100000000000001" customHeight="1">
      <c r="A53" s="127"/>
      <c r="B53" s="127"/>
      <c r="C53" s="127"/>
    </row>
    <row r="54" spans="1:3" ht="20.100000000000001" customHeight="1">
      <c r="A54" s="127"/>
      <c r="B54" s="127"/>
      <c r="C54" s="127"/>
    </row>
    <row r="55" spans="1:3" ht="20.100000000000001" customHeight="1">
      <c r="A55" s="127"/>
      <c r="B55" s="127"/>
      <c r="C55" s="127"/>
    </row>
    <row r="56" spans="1:3" ht="20.100000000000001" customHeight="1">
      <c r="A56" s="127"/>
      <c r="B56" s="127"/>
      <c r="C56" s="127"/>
    </row>
    <row r="57" spans="1:3" ht="20.100000000000001" customHeight="1">
      <c r="A57" s="127"/>
      <c r="B57" s="127"/>
      <c r="C57" s="127"/>
    </row>
    <row r="58" spans="1:3" ht="20.100000000000001" customHeight="1">
      <c r="A58" s="127"/>
      <c r="B58" s="127"/>
      <c r="C58" s="127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4755-D8ED-4856-9EA0-F9F81E3099A3}">
  <dimension ref="A1:H77"/>
  <sheetViews>
    <sheetView workbookViewId="0">
      <selection activeCell="D13" sqref="D13"/>
    </sheetView>
  </sheetViews>
  <sheetFormatPr defaultColWidth="9" defaultRowHeight="15"/>
  <cols>
    <col min="1" max="1" width="2" style="184" customWidth="1"/>
    <col min="2" max="2" width="31.44140625" style="184" customWidth="1"/>
    <col min="3" max="3" width="10.44140625" style="184" customWidth="1"/>
    <col min="4" max="4" width="10.109375" style="184" customWidth="1"/>
    <col min="5" max="5" width="9.88671875" style="184" customWidth="1"/>
    <col min="6" max="6" width="12.88671875" style="184" customWidth="1"/>
    <col min="7" max="7" width="13" style="184" customWidth="1"/>
    <col min="8" max="16384" width="9" style="184"/>
  </cols>
  <sheetData>
    <row r="1" spans="1:8" ht="20.100000000000001" customHeight="1">
      <c r="A1" s="183" t="s">
        <v>268</v>
      </c>
    </row>
    <row r="2" spans="1:8" ht="18" customHeight="1">
      <c r="A2" s="185"/>
      <c r="B2" s="185"/>
      <c r="C2" s="185"/>
      <c r="D2" s="185"/>
      <c r="E2" s="185"/>
      <c r="F2" s="185"/>
    </row>
    <row r="3" spans="1:8" ht="18" customHeight="1">
      <c r="A3" s="186"/>
      <c r="B3" s="186"/>
      <c r="C3" s="186"/>
      <c r="D3" s="186"/>
      <c r="E3" s="186"/>
      <c r="G3" s="187" t="s">
        <v>269</v>
      </c>
    </row>
    <row r="4" spans="1:8" ht="15.9" customHeight="1">
      <c r="A4" s="188"/>
      <c r="B4" s="188"/>
      <c r="C4" s="189" t="s">
        <v>74</v>
      </c>
      <c r="D4" s="189" t="s">
        <v>270</v>
      </c>
      <c r="E4" s="189" t="s">
        <v>76</v>
      </c>
      <c r="F4" s="190" t="s">
        <v>271</v>
      </c>
      <c r="G4" s="190" t="s">
        <v>271</v>
      </c>
    </row>
    <row r="5" spans="1:8" ht="15.9" customHeight="1">
      <c r="A5" s="191"/>
      <c r="B5" s="191"/>
      <c r="C5" s="192" t="s">
        <v>78</v>
      </c>
      <c r="D5" s="192" t="s">
        <v>79</v>
      </c>
      <c r="E5" s="192" t="s">
        <v>26</v>
      </c>
      <c r="F5" s="192" t="s">
        <v>272</v>
      </c>
      <c r="G5" s="192" t="s">
        <v>272</v>
      </c>
    </row>
    <row r="6" spans="1:8" ht="15.9" customHeight="1">
      <c r="A6" s="191"/>
      <c r="B6" s="191"/>
      <c r="C6" s="192" t="s">
        <v>80</v>
      </c>
      <c r="D6" s="192" t="s">
        <v>80</v>
      </c>
      <c r="E6" s="192" t="s">
        <v>80</v>
      </c>
      <c r="F6" s="192" t="s">
        <v>273</v>
      </c>
      <c r="G6" s="192" t="s">
        <v>30</v>
      </c>
    </row>
    <row r="7" spans="1:8" ht="15.9" customHeight="1">
      <c r="A7" s="191"/>
      <c r="B7" s="191"/>
      <c r="C7" s="193">
        <v>2024</v>
      </c>
      <c r="D7" s="193">
        <v>2024</v>
      </c>
      <c r="E7" s="193">
        <v>2024</v>
      </c>
      <c r="F7" s="193" t="s">
        <v>274</v>
      </c>
      <c r="G7" s="193" t="s">
        <v>7</v>
      </c>
    </row>
    <row r="8" spans="1:8" ht="15.9" customHeight="1">
      <c r="A8" s="191"/>
      <c r="B8" s="191"/>
      <c r="E8" s="192"/>
      <c r="F8" s="192"/>
      <c r="G8" s="192"/>
    </row>
    <row r="9" spans="1:8" ht="12" customHeight="1">
      <c r="A9" s="194" t="s">
        <v>241</v>
      </c>
      <c r="B9" s="195"/>
      <c r="C9" s="196">
        <v>43488.772999999986</v>
      </c>
      <c r="D9" s="196">
        <v>48214.548999999999</v>
      </c>
      <c r="E9" s="196">
        <v>190590.70022</v>
      </c>
      <c r="F9" s="197">
        <v>26.619974380753675</v>
      </c>
      <c r="G9" s="197">
        <v>104.95110933006958</v>
      </c>
    </row>
    <row r="10" spans="1:8" ht="15.6" customHeight="1">
      <c r="A10" s="198"/>
      <c r="B10" s="199" t="s">
        <v>275</v>
      </c>
      <c r="C10" s="200">
        <v>7769.34</v>
      </c>
      <c r="D10" s="200">
        <v>8653.34</v>
      </c>
      <c r="E10" s="200">
        <v>32495.23</v>
      </c>
      <c r="F10" s="201">
        <v>29.329841468703144</v>
      </c>
      <c r="G10" s="201">
        <v>97.374546692405289</v>
      </c>
      <c r="H10" s="202"/>
    </row>
    <row r="11" spans="1:8" ht="15.6" customHeight="1">
      <c r="A11" s="198"/>
      <c r="B11" s="203" t="s">
        <v>276</v>
      </c>
      <c r="D11" s="200"/>
      <c r="E11" s="200"/>
      <c r="F11" s="201"/>
      <c r="G11" s="201"/>
      <c r="H11" s="202"/>
    </row>
    <row r="12" spans="1:8" ht="15.6" customHeight="1">
      <c r="A12" s="198"/>
      <c r="B12" s="204" t="s">
        <v>277</v>
      </c>
      <c r="C12" s="205">
        <v>4694.6099999999997</v>
      </c>
      <c r="D12" s="205">
        <v>5218.71</v>
      </c>
      <c r="E12" s="205">
        <v>20314.79</v>
      </c>
      <c r="F12" s="206">
        <v>34.048495447385015</v>
      </c>
      <c r="G12" s="206">
        <v>80.859487724077439</v>
      </c>
      <c r="H12" s="202"/>
    </row>
    <row r="13" spans="1:8" ht="15.6" customHeight="1">
      <c r="A13" s="198"/>
      <c r="B13" s="204" t="s">
        <v>278</v>
      </c>
      <c r="C13" s="205">
        <v>823.31</v>
      </c>
      <c r="D13" s="205">
        <v>896.43</v>
      </c>
      <c r="E13" s="205">
        <v>3010.3199999999997</v>
      </c>
      <c r="F13" s="206">
        <v>29.701018508378052</v>
      </c>
      <c r="G13" s="206">
        <v>137.02705655292959</v>
      </c>
      <c r="H13" s="202"/>
    </row>
    <row r="14" spans="1:8" ht="15.6" customHeight="1">
      <c r="A14" s="198"/>
      <c r="B14" s="204" t="s">
        <v>293</v>
      </c>
      <c r="C14" s="205">
        <v>70.81</v>
      </c>
      <c r="D14" s="205">
        <v>81.809999999999988</v>
      </c>
      <c r="E14" s="205">
        <v>287.69</v>
      </c>
      <c r="F14" s="206">
        <v>19.091271660918736</v>
      </c>
      <c r="G14" s="206">
        <v>98.899927807762396</v>
      </c>
      <c r="H14" s="202"/>
    </row>
    <row r="15" spans="1:8" ht="15.6" customHeight="1">
      <c r="A15" s="198"/>
      <c r="B15" s="204" t="s">
        <v>279</v>
      </c>
      <c r="C15" s="205">
        <v>65.22</v>
      </c>
      <c r="D15" s="205">
        <v>73.72</v>
      </c>
      <c r="E15" s="205">
        <v>247.39</v>
      </c>
      <c r="F15" s="206">
        <v>19.716749553685283</v>
      </c>
      <c r="G15" s="206">
        <v>98.463681592039791</v>
      </c>
      <c r="H15" s="202"/>
    </row>
    <row r="16" spans="1:8" ht="15.6" customHeight="1">
      <c r="A16" s="198"/>
      <c r="B16" s="204" t="s">
        <v>280</v>
      </c>
      <c r="C16" s="205">
        <v>46.65</v>
      </c>
      <c r="D16" s="205">
        <v>56.21</v>
      </c>
      <c r="E16" s="205">
        <v>193.25</v>
      </c>
      <c r="F16" s="207">
        <v>17.313825974770641</v>
      </c>
      <c r="G16" s="206">
        <v>65.232067510548518</v>
      </c>
      <c r="H16" s="202"/>
    </row>
    <row r="17" spans="1:8" ht="15.6" customHeight="1">
      <c r="A17" s="198"/>
      <c r="B17" s="204" t="s">
        <v>294</v>
      </c>
      <c r="C17" s="208">
        <v>41.529999999999994</v>
      </c>
      <c r="D17" s="208">
        <v>48.73</v>
      </c>
      <c r="E17" s="208">
        <v>187.82999999999998</v>
      </c>
      <c r="F17" s="207">
        <v>17.758343575683082</v>
      </c>
      <c r="G17" s="207">
        <v>109.31789081597019</v>
      </c>
      <c r="H17" s="202"/>
    </row>
    <row r="18" spans="1:8" ht="15.6" customHeight="1">
      <c r="A18" s="198"/>
      <c r="B18" s="204" t="s">
        <v>281</v>
      </c>
      <c r="C18" s="208">
        <v>39.730000000000004</v>
      </c>
      <c r="D18" s="208">
        <v>45.32</v>
      </c>
      <c r="E18" s="208">
        <v>186.83</v>
      </c>
      <c r="F18" s="207">
        <v>17.556570440535257</v>
      </c>
      <c r="G18" s="207">
        <v>70.197257185797497</v>
      </c>
      <c r="H18" s="202"/>
    </row>
    <row r="19" spans="1:8" ht="15.6" customHeight="1">
      <c r="A19" s="198"/>
      <c r="B19" s="204" t="s">
        <v>282</v>
      </c>
      <c r="C19" s="205">
        <v>26.17</v>
      </c>
      <c r="D19" s="205">
        <v>29.12</v>
      </c>
      <c r="E19" s="205">
        <v>120.36</v>
      </c>
      <c r="F19" s="206">
        <v>37.128667057408151</v>
      </c>
      <c r="G19" s="206">
        <v>105.48641542506574</v>
      </c>
      <c r="H19" s="202"/>
    </row>
    <row r="20" spans="1:8" ht="15.6" customHeight="1">
      <c r="A20" s="198"/>
      <c r="B20" s="204" t="s">
        <v>283</v>
      </c>
      <c r="C20" s="205">
        <v>18.670000000000002</v>
      </c>
      <c r="D20" s="205">
        <v>23.93</v>
      </c>
      <c r="E20" s="205">
        <v>83.210000000000008</v>
      </c>
      <c r="F20" s="206">
        <v>18.340312982146795</v>
      </c>
      <c r="G20" s="206">
        <v>103.72725006232859</v>
      </c>
      <c r="H20" s="202"/>
    </row>
    <row r="21" spans="1:8" ht="15.6" customHeight="1">
      <c r="A21" s="198"/>
      <c r="B21" s="204" t="s">
        <v>284</v>
      </c>
      <c r="C21" s="209">
        <v>9.740000000000002</v>
      </c>
      <c r="D21" s="209">
        <v>11.63</v>
      </c>
      <c r="E21" s="209">
        <v>44.028000000000006</v>
      </c>
      <c r="F21" s="210">
        <v>17.073057235923688</v>
      </c>
      <c r="G21" s="210">
        <v>86.891651865008896</v>
      </c>
      <c r="H21" s="202"/>
    </row>
    <row r="22" spans="1:8" ht="15.6" customHeight="1">
      <c r="A22" s="198"/>
      <c r="B22" s="199" t="s">
        <v>285</v>
      </c>
      <c r="C22" s="200">
        <v>35719.43299999999</v>
      </c>
      <c r="D22" s="200">
        <v>39561.209000000003</v>
      </c>
      <c r="E22" s="200">
        <v>158095.47021999999</v>
      </c>
      <c r="F22" s="201">
        <v>26.123866731830482</v>
      </c>
      <c r="G22" s="201">
        <v>106.65686080232821</v>
      </c>
      <c r="H22" s="202"/>
    </row>
    <row r="23" spans="1:8" ht="15.6" customHeight="1">
      <c r="A23" s="198"/>
      <c r="B23" s="211" t="s">
        <v>286</v>
      </c>
      <c r="C23" s="205">
        <v>24065.651999999998</v>
      </c>
      <c r="D23" s="205">
        <v>26634.345000000001</v>
      </c>
      <c r="E23" s="205">
        <v>105988.19503999999</v>
      </c>
      <c r="F23" s="206">
        <v>24.601058468411129</v>
      </c>
      <c r="G23" s="206">
        <v>106.06701137845529</v>
      </c>
      <c r="H23" s="202"/>
    </row>
    <row r="24" spans="1:8" ht="15.6" customHeight="1">
      <c r="A24" s="198"/>
      <c r="B24" s="211" t="s">
        <v>287</v>
      </c>
      <c r="C24" s="205">
        <v>10028.709999999999</v>
      </c>
      <c r="D24" s="205">
        <v>10974.607</v>
      </c>
      <c r="E24" s="205">
        <v>44907.823179999999</v>
      </c>
      <c r="F24" s="206">
        <v>29.259554491101607</v>
      </c>
      <c r="G24" s="206">
        <v>108.00285910003788</v>
      </c>
      <c r="H24" s="202"/>
    </row>
    <row r="25" spans="1:8" ht="15.6" customHeight="1">
      <c r="A25" s="198"/>
      <c r="B25" s="211" t="s">
        <v>288</v>
      </c>
      <c r="C25" s="205">
        <v>1625.0709999999999</v>
      </c>
      <c r="D25" s="205">
        <v>1952.2570000000001</v>
      </c>
      <c r="E25" s="205">
        <v>7199.4520000000002</v>
      </c>
      <c r="F25" s="206">
        <v>34.500444418716228</v>
      </c>
      <c r="G25" s="206">
        <v>107.09930542301423</v>
      </c>
      <c r="H25" s="202"/>
    </row>
    <row r="26" spans="1:8" ht="15.6" customHeight="1">
      <c r="B26" s="212" t="s">
        <v>289</v>
      </c>
      <c r="C26" s="213"/>
      <c r="D26" s="213"/>
      <c r="E26" s="213"/>
      <c r="F26" s="210"/>
      <c r="G26" s="210"/>
      <c r="H26" s="202"/>
    </row>
    <row r="27" spans="1:8" ht="15.6" customHeight="1">
      <c r="A27" s="214"/>
      <c r="B27" s="215" t="s">
        <v>145</v>
      </c>
      <c r="C27" s="209">
        <v>4054.145</v>
      </c>
      <c r="D27" s="209">
        <v>4686.5519999999997</v>
      </c>
      <c r="E27" s="209">
        <v>18682.232</v>
      </c>
      <c r="F27" s="210">
        <v>24.001318527316805</v>
      </c>
      <c r="G27" s="210">
        <v>125.02761086927643</v>
      </c>
      <c r="H27" s="202"/>
    </row>
    <row r="28" spans="1:8" ht="15.6" customHeight="1">
      <c r="A28" s="214"/>
      <c r="B28" s="215" t="s">
        <v>196</v>
      </c>
      <c r="C28" s="209">
        <v>3191.09</v>
      </c>
      <c r="D28" s="209">
        <v>3376.5</v>
      </c>
      <c r="E28" s="209">
        <v>12937.34</v>
      </c>
      <c r="F28" s="210">
        <v>16.298765643780229</v>
      </c>
      <c r="G28" s="210">
        <v>123.75357682152692</v>
      </c>
      <c r="H28" s="202"/>
    </row>
    <row r="29" spans="1:8" ht="15.6" customHeight="1">
      <c r="A29" s="214"/>
      <c r="B29" s="215" t="s">
        <v>193</v>
      </c>
      <c r="C29" s="209">
        <v>1491.24</v>
      </c>
      <c r="D29" s="209">
        <v>1602.673</v>
      </c>
      <c r="E29" s="209">
        <v>6443.1009999999997</v>
      </c>
      <c r="F29" s="210">
        <v>29.286822727272728</v>
      </c>
      <c r="G29" s="210">
        <v>105.77510198526723</v>
      </c>
      <c r="H29" s="202"/>
    </row>
    <row r="30" spans="1:8" ht="15.6" customHeight="1">
      <c r="A30" s="214"/>
      <c r="B30" s="215" t="s">
        <v>195</v>
      </c>
      <c r="C30" s="209">
        <v>1314.318</v>
      </c>
      <c r="D30" s="209">
        <v>1442.2940000000001</v>
      </c>
      <c r="E30" s="209">
        <v>6358.2872200000002</v>
      </c>
      <c r="F30" s="210">
        <v>30.731092036912955</v>
      </c>
      <c r="G30" s="210">
        <v>113.52219435580793</v>
      </c>
      <c r="H30" s="202"/>
    </row>
    <row r="31" spans="1:8" ht="15.6" customHeight="1">
      <c r="A31" s="214"/>
      <c r="B31" s="215" t="s">
        <v>150</v>
      </c>
      <c r="C31" s="209">
        <v>1128.106</v>
      </c>
      <c r="D31" s="209">
        <v>1312.817</v>
      </c>
      <c r="E31" s="209">
        <v>4777.8140000000003</v>
      </c>
      <c r="F31" s="210">
        <v>23.921675243356695</v>
      </c>
      <c r="G31" s="210">
        <v>105.27768455876732</v>
      </c>
      <c r="H31" s="202"/>
    </row>
    <row r="32" spans="1:8" ht="15.6" customHeight="1">
      <c r="A32" s="214"/>
      <c r="B32" s="215" t="s">
        <v>151</v>
      </c>
      <c r="C32" s="209">
        <v>1050.942</v>
      </c>
      <c r="D32" s="209">
        <v>1148.4860000000001</v>
      </c>
      <c r="E32" s="209">
        <v>4711.5630000000001</v>
      </c>
      <c r="F32" s="210">
        <v>23.734565119718283</v>
      </c>
      <c r="G32" s="210">
        <v>104.50194062931884</v>
      </c>
      <c r="H32" s="202"/>
    </row>
    <row r="33" spans="1:8">
      <c r="A33" s="214"/>
      <c r="B33" s="215" t="s">
        <v>148</v>
      </c>
      <c r="C33" s="209">
        <v>863.28499999999997</v>
      </c>
      <c r="D33" s="209">
        <v>892</v>
      </c>
      <c r="E33" s="209">
        <v>4223.21</v>
      </c>
      <c r="F33" s="210">
        <v>24.667605503820862</v>
      </c>
      <c r="G33" s="210">
        <v>99.223613246856672</v>
      </c>
      <c r="H33" s="202"/>
    </row>
    <row r="34" spans="1:8">
      <c r="A34" s="214"/>
      <c r="B34" s="215" t="s">
        <v>194</v>
      </c>
      <c r="C34" s="209">
        <v>849.73400000000004</v>
      </c>
      <c r="D34" s="209">
        <v>926.44399999999996</v>
      </c>
      <c r="E34" s="209">
        <v>3838.4279999999999</v>
      </c>
      <c r="F34" s="210">
        <v>25.550140420241629</v>
      </c>
      <c r="G34" s="210">
        <v>117.7957285243173</v>
      </c>
      <c r="H34" s="202"/>
    </row>
    <row r="35" spans="1:8">
      <c r="A35" s="214"/>
      <c r="B35" s="215" t="s">
        <v>170</v>
      </c>
      <c r="C35" s="209">
        <v>856.21900000000005</v>
      </c>
      <c r="D35" s="209">
        <v>1044.837</v>
      </c>
      <c r="E35" s="209">
        <v>3789.297</v>
      </c>
      <c r="F35" s="210">
        <v>29.649148723778129</v>
      </c>
      <c r="G35" s="210">
        <v>119.78807802147988</v>
      </c>
      <c r="H35" s="202"/>
    </row>
    <row r="36" spans="1:8">
      <c r="A36" s="214"/>
      <c r="B36" s="215" t="s">
        <v>171</v>
      </c>
      <c r="C36" s="209">
        <v>626.35299999999995</v>
      </c>
      <c r="D36" s="209">
        <v>658.35</v>
      </c>
      <c r="E36" s="209">
        <v>2924.0140000000001</v>
      </c>
      <c r="F36" s="210">
        <v>32.214611746378353</v>
      </c>
      <c r="G36" s="210">
        <v>94.814723060620182</v>
      </c>
      <c r="H36" s="202"/>
    </row>
    <row r="37" spans="1:8">
      <c r="A37" s="214"/>
      <c r="B37" s="215" t="s">
        <v>154</v>
      </c>
      <c r="C37" s="209">
        <v>633.78</v>
      </c>
      <c r="D37" s="209">
        <v>674.3</v>
      </c>
      <c r="E37" s="209">
        <v>2898.75</v>
      </c>
      <c r="F37" s="210">
        <v>29.460682756086886</v>
      </c>
      <c r="G37" s="210">
        <v>105.16194122685485</v>
      </c>
      <c r="H37" s="202"/>
    </row>
    <row r="38" spans="1:8">
      <c r="A38" s="214"/>
      <c r="B38" s="215" t="s">
        <v>197</v>
      </c>
      <c r="C38" s="209">
        <v>715.21400000000006</v>
      </c>
      <c r="D38" s="209">
        <v>723.66499999999996</v>
      </c>
      <c r="E38" s="209">
        <v>2800.9879999999998</v>
      </c>
      <c r="F38" s="210">
        <v>32.520544573422903</v>
      </c>
      <c r="G38" s="210">
        <v>146.20827748059247</v>
      </c>
      <c r="H38" s="202"/>
    </row>
    <row r="39" spans="1:8">
      <c r="A39" s="214"/>
      <c r="B39" s="215" t="s">
        <v>290</v>
      </c>
      <c r="C39" s="209">
        <v>609.072</v>
      </c>
      <c r="D39" s="209">
        <v>661.78599999999994</v>
      </c>
      <c r="E39" s="209">
        <v>2781.0949999999998</v>
      </c>
      <c r="F39" s="210">
        <v>31.505334879734388</v>
      </c>
      <c r="G39" s="210">
        <v>105.46775303716653</v>
      </c>
      <c r="H39" s="202"/>
    </row>
    <row r="40" spans="1:8">
      <c r="A40" s="214"/>
      <c r="B40" s="215" t="s">
        <v>181</v>
      </c>
      <c r="C40" s="209">
        <v>689.178</v>
      </c>
      <c r="D40" s="209">
        <v>695.52300000000002</v>
      </c>
      <c r="E40" s="209">
        <v>2709.4380000000001</v>
      </c>
      <c r="F40" s="210">
        <v>31.424489208436178</v>
      </c>
      <c r="G40" s="210">
        <v>100.97255622747912</v>
      </c>
      <c r="H40" s="202"/>
    </row>
    <row r="41" spans="1:8">
      <c r="A41" s="214"/>
      <c r="B41" s="215" t="s">
        <v>146</v>
      </c>
      <c r="C41" s="209">
        <v>639.16</v>
      </c>
      <c r="D41" s="209">
        <v>706.55</v>
      </c>
      <c r="E41" s="209">
        <v>2685.377</v>
      </c>
      <c r="F41" s="210">
        <v>34.531393760146592</v>
      </c>
      <c r="G41" s="210">
        <v>115.5533648202526</v>
      </c>
      <c r="H41" s="202"/>
    </row>
    <row r="42" spans="1:8">
      <c r="A42" s="214"/>
      <c r="B42" s="215" t="s">
        <v>205</v>
      </c>
      <c r="C42" s="209">
        <v>576.56200000000001</v>
      </c>
      <c r="D42" s="209">
        <v>665.14499999999998</v>
      </c>
      <c r="E42" s="209">
        <v>2679.0830000000001</v>
      </c>
      <c r="F42" s="210">
        <v>30.578898018140176</v>
      </c>
      <c r="G42" s="210">
        <v>109.39640697632636</v>
      </c>
      <c r="H42" s="202"/>
    </row>
    <row r="43" spans="1:8">
      <c r="A43" s="214"/>
      <c r="B43" s="215" t="s">
        <v>291</v>
      </c>
      <c r="C43" s="209">
        <v>555.29499999999996</v>
      </c>
      <c r="D43" s="209">
        <v>625.93899999999996</v>
      </c>
      <c r="E43" s="209">
        <v>2601.3890000000001</v>
      </c>
      <c r="F43" s="210">
        <v>32.39895242861153</v>
      </c>
      <c r="G43" s="210">
        <v>95.810456989158212</v>
      </c>
      <c r="H43" s="202"/>
    </row>
    <row r="44" spans="1:8">
      <c r="A44" s="214"/>
      <c r="B44" s="215" t="s">
        <v>179</v>
      </c>
      <c r="C44" s="209">
        <v>510.77699999999999</v>
      </c>
      <c r="D44" s="209">
        <v>593.39499999999998</v>
      </c>
      <c r="E44" s="209">
        <v>2383.029</v>
      </c>
      <c r="F44" s="210">
        <v>27.931817657030756</v>
      </c>
      <c r="G44" s="210">
        <v>115.52791688684414</v>
      </c>
      <c r="H44" s="202"/>
    </row>
    <row r="45" spans="1:8">
      <c r="A45" s="214"/>
      <c r="B45" s="215" t="s">
        <v>164</v>
      </c>
      <c r="C45" s="209">
        <v>580.48900000000003</v>
      </c>
      <c r="D45" s="209">
        <v>658.10400000000004</v>
      </c>
      <c r="E45" s="209">
        <v>2371.9490000000001</v>
      </c>
      <c r="F45" s="210">
        <v>28.089213829711518</v>
      </c>
      <c r="G45" s="210">
        <v>92.387920759684974</v>
      </c>
      <c r="H45" s="202"/>
    </row>
    <row r="46" spans="1:8">
      <c r="A46" s="214"/>
      <c r="B46" s="215" t="s">
        <v>292</v>
      </c>
      <c r="C46" s="209">
        <v>520.67499999999995</v>
      </c>
      <c r="D46" s="209">
        <v>581.85199999999998</v>
      </c>
      <c r="E46" s="209">
        <v>2350.9920000000002</v>
      </c>
      <c r="F46" s="210">
        <v>36.15977846946258</v>
      </c>
      <c r="G46" s="210">
        <v>105.72870757795438</v>
      </c>
      <c r="H46" s="202"/>
    </row>
    <row r="47" spans="1:8">
      <c r="A47" s="214"/>
      <c r="B47" s="215" t="s">
        <v>188</v>
      </c>
      <c r="C47" s="209">
        <v>498.57499999999999</v>
      </c>
      <c r="D47" s="209">
        <v>523.73</v>
      </c>
      <c r="E47" s="209">
        <v>2324.3180000000002</v>
      </c>
      <c r="F47" s="210">
        <v>36.315204723955489</v>
      </c>
      <c r="G47" s="210">
        <v>98.585842990865089</v>
      </c>
      <c r="H47" s="202"/>
    </row>
    <row r="48" spans="1:8">
      <c r="A48" s="214"/>
      <c r="H48" s="202"/>
    </row>
    <row r="49" spans="1:1">
      <c r="A49" s="214"/>
    </row>
    <row r="50" spans="1:1">
      <c r="A50" s="214"/>
    </row>
    <row r="51" spans="1:1">
      <c r="A51" s="214"/>
    </row>
    <row r="52" spans="1:1">
      <c r="A52" s="214"/>
    </row>
    <row r="53" spans="1:1">
      <c r="A53" s="214"/>
    </row>
    <row r="54" spans="1:1">
      <c r="A54" s="214"/>
    </row>
    <row r="55" spans="1:1">
      <c r="A55" s="214"/>
    </row>
    <row r="56" spans="1:1">
      <c r="A56" s="214"/>
    </row>
    <row r="57" spans="1:1">
      <c r="A57" s="214"/>
    </row>
    <row r="58" spans="1:1">
      <c r="A58" s="214"/>
    </row>
    <row r="59" spans="1:1">
      <c r="A59" s="214"/>
    </row>
    <row r="60" spans="1:1">
      <c r="A60" s="214"/>
    </row>
    <row r="61" spans="1:1">
      <c r="A61" s="214"/>
    </row>
    <row r="62" spans="1:1">
      <c r="A62" s="214"/>
    </row>
    <row r="63" spans="1:1">
      <c r="A63" s="214"/>
    </row>
    <row r="64" spans="1:1">
      <c r="A64" s="214"/>
    </row>
    <row r="65" spans="1:6">
      <c r="A65" s="214"/>
    </row>
    <row r="66" spans="1:6">
      <c r="A66" s="214"/>
    </row>
    <row r="67" spans="1:6">
      <c r="A67" s="214"/>
    </row>
    <row r="68" spans="1:6">
      <c r="A68" s="214"/>
    </row>
    <row r="69" spans="1:6">
      <c r="A69" s="214"/>
    </row>
    <row r="70" spans="1:6">
      <c r="A70" s="214"/>
    </row>
    <row r="71" spans="1:6">
      <c r="A71" s="216"/>
      <c r="B71" s="216"/>
      <c r="C71" s="216"/>
      <c r="D71" s="216"/>
      <c r="E71" s="216"/>
      <c r="F71" s="216"/>
    </row>
    <row r="72" spans="1:6">
      <c r="A72" s="216"/>
      <c r="B72" s="216"/>
      <c r="C72" s="216"/>
      <c r="D72" s="216"/>
      <c r="E72" s="216"/>
      <c r="F72" s="216"/>
    </row>
    <row r="73" spans="1:6">
      <c r="A73" s="216"/>
      <c r="B73" s="216"/>
      <c r="C73" s="216"/>
      <c r="D73" s="216"/>
      <c r="E73" s="216"/>
      <c r="F73" s="216"/>
    </row>
    <row r="74" spans="1:6">
      <c r="A74" s="216"/>
      <c r="B74" s="216"/>
      <c r="C74" s="216"/>
      <c r="D74" s="216"/>
      <c r="E74" s="216"/>
      <c r="F74" s="216"/>
    </row>
    <row r="75" spans="1:6">
      <c r="A75" s="216"/>
      <c r="B75" s="216"/>
      <c r="C75" s="216"/>
      <c r="D75" s="216"/>
      <c r="E75" s="216"/>
      <c r="F75" s="216"/>
    </row>
    <row r="76" spans="1:6">
      <c r="A76" s="216"/>
      <c r="B76" s="216"/>
      <c r="C76" s="216"/>
      <c r="D76" s="216"/>
      <c r="E76" s="216"/>
      <c r="F76" s="216"/>
    </row>
    <row r="77" spans="1:6">
      <c r="A77" s="216"/>
      <c r="B77" s="216"/>
      <c r="C77" s="216"/>
      <c r="D77" s="216"/>
      <c r="E77" s="216"/>
      <c r="F77" s="216"/>
    </row>
  </sheetData>
  <pageMargins left="0.78740157480314998" right="0.21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0139-E92B-4706-AAB8-FB57BF4E778E}">
  <dimension ref="A1:F67"/>
  <sheetViews>
    <sheetView workbookViewId="0">
      <selection activeCell="D13" sqref="D13"/>
    </sheetView>
  </sheetViews>
  <sheetFormatPr defaultRowHeight="15"/>
  <cols>
    <col min="1" max="1" width="4.33203125" style="220" customWidth="1"/>
    <col min="2" max="2" width="46.44140625" style="220" customWidth="1"/>
    <col min="3" max="3" width="13.33203125" style="220" customWidth="1"/>
    <col min="4" max="4" width="12.88671875" style="220" customWidth="1"/>
    <col min="5" max="5" width="12.109375" style="220" customWidth="1"/>
    <col min="6" max="223" width="8.88671875" style="220"/>
    <col min="224" max="224" width="4.33203125" style="220" customWidth="1"/>
    <col min="225" max="225" width="45.44140625" style="220" customWidth="1"/>
    <col min="226" max="227" width="20.6640625" style="220" customWidth="1"/>
    <col min="228" max="228" width="21.44140625" style="220" bestFit="1" customWidth="1"/>
    <col min="229" max="479" width="8.88671875" style="220"/>
    <col min="480" max="480" width="4.33203125" style="220" customWidth="1"/>
    <col min="481" max="481" width="45.44140625" style="220" customWidth="1"/>
    <col min="482" max="483" width="20.6640625" style="220" customWidth="1"/>
    <col min="484" max="484" width="21.44140625" style="220" bestFit="1" customWidth="1"/>
    <col min="485" max="735" width="8.88671875" style="220"/>
    <col min="736" max="736" width="4.33203125" style="220" customWidth="1"/>
    <col min="737" max="737" width="45.44140625" style="220" customWidth="1"/>
    <col min="738" max="739" width="20.6640625" style="220" customWidth="1"/>
    <col min="740" max="740" width="21.44140625" style="220" bestFit="1" customWidth="1"/>
    <col min="741" max="991" width="8.88671875" style="220"/>
    <col min="992" max="992" width="4.33203125" style="220" customWidth="1"/>
    <col min="993" max="993" width="45.44140625" style="220" customWidth="1"/>
    <col min="994" max="995" width="20.6640625" style="220" customWidth="1"/>
    <col min="996" max="996" width="21.44140625" style="220" bestFit="1" customWidth="1"/>
    <col min="997" max="1247" width="8.88671875" style="220"/>
    <col min="1248" max="1248" width="4.33203125" style="220" customWidth="1"/>
    <col min="1249" max="1249" width="45.44140625" style="220" customWidth="1"/>
    <col min="1250" max="1251" width="20.6640625" style="220" customWidth="1"/>
    <col min="1252" max="1252" width="21.44140625" style="220" bestFit="1" customWidth="1"/>
    <col min="1253" max="1503" width="8.88671875" style="220"/>
    <col min="1504" max="1504" width="4.33203125" style="220" customWidth="1"/>
    <col min="1505" max="1505" width="45.44140625" style="220" customWidth="1"/>
    <col min="1506" max="1507" width="20.6640625" style="220" customWidth="1"/>
    <col min="1508" max="1508" width="21.44140625" style="220" bestFit="1" customWidth="1"/>
    <col min="1509" max="1759" width="8.88671875" style="220"/>
    <col min="1760" max="1760" width="4.33203125" style="220" customWidth="1"/>
    <col min="1761" max="1761" width="45.44140625" style="220" customWidth="1"/>
    <col min="1762" max="1763" width="20.6640625" style="220" customWidth="1"/>
    <col min="1764" max="1764" width="21.44140625" style="220" bestFit="1" customWidth="1"/>
    <col min="1765" max="2015" width="8.88671875" style="220"/>
    <col min="2016" max="2016" width="4.33203125" style="220" customWidth="1"/>
    <col min="2017" max="2017" width="45.44140625" style="220" customWidth="1"/>
    <col min="2018" max="2019" width="20.6640625" style="220" customWidth="1"/>
    <col min="2020" max="2020" width="21.44140625" style="220" bestFit="1" customWidth="1"/>
    <col min="2021" max="2271" width="8.88671875" style="220"/>
    <col min="2272" max="2272" width="4.33203125" style="220" customWidth="1"/>
    <col min="2273" max="2273" width="45.44140625" style="220" customWidth="1"/>
    <col min="2274" max="2275" width="20.6640625" style="220" customWidth="1"/>
    <col min="2276" max="2276" width="21.44140625" style="220" bestFit="1" customWidth="1"/>
    <col min="2277" max="2527" width="8.88671875" style="220"/>
    <col min="2528" max="2528" width="4.33203125" style="220" customWidth="1"/>
    <col min="2529" max="2529" width="45.44140625" style="220" customWidth="1"/>
    <col min="2530" max="2531" width="20.6640625" style="220" customWidth="1"/>
    <col min="2532" max="2532" width="21.44140625" style="220" bestFit="1" customWidth="1"/>
    <col min="2533" max="2783" width="8.88671875" style="220"/>
    <col min="2784" max="2784" width="4.33203125" style="220" customWidth="1"/>
    <col min="2785" max="2785" width="45.44140625" style="220" customWidth="1"/>
    <col min="2786" max="2787" width="20.6640625" style="220" customWidth="1"/>
    <col min="2788" max="2788" width="21.44140625" style="220" bestFit="1" customWidth="1"/>
    <col min="2789" max="3039" width="8.88671875" style="220"/>
    <col min="3040" max="3040" width="4.33203125" style="220" customWidth="1"/>
    <col min="3041" max="3041" width="45.44140625" style="220" customWidth="1"/>
    <col min="3042" max="3043" width="20.6640625" style="220" customWidth="1"/>
    <col min="3044" max="3044" width="21.44140625" style="220" bestFit="1" customWidth="1"/>
    <col min="3045" max="3295" width="8.88671875" style="220"/>
    <col min="3296" max="3296" width="4.33203125" style="220" customWidth="1"/>
    <col min="3297" max="3297" width="45.44140625" style="220" customWidth="1"/>
    <col min="3298" max="3299" width="20.6640625" style="220" customWidth="1"/>
    <col min="3300" max="3300" width="21.44140625" style="220" bestFit="1" customWidth="1"/>
    <col min="3301" max="3551" width="8.88671875" style="220"/>
    <col min="3552" max="3552" width="4.33203125" style="220" customWidth="1"/>
    <col min="3553" max="3553" width="45.44140625" style="220" customWidth="1"/>
    <col min="3554" max="3555" width="20.6640625" style="220" customWidth="1"/>
    <col min="3556" max="3556" width="21.44140625" style="220" bestFit="1" customWidth="1"/>
    <col min="3557" max="3807" width="8.88671875" style="220"/>
    <col min="3808" max="3808" width="4.33203125" style="220" customWidth="1"/>
    <col min="3809" max="3809" width="45.44140625" style="220" customWidth="1"/>
    <col min="3810" max="3811" width="20.6640625" style="220" customWidth="1"/>
    <col min="3812" max="3812" width="21.44140625" style="220" bestFit="1" customWidth="1"/>
    <col min="3813" max="4063" width="8.88671875" style="220"/>
    <col min="4064" max="4064" width="4.33203125" style="220" customWidth="1"/>
    <col min="4065" max="4065" width="45.44140625" style="220" customWidth="1"/>
    <col min="4066" max="4067" width="20.6640625" style="220" customWidth="1"/>
    <col min="4068" max="4068" width="21.44140625" style="220" bestFit="1" customWidth="1"/>
    <col min="4069" max="4319" width="8.88671875" style="220"/>
    <col min="4320" max="4320" width="4.33203125" style="220" customWidth="1"/>
    <col min="4321" max="4321" width="45.44140625" style="220" customWidth="1"/>
    <col min="4322" max="4323" width="20.6640625" style="220" customWidth="1"/>
    <col min="4324" max="4324" width="21.44140625" style="220" bestFit="1" customWidth="1"/>
    <col min="4325" max="4575" width="8.88671875" style="220"/>
    <col min="4576" max="4576" width="4.33203125" style="220" customWidth="1"/>
    <col min="4577" max="4577" width="45.44140625" style="220" customWidth="1"/>
    <col min="4578" max="4579" width="20.6640625" style="220" customWidth="1"/>
    <col min="4580" max="4580" width="21.44140625" style="220" bestFit="1" customWidth="1"/>
    <col min="4581" max="4831" width="8.88671875" style="220"/>
    <col min="4832" max="4832" width="4.33203125" style="220" customWidth="1"/>
    <col min="4833" max="4833" width="45.44140625" style="220" customWidth="1"/>
    <col min="4834" max="4835" width="20.6640625" style="220" customWidth="1"/>
    <col min="4836" max="4836" width="21.44140625" style="220" bestFit="1" customWidth="1"/>
    <col min="4837" max="5087" width="8.88671875" style="220"/>
    <col min="5088" max="5088" width="4.33203125" style="220" customWidth="1"/>
    <col min="5089" max="5089" width="45.44140625" style="220" customWidth="1"/>
    <col min="5090" max="5091" width="20.6640625" style="220" customWidth="1"/>
    <col min="5092" max="5092" width="21.44140625" style="220" bestFit="1" customWidth="1"/>
    <col min="5093" max="5343" width="8.88671875" style="220"/>
    <col min="5344" max="5344" width="4.33203125" style="220" customWidth="1"/>
    <col min="5345" max="5345" width="45.44140625" style="220" customWidth="1"/>
    <col min="5346" max="5347" width="20.6640625" style="220" customWidth="1"/>
    <col min="5348" max="5348" width="21.44140625" style="220" bestFit="1" customWidth="1"/>
    <col min="5349" max="5599" width="8.88671875" style="220"/>
    <col min="5600" max="5600" width="4.33203125" style="220" customWidth="1"/>
    <col min="5601" max="5601" width="45.44140625" style="220" customWidth="1"/>
    <col min="5602" max="5603" width="20.6640625" style="220" customWidth="1"/>
    <col min="5604" max="5604" width="21.44140625" style="220" bestFit="1" customWidth="1"/>
    <col min="5605" max="5855" width="8.88671875" style="220"/>
    <col min="5856" max="5856" width="4.33203125" style="220" customWidth="1"/>
    <col min="5857" max="5857" width="45.44140625" style="220" customWidth="1"/>
    <col min="5858" max="5859" width="20.6640625" style="220" customWidth="1"/>
    <col min="5860" max="5860" width="21.44140625" style="220" bestFit="1" customWidth="1"/>
    <col min="5861" max="6111" width="8.88671875" style="220"/>
    <col min="6112" max="6112" width="4.33203125" style="220" customWidth="1"/>
    <col min="6113" max="6113" width="45.44140625" style="220" customWidth="1"/>
    <col min="6114" max="6115" width="20.6640625" style="220" customWidth="1"/>
    <col min="6116" max="6116" width="21.44140625" style="220" bestFit="1" customWidth="1"/>
    <col min="6117" max="6367" width="8.88671875" style="220"/>
    <col min="6368" max="6368" width="4.33203125" style="220" customWidth="1"/>
    <col min="6369" max="6369" width="45.44140625" style="220" customWidth="1"/>
    <col min="6370" max="6371" width="20.6640625" style="220" customWidth="1"/>
    <col min="6372" max="6372" width="21.44140625" style="220" bestFit="1" customWidth="1"/>
    <col min="6373" max="6623" width="8.88671875" style="220"/>
    <col min="6624" max="6624" width="4.33203125" style="220" customWidth="1"/>
    <col min="6625" max="6625" width="45.44140625" style="220" customWidth="1"/>
    <col min="6626" max="6627" width="20.6640625" style="220" customWidth="1"/>
    <col min="6628" max="6628" width="21.44140625" style="220" bestFit="1" customWidth="1"/>
    <col min="6629" max="6879" width="8.88671875" style="220"/>
    <col min="6880" max="6880" width="4.33203125" style="220" customWidth="1"/>
    <col min="6881" max="6881" width="45.44140625" style="220" customWidth="1"/>
    <col min="6882" max="6883" width="20.6640625" style="220" customWidth="1"/>
    <col min="6884" max="6884" width="21.44140625" style="220" bestFit="1" customWidth="1"/>
    <col min="6885" max="7135" width="8.88671875" style="220"/>
    <col min="7136" max="7136" width="4.33203125" style="220" customWidth="1"/>
    <col min="7137" max="7137" width="45.44140625" style="220" customWidth="1"/>
    <col min="7138" max="7139" width="20.6640625" style="220" customWidth="1"/>
    <col min="7140" max="7140" width="21.44140625" style="220" bestFit="1" customWidth="1"/>
    <col min="7141" max="7391" width="8.88671875" style="220"/>
    <col min="7392" max="7392" width="4.33203125" style="220" customWidth="1"/>
    <col min="7393" max="7393" width="45.44140625" style="220" customWidth="1"/>
    <col min="7394" max="7395" width="20.6640625" style="220" customWidth="1"/>
    <col min="7396" max="7396" width="21.44140625" style="220" bestFit="1" customWidth="1"/>
    <col min="7397" max="7647" width="8.88671875" style="220"/>
    <col min="7648" max="7648" width="4.33203125" style="220" customWidth="1"/>
    <col min="7649" max="7649" width="45.44140625" style="220" customWidth="1"/>
    <col min="7650" max="7651" width="20.6640625" style="220" customWidth="1"/>
    <col min="7652" max="7652" width="21.44140625" style="220" bestFit="1" customWidth="1"/>
    <col min="7653" max="7903" width="8.88671875" style="220"/>
    <col min="7904" max="7904" width="4.33203125" style="220" customWidth="1"/>
    <col min="7905" max="7905" width="45.44140625" style="220" customWidth="1"/>
    <col min="7906" max="7907" width="20.6640625" style="220" customWidth="1"/>
    <col min="7908" max="7908" width="21.44140625" style="220" bestFit="1" customWidth="1"/>
    <col min="7909" max="8159" width="8.88671875" style="220"/>
    <col min="8160" max="8160" width="4.33203125" style="220" customWidth="1"/>
    <col min="8161" max="8161" width="45.44140625" style="220" customWidth="1"/>
    <col min="8162" max="8163" width="20.6640625" style="220" customWidth="1"/>
    <col min="8164" max="8164" width="21.44140625" style="220" bestFit="1" customWidth="1"/>
    <col min="8165" max="8415" width="8.88671875" style="220"/>
    <col min="8416" max="8416" width="4.33203125" style="220" customWidth="1"/>
    <col min="8417" max="8417" width="45.44140625" style="220" customWidth="1"/>
    <col min="8418" max="8419" width="20.6640625" style="220" customWidth="1"/>
    <col min="8420" max="8420" width="21.44140625" style="220" bestFit="1" customWidth="1"/>
    <col min="8421" max="8671" width="8.88671875" style="220"/>
    <col min="8672" max="8672" width="4.33203125" style="220" customWidth="1"/>
    <col min="8673" max="8673" width="45.44140625" style="220" customWidth="1"/>
    <col min="8674" max="8675" width="20.6640625" style="220" customWidth="1"/>
    <col min="8676" max="8676" width="21.44140625" style="220" bestFit="1" customWidth="1"/>
    <col min="8677" max="8927" width="8.88671875" style="220"/>
    <col min="8928" max="8928" width="4.33203125" style="220" customWidth="1"/>
    <col min="8929" max="8929" width="45.44140625" style="220" customWidth="1"/>
    <col min="8930" max="8931" width="20.6640625" style="220" customWidth="1"/>
    <col min="8932" max="8932" width="21.44140625" style="220" bestFit="1" customWidth="1"/>
    <col min="8933" max="9183" width="8.88671875" style="220"/>
    <col min="9184" max="9184" width="4.33203125" style="220" customWidth="1"/>
    <col min="9185" max="9185" width="45.44140625" style="220" customWidth="1"/>
    <col min="9186" max="9187" width="20.6640625" style="220" customWidth="1"/>
    <col min="9188" max="9188" width="21.44140625" style="220" bestFit="1" customWidth="1"/>
    <col min="9189" max="9439" width="8.88671875" style="220"/>
    <col min="9440" max="9440" width="4.33203125" style="220" customWidth="1"/>
    <col min="9441" max="9441" width="45.44140625" style="220" customWidth="1"/>
    <col min="9442" max="9443" width="20.6640625" style="220" customWidth="1"/>
    <col min="9444" max="9444" width="21.44140625" style="220" bestFit="1" customWidth="1"/>
    <col min="9445" max="9695" width="8.88671875" style="220"/>
    <col min="9696" max="9696" width="4.33203125" style="220" customWidth="1"/>
    <col min="9697" max="9697" width="45.44140625" style="220" customWidth="1"/>
    <col min="9698" max="9699" width="20.6640625" style="220" customWidth="1"/>
    <col min="9700" max="9700" width="21.44140625" style="220" bestFit="1" customWidth="1"/>
    <col min="9701" max="9951" width="8.88671875" style="220"/>
    <col min="9952" max="9952" width="4.33203125" style="220" customWidth="1"/>
    <col min="9953" max="9953" width="45.44140625" style="220" customWidth="1"/>
    <col min="9954" max="9955" width="20.6640625" style="220" customWidth="1"/>
    <col min="9956" max="9956" width="21.44140625" style="220" bestFit="1" customWidth="1"/>
    <col min="9957" max="10207" width="8.88671875" style="220"/>
    <col min="10208" max="10208" width="4.33203125" style="220" customWidth="1"/>
    <col min="10209" max="10209" width="45.44140625" style="220" customWidth="1"/>
    <col min="10210" max="10211" width="20.6640625" style="220" customWidth="1"/>
    <col min="10212" max="10212" width="21.44140625" style="220" bestFit="1" customWidth="1"/>
    <col min="10213" max="10463" width="8.88671875" style="220"/>
    <col min="10464" max="10464" width="4.33203125" style="220" customWidth="1"/>
    <col min="10465" max="10465" width="45.44140625" style="220" customWidth="1"/>
    <col min="10466" max="10467" width="20.6640625" style="220" customWidth="1"/>
    <col min="10468" max="10468" width="21.44140625" style="220" bestFit="1" customWidth="1"/>
    <col min="10469" max="10719" width="8.88671875" style="220"/>
    <col min="10720" max="10720" width="4.33203125" style="220" customWidth="1"/>
    <col min="10721" max="10721" width="45.44140625" style="220" customWidth="1"/>
    <col min="10722" max="10723" width="20.6640625" style="220" customWidth="1"/>
    <col min="10724" max="10724" width="21.44140625" style="220" bestFit="1" customWidth="1"/>
    <col min="10725" max="10975" width="8.88671875" style="220"/>
    <col min="10976" max="10976" width="4.33203125" style="220" customWidth="1"/>
    <col min="10977" max="10977" width="45.44140625" style="220" customWidth="1"/>
    <col min="10978" max="10979" width="20.6640625" style="220" customWidth="1"/>
    <col min="10980" max="10980" width="21.44140625" style="220" bestFit="1" customWidth="1"/>
    <col min="10981" max="11231" width="8.88671875" style="220"/>
    <col min="11232" max="11232" width="4.33203125" style="220" customWidth="1"/>
    <col min="11233" max="11233" width="45.44140625" style="220" customWidth="1"/>
    <col min="11234" max="11235" width="20.6640625" style="220" customWidth="1"/>
    <col min="11236" max="11236" width="21.44140625" style="220" bestFit="1" customWidth="1"/>
    <col min="11237" max="11487" width="8.88671875" style="220"/>
    <col min="11488" max="11488" width="4.33203125" style="220" customWidth="1"/>
    <col min="11489" max="11489" width="45.44140625" style="220" customWidth="1"/>
    <col min="11490" max="11491" width="20.6640625" style="220" customWidth="1"/>
    <col min="11492" max="11492" width="21.44140625" style="220" bestFit="1" customWidth="1"/>
    <col min="11493" max="11743" width="8.88671875" style="220"/>
    <col min="11744" max="11744" width="4.33203125" style="220" customWidth="1"/>
    <col min="11745" max="11745" width="45.44140625" style="220" customWidth="1"/>
    <col min="11746" max="11747" width="20.6640625" style="220" customWidth="1"/>
    <col min="11748" max="11748" width="21.44140625" style="220" bestFit="1" customWidth="1"/>
    <col min="11749" max="11999" width="8.88671875" style="220"/>
    <col min="12000" max="12000" width="4.33203125" style="220" customWidth="1"/>
    <col min="12001" max="12001" width="45.44140625" style="220" customWidth="1"/>
    <col min="12002" max="12003" width="20.6640625" style="220" customWidth="1"/>
    <col min="12004" max="12004" width="21.44140625" style="220" bestFit="1" customWidth="1"/>
    <col min="12005" max="12255" width="8.88671875" style="220"/>
    <col min="12256" max="12256" width="4.33203125" style="220" customWidth="1"/>
    <col min="12257" max="12257" width="45.44140625" style="220" customWidth="1"/>
    <col min="12258" max="12259" width="20.6640625" style="220" customWidth="1"/>
    <col min="12260" max="12260" width="21.44140625" style="220" bestFit="1" customWidth="1"/>
    <col min="12261" max="12511" width="8.88671875" style="220"/>
    <col min="12512" max="12512" width="4.33203125" style="220" customWidth="1"/>
    <col min="12513" max="12513" width="45.44140625" style="220" customWidth="1"/>
    <col min="12514" max="12515" width="20.6640625" style="220" customWidth="1"/>
    <col min="12516" max="12516" width="21.44140625" style="220" bestFit="1" customWidth="1"/>
    <col min="12517" max="12767" width="8.88671875" style="220"/>
    <col min="12768" max="12768" width="4.33203125" style="220" customWidth="1"/>
    <col min="12769" max="12769" width="45.44140625" style="220" customWidth="1"/>
    <col min="12770" max="12771" width="20.6640625" style="220" customWidth="1"/>
    <col min="12772" max="12772" width="21.44140625" style="220" bestFit="1" customWidth="1"/>
    <col min="12773" max="13023" width="8.88671875" style="220"/>
    <col min="13024" max="13024" width="4.33203125" style="220" customWidth="1"/>
    <col min="13025" max="13025" width="45.44140625" style="220" customWidth="1"/>
    <col min="13026" max="13027" width="20.6640625" style="220" customWidth="1"/>
    <col min="13028" max="13028" width="21.44140625" style="220" bestFit="1" customWidth="1"/>
    <col min="13029" max="13279" width="8.88671875" style="220"/>
    <col min="13280" max="13280" width="4.33203125" style="220" customWidth="1"/>
    <col min="13281" max="13281" width="45.44140625" style="220" customWidth="1"/>
    <col min="13282" max="13283" width="20.6640625" style="220" customWidth="1"/>
    <col min="13284" max="13284" width="21.44140625" style="220" bestFit="1" customWidth="1"/>
    <col min="13285" max="13535" width="8.88671875" style="220"/>
    <col min="13536" max="13536" width="4.33203125" style="220" customWidth="1"/>
    <col min="13537" max="13537" width="45.44140625" style="220" customWidth="1"/>
    <col min="13538" max="13539" width="20.6640625" style="220" customWidth="1"/>
    <col min="13540" max="13540" width="21.44140625" style="220" bestFit="1" customWidth="1"/>
    <col min="13541" max="13791" width="8.88671875" style="220"/>
    <col min="13792" max="13792" width="4.33203125" style="220" customWidth="1"/>
    <col min="13793" max="13793" width="45.44140625" style="220" customWidth="1"/>
    <col min="13794" max="13795" width="20.6640625" style="220" customWidth="1"/>
    <col min="13796" max="13796" width="21.44140625" style="220" bestFit="1" customWidth="1"/>
    <col min="13797" max="14047" width="8.88671875" style="220"/>
    <col min="14048" max="14048" width="4.33203125" style="220" customWidth="1"/>
    <col min="14049" max="14049" width="45.44140625" style="220" customWidth="1"/>
    <col min="14050" max="14051" width="20.6640625" style="220" customWidth="1"/>
    <col min="14052" max="14052" width="21.44140625" style="220" bestFit="1" customWidth="1"/>
    <col min="14053" max="14303" width="8.88671875" style="220"/>
    <col min="14304" max="14304" width="4.33203125" style="220" customWidth="1"/>
    <col min="14305" max="14305" width="45.44140625" style="220" customWidth="1"/>
    <col min="14306" max="14307" width="20.6640625" style="220" customWidth="1"/>
    <col min="14308" max="14308" width="21.44140625" style="220" bestFit="1" customWidth="1"/>
    <col min="14309" max="14559" width="8.88671875" style="220"/>
    <col min="14560" max="14560" width="4.33203125" style="220" customWidth="1"/>
    <col min="14561" max="14561" width="45.44140625" style="220" customWidth="1"/>
    <col min="14562" max="14563" width="20.6640625" style="220" customWidth="1"/>
    <col min="14564" max="14564" width="21.44140625" style="220" bestFit="1" customWidth="1"/>
    <col min="14565" max="14815" width="8.88671875" style="220"/>
    <col min="14816" max="14816" width="4.33203125" style="220" customWidth="1"/>
    <col min="14817" max="14817" width="45.44140625" style="220" customWidth="1"/>
    <col min="14818" max="14819" width="20.6640625" style="220" customWidth="1"/>
    <col min="14820" max="14820" width="21.44140625" style="220" bestFit="1" customWidth="1"/>
    <col min="14821" max="15071" width="8.88671875" style="220"/>
    <col min="15072" max="15072" width="4.33203125" style="220" customWidth="1"/>
    <col min="15073" max="15073" width="45.44140625" style="220" customWidth="1"/>
    <col min="15074" max="15075" width="20.6640625" style="220" customWidth="1"/>
    <col min="15076" max="15076" width="21.44140625" style="220" bestFit="1" customWidth="1"/>
    <col min="15077" max="15327" width="8.88671875" style="220"/>
    <col min="15328" max="15328" width="4.33203125" style="220" customWidth="1"/>
    <col min="15329" max="15329" width="45.44140625" style="220" customWidth="1"/>
    <col min="15330" max="15331" width="20.6640625" style="220" customWidth="1"/>
    <col min="15332" max="15332" width="21.44140625" style="220" bestFit="1" customWidth="1"/>
    <col min="15333" max="15583" width="8.88671875" style="220"/>
    <col min="15584" max="15584" width="4.33203125" style="220" customWidth="1"/>
    <col min="15585" max="15585" width="45.44140625" style="220" customWidth="1"/>
    <col min="15586" max="15587" width="20.6640625" style="220" customWidth="1"/>
    <col min="15588" max="15588" width="21.44140625" style="220" bestFit="1" customWidth="1"/>
    <col min="15589" max="15839" width="8.88671875" style="220"/>
    <col min="15840" max="15840" width="4.33203125" style="220" customWidth="1"/>
    <col min="15841" max="15841" width="45.44140625" style="220" customWidth="1"/>
    <col min="15842" max="15843" width="20.6640625" style="220" customWidth="1"/>
    <col min="15844" max="15844" width="21.44140625" style="220" bestFit="1" customWidth="1"/>
    <col min="15845" max="16095" width="8.88671875" style="220"/>
    <col min="16096" max="16096" width="4.33203125" style="220" customWidth="1"/>
    <col min="16097" max="16097" width="45.44140625" style="220" customWidth="1"/>
    <col min="16098" max="16099" width="20.6640625" style="220" customWidth="1"/>
    <col min="16100" max="16100" width="21.44140625" style="220" bestFit="1" customWidth="1"/>
    <col min="16101" max="16384" width="8.88671875" style="220"/>
  </cols>
  <sheetData>
    <row r="1" spans="1:6" ht="15.6">
      <c r="A1" s="217" t="s">
        <v>295</v>
      </c>
      <c r="B1" s="218"/>
      <c r="C1" s="219"/>
      <c r="D1" s="219"/>
      <c r="E1" s="219"/>
    </row>
    <row r="2" spans="1:6">
      <c r="A2" s="221"/>
      <c r="B2" s="221"/>
      <c r="C2" s="219"/>
      <c r="D2" s="219"/>
      <c r="E2" s="219"/>
    </row>
    <row r="3" spans="1:6">
      <c r="A3" s="222"/>
      <c r="B3" s="222"/>
      <c r="C3" s="223"/>
      <c r="D3" s="223"/>
      <c r="E3" s="224" t="s">
        <v>296</v>
      </c>
    </row>
    <row r="4" spans="1:6">
      <c r="A4" s="225"/>
      <c r="B4" s="226"/>
      <c r="C4" s="227" t="s">
        <v>297</v>
      </c>
      <c r="D4" s="227" t="s">
        <v>298</v>
      </c>
      <c r="E4" s="227" t="s">
        <v>298</v>
      </c>
    </row>
    <row r="5" spans="1:6">
      <c r="A5" s="222"/>
      <c r="B5" s="228"/>
      <c r="C5" s="229" t="s">
        <v>299</v>
      </c>
      <c r="D5" s="229" t="s">
        <v>300</v>
      </c>
      <c r="E5" s="229" t="s">
        <v>301</v>
      </c>
    </row>
    <row r="6" spans="1:6">
      <c r="A6" s="222"/>
      <c r="B6" s="222"/>
      <c r="C6" s="223"/>
      <c r="D6" s="223"/>
      <c r="E6" s="223"/>
    </row>
    <row r="7" spans="1:6">
      <c r="A7" s="230" t="s">
        <v>241</v>
      </c>
      <c r="B7" s="231"/>
      <c r="C7" s="232">
        <v>1227</v>
      </c>
      <c r="D7" s="233">
        <v>7936.2417773100005</v>
      </c>
      <c r="E7" s="233">
        <v>2082.3443060074414</v>
      </c>
    </row>
    <row r="8" spans="1:6" ht="15.6">
      <c r="A8" s="230" t="s">
        <v>302</v>
      </c>
      <c r="B8" s="222"/>
      <c r="C8" s="234"/>
      <c r="D8" s="235"/>
      <c r="E8" s="235"/>
    </row>
    <row r="9" spans="1:6" ht="18">
      <c r="A9" s="230"/>
      <c r="B9" s="231" t="s">
        <v>195</v>
      </c>
      <c r="C9" s="234">
        <v>18</v>
      </c>
      <c r="D9" s="236">
        <v>1521.6411415499999</v>
      </c>
      <c r="E9" s="236">
        <v>-9.5574569999999994</v>
      </c>
      <c r="F9" s="237"/>
    </row>
    <row r="10" spans="1:6" ht="18">
      <c r="A10" s="230"/>
      <c r="B10" s="231" t="s">
        <v>145</v>
      </c>
      <c r="C10" s="234">
        <v>92</v>
      </c>
      <c r="D10" s="236">
        <v>1025.42722697</v>
      </c>
      <c r="E10" s="236">
        <v>36.775886504999995</v>
      </c>
      <c r="F10" s="237"/>
    </row>
    <row r="11" spans="1:6">
      <c r="A11" s="230"/>
      <c r="B11" s="231" t="s">
        <v>148</v>
      </c>
      <c r="C11" s="234">
        <v>16</v>
      </c>
      <c r="D11" s="236">
        <v>739.26522799999998</v>
      </c>
      <c r="E11" s="236">
        <v>-4.507555</v>
      </c>
    </row>
    <row r="12" spans="1:6">
      <c r="A12" s="230"/>
      <c r="B12" s="231" t="s">
        <v>147</v>
      </c>
      <c r="C12" s="234">
        <v>183</v>
      </c>
      <c r="D12" s="236">
        <v>640.18549559000007</v>
      </c>
      <c r="E12" s="236">
        <v>384.98503512500002</v>
      </c>
    </row>
    <row r="13" spans="1:6" ht="18">
      <c r="A13" s="230"/>
      <c r="B13" s="231" t="s">
        <v>194</v>
      </c>
      <c r="C13" s="234">
        <v>40</v>
      </c>
      <c r="D13" s="236">
        <v>522.23429999999996</v>
      </c>
      <c r="E13" s="236">
        <v>172.122263</v>
      </c>
      <c r="F13" s="237"/>
    </row>
    <row r="14" spans="1:6" ht="18">
      <c r="A14" s="230"/>
      <c r="B14" s="231" t="s">
        <v>151</v>
      </c>
      <c r="C14" s="234">
        <v>25</v>
      </c>
      <c r="D14" s="236">
        <v>475.68629600000003</v>
      </c>
      <c r="E14" s="236">
        <v>-32.361232999999999</v>
      </c>
      <c r="F14" s="237"/>
    </row>
    <row r="15" spans="1:6">
      <c r="A15" s="230"/>
      <c r="B15" s="231" t="s">
        <v>162</v>
      </c>
      <c r="C15" s="234">
        <v>7</v>
      </c>
      <c r="D15" s="236">
        <v>470.65699999999998</v>
      </c>
      <c r="E15" s="236">
        <v>11.81</v>
      </c>
    </row>
    <row r="16" spans="1:6">
      <c r="A16" s="230"/>
      <c r="B16" s="231" t="s">
        <v>290</v>
      </c>
      <c r="C16" s="234">
        <v>11</v>
      </c>
      <c r="D16" s="236">
        <v>313.44896199999999</v>
      </c>
      <c r="E16" s="236">
        <v>5</v>
      </c>
    </row>
    <row r="17" spans="1:5">
      <c r="A17" s="230"/>
      <c r="B17" s="231" t="s">
        <v>193</v>
      </c>
      <c r="C17" s="234">
        <v>76</v>
      </c>
      <c r="D17" s="236">
        <v>295.00827597999995</v>
      </c>
      <c r="E17" s="236">
        <v>23.482818000000002</v>
      </c>
    </row>
    <row r="18" spans="1:5">
      <c r="A18" s="230"/>
      <c r="B18" s="231" t="s">
        <v>150</v>
      </c>
      <c r="C18" s="234">
        <v>44</v>
      </c>
      <c r="D18" s="236">
        <v>251.2180089</v>
      </c>
      <c r="E18" s="236">
        <v>265.43866100000002</v>
      </c>
    </row>
    <row r="19" spans="1:5">
      <c r="A19" s="230"/>
      <c r="B19" s="231" t="s">
        <v>197</v>
      </c>
      <c r="C19" s="234">
        <v>49</v>
      </c>
      <c r="D19" s="236">
        <v>226.23885100000001</v>
      </c>
      <c r="E19" s="236">
        <v>85.951740620117192</v>
      </c>
    </row>
    <row r="20" spans="1:5">
      <c r="A20" s="230"/>
      <c r="B20" s="231" t="s">
        <v>164</v>
      </c>
      <c r="C20" s="234">
        <v>27</v>
      </c>
      <c r="D20" s="236">
        <v>203.380653</v>
      </c>
      <c r="E20" s="236">
        <v>446.5046813125</v>
      </c>
    </row>
    <row r="21" spans="1:5">
      <c r="A21" s="230"/>
      <c r="B21" s="231" t="s">
        <v>170</v>
      </c>
      <c r="C21" s="234">
        <v>11</v>
      </c>
      <c r="D21" s="236">
        <v>176.933333</v>
      </c>
      <c r="E21" s="236">
        <v>0.5</v>
      </c>
    </row>
    <row r="22" spans="1:5">
      <c r="A22" s="230"/>
      <c r="B22" s="231" t="s">
        <v>196</v>
      </c>
      <c r="C22" s="234">
        <v>464</v>
      </c>
      <c r="D22" s="236">
        <v>153.85781682999999</v>
      </c>
      <c r="E22" s="236">
        <v>87.6773967211914</v>
      </c>
    </row>
    <row r="23" spans="1:5">
      <c r="A23" s="230"/>
      <c r="B23" s="231" t="s">
        <v>154</v>
      </c>
      <c r="C23" s="234">
        <v>13</v>
      </c>
      <c r="D23" s="236">
        <v>135.821065</v>
      </c>
      <c r="E23" s="236">
        <v>-20.358521</v>
      </c>
    </row>
    <row r="24" spans="1:5">
      <c r="A24" s="230"/>
      <c r="B24" s="231" t="s">
        <v>161</v>
      </c>
      <c r="C24" s="234">
        <v>3</v>
      </c>
      <c r="D24" s="236">
        <v>131.64166399999999</v>
      </c>
      <c r="E24" s="236">
        <v>0</v>
      </c>
    </row>
    <row r="25" spans="1:5">
      <c r="A25" s="230"/>
      <c r="B25" s="231" t="s">
        <v>179</v>
      </c>
      <c r="C25" s="234">
        <v>6</v>
      </c>
      <c r="D25" s="236">
        <v>87.061284999999998</v>
      </c>
      <c r="E25" s="236">
        <v>0</v>
      </c>
    </row>
    <row r="26" spans="1:5">
      <c r="A26" s="230"/>
      <c r="B26" s="231" t="s">
        <v>149</v>
      </c>
      <c r="C26" s="234">
        <v>23</v>
      </c>
      <c r="D26" s="236">
        <v>84.64</v>
      </c>
      <c r="E26" s="236">
        <v>30.378</v>
      </c>
    </row>
    <row r="27" spans="1:5">
      <c r="A27" s="230"/>
      <c r="B27" s="231" t="s">
        <v>192</v>
      </c>
      <c r="C27" s="234">
        <v>10</v>
      </c>
      <c r="D27" s="236">
        <v>71.3</v>
      </c>
      <c r="E27" s="236">
        <v>98.720603812500002</v>
      </c>
    </row>
    <row r="28" spans="1:5">
      <c r="A28" s="230"/>
      <c r="B28" s="231" t="s">
        <v>146</v>
      </c>
      <c r="C28" s="238">
        <v>18</v>
      </c>
      <c r="D28" s="236">
        <v>69.929241000000005</v>
      </c>
      <c r="E28" s="236">
        <v>94.77</v>
      </c>
    </row>
    <row r="29" spans="1:5">
      <c r="A29" s="230" t="s">
        <v>303</v>
      </c>
      <c r="B29" s="239"/>
      <c r="C29" s="240"/>
      <c r="D29" s="241"/>
      <c r="E29" s="241"/>
    </row>
    <row r="30" spans="1:5">
      <c r="A30" s="230"/>
      <c r="B30" s="242" t="s">
        <v>304</v>
      </c>
      <c r="C30" s="234">
        <v>175</v>
      </c>
      <c r="D30" s="236">
        <v>2923.8323562400001</v>
      </c>
      <c r="E30" s="236">
        <v>18.650614812499999</v>
      </c>
    </row>
    <row r="31" spans="1:5">
      <c r="A31" s="230"/>
      <c r="B31" s="242" t="s">
        <v>322</v>
      </c>
      <c r="C31" s="234">
        <v>131</v>
      </c>
      <c r="D31" s="236">
        <v>957.24168399999996</v>
      </c>
      <c r="E31" s="236">
        <v>458.09571425000001</v>
      </c>
    </row>
    <row r="32" spans="1:5">
      <c r="A32" s="230"/>
      <c r="B32" s="242" t="s">
        <v>305</v>
      </c>
      <c r="C32" s="234">
        <v>98</v>
      </c>
      <c r="D32" s="236">
        <v>947.72217173000001</v>
      </c>
      <c r="E32" s="236">
        <v>181.770933703125</v>
      </c>
    </row>
    <row r="33" spans="1:5">
      <c r="A33" s="230"/>
      <c r="B33" s="242" t="s">
        <v>306</v>
      </c>
      <c r="C33" s="234">
        <v>347</v>
      </c>
      <c r="D33" s="236">
        <v>926.09081581000009</v>
      </c>
      <c r="E33" s="236">
        <v>122.79032603906251</v>
      </c>
    </row>
    <row r="34" spans="1:5">
      <c r="A34" s="230"/>
      <c r="B34" s="242" t="s">
        <v>307</v>
      </c>
      <c r="C34" s="234">
        <v>3</v>
      </c>
      <c r="D34" s="236">
        <v>730.13499999999999</v>
      </c>
      <c r="E34" s="236">
        <v>31.643000000000001</v>
      </c>
    </row>
    <row r="35" spans="1:5">
      <c r="A35" s="230"/>
      <c r="B35" s="242" t="s">
        <v>308</v>
      </c>
      <c r="C35" s="234">
        <v>72</v>
      </c>
      <c r="D35" s="236">
        <v>517.09070729999996</v>
      </c>
      <c r="E35" s="236">
        <v>320.38596000000001</v>
      </c>
    </row>
    <row r="36" spans="1:5">
      <c r="A36" s="230"/>
      <c r="B36" s="242" t="s">
        <v>309</v>
      </c>
      <c r="C36" s="234">
        <v>145</v>
      </c>
      <c r="D36" s="236">
        <v>344.66261096000005</v>
      </c>
      <c r="E36" s="236">
        <v>489.98200529650393</v>
      </c>
    </row>
    <row r="37" spans="1:5">
      <c r="A37" s="230"/>
      <c r="B37" s="242" t="s">
        <v>310</v>
      </c>
      <c r="C37" s="234">
        <v>19</v>
      </c>
      <c r="D37" s="236">
        <v>158.52617000000001</v>
      </c>
      <c r="E37" s="236">
        <v>181.86860050000001</v>
      </c>
    </row>
    <row r="38" spans="1:5">
      <c r="A38" s="230"/>
      <c r="B38" s="242" t="s">
        <v>311</v>
      </c>
      <c r="C38" s="234">
        <v>17</v>
      </c>
      <c r="D38" s="236">
        <v>105.02245519</v>
      </c>
      <c r="E38" s="236">
        <v>10.041383</v>
      </c>
    </row>
    <row r="39" spans="1:5">
      <c r="A39" s="230"/>
      <c r="B39" s="242" t="s">
        <v>312</v>
      </c>
      <c r="C39" s="234">
        <v>46</v>
      </c>
      <c r="D39" s="236">
        <v>68.051655449999998</v>
      </c>
      <c r="E39" s="236">
        <v>3.53229340625</v>
      </c>
    </row>
    <row r="40" spans="1:5">
      <c r="A40" s="230"/>
      <c r="B40" s="242" t="s">
        <v>313</v>
      </c>
      <c r="C40" s="234">
        <v>10</v>
      </c>
      <c r="D40" s="236">
        <v>41.891939569999998</v>
      </c>
      <c r="E40" s="236">
        <v>2.417405</v>
      </c>
    </row>
    <row r="41" spans="1:5">
      <c r="A41" s="230"/>
      <c r="B41" s="242" t="s">
        <v>314</v>
      </c>
      <c r="C41" s="234">
        <v>4</v>
      </c>
      <c r="D41" s="236">
        <v>40.302284999999998</v>
      </c>
      <c r="E41" s="236">
        <v>-39</v>
      </c>
    </row>
    <row r="42" spans="1:5">
      <c r="A42" s="230"/>
      <c r="B42" s="242" t="s">
        <v>315</v>
      </c>
      <c r="C42" s="234">
        <v>14</v>
      </c>
      <c r="D42" s="236">
        <v>37.344069390000001</v>
      </c>
      <c r="E42" s="236">
        <v>16.399999999999999</v>
      </c>
    </row>
    <row r="43" spans="1:5">
      <c r="A43" s="230"/>
      <c r="B43" s="242" t="s">
        <v>316</v>
      </c>
      <c r="C43" s="234">
        <v>6</v>
      </c>
      <c r="D43" s="236">
        <v>30.547381000000001</v>
      </c>
      <c r="E43" s="236">
        <v>52.793756000000002</v>
      </c>
    </row>
    <row r="44" spans="1:5">
      <c r="A44" s="230"/>
      <c r="B44" s="242" t="s">
        <v>317</v>
      </c>
      <c r="C44" s="234">
        <v>1</v>
      </c>
      <c r="D44" s="236">
        <v>27.81</v>
      </c>
      <c r="E44" s="236">
        <v>0</v>
      </c>
    </row>
    <row r="45" spans="1:5">
      <c r="A45" s="230"/>
      <c r="B45" s="242" t="s">
        <v>318</v>
      </c>
      <c r="C45" s="234">
        <v>5</v>
      </c>
      <c r="D45" s="236">
        <v>25.684448</v>
      </c>
      <c r="E45" s="236">
        <v>47.241661000000001</v>
      </c>
    </row>
    <row r="46" spans="1:5">
      <c r="A46" s="230"/>
      <c r="B46" s="242" t="s">
        <v>319</v>
      </c>
      <c r="C46" s="234">
        <v>8</v>
      </c>
      <c r="D46" s="236">
        <v>17.122188000000001</v>
      </c>
      <c r="E46" s="236">
        <v>-20.65</v>
      </c>
    </row>
    <row r="47" spans="1:5">
      <c r="B47" s="242" t="s">
        <v>320</v>
      </c>
      <c r="C47" s="234">
        <v>22</v>
      </c>
      <c r="D47" s="236">
        <v>11.866669999999999</v>
      </c>
      <c r="E47" s="236">
        <v>2.1570079999999998</v>
      </c>
    </row>
    <row r="48" spans="1:5">
      <c r="B48" s="242" t="s">
        <v>321</v>
      </c>
      <c r="C48" s="234">
        <v>17</v>
      </c>
      <c r="D48" s="236">
        <v>4.4823431600000001</v>
      </c>
      <c r="E48" s="236">
        <v>0.67974000000000001</v>
      </c>
    </row>
    <row r="49" spans="5:5">
      <c r="E49" s="236"/>
    </row>
    <row r="50" spans="5:5">
      <c r="E50" s="236"/>
    </row>
    <row r="51" spans="5:5">
      <c r="E51" s="236"/>
    </row>
    <row r="52" spans="5:5">
      <c r="E52" s="236"/>
    </row>
    <row r="53" spans="5:5">
      <c r="E53" s="236"/>
    </row>
    <row r="54" spans="5:5">
      <c r="E54" s="236"/>
    </row>
    <row r="55" spans="5:5">
      <c r="E55" s="236"/>
    </row>
    <row r="56" spans="5:5">
      <c r="E56" s="236"/>
    </row>
    <row r="57" spans="5:5">
      <c r="E57" s="236"/>
    </row>
    <row r="58" spans="5:5">
      <c r="E58" s="236"/>
    </row>
    <row r="59" spans="5:5">
      <c r="E59" s="236"/>
    </row>
    <row r="60" spans="5:5">
      <c r="E60" s="243"/>
    </row>
    <row r="61" spans="5:5">
      <c r="E61" s="243"/>
    </row>
    <row r="62" spans="5:5">
      <c r="E62" s="243"/>
    </row>
    <row r="63" spans="5:5">
      <c r="E63" s="243"/>
    </row>
    <row r="64" spans="5:5">
      <c r="E64" s="243"/>
    </row>
    <row r="65" spans="5:5">
      <c r="E65" s="243"/>
    </row>
    <row r="66" spans="5:5">
      <c r="E66" s="243"/>
    </row>
    <row r="67" spans="5:5">
      <c r="E67" s="243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E8B4-469B-41CC-9B8C-ACD7D2DD2B74}">
  <dimension ref="A1:M63"/>
  <sheetViews>
    <sheetView topLeftCell="A3" zoomScale="115" zoomScaleNormal="115" workbookViewId="0">
      <selection activeCell="D13" sqref="D13"/>
    </sheetView>
  </sheetViews>
  <sheetFormatPr defaultColWidth="8" defaultRowHeight="13.2"/>
  <cols>
    <col min="1" max="1" width="24" style="245" customWidth="1"/>
    <col min="2" max="3" width="10.5546875" style="245" customWidth="1"/>
    <col min="4" max="4" width="9.5546875" style="245" customWidth="1"/>
    <col min="5" max="5" width="9.44140625" style="245" customWidth="1"/>
    <col min="6" max="6" width="10.88671875" style="245" customWidth="1"/>
    <col min="7" max="7" width="10.5546875" style="245" customWidth="1"/>
    <col min="8" max="16384" width="8" style="245"/>
  </cols>
  <sheetData>
    <row r="1" spans="1:13" ht="20.100000000000001" customHeight="1">
      <c r="A1" s="244" t="s">
        <v>323</v>
      </c>
      <c r="B1" s="244"/>
      <c r="C1" s="244"/>
      <c r="D1" s="244"/>
      <c r="E1" s="244"/>
      <c r="F1" s="244"/>
      <c r="G1" s="244"/>
    </row>
    <row r="2" spans="1:13" ht="20.100000000000001" customHeight="1">
      <c r="A2" s="244"/>
      <c r="B2" s="244"/>
      <c r="C2" s="244"/>
      <c r="D2" s="244"/>
      <c r="E2" s="244"/>
      <c r="F2" s="244"/>
      <c r="G2" s="244"/>
    </row>
    <row r="3" spans="1:13" ht="10.95" customHeight="1">
      <c r="A3" s="246"/>
      <c r="B3" s="246"/>
      <c r="C3" s="246"/>
      <c r="D3" s="246"/>
      <c r="E3" s="247"/>
      <c r="F3" s="247"/>
      <c r="G3" s="247"/>
    </row>
    <row r="4" spans="1:13" ht="9" customHeight="1">
      <c r="A4" s="248"/>
      <c r="B4" s="249"/>
      <c r="C4" s="249"/>
      <c r="D4" s="249"/>
      <c r="E4" s="249"/>
      <c r="F4" s="249"/>
      <c r="G4" s="250"/>
    </row>
    <row r="5" spans="1:13" ht="17.25" customHeight="1">
      <c r="B5" s="251" t="s">
        <v>324</v>
      </c>
      <c r="C5" s="251" t="s">
        <v>75</v>
      </c>
      <c r="D5" s="433" t="s">
        <v>325</v>
      </c>
      <c r="E5" s="433"/>
      <c r="F5" s="252" t="s">
        <v>25</v>
      </c>
      <c r="G5" s="252" t="s">
        <v>26</v>
      </c>
    </row>
    <row r="6" spans="1:13" ht="17.25" customHeight="1">
      <c r="B6" s="253" t="s">
        <v>78</v>
      </c>
      <c r="C6" s="253" t="s">
        <v>79</v>
      </c>
      <c r="D6" s="434" t="s">
        <v>27</v>
      </c>
      <c r="E6" s="434"/>
      <c r="F6" s="254" t="s">
        <v>27</v>
      </c>
      <c r="G6" s="254" t="s">
        <v>27</v>
      </c>
    </row>
    <row r="7" spans="1:13" ht="17.25" customHeight="1">
      <c r="B7" s="253" t="s">
        <v>80</v>
      </c>
      <c r="C7" s="253" t="s">
        <v>80</v>
      </c>
      <c r="D7" s="253" t="s">
        <v>326</v>
      </c>
      <c r="E7" s="253" t="s">
        <v>327</v>
      </c>
      <c r="F7" s="255" t="s">
        <v>29</v>
      </c>
      <c r="G7" s="255" t="s">
        <v>29</v>
      </c>
    </row>
    <row r="8" spans="1:13" ht="17.25" customHeight="1">
      <c r="B8" s="253">
        <v>2024</v>
      </c>
      <c r="C8" s="253">
        <v>2024</v>
      </c>
      <c r="D8" s="253" t="s">
        <v>328</v>
      </c>
      <c r="E8" s="253" t="s">
        <v>329</v>
      </c>
      <c r="F8" s="256" t="s">
        <v>30</v>
      </c>
      <c r="G8" s="256" t="s">
        <v>30</v>
      </c>
    </row>
    <row r="9" spans="1:13" ht="17.25" customHeight="1">
      <c r="B9" s="253" t="s">
        <v>238</v>
      </c>
      <c r="C9" s="253" t="s">
        <v>238</v>
      </c>
      <c r="D9" s="253" t="s">
        <v>238</v>
      </c>
      <c r="E9" s="253" t="s">
        <v>330</v>
      </c>
      <c r="F9" s="256" t="s">
        <v>80</v>
      </c>
      <c r="G9" s="256" t="s">
        <v>80</v>
      </c>
    </row>
    <row r="10" spans="1:13" ht="17.25" customHeight="1">
      <c r="B10" s="257"/>
      <c r="C10" s="257"/>
      <c r="D10" s="248"/>
      <c r="E10" s="248"/>
      <c r="F10" s="258" t="s">
        <v>331</v>
      </c>
      <c r="G10" s="258" t="s">
        <v>331</v>
      </c>
    </row>
    <row r="11" spans="1:13" s="261" customFormat="1" ht="6.75" customHeight="1">
      <c r="A11" s="245"/>
      <c r="B11" s="259"/>
      <c r="C11" s="259"/>
      <c r="D11" s="245"/>
      <c r="E11" s="245"/>
      <c r="F11" s="260"/>
      <c r="G11" s="260"/>
    </row>
    <row r="12" spans="1:13" s="261" customFormat="1" ht="22.35" customHeight="1">
      <c r="A12" s="261" t="s">
        <v>241</v>
      </c>
      <c r="B12" s="262">
        <v>520142.54587035405</v>
      </c>
      <c r="C12" s="262">
        <v>519760.35708281095</v>
      </c>
      <c r="D12" s="262">
        <v>2580175.2212341083</v>
      </c>
      <c r="E12" s="263">
        <v>100</v>
      </c>
      <c r="F12" s="264">
        <v>109.4829497237962</v>
      </c>
      <c r="G12" s="264">
        <v>108.65278627209388</v>
      </c>
      <c r="H12" s="265"/>
      <c r="I12" s="265"/>
    </row>
    <row r="13" spans="1:13" ht="22.35" customHeight="1">
      <c r="A13" s="266" t="s">
        <v>332</v>
      </c>
      <c r="B13" s="267">
        <v>403828.53443558514</v>
      </c>
      <c r="C13" s="267">
        <v>402373.76242356451</v>
      </c>
      <c r="D13" s="267">
        <v>1998188.8383482962</v>
      </c>
      <c r="E13" s="268">
        <v>77.5</v>
      </c>
      <c r="F13" s="269">
        <v>108.19896712954417</v>
      </c>
      <c r="G13" s="269">
        <v>107.4195143186768</v>
      </c>
      <c r="H13" s="265"/>
      <c r="I13" s="265"/>
      <c r="K13" s="261"/>
      <c r="L13" s="261"/>
      <c r="M13" s="261"/>
    </row>
    <row r="14" spans="1:13" s="270" customFormat="1" ht="22.35" customHeight="1">
      <c r="A14" s="266" t="s">
        <v>333</v>
      </c>
      <c r="B14" s="267">
        <v>59842.769828557372</v>
      </c>
      <c r="C14" s="267">
        <v>60519.268901791656</v>
      </c>
      <c r="D14" s="267">
        <v>296269.80665612523</v>
      </c>
      <c r="E14" s="267">
        <v>11.482545999896015</v>
      </c>
      <c r="F14" s="269">
        <v>116.95536328192225</v>
      </c>
      <c r="G14" s="269">
        <v>115.06172453836037</v>
      </c>
      <c r="H14" s="265"/>
      <c r="I14" s="265"/>
      <c r="K14" s="261"/>
      <c r="L14" s="261"/>
      <c r="M14" s="261"/>
    </row>
    <row r="15" spans="1:13" ht="22.35" customHeight="1">
      <c r="A15" s="266" t="s">
        <v>334</v>
      </c>
      <c r="B15" s="267">
        <v>5104.7090318376167</v>
      </c>
      <c r="C15" s="267">
        <v>4976.8</v>
      </c>
      <c r="D15" s="267">
        <v>24246.37936130719</v>
      </c>
      <c r="E15" s="267">
        <v>0.93971832462254445</v>
      </c>
      <c r="F15" s="269">
        <v>134.30403347024711</v>
      </c>
      <c r="G15" s="269">
        <v>145.10563773350054</v>
      </c>
      <c r="H15" s="265"/>
      <c r="I15" s="265"/>
      <c r="K15" s="261"/>
      <c r="L15" s="261"/>
      <c r="M15" s="261"/>
    </row>
    <row r="16" spans="1:13" ht="22.35" customHeight="1">
      <c r="A16" s="266" t="s">
        <v>335</v>
      </c>
      <c r="B16" s="267">
        <v>51366.532574373909</v>
      </c>
      <c r="C16" s="267">
        <v>51890.471206632516</v>
      </c>
      <c r="D16" s="267">
        <v>261470.19686837966</v>
      </c>
      <c r="E16" s="267">
        <v>10.133815514409807</v>
      </c>
      <c r="F16" s="269">
        <v>109.45865667325339</v>
      </c>
      <c r="G16" s="269">
        <v>108.79745810346336</v>
      </c>
      <c r="H16" s="265"/>
      <c r="I16" s="265"/>
      <c r="K16" s="261"/>
      <c r="L16" s="261"/>
      <c r="M16" s="261"/>
    </row>
    <row r="17" spans="1:7" ht="22.35" customHeight="1">
      <c r="B17" s="271"/>
      <c r="C17" s="271"/>
      <c r="D17" s="271"/>
      <c r="E17" s="272"/>
    </row>
    <row r="18" spans="1:7" ht="22.35" customHeight="1">
      <c r="B18" s="271"/>
      <c r="C18" s="271"/>
      <c r="D18" s="272"/>
      <c r="E18" s="272"/>
    </row>
    <row r="19" spans="1:7" ht="22.35" customHeight="1">
      <c r="A19" s="273"/>
      <c r="B19" s="271"/>
      <c r="C19" s="271"/>
      <c r="D19" s="272"/>
      <c r="E19" s="273"/>
      <c r="F19" s="273"/>
      <c r="G19" s="273"/>
    </row>
    <row r="20" spans="1:7" ht="22.35" customHeight="1">
      <c r="A20" s="273"/>
      <c r="B20" s="271"/>
      <c r="C20" s="271"/>
      <c r="D20" s="272"/>
      <c r="E20" s="273"/>
      <c r="F20" s="273"/>
      <c r="G20" s="273"/>
    </row>
    <row r="21" spans="1:7">
      <c r="A21" s="273"/>
      <c r="B21" s="271"/>
      <c r="C21" s="271"/>
      <c r="D21" s="272"/>
      <c r="E21" s="273"/>
      <c r="F21" s="273"/>
      <c r="G21" s="273"/>
    </row>
    <row r="22" spans="1:7">
      <c r="B22" s="271"/>
      <c r="C22" s="271"/>
      <c r="D22" s="271"/>
    </row>
    <row r="23" spans="1:7">
      <c r="B23" s="271"/>
    </row>
    <row r="27" spans="1:7">
      <c r="A27" s="273"/>
      <c r="B27" s="274"/>
      <c r="C27" s="274"/>
      <c r="D27" s="274"/>
      <c r="E27" s="274"/>
      <c r="F27" s="273"/>
      <c r="G27" s="273"/>
    </row>
    <row r="28" spans="1:7">
      <c r="A28" s="273"/>
      <c r="B28" s="274"/>
      <c r="C28" s="274"/>
      <c r="D28" s="274"/>
      <c r="E28" s="274"/>
      <c r="F28" s="273"/>
      <c r="G28" s="273"/>
    </row>
    <row r="29" spans="1:7">
      <c r="A29" s="273"/>
      <c r="B29" s="274"/>
      <c r="C29" s="274"/>
      <c r="D29" s="274"/>
      <c r="E29" s="274"/>
      <c r="F29" s="273"/>
      <c r="G29" s="273"/>
    </row>
    <row r="30" spans="1:7">
      <c r="A30" s="273"/>
      <c r="B30" s="273"/>
      <c r="C30" s="273"/>
      <c r="D30" s="273"/>
      <c r="E30" s="273"/>
      <c r="F30" s="273"/>
      <c r="G30" s="273"/>
    </row>
    <row r="31" spans="1:7">
      <c r="A31" s="273"/>
      <c r="B31" s="273"/>
      <c r="C31" s="273"/>
      <c r="D31" s="273"/>
      <c r="E31" s="273"/>
      <c r="F31" s="273"/>
      <c r="G31" s="273"/>
    </row>
    <row r="32" spans="1:7">
      <c r="A32" s="273"/>
      <c r="B32" s="273"/>
      <c r="C32" s="273"/>
      <c r="D32" s="273"/>
      <c r="E32" s="273"/>
      <c r="F32" s="273"/>
      <c r="G32" s="273"/>
    </row>
    <row r="33" spans="1:7">
      <c r="A33" s="273"/>
      <c r="B33" s="273"/>
      <c r="C33" s="273"/>
      <c r="D33" s="273"/>
      <c r="E33" s="273"/>
      <c r="F33" s="273"/>
      <c r="G33" s="273"/>
    </row>
    <row r="34" spans="1:7">
      <c r="A34" s="273"/>
      <c r="B34" s="273"/>
      <c r="C34" s="273"/>
      <c r="D34" s="273"/>
      <c r="E34" s="273"/>
      <c r="F34" s="273"/>
      <c r="G34" s="273"/>
    </row>
    <row r="35" spans="1:7">
      <c r="A35" s="273"/>
      <c r="B35" s="273"/>
      <c r="C35" s="273"/>
      <c r="D35" s="273"/>
      <c r="E35" s="273"/>
      <c r="F35" s="273"/>
      <c r="G35" s="273"/>
    </row>
    <row r="36" spans="1:7">
      <c r="A36" s="273"/>
      <c r="B36" s="273"/>
      <c r="C36" s="273"/>
      <c r="D36" s="273"/>
      <c r="E36" s="273"/>
      <c r="F36" s="273"/>
      <c r="G36" s="273"/>
    </row>
    <row r="37" spans="1:7">
      <c r="A37" s="273"/>
      <c r="B37" s="273"/>
      <c r="C37" s="273"/>
      <c r="D37" s="273"/>
      <c r="E37" s="273"/>
      <c r="F37" s="273"/>
      <c r="G37" s="273"/>
    </row>
    <row r="38" spans="1:7">
      <c r="A38" s="273"/>
      <c r="B38" s="273"/>
      <c r="C38" s="273"/>
      <c r="D38" s="273"/>
      <c r="E38" s="273"/>
      <c r="F38" s="273"/>
      <c r="G38" s="273"/>
    </row>
    <row r="39" spans="1:7">
      <c r="A39" s="273"/>
      <c r="B39" s="273"/>
      <c r="C39" s="273"/>
      <c r="D39" s="273"/>
      <c r="E39" s="273"/>
      <c r="F39" s="273"/>
      <c r="G39" s="273"/>
    </row>
    <row r="40" spans="1:7">
      <c r="A40" s="273"/>
      <c r="B40" s="273"/>
      <c r="C40" s="273"/>
      <c r="D40" s="273"/>
      <c r="E40" s="273"/>
      <c r="F40" s="273"/>
      <c r="G40" s="273"/>
    </row>
    <row r="41" spans="1:7">
      <c r="A41" s="273"/>
      <c r="B41" s="273"/>
      <c r="C41" s="273"/>
      <c r="D41" s="273"/>
      <c r="E41" s="273"/>
      <c r="F41" s="273"/>
      <c r="G41" s="273"/>
    </row>
    <row r="42" spans="1:7">
      <c r="A42" s="273"/>
      <c r="B42" s="273"/>
      <c r="C42" s="273"/>
      <c r="D42" s="273"/>
      <c r="E42" s="273"/>
      <c r="F42" s="273"/>
      <c r="G42" s="273"/>
    </row>
    <row r="43" spans="1:7">
      <c r="A43" s="273"/>
      <c r="B43" s="273"/>
      <c r="C43" s="273"/>
      <c r="D43" s="273"/>
      <c r="E43" s="273"/>
      <c r="F43" s="273"/>
      <c r="G43" s="273"/>
    </row>
    <row r="44" spans="1:7">
      <c r="A44" s="273"/>
      <c r="B44" s="273"/>
      <c r="C44" s="273"/>
      <c r="D44" s="273"/>
      <c r="E44" s="273"/>
      <c r="F44" s="273"/>
      <c r="G44" s="273"/>
    </row>
    <row r="45" spans="1:7">
      <c r="A45" s="273"/>
      <c r="B45" s="273"/>
      <c r="C45" s="273"/>
      <c r="D45" s="273"/>
      <c r="E45" s="273"/>
      <c r="F45" s="273"/>
      <c r="G45" s="273"/>
    </row>
    <row r="46" spans="1:7">
      <c r="A46" s="273"/>
      <c r="B46" s="273"/>
      <c r="C46" s="273"/>
      <c r="D46" s="273"/>
      <c r="E46" s="273"/>
      <c r="F46" s="273"/>
      <c r="G46" s="273"/>
    </row>
    <row r="47" spans="1:7">
      <c r="A47" s="273"/>
      <c r="B47" s="273"/>
      <c r="C47" s="273"/>
      <c r="D47" s="273"/>
      <c r="E47" s="273"/>
      <c r="F47" s="273"/>
      <c r="G47" s="273"/>
    </row>
    <row r="48" spans="1:7">
      <c r="A48" s="273"/>
      <c r="B48" s="273"/>
      <c r="C48" s="273"/>
      <c r="D48" s="273"/>
      <c r="E48" s="273"/>
      <c r="F48" s="273"/>
      <c r="G48" s="273"/>
    </row>
    <row r="49" spans="1:7">
      <c r="A49" s="273"/>
      <c r="B49" s="273"/>
      <c r="C49" s="273"/>
      <c r="D49" s="273"/>
      <c r="E49" s="273"/>
      <c r="F49" s="273"/>
      <c r="G49" s="273"/>
    </row>
    <row r="50" spans="1:7">
      <c r="A50" s="273"/>
      <c r="B50" s="273"/>
      <c r="C50" s="273"/>
      <c r="D50" s="273"/>
      <c r="E50" s="273"/>
      <c r="F50" s="273"/>
      <c r="G50" s="273"/>
    </row>
    <row r="51" spans="1:7">
      <c r="A51" s="273"/>
      <c r="B51" s="273"/>
      <c r="C51" s="273"/>
      <c r="D51" s="273"/>
      <c r="E51" s="273"/>
      <c r="F51" s="273"/>
      <c r="G51" s="273"/>
    </row>
    <row r="52" spans="1:7">
      <c r="A52" s="273"/>
      <c r="B52" s="273"/>
      <c r="C52" s="273"/>
      <c r="D52" s="273"/>
      <c r="E52" s="273"/>
      <c r="F52" s="273"/>
      <c r="G52" s="273"/>
    </row>
    <row r="53" spans="1:7">
      <c r="A53" s="273"/>
      <c r="B53" s="273"/>
      <c r="C53" s="273"/>
      <c r="D53" s="273"/>
      <c r="E53" s="273"/>
      <c r="F53" s="273"/>
      <c r="G53" s="273"/>
    </row>
    <row r="54" spans="1:7">
      <c r="A54" s="273"/>
      <c r="B54" s="273"/>
      <c r="C54" s="273"/>
      <c r="D54" s="273"/>
      <c r="E54" s="273"/>
      <c r="F54" s="273"/>
      <c r="G54" s="273"/>
    </row>
    <row r="55" spans="1:7">
      <c r="A55" s="273"/>
      <c r="B55" s="273"/>
      <c r="C55" s="273"/>
      <c r="D55" s="273"/>
      <c r="E55" s="273"/>
      <c r="F55" s="273"/>
      <c r="G55" s="273"/>
    </row>
    <row r="56" spans="1:7">
      <c r="A56" s="273"/>
      <c r="B56" s="273"/>
      <c r="C56" s="273"/>
      <c r="D56" s="273"/>
      <c r="E56" s="273"/>
      <c r="F56" s="273"/>
      <c r="G56" s="273"/>
    </row>
    <row r="57" spans="1:7">
      <c r="A57" s="273"/>
      <c r="B57" s="273"/>
      <c r="C57" s="273"/>
      <c r="D57" s="273"/>
      <c r="E57" s="273"/>
      <c r="F57" s="273"/>
      <c r="G57" s="273"/>
    </row>
    <row r="58" spans="1:7">
      <c r="A58" s="273"/>
      <c r="B58" s="273"/>
      <c r="C58" s="273"/>
      <c r="D58" s="273"/>
      <c r="E58" s="273"/>
      <c r="F58" s="273"/>
      <c r="G58" s="273"/>
    </row>
    <row r="59" spans="1:7">
      <c r="A59" s="273"/>
      <c r="B59" s="273"/>
      <c r="C59" s="273"/>
      <c r="D59" s="273"/>
      <c r="E59" s="273"/>
      <c r="F59" s="273"/>
      <c r="G59" s="273"/>
    </row>
    <row r="60" spans="1:7">
      <c r="A60" s="273"/>
      <c r="B60" s="273"/>
      <c r="C60" s="273"/>
      <c r="D60" s="273"/>
      <c r="E60" s="273"/>
      <c r="F60" s="273"/>
      <c r="G60" s="273"/>
    </row>
    <row r="61" spans="1:7">
      <c r="A61" s="273"/>
      <c r="B61" s="273"/>
      <c r="C61" s="273"/>
      <c r="D61" s="273"/>
      <c r="E61" s="273"/>
      <c r="F61" s="273"/>
      <c r="G61" s="273"/>
    </row>
    <row r="62" spans="1:7">
      <c r="A62" s="273"/>
      <c r="B62" s="273"/>
      <c r="C62" s="273"/>
      <c r="D62" s="273"/>
      <c r="E62" s="273"/>
      <c r="F62" s="273"/>
      <c r="G62" s="273"/>
    </row>
    <row r="63" spans="1:7">
      <c r="A63" s="273"/>
      <c r="B63" s="273"/>
      <c r="C63" s="273"/>
      <c r="D63" s="273"/>
      <c r="E63" s="273"/>
      <c r="F63" s="273"/>
      <c r="G63" s="273"/>
    </row>
  </sheetData>
  <mergeCells count="2">
    <mergeCell ref="D5:E5"/>
    <mergeCell ref="D6:E6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E553-DA32-4C60-9EF7-D6B0C7EF115D}">
  <sheetPr>
    <pageSetUpPr fitToPage="1"/>
  </sheetPr>
  <dimension ref="A1:O73"/>
  <sheetViews>
    <sheetView workbookViewId="0">
      <selection activeCell="D13" sqref="D13"/>
    </sheetView>
  </sheetViews>
  <sheetFormatPr defaultColWidth="9.21875" defaultRowHeight="14.4"/>
  <cols>
    <col min="1" max="1" width="0.77734375" style="344" customWidth="1"/>
    <col min="2" max="2" width="32" style="343" customWidth="1"/>
    <col min="3" max="3" width="6.21875" style="344" bestFit="1" customWidth="1"/>
    <col min="4" max="4" width="6" style="344" customWidth="1"/>
    <col min="5" max="5" width="1" style="344" customWidth="1"/>
    <col min="6" max="6" width="6.21875" style="344" bestFit="1" customWidth="1"/>
    <col min="7" max="7" width="7" style="344" bestFit="1" customWidth="1"/>
    <col min="8" max="8" width="0.77734375" style="344" customWidth="1"/>
    <col min="9" max="10" width="8.44140625" style="344" customWidth="1"/>
    <col min="11" max="11" width="0.77734375" style="344" customWidth="1"/>
    <col min="12" max="13" width="8.21875" style="344" customWidth="1"/>
    <col min="14" max="16384" width="9.21875" style="344"/>
  </cols>
  <sheetData>
    <row r="1" spans="1:15" ht="16.5" customHeight="1">
      <c r="A1" s="342" t="s">
        <v>442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15" ht="6.75" customHeight="1"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</row>
    <row r="3" spans="1:15" ht="16.5" customHeight="1">
      <c r="B3" s="345"/>
      <c r="C3" s="346"/>
      <c r="D3" s="346"/>
      <c r="E3" s="346"/>
      <c r="F3" s="346"/>
      <c r="G3" s="347"/>
      <c r="H3" s="347"/>
      <c r="I3" s="347"/>
      <c r="J3" s="348"/>
      <c r="K3" s="348"/>
      <c r="L3" s="348"/>
      <c r="M3" s="349" t="s">
        <v>384</v>
      </c>
    </row>
    <row r="4" spans="1:15" ht="16.5" customHeight="1">
      <c r="A4" s="350"/>
      <c r="B4" s="351"/>
      <c r="C4" s="436" t="s">
        <v>75</v>
      </c>
      <c r="D4" s="436"/>
      <c r="E4" s="352"/>
      <c r="F4" s="436" t="s">
        <v>75</v>
      </c>
      <c r="G4" s="436"/>
      <c r="H4" s="352"/>
      <c r="I4" s="436" t="s">
        <v>213</v>
      </c>
      <c r="J4" s="436"/>
      <c r="K4" s="352"/>
      <c r="L4" s="436" t="s">
        <v>474</v>
      </c>
      <c r="M4" s="436"/>
    </row>
    <row r="5" spans="1:15" ht="16.5" customHeight="1">
      <c r="B5" s="353"/>
      <c r="C5" s="437" t="s">
        <v>79</v>
      </c>
      <c r="D5" s="437"/>
      <c r="E5" s="354"/>
      <c r="F5" s="437" t="s">
        <v>26</v>
      </c>
      <c r="G5" s="437"/>
      <c r="H5" s="354"/>
      <c r="I5" s="437" t="s">
        <v>6</v>
      </c>
      <c r="J5" s="437"/>
      <c r="K5" s="354"/>
      <c r="L5" s="437" t="s">
        <v>6</v>
      </c>
      <c r="M5" s="437"/>
    </row>
    <row r="6" spans="1:15" ht="16.5" customHeight="1">
      <c r="B6" s="353"/>
      <c r="C6" s="435" t="s">
        <v>27</v>
      </c>
      <c r="D6" s="435"/>
      <c r="E6" s="355"/>
      <c r="F6" s="435" t="s">
        <v>27</v>
      </c>
      <c r="G6" s="435"/>
      <c r="H6" s="355"/>
      <c r="I6" s="435" t="s">
        <v>7</v>
      </c>
      <c r="J6" s="435"/>
      <c r="K6" s="355"/>
      <c r="L6" s="435" t="s">
        <v>7</v>
      </c>
      <c r="M6" s="435"/>
    </row>
    <row r="7" spans="1:15" ht="16.5" customHeight="1">
      <c r="B7" s="353"/>
      <c r="C7" s="356" t="s">
        <v>385</v>
      </c>
      <c r="D7" s="356" t="s">
        <v>386</v>
      </c>
      <c r="E7" s="356"/>
      <c r="F7" s="357" t="s">
        <v>385</v>
      </c>
      <c r="G7" s="356" t="s">
        <v>386</v>
      </c>
      <c r="H7" s="356"/>
      <c r="I7" s="357" t="s">
        <v>385</v>
      </c>
      <c r="J7" s="356" t="s">
        <v>386</v>
      </c>
      <c r="K7" s="356"/>
      <c r="L7" s="358" t="s">
        <v>385</v>
      </c>
      <c r="M7" s="358" t="s">
        <v>386</v>
      </c>
    </row>
    <row r="8" spans="1:15" ht="7.5" customHeight="1">
      <c r="B8" s="359"/>
      <c r="C8" s="346"/>
      <c r="D8" s="346"/>
      <c r="E8" s="346"/>
      <c r="F8" s="346"/>
      <c r="G8" s="346"/>
      <c r="H8" s="346"/>
      <c r="I8" s="360"/>
      <c r="J8" s="360"/>
      <c r="K8" s="360"/>
      <c r="L8" s="360"/>
      <c r="M8" s="360"/>
    </row>
    <row r="9" spans="1:15" s="362" customFormat="1" ht="16.5" customHeight="1">
      <c r="A9" s="361" t="s">
        <v>387</v>
      </c>
      <c r="C9" s="363"/>
      <c r="D9" s="364">
        <f>+[25]XK!H7</f>
        <v>32810</v>
      </c>
      <c r="E9" s="364"/>
      <c r="F9" s="363"/>
      <c r="G9" s="364">
        <f>+[25]XK!J7</f>
        <v>156770</v>
      </c>
      <c r="H9" s="364"/>
      <c r="I9" s="365"/>
      <c r="J9" s="365">
        <f>+[25]XK!L7+100</f>
        <v>115.8358947119243</v>
      </c>
      <c r="K9" s="365"/>
      <c r="L9" s="365"/>
      <c r="M9" s="365">
        <f>+[25]XK!N7+100</f>
        <v>115.23020179502888</v>
      </c>
      <c r="O9" s="366"/>
    </row>
    <row r="10" spans="1:15" ht="16.5" customHeight="1">
      <c r="B10" s="367" t="s">
        <v>388</v>
      </c>
      <c r="C10" s="346"/>
      <c r="D10" s="364">
        <f>+[25]XK!H8</f>
        <v>9372.1546775465795</v>
      </c>
      <c r="E10" s="364"/>
      <c r="F10" s="363"/>
      <c r="G10" s="364">
        <f>+[25]XK!J8</f>
        <v>43687.5533255466</v>
      </c>
      <c r="H10" s="364"/>
      <c r="I10" s="365"/>
      <c r="J10" s="365">
        <f>+[25]XK!L8+100</f>
        <v>113.02582585240143</v>
      </c>
      <c r="K10" s="365"/>
      <c r="L10" s="365"/>
      <c r="M10" s="365">
        <f>+[25]XK!N8+100</f>
        <v>120.48078009180195</v>
      </c>
    </row>
    <row r="11" spans="1:15" ht="16.5" customHeight="1">
      <c r="B11" s="367" t="s">
        <v>389</v>
      </c>
      <c r="C11" s="346"/>
      <c r="D11" s="364">
        <f>+[25]XK!H10</f>
        <v>23437.845322453421</v>
      </c>
      <c r="E11" s="364"/>
      <c r="F11" s="364"/>
      <c r="G11" s="364">
        <f>+[25]XK!J10</f>
        <v>113082.4466744534</v>
      </c>
      <c r="H11" s="364"/>
      <c r="I11" s="365"/>
      <c r="J11" s="365">
        <f>+[25]XK!L10+100</f>
        <v>116.99906534623132</v>
      </c>
      <c r="K11" s="365"/>
      <c r="L11" s="365"/>
      <c r="M11" s="365">
        <f>+[25]XK!N10+100</f>
        <v>113.32225135707779</v>
      </c>
    </row>
    <row r="12" spans="1:15" ht="16.5" customHeight="1">
      <c r="B12" s="368" t="s">
        <v>390</v>
      </c>
      <c r="C12" s="346"/>
      <c r="D12" s="369">
        <f>+[25]XK!H26</f>
        <v>237.84532245342035</v>
      </c>
      <c r="E12" s="369"/>
      <c r="F12" s="346"/>
      <c r="G12" s="369">
        <f>+[25]XK!J26</f>
        <v>1052.3818104534203</v>
      </c>
      <c r="H12" s="369"/>
      <c r="I12" s="365"/>
      <c r="J12" s="360">
        <f>+[25]XK!L26+100</f>
        <v>119.91166747862367</v>
      </c>
      <c r="K12" s="360"/>
      <c r="L12" s="365"/>
      <c r="M12" s="360">
        <f>+[25]XK!N26+100</f>
        <v>130.99325885928585</v>
      </c>
    </row>
    <row r="13" spans="1:15" ht="16.5" customHeight="1">
      <c r="B13" s="370" t="s">
        <v>391</v>
      </c>
      <c r="C13" s="346"/>
      <c r="D13" s="369">
        <f>+[25]XK!H11</f>
        <v>23200</v>
      </c>
      <c r="E13" s="369"/>
      <c r="F13" s="369"/>
      <c r="G13" s="369">
        <f>+[25]XK!J11</f>
        <v>112030.06486399999</v>
      </c>
      <c r="H13" s="369"/>
      <c r="I13" s="365"/>
      <c r="J13" s="360">
        <f>+[25]XK!L11+100</f>
        <v>116.96993802063022</v>
      </c>
      <c r="K13" s="360"/>
      <c r="L13" s="365"/>
      <c r="M13" s="360">
        <f>+[25]XK!N11+100</f>
        <v>113.17882918114609</v>
      </c>
    </row>
    <row r="14" spans="1:15" ht="16.5" customHeight="1">
      <c r="A14" s="371" t="s">
        <v>392</v>
      </c>
      <c r="C14" s="346"/>
      <c r="D14" s="346"/>
      <c r="E14" s="346"/>
      <c r="F14" s="346"/>
      <c r="G14" s="346"/>
      <c r="H14" s="346"/>
      <c r="I14" s="360"/>
      <c r="J14" s="360"/>
      <c r="K14" s="360"/>
      <c r="L14" s="360"/>
      <c r="M14" s="360"/>
    </row>
    <row r="15" spans="1:15" ht="16.5" customHeight="1">
      <c r="B15" s="372" t="s">
        <v>393</v>
      </c>
      <c r="C15" s="369"/>
      <c r="D15" s="369">
        <f>+[25]XK!H13</f>
        <v>780</v>
      </c>
      <c r="E15" s="369"/>
      <c r="F15" s="369"/>
      <c r="G15" s="369">
        <f>+[25]XK!J13</f>
        <v>3498.8691400000002</v>
      </c>
      <c r="H15" s="369"/>
      <c r="I15" s="360"/>
      <c r="J15" s="360">
        <f>+[25]XK!L13+100</f>
        <v>96.450881935179027</v>
      </c>
      <c r="K15" s="360"/>
      <c r="L15" s="360"/>
      <c r="M15" s="360">
        <f>+[25]XK!N13+100</f>
        <v>103.5883859483471</v>
      </c>
    </row>
    <row r="16" spans="1:15" ht="16.5" customHeight="1">
      <c r="B16" s="372" t="s">
        <v>394</v>
      </c>
      <c r="C16" s="369"/>
      <c r="D16" s="369">
        <f>+[25]XK!H14</f>
        <v>700</v>
      </c>
      <c r="E16" s="369"/>
      <c r="F16" s="369"/>
      <c r="G16" s="369">
        <f>+[25]XK!J14</f>
        <v>2584.8744580000002</v>
      </c>
      <c r="H16" s="369"/>
      <c r="I16" s="360"/>
      <c r="J16" s="360">
        <f>+[25]XK!L14+100</f>
        <v>107.41508274930358</v>
      </c>
      <c r="K16" s="360"/>
      <c r="L16" s="360"/>
      <c r="M16" s="360">
        <f>+[25]XK!N14+100</f>
        <v>128.16511991942306</v>
      </c>
    </row>
    <row r="17" spans="2:13" ht="16.5" customHeight="1">
      <c r="B17" s="372" t="s">
        <v>395</v>
      </c>
      <c r="C17" s="369">
        <f>+[25]XK!G15</f>
        <v>70</v>
      </c>
      <c r="D17" s="369">
        <f>+[25]XK!H15</f>
        <v>379.75315572862257</v>
      </c>
      <c r="E17" s="369"/>
      <c r="F17" s="369">
        <f>+[25]XK!I15</f>
        <v>287.54200000000003</v>
      </c>
      <c r="G17" s="369">
        <f>+[25]XK!J15</f>
        <v>1546.3084367286224</v>
      </c>
      <c r="H17" s="369"/>
      <c r="I17" s="360">
        <f>+[25]XK!K15+100</f>
        <v>122.13847012841987</v>
      </c>
      <c r="J17" s="360">
        <f>+[25]XK!L15+100</f>
        <v>111.75877761187269</v>
      </c>
      <c r="K17" s="360"/>
      <c r="L17" s="360">
        <f>+[25]XK!M15+100</f>
        <v>130.58634924815956</v>
      </c>
      <c r="M17" s="360">
        <f>+[25]XK!N15+100</f>
        <v>119.33849876709274</v>
      </c>
    </row>
    <row r="18" spans="2:13" ht="16.5" customHeight="1">
      <c r="B18" s="372" t="s">
        <v>396</v>
      </c>
      <c r="C18" s="369">
        <f>+[25]XK!G16</f>
        <v>95</v>
      </c>
      <c r="D18" s="369">
        <f>+[25]XK!H16</f>
        <v>399.73959540686809</v>
      </c>
      <c r="E18" s="369"/>
      <c r="F18" s="369">
        <f>+[25]XK!I16</f>
        <v>832.79700000000003</v>
      </c>
      <c r="G18" s="369">
        <f>+[25]XK!J16</f>
        <v>2899.9275824068682</v>
      </c>
      <c r="H18" s="369"/>
      <c r="I18" s="360">
        <f>+[25]XK!K16+100</f>
        <v>63.48400203148806</v>
      </c>
      <c r="J18" s="360">
        <f>+[25]XK!L16+100</f>
        <v>103.88672925524051</v>
      </c>
      <c r="K18" s="360"/>
      <c r="L18" s="360">
        <f>+[25]XK!M16+100</f>
        <v>96.051029023016355</v>
      </c>
      <c r="M18" s="360">
        <f>+[25]XK!N16+100</f>
        <v>143.93950338868174</v>
      </c>
    </row>
    <row r="19" spans="2:13" ht="16.5" customHeight="1">
      <c r="B19" s="372" t="s">
        <v>397</v>
      </c>
      <c r="C19" s="369">
        <f>+[25]XK!G17</f>
        <v>10</v>
      </c>
      <c r="D19" s="369">
        <f>+[25]XK!H17</f>
        <v>16.957386005463334</v>
      </c>
      <c r="E19" s="369"/>
      <c r="F19" s="369">
        <f>+[25]XK!I17</f>
        <v>46.692999999999998</v>
      </c>
      <c r="G19" s="369">
        <f>+[25]XK!J17</f>
        <v>77.305405005463342</v>
      </c>
      <c r="H19" s="369"/>
      <c r="I19" s="360">
        <f>+[25]XK!K17+100</f>
        <v>108.03802938634399</v>
      </c>
      <c r="J19" s="360">
        <f>+[25]XK!L17+100</f>
        <v>109.13281261661238</v>
      </c>
      <c r="K19" s="360"/>
      <c r="L19" s="360">
        <f>+[25]XK!M17+100</f>
        <v>121.00393904840882</v>
      </c>
      <c r="M19" s="360">
        <f>+[25]XK!N17+100</f>
        <v>120.07451835655438</v>
      </c>
    </row>
    <row r="20" spans="2:13" ht="16.5" customHeight="1">
      <c r="B20" s="372" t="s">
        <v>398</v>
      </c>
      <c r="C20" s="369">
        <f>+[25]XK!G18</f>
        <v>30</v>
      </c>
      <c r="D20" s="369">
        <f>+[25]XK!H18</f>
        <v>134.75042206813387</v>
      </c>
      <c r="E20" s="369"/>
      <c r="F20" s="369">
        <f>+[25]XK!I18</f>
        <v>112.97</v>
      </c>
      <c r="G20" s="369">
        <f>+[25]XK!J18</f>
        <v>486.66464506813384</v>
      </c>
      <c r="H20" s="369"/>
      <c r="I20" s="360">
        <f>+[25]XK!K18+100</f>
        <v>103.6842469067533</v>
      </c>
      <c r="J20" s="360">
        <f>+[25]XK!L18+100</f>
        <v>149.92436611245734</v>
      </c>
      <c r="K20" s="360"/>
      <c r="L20" s="360">
        <f>+[25]XK!M18+100</f>
        <v>85.936192548190292</v>
      </c>
      <c r="M20" s="360">
        <f>+[25]XK!N18+100</f>
        <v>119.71623873365078</v>
      </c>
    </row>
    <row r="21" spans="2:13" ht="16.5" customHeight="1">
      <c r="B21" s="373" t="s">
        <v>399</v>
      </c>
      <c r="C21" s="369">
        <f>+[25]XK!G19</f>
        <v>980</v>
      </c>
      <c r="D21" s="369">
        <f>+[25]XK!H19</f>
        <v>610.8559664418849</v>
      </c>
      <c r="E21" s="369"/>
      <c r="F21" s="369">
        <f>+[25]XK!I19</f>
        <v>4149.8090000000002</v>
      </c>
      <c r="G21" s="369">
        <f>+[25]XK!J19</f>
        <v>2648.0282214418849</v>
      </c>
      <c r="H21" s="369"/>
      <c r="I21" s="360">
        <f>+[25]XK!K19+100</f>
        <v>135.29240415982727</v>
      </c>
      <c r="J21" s="360">
        <f>+[25]XK!L19+100</f>
        <v>156.46113647625589</v>
      </c>
      <c r="K21" s="360"/>
      <c r="L21" s="360">
        <f>+[25]XK!M19+100</f>
        <v>114.67019885556637</v>
      </c>
      <c r="M21" s="360">
        <f>+[25]XK!N19+100</f>
        <v>138.22906128048541</v>
      </c>
    </row>
    <row r="22" spans="2:13" ht="16.5" customHeight="1">
      <c r="B22" s="372" t="s">
        <v>400</v>
      </c>
      <c r="C22" s="369">
        <f>+[25]XK!G20</f>
        <v>165</v>
      </c>
      <c r="D22" s="369">
        <f>+[25]XK!H20</f>
        <v>70.371998392620029</v>
      </c>
      <c r="E22" s="369"/>
      <c r="F22" s="369">
        <f>+[25]XK!I20</f>
        <v>1291.828</v>
      </c>
      <c r="G22" s="369">
        <f>+[25]XK!J20</f>
        <v>580.69019439262001</v>
      </c>
      <c r="H22" s="369"/>
      <c r="I22" s="360">
        <f>+[25]XK!K20+100</f>
        <v>85.665778857685766</v>
      </c>
      <c r="J22" s="360">
        <f>+[25]XK!L20+100</f>
        <v>88.082440510769061</v>
      </c>
      <c r="K22" s="360"/>
      <c r="L22" s="360">
        <f>+[25]XK!M20+100</f>
        <v>94.982464137875255</v>
      </c>
      <c r="M22" s="360">
        <f>+[25]XK!N20+100</f>
        <v>109.9090292743526</v>
      </c>
    </row>
    <row r="23" spans="2:13" ht="16.5" customHeight="1">
      <c r="B23" s="372" t="s">
        <v>401</v>
      </c>
      <c r="C23" s="369">
        <f>+[25]XK!G24</f>
        <v>2400</v>
      </c>
      <c r="D23" s="369">
        <f>+[25]XK!H24</f>
        <v>95.433739960320679</v>
      </c>
      <c r="E23" s="369"/>
      <c r="F23" s="369">
        <f>+[25]XK!I24</f>
        <v>13349.6</v>
      </c>
      <c r="G23" s="369">
        <f>+[25]XK!J24</f>
        <v>513.26397296032064</v>
      </c>
      <c r="H23" s="369"/>
      <c r="I23" s="360">
        <f>+[25]XK!K24+100</f>
        <v>90.970220140351884</v>
      </c>
      <c r="J23" s="360">
        <f>+[25]XK!L24+100</f>
        <v>82.195520882542112</v>
      </c>
      <c r="K23" s="360"/>
      <c r="L23" s="360">
        <f>+[25]XK!M24+100</f>
        <v>102.35220856616283</v>
      </c>
      <c r="M23" s="360">
        <f>+[25]XK!N24+100</f>
        <v>90.880554516802633</v>
      </c>
    </row>
    <row r="24" spans="2:13" ht="16.5" customHeight="1">
      <c r="B24" s="372" t="s">
        <v>402</v>
      </c>
      <c r="C24" s="369">
        <f>+[25]XK!G26</f>
        <v>310</v>
      </c>
      <c r="D24" s="369">
        <f>+[25]XK!H26</f>
        <v>237.84532245342035</v>
      </c>
      <c r="E24" s="369"/>
      <c r="F24" s="369">
        <f>+[25]XK!I26</f>
        <v>1468.4749999999999</v>
      </c>
      <c r="G24" s="369">
        <f>+[25]XK!J26</f>
        <v>1052.3818104534203</v>
      </c>
      <c r="H24" s="369"/>
      <c r="I24" s="360">
        <f>+[25]XK!K26+100</f>
        <v>98.307524965354531</v>
      </c>
      <c r="J24" s="360">
        <f>+[25]XK!L26+100</f>
        <v>119.91166747862367</v>
      </c>
      <c r="K24" s="360"/>
      <c r="L24" s="360">
        <f>+[25]XK!M26+100</f>
        <v>120.99717874434349</v>
      </c>
      <c r="M24" s="360">
        <f>+[25]XK!N26+100</f>
        <v>130.99325885928585</v>
      </c>
    </row>
    <row r="25" spans="2:13" ht="16.5" customHeight="1">
      <c r="B25" s="372" t="s">
        <v>403</v>
      </c>
      <c r="C25" s="369">
        <f>+[25]XK!G27</f>
        <v>130</v>
      </c>
      <c r="D25" s="369">
        <f>+[25]XK!H27</f>
        <v>106.61432811334825</v>
      </c>
      <c r="E25" s="369"/>
      <c r="F25" s="369">
        <f>+[25]XK!I27</f>
        <v>961.64800000000002</v>
      </c>
      <c r="G25" s="369">
        <f>+[25]XK!J27</f>
        <v>807.26455111334826</v>
      </c>
      <c r="H25" s="369"/>
      <c r="I25" s="360">
        <f>+[25]XK!K27+100</f>
        <v>67.00789146783363</v>
      </c>
      <c r="J25" s="360">
        <f>+[25]XK!L27+100</f>
        <v>69.107318526611564</v>
      </c>
      <c r="K25" s="360"/>
      <c r="L25" s="360">
        <f>+[25]XK!M27+100</f>
        <v>102.99413511093593</v>
      </c>
      <c r="M25" s="360">
        <f>+[25]XK!N27+100</f>
        <v>101.58212878667734</v>
      </c>
    </row>
    <row r="26" spans="2:13" ht="16.5" customHeight="1">
      <c r="B26" s="372" t="s">
        <v>404</v>
      </c>
      <c r="C26" s="369"/>
      <c r="D26" s="369">
        <f>+[25]XK!H28</f>
        <v>185</v>
      </c>
      <c r="E26" s="369"/>
      <c r="F26" s="369"/>
      <c r="G26" s="369">
        <f>+[25]XK!J28</f>
        <v>1114.24855</v>
      </c>
      <c r="H26" s="369"/>
      <c r="I26" s="360"/>
      <c r="J26" s="360">
        <f>+[25]XK!L28+100</f>
        <v>84.702635761510521</v>
      </c>
      <c r="K26" s="360"/>
      <c r="L26" s="360"/>
      <c r="M26" s="360">
        <f>+[25]XK!N28+100</f>
        <v>113.5686124709578</v>
      </c>
    </row>
    <row r="27" spans="2:13" ht="16.5" customHeight="1">
      <c r="B27" s="372" t="s">
        <v>405</v>
      </c>
      <c r="C27" s="369"/>
      <c r="D27" s="369">
        <f>+[25]XK!H29</f>
        <v>260</v>
      </c>
      <c r="E27" s="369"/>
      <c r="F27" s="369"/>
      <c r="G27" s="369">
        <f>+[25]XK!J29</f>
        <v>1118.797849</v>
      </c>
      <c r="H27" s="369"/>
      <c r="I27" s="360"/>
      <c r="J27" s="360">
        <f>+[25]XK!L29+100</f>
        <v>115.54463068234162</v>
      </c>
      <c r="K27" s="360"/>
      <c r="L27" s="360"/>
      <c r="M27" s="360">
        <f>+[25]XK!N29+100</f>
        <v>110.76751094503028</v>
      </c>
    </row>
    <row r="28" spans="2:13" ht="16.5" customHeight="1">
      <c r="B28" s="372" t="s">
        <v>406</v>
      </c>
      <c r="C28" s="369">
        <f>+[25]XK!G31</f>
        <v>175</v>
      </c>
      <c r="D28" s="369">
        <f>+[25]XK!H31</f>
        <v>192.98360520214371</v>
      </c>
      <c r="E28" s="369"/>
      <c r="F28" s="369">
        <f>+[25]XK!I31</f>
        <v>1038.479</v>
      </c>
      <c r="G28" s="369">
        <f>+[25]XK!J31</f>
        <v>1134.2960852021436</v>
      </c>
      <c r="H28" s="369"/>
      <c r="I28" s="360">
        <f>+[25]XK!K31+100</f>
        <v>127.51477349732947</v>
      </c>
      <c r="J28" s="360">
        <f>+[25]XK!L31+100</f>
        <v>119.53288575601977</v>
      </c>
      <c r="K28" s="360"/>
      <c r="L28" s="360">
        <f>+[25]XK!M31+100</f>
        <v>140.72255753006255</v>
      </c>
      <c r="M28" s="360">
        <f>+[25]XK!N31+100</f>
        <v>131.17029519040057</v>
      </c>
    </row>
    <row r="29" spans="2:13" ht="16.5" customHeight="1">
      <c r="B29" s="372" t="s">
        <v>407</v>
      </c>
      <c r="C29" s="369"/>
      <c r="D29" s="369">
        <f>+[25]XK!H32</f>
        <v>520</v>
      </c>
      <c r="E29" s="369"/>
      <c r="F29" s="369"/>
      <c r="G29" s="369">
        <f>+[25]XK!J32</f>
        <v>2557.071226</v>
      </c>
      <c r="H29" s="369"/>
      <c r="I29" s="360"/>
      <c r="J29" s="360">
        <f>+[25]XK!L32+100</f>
        <v>123.91617433023067</v>
      </c>
      <c r="K29" s="360"/>
      <c r="L29" s="360"/>
      <c r="M29" s="360">
        <f>+[25]XK!N32+100</f>
        <v>129.61119125179869</v>
      </c>
    </row>
    <row r="30" spans="2:13" ht="16.5" customHeight="1">
      <c r="B30" s="372" t="s">
        <v>408</v>
      </c>
      <c r="C30" s="369">
        <f>+[25]XK!G33</f>
        <v>80</v>
      </c>
      <c r="D30" s="369">
        <f>+[25]XK!H33</f>
        <v>129.30216564721442</v>
      </c>
      <c r="E30" s="369"/>
      <c r="F30" s="369">
        <f>+[25]XK!I33</f>
        <v>567.81799999999998</v>
      </c>
      <c r="G30" s="369">
        <f>+[25]XK!J33</f>
        <v>854.05963164721447</v>
      </c>
      <c r="H30" s="369"/>
      <c r="I30" s="360">
        <f>+[25]XK!K33+100</f>
        <v>68.304261332103849</v>
      </c>
      <c r="J30" s="360">
        <f>+[25]XK!L33+100</f>
        <v>81.716535235993419</v>
      </c>
      <c r="K30" s="360"/>
      <c r="L30" s="360">
        <f>+[25]XK!M33+100</f>
        <v>96.864210167178427</v>
      </c>
      <c r="M30" s="360">
        <f>+[25]XK!N33+100</f>
        <v>105.343268767247</v>
      </c>
    </row>
    <row r="31" spans="2:13" ht="16.5" customHeight="1">
      <c r="B31" s="372" t="s">
        <v>409</v>
      </c>
      <c r="C31" s="369"/>
      <c r="D31" s="369">
        <f>+[25]XK!H35</f>
        <v>340</v>
      </c>
      <c r="E31" s="369"/>
      <c r="F31" s="369"/>
      <c r="G31" s="369">
        <f>+[25]XK!J35</f>
        <v>1572.0030300000001</v>
      </c>
      <c r="H31" s="369"/>
      <c r="I31" s="360"/>
      <c r="J31" s="360">
        <f>+[25]XK!L35+100</f>
        <v>99.926868521272709</v>
      </c>
      <c r="K31" s="360"/>
      <c r="L31" s="360"/>
      <c r="M31" s="360">
        <f>+[25]XK!N35+100</f>
        <v>105.20201633222285</v>
      </c>
    </row>
    <row r="32" spans="2:13" ht="16.5" customHeight="1">
      <c r="B32" s="372" t="s">
        <v>410</v>
      </c>
      <c r="C32" s="369"/>
      <c r="D32" s="369">
        <f>+[25]XK!H37</f>
        <v>1250</v>
      </c>
      <c r="E32" s="369"/>
      <c r="F32" s="369"/>
      <c r="G32" s="369">
        <f>+[25]XK!J37</f>
        <v>6143.7494539999998</v>
      </c>
      <c r="H32" s="369"/>
      <c r="I32" s="360"/>
      <c r="J32" s="360">
        <f>+[25]XK!L37+100</f>
        <v>118.10598566974535</v>
      </c>
      <c r="K32" s="360"/>
      <c r="L32" s="360"/>
      <c r="M32" s="360">
        <f>+[25]XK!N37+100</f>
        <v>123.54716296232964</v>
      </c>
    </row>
    <row r="33" spans="2:13" ht="16.5" customHeight="1">
      <c r="B33" s="372" t="s">
        <v>411</v>
      </c>
      <c r="C33" s="369"/>
      <c r="D33" s="369">
        <f>+[25]XK!H38</f>
        <v>180</v>
      </c>
      <c r="E33" s="369"/>
      <c r="F33" s="369"/>
      <c r="G33" s="369">
        <f>+[25]XK!J38</f>
        <v>856.18311899999992</v>
      </c>
      <c r="H33" s="369"/>
      <c r="I33" s="360"/>
      <c r="J33" s="360">
        <f>+[25]XK!L38+100</f>
        <v>92.784085772577981</v>
      </c>
      <c r="K33" s="360"/>
      <c r="L33" s="360"/>
      <c r="M33" s="360">
        <f>+[25]XK!N38+100</f>
        <v>97.870437995420261</v>
      </c>
    </row>
    <row r="34" spans="2:13" ht="16.5" customHeight="1">
      <c r="B34" s="372" t="s">
        <v>412</v>
      </c>
      <c r="C34" s="369">
        <f>+[25]XK!G39</f>
        <v>170</v>
      </c>
      <c r="D34" s="369">
        <f>+[25]XK!H39</f>
        <v>415.37572597402601</v>
      </c>
      <c r="E34" s="369"/>
      <c r="F34" s="369">
        <f>+[25]XK!I39</f>
        <v>760.76700000000005</v>
      </c>
      <c r="G34" s="369">
        <f>+[25]XK!J39</f>
        <v>1826.8909309740261</v>
      </c>
      <c r="H34" s="369"/>
      <c r="I34" s="360">
        <f>+[25]XK!K39+100</f>
        <v>106.06703436571914</v>
      </c>
      <c r="J34" s="360">
        <f>+[25]XK!L39+100</f>
        <v>152.69702711300727</v>
      </c>
      <c r="K34" s="360"/>
      <c r="L34" s="360">
        <f>+[25]XK!M39+100</f>
        <v>112.16517067302023</v>
      </c>
      <c r="M34" s="360">
        <f>+[25]XK!N39+100</f>
        <v>108.22907406984694</v>
      </c>
    </row>
    <row r="35" spans="2:13" ht="16.5" customHeight="1">
      <c r="B35" s="372" t="s">
        <v>413</v>
      </c>
      <c r="C35" s="369"/>
      <c r="D35" s="369">
        <f>+[25]XK!H40</f>
        <v>2700</v>
      </c>
      <c r="E35" s="369"/>
      <c r="F35" s="369"/>
      <c r="G35" s="369">
        <f>+[25]XK!J40</f>
        <v>13116.348411000001</v>
      </c>
      <c r="H35" s="369"/>
      <c r="I35" s="360"/>
      <c r="J35" s="360">
        <f>+[25]XK!L40+100</f>
        <v>91.767656839899232</v>
      </c>
      <c r="K35" s="360"/>
      <c r="L35" s="360"/>
      <c r="M35" s="360">
        <f>+[25]XK!N40+100</f>
        <v>103.27360898210824</v>
      </c>
    </row>
    <row r="36" spans="2:13" ht="16.5" customHeight="1">
      <c r="B36" s="372" t="s">
        <v>414</v>
      </c>
      <c r="C36" s="369"/>
      <c r="D36" s="369">
        <f>+[25]XK!H42</f>
        <v>2000</v>
      </c>
      <c r="E36" s="369"/>
      <c r="F36" s="369"/>
      <c r="G36" s="369">
        <f>+[25]XK!J42</f>
        <v>8638.7448330000007</v>
      </c>
      <c r="H36" s="369"/>
      <c r="I36" s="360"/>
      <c r="J36" s="360">
        <f>+[25]XK!L42+100</f>
        <v>106.89458073550998</v>
      </c>
      <c r="K36" s="360"/>
      <c r="L36" s="360"/>
      <c r="M36" s="360">
        <f>+[25]XK!N42+100</f>
        <v>107.14724577901697</v>
      </c>
    </row>
    <row r="37" spans="2:13" ht="16.5" customHeight="1">
      <c r="B37" s="372" t="s">
        <v>415</v>
      </c>
      <c r="C37" s="369"/>
      <c r="D37" s="369">
        <f>+[25]XK!H43</f>
        <v>195</v>
      </c>
      <c r="E37" s="369"/>
      <c r="F37" s="369"/>
      <c r="G37" s="369">
        <f>+[25]XK!J43</f>
        <v>883.645036</v>
      </c>
      <c r="H37" s="369"/>
      <c r="I37" s="360"/>
      <c r="J37" s="360">
        <f>+[25]XK!L43+100</f>
        <v>120.65922259077256</v>
      </c>
      <c r="K37" s="360"/>
      <c r="L37" s="360"/>
      <c r="M37" s="360">
        <f>+[25]XK!N43+100</f>
        <v>109.60529409159039</v>
      </c>
    </row>
    <row r="38" spans="2:13" ht="16.5" customHeight="1">
      <c r="B38" s="372" t="s">
        <v>416</v>
      </c>
      <c r="C38" s="369">
        <f>+[25]XK!G47</f>
        <v>800</v>
      </c>
      <c r="D38" s="369">
        <f>+[25]XK!H47</f>
        <v>596.32502625948257</v>
      </c>
      <c r="E38" s="369"/>
      <c r="F38" s="369">
        <f>+[25]XK!I47</f>
        <v>5140.7759999999998</v>
      </c>
      <c r="G38" s="369">
        <f>+[25]XK!J47</f>
        <v>3817.6799312594821</v>
      </c>
      <c r="H38" s="369"/>
      <c r="I38" s="360">
        <f>+[25]XK!K47+100</f>
        <v>70.572564033574892</v>
      </c>
      <c r="J38" s="360">
        <f>+[25]XK!L47+100</f>
        <v>64.173221851840282</v>
      </c>
      <c r="K38" s="360"/>
      <c r="L38" s="360">
        <f>+[25]XK!M47+100</f>
        <v>117.36974381641576</v>
      </c>
      <c r="M38" s="360">
        <f>+[25]XK!N47+100</f>
        <v>110.85993858151963</v>
      </c>
    </row>
    <row r="39" spans="2:13" ht="16.5" customHeight="1">
      <c r="B39" s="372" t="s">
        <v>417</v>
      </c>
      <c r="C39" s="369"/>
      <c r="D39" s="369">
        <f>+[25]XK!H48</f>
        <v>350</v>
      </c>
      <c r="E39" s="369"/>
      <c r="F39" s="369"/>
      <c r="G39" s="369">
        <f>+[25]XK!J48</f>
        <v>1760.120852</v>
      </c>
      <c r="H39" s="369"/>
      <c r="I39" s="360"/>
      <c r="J39" s="360">
        <f>+[25]XK!L48+100</f>
        <v>114.44750175867388</v>
      </c>
      <c r="K39" s="360"/>
      <c r="L39" s="360"/>
      <c r="M39" s="360">
        <f>+[25]XK!N48+100</f>
        <v>103.79871044795772</v>
      </c>
    </row>
    <row r="40" spans="2:13" ht="16.5" customHeight="1">
      <c r="B40" s="372" t="s">
        <v>418</v>
      </c>
      <c r="C40" s="369"/>
      <c r="D40" s="369">
        <f>+[25]XK!H49</f>
        <v>780</v>
      </c>
      <c r="E40" s="369"/>
      <c r="F40" s="369"/>
      <c r="G40" s="369">
        <f>+[25]XK!J49</f>
        <v>2135.7562200000002</v>
      </c>
      <c r="H40" s="369"/>
      <c r="I40" s="360"/>
      <c r="J40" s="360">
        <f>+[25]XK!L49+100</f>
        <v>211.60785467195757</v>
      </c>
      <c r="K40" s="360"/>
      <c r="L40" s="360"/>
      <c r="M40" s="360">
        <f>+[25]XK!N49+100</f>
        <v>116.81480351377098</v>
      </c>
    </row>
    <row r="41" spans="2:13" ht="16.5" customHeight="1">
      <c r="B41" s="372" t="s">
        <v>419</v>
      </c>
      <c r="C41" s="369"/>
      <c r="D41" s="369">
        <f>+[25]XK!H50</f>
        <v>5900</v>
      </c>
      <c r="E41" s="369"/>
      <c r="F41" s="369"/>
      <c r="G41" s="369">
        <f>+[25]XK!J50</f>
        <v>27378.719173999998</v>
      </c>
      <c r="H41" s="369"/>
      <c r="I41" s="360"/>
      <c r="J41" s="360">
        <f>+[25]XK!L50+100</f>
        <v>131.54784428295682</v>
      </c>
      <c r="K41" s="360"/>
      <c r="L41" s="360"/>
      <c r="M41" s="360">
        <f>+[25]XK!N50+100</f>
        <v>133.39245745837133</v>
      </c>
    </row>
    <row r="42" spans="2:13" ht="16.5" customHeight="1">
      <c r="B42" s="372" t="s">
        <v>420</v>
      </c>
      <c r="C42" s="369"/>
      <c r="D42" s="369">
        <f>+[25]XK!H51</f>
        <v>4400</v>
      </c>
      <c r="E42" s="369"/>
      <c r="F42" s="369"/>
      <c r="G42" s="369">
        <f>+[25]XK!J51</f>
        <v>22539.159657</v>
      </c>
      <c r="H42" s="369"/>
      <c r="I42" s="360"/>
      <c r="J42" s="360">
        <f>+[25]XK!L51+100</f>
        <v>150.58749263203632</v>
      </c>
      <c r="K42" s="360"/>
      <c r="L42" s="360"/>
      <c r="M42" s="360">
        <f>+[25]XK!N51+100</f>
        <v>111.63729782517504</v>
      </c>
    </row>
    <row r="43" spans="2:13" ht="16.5" customHeight="1">
      <c r="B43" s="372" t="s">
        <v>475</v>
      </c>
      <c r="C43" s="369"/>
      <c r="D43" s="369">
        <f>+[25]XK!H52</f>
        <v>700</v>
      </c>
      <c r="E43" s="369"/>
      <c r="F43" s="369"/>
      <c r="G43" s="369">
        <f>+[25]XK!J52</f>
        <v>3628.4148450000002</v>
      </c>
      <c r="H43" s="369"/>
      <c r="I43" s="360"/>
      <c r="J43" s="360">
        <f>+[25]XK!L52+100</f>
        <v>150.69494372609481</v>
      </c>
      <c r="K43" s="360"/>
      <c r="L43" s="360"/>
      <c r="M43" s="360">
        <f>+[25]XK!N52+100</f>
        <v>161.18020522263404</v>
      </c>
    </row>
    <row r="44" spans="2:13" ht="16.5" customHeight="1">
      <c r="B44" s="372" t="s">
        <v>476</v>
      </c>
      <c r="C44" s="369"/>
      <c r="D44" s="369">
        <f>+[25]XK!H53</f>
        <v>3800</v>
      </c>
      <c r="E44" s="369"/>
      <c r="F44" s="369"/>
      <c r="G44" s="369">
        <f>+[25]XK!J53</f>
        <v>18441.33209</v>
      </c>
      <c r="H44" s="369"/>
      <c r="I44" s="360"/>
      <c r="J44" s="360">
        <f>+[25]XK!L53+100</f>
        <v>116.05895001183886</v>
      </c>
      <c r="K44" s="360"/>
      <c r="L44" s="360"/>
      <c r="M44" s="360">
        <f>+[25]XK!N53+100</f>
        <v>111.80954829147083</v>
      </c>
    </row>
    <row r="45" spans="2:13" ht="16.5" customHeight="1">
      <c r="B45" s="372" t="s">
        <v>421</v>
      </c>
      <c r="C45" s="369"/>
      <c r="D45" s="369">
        <f>+[25]XK!H54</f>
        <v>270</v>
      </c>
      <c r="E45" s="369"/>
      <c r="F45" s="369"/>
      <c r="G45" s="369">
        <f>+[25]XK!J54</f>
        <v>1318.6667220000002</v>
      </c>
      <c r="H45" s="369"/>
      <c r="I45" s="360"/>
      <c r="J45" s="360">
        <f>+[25]XK!L54+100</f>
        <v>100.66176010428023</v>
      </c>
      <c r="K45" s="360"/>
      <c r="L45" s="360"/>
      <c r="M45" s="360">
        <f>+[25]XK!N54+100</f>
        <v>99.758505925230992</v>
      </c>
    </row>
    <row r="46" spans="2:13" ht="16.5" customHeight="1">
      <c r="B46" s="372" t="s">
        <v>422</v>
      </c>
      <c r="C46" s="369"/>
      <c r="D46" s="369">
        <f>+[25]XK!H55</f>
        <v>1308.6788546363637</v>
      </c>
      <c r="E46" s="369"/>
      <c r="F46" s="369"/>
      <c r="G46" s="369">
        <f>+[25]XK!J55</f>
        <v>6087.0134876363645</v>
      </c>
      <c r="H46" s="369"/>
      <c r="I46" s="360"/>
      <c r="J46" s="360">
        <f>+[25]XK!L55+100</f>
        <v>97.488233129224128</v>
      </c>
      <c r="K46" s="360"/>
      <c r="L46" s="360"/>
      <c r="M46" s="360">
        <f>+[25]XK!N55+100</f>
        <v>103.78580733491872</v>
      </c>
    </row>
    <row r="47" spans="2:13" ht="16.5" customHeight="1">
      <c r="B47" s="372" t="s">
        <v>423</v>
      </c>
      <c r="C47" s="374"/>
      <c r="D47" s="369">
        <f>+[25]XK!H56</f>
        <v>245.34054627272727</v>
      </c>
      <c r="E47" s="369"/>
      <c r="F47" s="374"/>
      <c r="G47" s="369">
        <f>+[25]XK!J56</f>
        <v>1322.2869172727274</v>
      </c>
      <c r="H47" s="369"/>
      <c r="I47" s="374"/>
      <c r="J47" s="360">
        <f>+[25]XK!L56+100</f>
        <v>121.34993727879544</v>
      </c>
      <c r="K47" s="360"/>
      <c r="L47" s="374"/>
      <c r="M47" s="360">
        <f>+[25]XK!N56+100</f>
        <v>134.18659545971224</v>
      </c>
    </row>
    <row r="48" spans="2:13" ht="16.5" customHeight="1">
      <c r="B48" s="372" t="s">
        <v>424</v>
      </c>
      <c r="C48" s="374"/>
      <c r="D48" s="369">
        <f>+[25]XK!H57</f>
        <v>273.26396181818183</v>
      </c>
      <c r="E48" s="369"/>
      <c r="F48" s="374"/>
      <c r="G48" s="369">
        <f>+[25]XK!J57</f>
        <v>1239.7636248181818</v>
      </c>
      <c r="H48" s="369"/>
      <c r="I48" s="374"/>
      <c r="J48" s="360">
        <f>+[25]XK!L57+100</f>
        <v>96.544184089227585</v>
      </c>
      <c r="K48" s="360"/>
      <c r="L48" s="374"/>
      <c r="M48" s="360">
        <f>+[25]XK!N57+100</f>
        <v>86.085615510471513</v>
      </c>
    </row>
    <row r="49" spans="2:13"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</row>
    <row r="50" spans="2:13">
      <c r="B50" s="374"/>
      <c r="C50" s="374"/>
      <c r="D50" s="374"/>
      <c r="E50" s="374"/>
      <c r="F50" s="374"/>
      <c r="G50" s="374"/>
      <c r="H50" s="374"/>
      <c r="I50" s="374"/>
      <c r="J50" s="374"/>
      <c r="K50" s="374"/>
      <c r="L50" s="374"/>
      <c r="M50" s="374"/>
    </row>
    <row r="51" spans="2:13">
      <c r="B51" s="374"/>
      <c r="C51" s="374"/>
      <c r="D51" s="374"/>
      <c r="E51" s="374"/>
      <c r="F51" s="374"/>
      <c r="G51" s="374"/>
      <c r="H51" s="374"/>
      <c r="I51" s="374"/>
      <c r="J51" s="374"/>
      <c r="K51" s="374"/>
      <c r="L51" s="374"/>
      <c r="M51" s="374"/>
    </row>
    <row r="52" spans="2:13"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</row>
    <row r="53" spans="2:13"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</row>
    <row r="54" spans="2:13"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</row>
    <row r="55" spans="2:13"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</row>
    <row r="56" spans="2:13">
      <c r="B56" s="374"/>
      <c r="C56" s="374"/>
      <c r="D56" s="374"/>
      <c r="E56" s="374"/>
      <c r="F56" s="374"/>
      <c r="G56" s="374"/>
      <c r="H56" s="374"/>
      <c r="I56" s="374"/>
      <c r="J56" s="374"/>
      <c r="K56" s="374"/>
      <c r="L56" s="374"/>
      <c r="M56" s="374"/>
    </row>
    <row r="57" spans="2:13"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</row>
    <row r="58" spans="2:13">
      <c r="B58" s="374"/>
      <c r="C58" s="374"/>
      <c r="D58" s="374"/>
      <c r="E58" s="374"/>
      <c r="F58" s="374"/>
      <c r="G58" s="374"/>
      <c r="H58" s="374"/>
      <c r="I58" s="374"/>
      <c r="J58" s="374"/>
      <c r="K58" s="374"/>
      <c r="L58" s="374"/>
      <c r="M58" s="374"/>
    </row>
    <row r="59" spans="2:13">
      <c r="B59" s="374"/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</row>
    <row r="60" spans="2:13"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</row>
    <row r="61" spans="2:13"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</row>
    <row r="62" spans="2:13"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</row>
    <row r="63" spans="2:13"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</row>
    <row r="64" spans="2:13">
      <c r="B64" s="374"/>
      <c r="C64" s="374"/>
      <c r="D64" s="374"/>
      <c r="E64" s="374"/>
      <c r="F64" s="374"/>
      <c r="G64" s="374"/>
      <c r="H64" s="374"/>
      <c r="I64" s="374"/>
      <c r="J64" s="374"/>
      <c r="K64" s="374"/>
      <c r="L64" s="374"/>
      <c r="M64" s="374"/>
    </row>
    <row r="65" spans="2:13">
      <c r="B65" s="374"/>
      <c r="C65" s="374"/>
      <c r="D65" s="374"/>
      <c r="E65" s="374"/>
      <c r="F65" s="374"/>
      <c r="G65" s="374"/>
      <c r="H65" s="374"/>
      <c r="I65" s="374"/>
      <c r="J65" s="374"/>
      <c r="K65" s="374"/>
      <c r="L65" s="374"/>
      <c r="M65" s="374"/>
    </row>
    <row r="66" spans="2:13">
      <c r="B66" s="374"/>
      <c r="C66" s="374"/>
      <c r="D66" s="374"/>
      <c r="E66" s="374"/>
      <c r="F66" s="374"/>
      <c r="G66" s="374"/>
      <c r="H66" s="374"/>
      <c r="I66" s="374"/>
      <c r="J66" s="374"/>
      <c r="K66" s="374"/>
      <c r="L66" s="374"/>
      <c r="M66" s="374"/>
    </row>
    <row r="67" spans="2:13">
      <c r="B67" s="374"/>
      <c r="C67" s="374"/>
      <c r="D67" s="374"/>
      <c r="E67" s="374"/>
      <c r="F67" s="374"/>
      <c r="G67" s="374"/>
      <c r="H67" s="374"/>
      <c r="I67" s="374"/>
      <c r="J67" s="374"/>
      <c r="K67" s="374"/>
      <c r="L67" s="374"/>
      <c r="M67" s="374"/>
    </row>
    <row r="68" spans="2:13">
      <c r="B68" s="374"/>
      <c r="C68" s="374"/>
      <c r="D68" s="374"/>
      <c r="E68" s="374"/>
      <c r="F68" s="374"/>
      <c r="G68" s="374"/>
      <c r="H68" s="374"/>
      <c r="I68" s="374"/>
      <c r="J68" s="374"/>
      <c r="K68" s="374"/>
      <c r="L68" s="374"/>
      <c r="M68" s="374"/>
    </row>
    <row r="69" spans="2:13">
      <c r="B69" s="374"/>
      <c r="C69" s="374"/>
      <c r="D69" s="374"/>
      <c r="E69" s="374"/>
      <c r="F69" s="374"/>
      <c r="G69" s="374"/>
      <c r="H69" s="374"/>
      <c r="L69" s="374"/>
      <c r="M69" s="374"/>
    </row>
    <row r="70" spans="2:13">
      <c r="B70" s="374"/>
    </row>
    <row r="71" spans="2:13">
      <c r="B71" s="374"/>
    </row>
    <row r="72" spans="2:13">
      <c r="B72" s="374"/>
    </row>
    <row r="73" spans="2:13">
      <c r="B73" s="374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7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E25B-A2E2-4545-9829-0B06997C5601}">
  <sheetPr>
    <pageSetUpPr fitToPage="1"/>
  </sheetPr>
  <dimension ref="A1:O77"/>
  <sheetViews>
    <sheetView workbookViewId="0">
      <selection activeCell="D13" sqref="D13"/>
    </sheetView>
  </sheetViews>
  <sheetFormatPr defaultColWidth="9.21875" defaultRowHeight="15"/>
  <cols>
    <col min="1" max="1" width="1.44140625" style="378" customWidth="1"/>
    <col min="2" max="2" width="35.77734375" style="386" bestFit="1" customWidth="1"/>
    <col min="3" max="3" width="6.21875" style="378" bestFit="1" customWidth="1"/>
    <col min="4" max="4" width="6" style="378" bestFit="1" customWidth="1"/>
    <col min="5" max="5" width="0.77734375" style="378" customWidth="1"/>
    <col min="6" max="6" width="7" style="378" customWidth="1"/>
    <col min="7" max="7" width="7" style="378" bestFit="1" customWidth="1"/>
    <col min="8" max="8" width="0.77734375" style="378" customWidth="1"/>
    <col min="9" max="10" width="8.44140625" style="378" customWidth="1"/>
    <col min="11" max="11" width="1" style="378" customWidth="1"/>
    <col min="12" max="12" width="7.77734375" style="378" customWidth="1"/>
    <col min="13" max="13" width="8.5546875" style="378" customWidth="1"/>
    <col min="14" max="16384" width="9.21875" style="378"/>
  </cols>
  <sheetData>
    <row r="1" spans="1:15" s="344" customFormat="1" ht="16.8">
      <c r="A1" s="342" t="s">
        <v>443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15" s="344" customFormat="1" ht="14.4"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</row>
    <row r="3" spans="1:15" s="344" customFormat="1" ht="14.4">
      <c r="B3" s="345"/>
      <c r="C3" s="346"/>
      <c r="D3" s="346"/>
      <c r="E3" s="346"/>
      <c r="F3" s="346"/>
      <c r="G3" s="347"/>
      <c r="H3" s="347"/>
      <c r="I3" s="347"/>
      <c r="J3" s="347"/>
      <c r="K3" s="347"/>
      <c r="L3" s="348"/>
      <c r="M3" s="349" t="s">
        <v>384</v>
      </c>
    </row>
    <row r="4" spans="1:15" s="344" customFormat="1" ht="17.25" customHeight="1">
      <c r="A4" s="350"/>
      <c r="B4" s="351"/>
      <c r="C4" s="436" t="s">
        <v>75</v>
      </c>
      <c r="D4" s="436"/>
      <c r="E4" s="352"/>
      <c r="F4" s="436" t="s">
        <v>75</v>
      </c>
      <c r="G4" s="436"/>
      <c r="H4" s="352"/>
      <c r="I4" s="436" t="s">
        <v>213</v>
      </c>
      <c r="J4" s="436"/>
      <c r="K4" s="352"/>
      <c r="L4" s="436" t="s">
        <v>474</v>
      </c>
      <c r="M4" s="436"/>
    </row>
    <row r="5" spans="1:15" s="344" customFormat="1" ht="17.25" customHeight="1">
      <c r="B5" s="353"/>
      <c r="C5" s="437" t="s">
        <v>79</v>
      </c>
      <c r="D5" s="437"/>
      <c r="E5" s="354"/>
      <c r="F5" s="437" t="s">
        <v>26</v>
      </c>
      <c r="G5" s="437"/>
      <c r="H5" s="354"/>
      <c r="I5" s="437" t="s">
        <v>6</v>
      </c>
      <c r="J5" s="437"/>
      <c r="K5" s="354"/>
      <c r="L5" s="437" t="s">
        <v>6</v>
      </c>
      <c r="M5" s="437"/>
    </row>
    <row r="6" spans="1:15" s="344" customFormat="1" ht="17.25" customHeight="1">
      <c r="B6" s="353"/>
      <c r="C6" s="435" t="s">
        <v>27</v>
      </c>
      <c r="D6" s="435"/>
      <c r="E6" s="355"/>
      <c r="F6" s="435" t="s">
        <v>27</v>
      </c>
      <c r="G6" s="435"/>
      <c r="H6" s="355"/>
      <c r="I6" s="435" t="s">
        <v>7</v>
      </c>
      <c r="J6" s="435"/>
      <c r="K6" s="355"/>
      <c r="L6" s="435" t="s">
        <v>7</v>
      </c>
      <c r="M6" s="435"/>
    </row>
    <row r="7" spans="1:15" s="344" customFormat="1" ht="17.25" customHeight="1">
      <c r="B7" s="353"/>
      <c r="C7" s="356" t="s">
        <v>385</v>
      </c>
      <c r="D7" s="356" t="s">
        <v>386</v>
      </c>
      <c r="E7" s="356"/>
      <c r="F7" s="357" t="s">
        <v>385</v>
      </c>
      <c r="G7" s="356" t="s">
        <v>386</v>
      </c>
      <c r="H7" s="356"/>
      <c r="I7" s="422" t="s">
        <v>385</v>
      </c>
      <c r="J7" s="423" t="s">
        <v>386</v>
      </c>
      <c r="K7" s="423"/>
      <c r="L7" s="358" t="s">
        <v>385</v>
      </c>
      <c r="M7" s="358" t="s">
        <v>386</v>
      </c>
    </row>
    <row r="8" spans="1:15">
      <c r="B8" s="353"/>
      <c r="C8" s="346"/>
      <c r="D8" s="360"/>
      <c r="E8" s="360"/>
      <c r="F8" s="346"/>
      <c r="G8" s="346"/>
      <c r="H8" s="346"/>
      <c r="I8" s="346"/>
      <c r="J8" s="346"/>
      <c r="K8" s="346"/>
      <c r="L8" s="346"/>
      <c r="M8" s="346"/>
    </row>
    <row r="9" spans="1:15" s="344" customFormat="1" ht="15.6">
      <c r="A9" s="380" t="s">
        <v>387</v>
      </c>
      <c r="C9" s="376"/>
      <c r="D9" s="381">
        <f>+[25]NK!H7</f>
        <v>33810</v>
      </c>
      <c r="E9" s="381"/>
      <c r="F9" s="381"/>
      <c r="G9" s="381">
        <f>+[25]NK!J7</f>
        <v>148760</v>
      </c>
      <c r="H9" s="381"/>
      <c r="I9" s="382"/>
      <c r="J9" s="382">
        <f>+[25]NK!L7+100</f>
        <v>129.90370545495966</v>
      </c>
      <c r="K9" s="382"/>
      <c r="L9" s="382"/>
      <c r="M9" s="382">
        <f>+[25]NK!N7+100</f>
        <v>118.15867601530685</v>
      </c>
      <c r="N9" s="383"/>
      <c r="O9" s="383"/>
    </row>
    <row r="10" spans="1:15" s="384" customFormat="1">
      <c r="B10" s="367" t="s">
        <v>388</v>
      </c>
      <c r="C10" s="376"/>
      <c r="D10" s="381">
        <f>+[25]NK!H8</f>
        <v>12810</v>
      </c>
      <c r="E10" s="381"/>
      <c r="F10" s="381"/>
      <c r="G10" s="381">
        <f>+[25]NK!J8</f>
        <v>54950.969179000007</v>
      </c>
      <c r="H10" s="381"/>
      <c r="I10" s="382"/>
      <c r="J10" s="382">
        <f>+[25]NK!L8+100</f>
        <v>138.15597825475373</v>
      </c>
      <c r="K10" s="382"/>
      <c r="L10" s="382"/>
      <c r="M10" s="382">
        <f>+[25]NK!N8+100</f>
        <v>124.15123052410912</v>
      </c>
      <c r="N10" s="385"/>
      <c r="O10" s="385"/>
    </row>
    <row r="11" spans="1:15" s="384" customFormat="1">
      <c r="B11" s="367" t="s">
        <v>389</v>
      </c>
      <c r="C11" s="376"/>
      <c r="D11" s="381">
        <f>+[25]NK!H9</f>
        <v>21000</v>
      </c>
      <c r="E11" s="381"/>
      <c r="F11" s="381"/>
      <c r="G11" s="381">
        <f>+[25]NK!J9</f>
        <v>93809.030820999993</v>
      </c>
      <c r="H11" s="381"/>
      <c r="I11" s="382"/>
      <c r="J11" s="382">
        <f>+[25]NK!L9+100</f>
        <v>125.33689830863722</v>
      </c>
      <c r="K11" s="382"/>
      <c r="L11" s="382"/>
      <c r="M11" s="382">
        <f>+[25]NK!N9+100</f>
        <v>114.90968648498992</v>
      </c>
      <c r="N11" s="385"/>
      <c r="O11" s="385"/>
    </row>
    <row r="12" spans="1:15">
      <c r="A12" s="371" t="s">
        <v>392</v>
      </c>
      <c r="C12" s="376"/>
      <c r="D12" s="376"/>
      <c r="E12" s="376"/>
      <c r="F12" s="376"/>
      <c r="G12" s="376"/>
      <c r="H12" s="376"/>
      <c r="I12" s="377"/>
      <c r="J12" s="387"/>
      <c r="K12" s="387"/>
      <c r="L12" s="377"/>
      <c r="M12" s="387"/>
      <c r="N12" s="388"/>
    </row>
    <row r="13" spans="1:15">
      <c r="B13" s="372" t="s">
        <v>425</v>
      </c>
      <c r="C13" s="376"/>
      <c r="D13" s="376">
        <f>+[25]NK!H12</f>
        <v>200</v>
      </c>
      <c r="E13" s="376"/>
      <c r="F13" s="376"/>
      <c r="G13" s="376">
        <f>+[25]NK!J12</f>
        <v>991.63056099999994</v>
      </c>
      <c r="H13" s="376"/>
      <c r="I13" s="377"/>
      <c r="J13" s="377">
        <f>+[25]NK!L12+100</f>
        <v>102.30123665110804</v>
      </c>
      <c r="K13" s="377"/>
      <c r="L13" s="377"/>
      <c r="M13" s="377">
        <f>+[25]NK!N12+100</f>
        <v>94.388549687663385</v>
      </c>
      <c r="N13" s="388"/>
    </row>
    <row r="14" spans="1:15">
      <c r="B14" s="372" t="s">
        <v>426</v>
      </c>
      <c r="C14" s="376"/>
      <c r="D14" s="376">
        <f>+[25]NK!H13</f>
        <v>95</v>
      </c>
      <c r="E14" s="376"/>
      <c r="F14" s="376"/>
      <c r="G14" s="376">
        <f>+[25]NK!J13</f>
        <v>439.06728499999997</v>
      </c>
      <c r="H14" s="376"/>
      <c r="I14" s="377"/>
      <c r="J14" s="377">
        <f>+[25]NK!L13+100</f>
        <v>84.840530568386981</v>
      </c>
      <c r="K14" s="377"/>
      <c r="L14" s="377"/>
      <c r="M14" s="377">
        <f>+[25]NK!N13+100</f>
        <v>84.742706884003539</v>
      </c>
      <c r="N14" s="388"/>
    </row>
    <row r="15" spans="1:15">
      <c r="B15" s="372" t="s">
        <v>394</v>
      </c>
      <c r="C15" s="376"/>
      <c r="D15" s="376">
        <f>+[25]NK!H14</f>
        <v>180</v>
      </c>
      <c r="E15" s="376"/>
      <c r="F15" s="376"/>
      <c r="G15" s="376">
        <f>+[25]NK!J14</f>
        <v>815.53058900000008</v>
      </c>
      <c r="H15" s="376"/>
      <c r="I15" s="377"/>
      <c r="J15" s="377">
        <f>+[25]NK!L14+100</f>
        <v>111.12930544795306</v>
      </c>
      <c r="K15" s="377"/>
      <c r="L15" s="377"/>
      <c r="M15" s="377">
        <f>+[25]NK!N14+100</f>
        <v>113.11991602092692</v>
      </c>
      <c r="N15" s="388"/>
    </row>
    <row r="16" spans="1:15">
      <c r="B16" s="372" t="s">
        <v>395</v>
      </c>
      <c r="C16" s="376">
        <f>+[25]NK!G15</f>
        <v>230</v>
      </c>
      <c r="D16" s="376">
        <f>+[25]NK!H15</f>
        <v>271.12001179234903</v>
      </c>
      <c r="E16" s="376"/>
      <c r="F16" s="376">
        <f>+[25]NK!I15</f>
        <v>1188.944</v>
      </c>
      <c r="G16" s="376">
        <f>+[25]NK!J15</f>
        <v>1465.6014847923491</v>
      </c>
      <c r="H16" s="376"/>
      <c r="I16" s="377">
        <f>+[25]NK!K15+100</f>
        <v>89.032717588219811</v>
      </c>
      <c r="J16" s="377">
        <f>+[25]NK!L15+100</f>
        <v>84.627452298540589</v>
      </c>
      <c r="K16" s="377"/>
      <c r="L16" s="377">
        <f>+[25]NK!M15+100</f>
        <v>111.6365715723658</v>
      </c>
      <c r="M16" s="377">
        <f>+[25]NK!N15+100</f>
        <v>105.11363433568022</v>
      </c>
      <c r="N16" s="388"/>
    </row>
    <row r="17" spans="2:14">
      <c r="B17" s="372" t="s">
        <v>16</v>
      </c>
      <c r="C17" s="376">
        <f>+[25]NK!G17</f>
        <v>520</v>
      </c>
      <c r="D17" s="376">
        <f>+[25]NK!H17</f>
        <v>130.37760743340502</v>
      </c>
      <c r="E17" s="376"/>
      <c r="F17" s="376">
        <f>+[25]NK!I17</f>
        <v>3962.377</v>
      </c>
      <c r="G17" s="376">
        <f>+[25]NK!J17</f>
        <v>1001.4708874334051</v>
      </c>
      <c r="H17" s="376"/>
      <c r="I17" s="377">
        <f>+[25]NK!K17+100</f>
        <v>130.45365257683594</v>
      </c>
      <c r="J17" s="377">
        <f>+[25]NK!L17+100</f>
        <v>99.291112898035749</v>
      </c>
      <c r="K17" s="377"/>
      <c r="L17" s="377">
        <f>+[25]NK!M17+100</f>
        <v>123.50713807700664</v>
      </c>
      <c r="M17" s="377">
        <f>+[25]NK!N17+100</f>
        <v>92.704032866643232</v>
      </c>
      <c r="N17" s="388"/>
    </row>
    <row r="18" spans="2:14">
      <c r="B18" s="372" t="s">
        <v>477</v>
      </c>
      <c r="C18" s="376"/>
      <c r="D18" s="376">
        <f>+[25]NK!H22</f>
        <v>500</v>
      </c>
      <c r="E18" s="376"/>
      <c r="F18" s="376"/>
      <c r="G18" s="376">
        <f>+[25]NK!J22</f>
        <v>2187.6430049999999</v>
      </c>
      <c r="H18" s="376"/>
      <c r="I18" s="377"/>
      <c r="J18" s="377">
        <f>+[25]NK!L22+100</f>
        <v>126.57828405490949</v>
      </c>
      <c r="K18" s="377"/>
      <c r="L18" s="377"/>
      <c r="M18" s="377">
        <f>+[25]NK!N22+100</f>
        <v>113.26675327657847</v>
      </c>
      <c r="N18" s="388"/>
    </row>
    <row r="19" spans="2:14">
      <c r="B19" s="372" t="s">
        <v>427</v>
      </c>
      <c r="C19" s="376">
        <f>+[25]NK!G24</f>
        <v>1700</v>
      </c>
      <c r="D19" s="376">
        <f>+[25]NK!H24</f>
        <v>169.11592390078496</v>
      </c>
      <c r="E19" s="376"/>
      <c r="F19" s="376">
        <f>+[25]NK!I24</f>
        <v>9820.9340000000011</v>
      </c>
      <c r="G19" s="376">
        <f>+[25]NK!J24</f>
        <v>1105.4020569007851</v>
      </c>
      <c r="H19" s="376"/>
      <c r="I19" s="377">
        <f>+[25]NK!K24+100</f>
        <v>109.7013413247534</v>
      </c>
      <c r="J19" s="377">
        <f>+[25]NK!L24+100</f>
        <v>106.8870633664783</v>
      </c>
      <c r="K19" s="377"/>
      <c r="L19" s="377">
        <f>+[25]NK!M24+100</f>
        <v>127.8456989285805</v>
      </c>
      <c r="M19" s="377">
        <f>+[25]NK!N24+100</f>
        <v>127.86926939759124</v>
      </c>
      <c r="N19" s="388"/>
    </row>
    <row r="20" spans="2:14">
      <c r="B20" s="372" t="s">
        <v>428</v>
      </c>
      <c r="C20" s="376">
        <f>+[25]NK!G25</f>
        <v>6500</v>
      </c>
      <c r="D20" s="376">
        <f>+[25]NK!H25</f>
        <v>838.36010349164621</v>
      </c>
      <c r="E20" s="376"/>
      <c r="F20" s="376">
        <f>+[25]NK!I25</f>
        <v>27068.792000000001</v>
      </c>
      <c r="G20" s="376">
        <f>+[25]NK!J25</f>
        <v>3540.4463414916463</v>
      </c>
      <c r="H20" s="376"/>
      <c r="I20" s="377">
        <f>+[25]NK!K25+100</f>
        <v>130.66479635087398</v>
      </c>
      <c r="J20" s="377">
        <f>+[25]NK!L25+100</f>
        <v>125.73195120082654</v>
      </c>
      <c r="K20" s="377"/>
      <c r="L20" s="377">
        <f>+[25]NK!M25+100</f>
        <v>160.04344010486832</v>
      </c>
      <c r="M20" s="377">
        <f>+[25]NK!N25+100</f>
        <v>132.06658994892069</v>
      </c>
      <c r="N20" s="388"/>
    </row>
    <row r="21" spans="2:14">
      <c r="B21" s="372" t="s">
        <v>390</v>
      </c>
      <c r="C21" s="376">
        <f>+[25]NK!G26</f>
        <v>1400</v>
      </c>
      <c r="D21" s="376">
        <f>+[25]NK!H26</f>
        <v>975.04893196147032</v>
      </c>
      <c r="E21" s="376"/>
      <c r="F21" s="376">
        <f>+[25]NK!I26</f>
        <v>5836.1310000000003</v>
      </c>
      <c r="G21" s="376">
        <f>+[25]NK!J26</f>
        <v>3699.1470249614704</v>
      </c>
      <c r="H21" s="376"/>
      <c r="I21" s="377">
        <f>+[25]NK!K26+100</f>
        <v>107.10283019228784</v>
      </c>
      <c r="J21" s="377">
        <f>+[25]NK!L26+100</f>
        <v>122.44989072736732</v>
      </c>
      <c r="K21" s="377"/>
      <c r="L21" s="377">
        <f>+[25]NK!M26+100</f>
        <v>117.46187807585822</v>
      </c>
      <c r="M21" s="377">
        <f>+[25]NK!N26+100</f>
        <v>120.07581352923798</v>
      </c>
      <c r="N21" s="388"/>
    </row>
    <row r="22" spans="2:14">
      <c r="B22" s="372" t="s">
        <v>403</v>
      </c>
      <c r="C22" s="376">
        <f>+[25]NK!G27</f>
        <v>1100</v>
      </c>
      <c r="D22" s="376">
        <f>+[25]NK!H27</f>
        <v>863.42564628604521</v>
      </c>
      <c r="E22" s="376"/>
      <c r="F22" s="376">
        <f>+[25]NK!I27</f>
        <v>4797.7209999999995</v>
      </c>
      <c r="G22" s="376">
        <f>+[25]NK!J27</f>
        <v>3929.046043286045</v>
      </c>
      <c r="H22" s="376"/>
      <c r="I22" s="377">
        <f>+[25]NK!K27+100</f>
        <v>120.67847633549933</v>
      </c>
      <c r="J22" s="377">
        <f>+[25]NK!L27+100</f>
        <v>134.5954143728629</v>
      </c>
      <c r="K22" s="377"/>
      <c r="L22" s="377">
        <f>+[25]NK!M27+100</f>
        <v>115.07169493818192</v>
      </c>
      <c r="M22" s="377">
        <f>+[25]NK!N27+100</f>
        <v>115.2679500299632</v>
      </c>
      <c r="N22" s="388"/>
    </row>
    <row r="23" spans="2:14">
      <c r="B23" s="372" t="s">
        <v>429</v>
      </c>
      <c r="C23" s="376">
        <f>+[25]NK!G28</f>
        <v>400</v>
      </c>
      <c r="D23" s="376">
        <f>+[25]NK!H28</f>
        <v>244.54059145278023</v>
      </c>
      <c r="E23" s="376"/>
      <c r="F23" s="376">
        <f>+[25]NK!I28</f>
        <v>1388.6120000000001</v>
      </c>
      <c r="G23" s="376">
        <f>+[25]NK!J28</f>
        <v>895.19709945278032</v>
      </c>
      <c r="H23" s="376"/>
      <c r="I23" s="377">
        <f>+[25]NK!K28+100</f>
        <v>204.18789369978256</v>
      </c>
      <c r="J23" s="377">
        <f>+[25]NK!L28+100</f>
        <v>230.71928137880568</v>
      </c>
      <c r="K23" s="377"/>
      <c r="L23" s="377">
        <f>+[25]NK!M28+100</f>
        <v>137.74341220991653</v>
      </c>
      <c r="M23" s="377">
        <f>+[25]NK!N28+100</f>
        <v>131.81587377435656</v>
      </c>
      <c r="N23" s="388"/>
    </row>
    <row r="24" spans="2:14">
      <c r="B24" s="372" t="s">
        <v>404</v>
      </c>
      <c r="C24" s="376"/>
      <c r="D24" s="376">
        <f>+[25]NK!H30</f>
        <v>900</v>
      </c>
      <c r="E24" s="376"/>
      <c r="F24" s="376"/>
      <c r="G24" s="376">
        <f>+[25]NK!J30</f>
        <v>3558.0939229999999</v>
      </c>
      <c r="H24" s="376"/>
      <c r="I24" s="377"/>
      <c r="J24" s="377">
        <f>+[25]NK!L30+100</f>
        <v>125.06236026157175</v>
      </c>
      <c r="K24" s="377"/>
      <c r="L24" s="377"/>
      <c r="M24" s="377">
        <f>+[25]NK!N30+100</f>
        <v>110.96245489344803</v>
      </c>
      <c r="N24" s="388"/>
    </row>
    <row r="25" spans="2:14">
      <c r="B25" s="372" t="s">
        <v>430</v>
      </c>
      <c r="C25" s="376"/>
      <c r="D25" s="376">
        <f>+[25]NK!H31</f>
        <v>800</v>
      </c>
      <c r="E25" s="376"/>
      <c r="F25" s="376"/>
      <c r="G25" s="376">
        <f>+[25]NK!J31</f>
        <v>3198.5017440000001</v>
      </c>
      <c r="H25" s="376"/>
      <c r="I25" s="377"/>
      <c r="J25" s="377">
        <f>+[25]NK!L31+100</f>
        <v>119.0487498335866</v>
      </c>
      <c r="K25" s="377"/>
      <c r="L25" s="377"/>
      <c r="M25" s="377">
        <f>+[25]NK!N31+100</f>
        <v>104.65467513711906</v>
      </c>
      <c r="N25" s="388"/>
    </row>
    <row r="26" spans="2:14">
      <c r="B26" s="372" t="s">
        <v>431</v>
      </c>
      <c r="C26" s="376"/>
      <c r="D26" s="376">
        <f>+[25]NK!H33</f>
        <v>400</v>
      </c>
      <c r="E26" s="376"/>
      <c r="F26" s="376"/>
      <c r="G26" s="376">
        <f>+[25]NK!J33</f>
        <v>1683.0403389999999</v>
      </c>
      <c r="H26" s="376"/>
      <c r="I26" s="377"/>
      <c r="J26" s="377">
        <f>+[25]NK!L33+100</f>
        <v>152.42438026438086</v>
      </c>
      <c r="K26" s="377"/>
      <c r="L26" s="377"/>
      <c r="M26" s="377">
        <f>+[25]NK!N33+100</f>
        <v>126.3168248265264</v>
      </c>
      <c r="N26" s="388"/>
    </row>
    <row r="27" spans="2:14">
      <c r="B27" s="372" t="s">
        <v>432</v>
      </c>
      <c r="C27" s="376">
        <f>+[25]NK!G34</f>
        <v>420</v>
      </c>
      <c r="D27" s="376">
        <f>+[25]NK!H34</f>
        <v>139.90921464178629</v>
      </c>
      <c r="E27" s="376"/>
      <c r="F27" s="376">
        <f>+[25]NK!I34</f>
        <v>2010.615</v>
      </c>
      <c r="G27" s="376">
        <f>+[25]NK!J34</f>
        <v>645.28266064178626</v>
      </c>
      <c r="H27" s="376"/>
      <c r="I27" s="377">
        <f>+[25]NK!K34+100</f>
        <v>130.94228562877237</v>
      </c>
      <c r="J27" s="377">
        <f>+[25]NK!L34+100</f>
        <v>130.76609748882379</v>
      </c>
      <c r="K27" s="377"/>
      <c r="L27" s="377">
        <f>+[25]NK!M34+100</f>
        <v>162.87734874659259</v>
      </c>
      <c r="M27" s="377">
        <f>+[25]NK!N34+100</f>
        <v>143.00939886476792</v>
      </c>
      <c r="N27" s="388"/>
    </row>
    <row r="28" spans="2:14">
      <c r="B28" s="372" t="s">
        <v>433</v>
      </c>
      <c r="C28" s="376">
        <f>+[25]NK!G37</f>
        <v>800</v>
      </c>
      <c r="D28" s="376">
        <f>+[25]NK!H37</f>
        <v>1093.7077774503666</v>
      </c>
      <c r="E28" s="376"/>
      <c r="F28" s="376">
        <f>+[25]NK!I37</f>
        <v>3289.857</v>
      </c>
      <c r="G28" s="376">
        <f>+[25]NK!J37</f>
        <v>4520.1468024503665</v>
      </c>
      <c r="H28" s="376"/>
      <c r="I28" s="377">
        <f>+[25]NK!K37+100</f>
        <v>144.22366205511508</v>
      </c>
      <c r="J28" s="377">
        <f>+[25]NK!L37+100</f>
        <v>131.35817744153269</v>
      </c>
      <c r="K28" s="377"/>
      <c r="L28" s="377">
        <f>+[25]NK!M37+100</f>
        <v>128.00945209962137</v>
      </c>
      <c r="M28" s="377">
        <f>+[25]NK!N37+100</f>
        <v>117.32187748078131</v>
      </c>
      <c r="N28" s="388"/>
    </row>
    <row r="29" spans="2:14">
      <c r="B29" s="372" t="s">
        <v>434</v>
      </c>
      <c r="C29" s="376"/>
      <c r="D29" s="376">
        <f>+[25]NK!H38</f>
        <v>750</v>
      </c>
      <c r="E29" s="376"/>
      <c r="F29" s="376"/>
      <c r="G29" s="376">
        <f>+[25]NK!J38</f>
        <v>3351.7301870000001</v>
      </c>
      <c r="H29" s="376"/>
      <c r="I29" s="377"/>
      <c r="J29" s="377">
        <f>+[25]NK!L38+100</f>
        <v>115.61212617547358</v>
      </c>
      <c r="K29" s="377"/>
      <c r="L29" s="377"/>
      <c r="M29" s="377">
        <f>+[25]NK!N38+100</f>
        <v>115.87549288801304</v>
      </c>
      <c r="N29" s="388"/>
    </row>
    <row r="30" spans="2:14">
      <c r="B30" s="372" t="s">
        <v>408</v>
      </c>
      <c r="C30" s="376">
        <f>+[25]NK!G39</f>
        <v>110</v>
      </c>
      <c r="D30" s="376">
        <f>+[25]NK!H39</f>
        <v>178.20197848675548</v>
      </c>
      <c r="E30" s="376"/>
      <c r="F30" s="376">
        <f>+[25]NK!I39</f>
        <v>615.05200000000002</v>
      </c>
      <c r="G30" s="376">
        <f>+[25]NK!J39</f>
        <v>912.28768248675556</v>
      </c>
      <c r="H30" s="376"/>
      <c r="I30" s="377">
        <f>+[25]NK!K39+100</f>
        <v>82.198741611992048</v>
      </c>
      <c r="J30" s="377">
        <f>+[25]NK!L39+100</f>
        <v>101.19177516406825</v>
      </c>
      <c r="K30" s="377"/>
      <c r="L30" s="377">
        <f>+[25]NK!M39+100</f>
        <v>103.34246814716741</v>
      </c>
      <c r="M30" s="377">
        <f>+[25]NK!N39+100</f>
        <v>112.53962001832637</v>
      </c>
      <c r="N30" s="388"/>
    </row>
    <row r="31" spans="2:14">
      <c r="B31" s="372" t="s">
        <v>410</v>
      </c>
      <c r="C31" s="376"/>
      <c r="D31" s="376">
        <f>+[25]NK!H41</f>
        <v>250</v>
      </c>
      <c r="E31" s="376"/>
      <c r="F31" s="376"/>
      <c r="G31" s="376">
        <f>+[25]NK!J41</f>
        <v>1018.012436</v>
      </c>
      <c r="H31" s="376"/>
      <c r="I31" s="377"/>
      <c r="J31" s="377">
        <f>+[25]NK!L41+100</f>
        <v>115.53079828107732</v>
      </c>
      <c r="K31" s="377"/>
      <c r="L31" s="377"/>
      <c r="M31" s="377">
        <f>+[25]NK!N41+100</f>
        <v>119.77978705746052</v>
      </c>
      <c r="N31" s="388"/>
    </row>
    <row r="32" spans="2:14">
      <c r="B32" s="372" t="s">
        <v>435</v>
      </c>
      <c r="C32" s="376">
        <f>+[25]NK!G42</f>
        <v>240</v>
      </c>
      <c r="D32" s="376">
        <f>+[25]NK!H42</f>
        <v>211.02072148441181</v>
      </c>
      <c r="E32" s="376"/>
      <c r="F32" s="376">
        <f>+[25]NK!I42</f>
        <v>974.64300000000003</v>
      </c>
      <c r="G32" s="376">
        <f>+[25]NK!J42</f>
        <v>869.17709048441179</v>
      </c>
      <c r="H32" s="376"/>
      <c r="I32" s="377">
        <f>+[25]NK!K42+100</f>
        <v>124.19917407549239</v>
      </c>
      <c r="J32" s="377">
        <f>+[25]NK!L42+100</f>
        <v>118.04406799255315</v>
      </c>
      <c r="K32" s="377"/>
      <c r="L32" s="377">
        <f>+[25]NK!M42+100</f>
        <v>112.31828024398705</v>
      </c>
      <c r="M32" s="377">
        <f>+[25]NK!N42+100</f>
        <v>108.1236755383127</v>
      </c>
      <c r="N32" s="388"/>
    </row>
    <row r="33" spans="2:15">
      <c r="B33" s="372" t="s">
        <v>436</v>
      </c>
      <c r="C33" s="376">
        <f>+[25]NK!G44</f>
        <v>160</v>
      </c>
      <c r="D33" s="376">
        <f>+[25]NK!H44</f>
        <v>323.60879740548819</v>
      </c>
      <c r="E33" s="376"/>
      <c r="F33" s="376">
        <f>+[25]NK!I44</f>
        <v>664.19799999999998</v>
      </c>
      <c r="G33" s="376">
        <f>+[25]NK!J44</f>
        <v>1323.5196194054884</v>
      </c>
      <c r="H33" s="376"/>
      <c r="I33" s="377">
        <f>+[25]NK!K44+100</f>
        <v>109.95958985072984</v>
      </c>
      <c r="J33" s="377">
        <f>+[25]NK!L44+100</f>
        <v>104.05242817697886</v>
      </c>
      <c r="K33" s="377"/>
      <c r="L33" s="377">
        <f>+[25]NK!M44+100</f>
        <v>129.78295191646345</v>
      </c>
      <c r="M33" s="377">
        <f>+[25]NK!N44+100</f>
        <v>113.78702428991791</v>
      </c>
      <c r="N33" s="388"/>
    </row>
    <row r="34" spans="2:15">
      <c r="B34" s="372" t="s">
        <v>437</v>
      </c>
      <c r="C34" s="376">
        <f>+[25]NK!G45</f>
        <v>110</v>
      </c>
      <c r="D34" s="376">
        <f>+[25]NK!H45</f>
        <v>247.79092592902998</v>
      </c>
      <c r="E34" s="376"/>
      <c r="F34" s="376">
        <f>+[25]NK!I45</f>
        <v>488.01799999999997</v>
      </c>
      <c r="G34" s="376">
        <f>+[25]NK!J45</f>
        <v>1053.7776949290301</v>
      </c>
      <c r="H34" s="376"/>
      <c r="I34" s="377">
        <f>+[25]NK!K45+100</f>
        <v>123.06040028192018</v>
      </c>
      <c r="J34" s="377">
        <f>+[25]NK!L45+100</f>
        <v>125.89194620119561</v>
      </c>
      <c r="K34" s="377"/>
      <c r="L34" s="377">
        <f>+[25]NK!M45+100</f>
        <v>117.76041465580478</v>
      </c>
      <c r="M34" s="377">
        <f>+[25]NK!N45+100</f>
        <v>120.20512750547188</v>
      </c>
      <c r="N34" s="388"/>
    </row>
    <row r="35" spans="2:15">
      <c r="B35" s="372" t="s">
        <v>438</v>
      </c>
      <c r="C35" s="376"/>
      <c r="D35" s="376">
        <f>+[25]NK!H46</f>
        <v>1550</v>
      </c>
      <c r="E35" s="376"/>
      <c r="F35" s="376"/>
      <c r="G35" s="376">
        <f>+[25]NK!J46</f>
        <v>6042.5465719999993</v>
      </c>
      <c r="H35" s="376"/>
      <c r="I35" s="377"/>
      <c r="J35" s="377">
        <f>+[25]NK!L46+100</f>
        <v>129.53692887114784</v>
      </c>
      <c r="K35" s="377"/>
      <c r="L35" s="377"/>
      <c r="M35" s="377">
        <f>+[25]NK!N46+100</f>
        <v>113.31013234260425</v>
      </c>
      <c r="N35" s="388"/>
    </row>
    <row r="36" spans="2:15">
      <c r="B36" s="372" t="s">
        <v>478</v>
      </c>
      <c r="C36" s="376"/>
      <c r="D36" s="376">
        <f>+[25]NK!H47</f>
        <v>700</v>
      </c>
      <c r="E36" s="376"/>
      <c r="F36" s="376"/>
      <c r="G36" s="376">
        <f>+[25]NK!J47</f>
        <v>2883.9290899999996</v>
      </c>
      <c r="H36" s="376"/>
      <c r="I36" s="377"/>
      <c r="J36" s="377">
        <f>+[25]NK!L47+100</f>
        <v>133.68551011230906</v>
      </c>
      <c r="K36" s="377"/>
      <c r="L36" s="377"/>
      <c r="M36" s="377">
        <f>+[25]NK!N47+100</f>
        <v>120.79263843314847</v>
      </c>
      <c r="N36" s="388"/>
    </row>
    <row r="37" spans="2:15">
      <c r="B37" s="372" t="s">
        <v>479</v>
      </c>
      <c r="C37" s="376"/>
      <c r="D37" s="376">
        <f>+[25]NK!H48</f>
        <v>150</v>
      </c>
      <c r="E37" s="376"/>
      <c r="F37" s="376"/>
      <c r="G37" s="376">
        <f>+[25]NK!J48</f>
        <v>711.44747299999995</v>
      </c>
      <c r="H37" s="376"/>
      <c r="I37" s="377"/>
      <c r="J37" s="377">
        <f>+[25]NK!L48+100</f>
        <v>123.70702754964576</v>
      </c>
      <c r="K37" s="377"/>
      <c r="L37" s="377"/>
      <c r="M37" s="377">
        <f>+[25]NK!N48+100</f>
        <v>117.29479236162057</v>
      </c>
      <c r="N37" s="388"/>
    </row>
    <row r="38" spans="2:15">
      <c r="B38" s="372" t="s">
        <v>439</v>
      </c>
      <c r="C38" s="376">
        <f>+[25]NK!G50</f>
        <v>250</v>
      </c>
      <c r="D38" s="376">
        <f>+[25]NK!H50</f>
        <v>93.639193048741191</v>
      </c>
      <c r="E38" s="376"/>
      <c r="F38" s="376">
        <f>+[25]NK!I50</f>
        <v>1937.962</v>
      </c>
      <c r="G38" s="376">
        <f>+[25]NK!J50</f>
        <v>740.60103604874121</v>
      </c>
      <c r="H38" s="376"/>
      <c r="I38" s="377">
        <f>+[25]NK!K50+100</f>
        <v>82.973229517228546</v>
      </c>
      <c r="J38" s="377">
        <f>+[25]NK!L50+100</f>
        <v>77.700548656352026</v>
      </c>
      <c r="K38" s="377"/>
      <c r="L38" s="377">
        <f>+[25]NK!M50+100</f>
        <v>90.72193229333439</v>
      </c>
      <c r="M38" s="377">
        <f>+[25]NK!N50+100</f>
        <v>85.848638734402684</v>
      </c>
      <c r="N38" s="388"/>
    </row>
    <row r="39" spans="2:15">
      <c r="B39" s="372" t="s">
        <v>440</v>
      </c>
      <c r="C39" s="376">
        <f>+[25]NK!G51</f>
        <v>1600</v>
      </c>
      <c r="D39" s="376">
        <f>+[25]NK!H51</f>
        <v>1158.9677589232115</v>
      </c>
      <c r="E39" s="376"/>
      <c r="F39" s="376">
        <f>+[25]NK!I51</f>
        <v>6972.7650000000003</v>
      </c>
      <c r="G39" s="376">
        <f>+[25]NK!J51</f>
        <v>5044.5637739232116</v>
      </c>
      <c r="H39" s="376"/>
      <c r="I39" s="377">
        <f>+[25]NK!K51+100</f>
        <v>191.09794127799137</v>
      </c>
      <c r="J39" s="377">
        <f>+[25]NK!L51+100</f>
        <v>150.06742007482882</v>
      </c>
      <c r="K39" s="377"/>
      <c r="L39" s="377">
        <f>+[25]NK!M51+100</f>
        <v>151.30039619776866</v>
      </c>
      <c r="M39" s="377">
        <f>+[25]NK!N51+100</f>
        <v>128.29493191337116</v>
      </c>
      <c r="N39" s="388"/>
    </row>
    <row r="40" spans="2:15">
      <c r="B40" s="372" t="s">
        <v>417</v>
      </c>
      <c r="C40" s="376"/>
      <c r="D40" s="376">
        <f>+[25]NK!H52</f>
        <v>600</v>
      </c>
      <c r="E40" s="376"/>
      <c r="F40" s="376"/>
      <c r="G40" s="376">
        <f>+[25]NK!J52</f>
        <v>2489.6991349999998</v>
      </c>
      <c r="H40" s="376"/>
      <c r="I40" s="377"/>
      <c r="J40" s="377">
        <f>+[25]NK!L52+100</f>
        <v>142.0089823758214</v>
      </c>
      <c r="K40" s="377"/>
      <c r="L40" s="377"/>
      <c r="M40" s="377">
        <f>+[25]NK!N52+100</f>
        <v>125.01884497675712</v>
      </c>
      <c r="N40" s="388"/>
    </row>
    <row r="41" spans="2:15">
      <c r="B41" s="372" t="s">
        <v>441</v>
      </c>
      <c r="C41" s="376">
        <f>+[25]NK!G53</f>
        <v>190</v>
      </c>
      <c r="D41" s="376">
        <f>+[25]NK!H53</f>
        <v>891.0379043139078</v>
      </c>
      <c r="E41" s="376"/>
      <c r="F41" s="376">
        <f>+[25]NK!I53</f>
        <v>844.36300000000006</v>
      </c>
      <c r="G41" s="376">
        <f>+[25]NK!J53</f>
        <v>3622.5333833139075</v>
      </c>
      <c r="H41" s="376"/>
      <c r="I41" s="377">
        <f>+[25]NK!K53+100</f>
        <v>137.53565068840214</v>
      </c>
      <c r="J41" s="377">
        <f>+[25]NK!L53+100</f>
        <v>145.46695340851161</v>
      </c>
      <c r="K41" s="377"/>
      <c r="L41" s="377">
        <f>+[25]NK!M53+100</f>
        <v>118.97983426076102</v>
      </c>
      <c r="M41" s="377">
        <f>+[25]NK!N53+100</f>
        <v>114.55416692671933</v>
      </c>
      <c r="N41" s="388"/>
    </row>
    <row r="42" spans="2:15">
      <c r="B42" s="372" t="s">
        <v>480</v>
      </c>
      <c r="C42" s="376"/>
      <c r="D42" s="376">
        <f>+[25]NK!H54</f>
        <v>300</v>
      </c>
      <c r="E42" s="376"/>
      <c r="F42" s="376"/>
      <c r="G42" s="376">
        <f>+[25]NK!J54</f>
        <v>1214.196359</v>
      </c>
      <c r="H42" s="376"/>
      <c r="I42" s="377"/>
      <c r="J42" s="377">
        <f>+[25]NK!L54+100</f>
        <v>160.95451521436237</v>
      </c>
      <c r="K42" s="377"/>
      <c r="L42" s="377"/>
      <c r="M42" s="377">
        <f>+[25]NK!N54+100</f>
        <v>143.53392901172174</v>
      </c>
      <c r="N42" s="388"/>
    </row>
    <row r="43" spans="2:15">
      <c r="B43" s="372" t="s">
        <v>419</v>
      </c>
      <c r="C43" s="376"/>
      <c r="D43" s="376">
        <f>+[25]NK!H55</f>
        <v>8600</v>
      </c>
      <c r="E43" s="376"/>
      <c r="F43" s="376"/>
      <c r="G43" s="376">
        <f>+[25]NK!J55</f>
        <v>40249.746299999999</v>
      </c>
      <c r="H43" s="376"/>
      <c r="I43" s="377"/>
      <c r="J43" s="377">
        <f>+[25]NK!L55+100</f>
        <v>139.26257770536066</v>
      </c>
      <c r="K43" s="377"/>
      <c r="L43" s="377"/>
      <c r="M43" s="377">
        <f>+[25]NK!N55+100</f>
        <v>127.25316105457718</v>
      </c>
      <c r="N43" s="389"/>
      <c r="O43" s="389"/>
    </row>
    <row r="44" spans="2:15">
      <c r="B44" s="372" t="s">
        <v>481</v>
      </c>
      <c r="C44" s="376"/>
      <c r="D44" s="376">
        <f>+[25]NK!H56</f>
        <v>250</v>
      </c>
      <c r="E44" s="376"/>
      <c r="F44" s="376"/>
      <c r="G44" s="376">
        <f>+[25]NK!J56</f>
        <v>1046.2384470000002</v>
      </c>
      <c r="H44" s="376"/>
      <c r="I44" s="377"/>
      <c r="J44" s="377">
        <f>+[25]NK!L56+100</f>
        <v>120.09530994380133</v>
      </c>
      <c r="K44" s="377"/>
      <c r="L44" s="377"/>
      <c r="M44" s="377">
        <f>+[25]NK!N56+100</f>
        <v>124.1171583390412</v>
      </c>
      <c r="N44" s="388"/>
    </row>
    <row r="45" spans="2:15">
      <c r="B45" s="372" t="s">
        <v>420</v>
      </c>
      <c r="C45" s="376"/>
      <c r="D45" s="376">
        <f>+[25]NK!H57</f>
        <v>750</v>
      </c>
      <c r="E45" s="376"/>
      <c r="F45" s="376"/>
      <c r="G45" s="376">
        <f>+[25]NK!J57</f>
        <v>3829.8412239999998</v>
      </c>
      <c r="H45" s="376"/>
      <c r="I45" s="377"/>
      <c r="J45" s="377">
        <f>+[25]NK!L57+100</f>
        <v>155.07641817482636</v>
      </c>
      <c r="K45" s="377"/>
      <c r="L45" s="377"/>
      <c r="M45" s="377">
        <f>+[25]NK!N57+100</f>
        <v>127.63663653644181</v>
      </c>
      <c r="N45" s="388"/>
    </row>
    <row r="46" spans="2:15">
      <c r="B46" s="372" t="s">
        <v>475</v>
      </c>
      <c r="C46" s="376"/>
      <c r="D46" s="376">
        <f>+[25]NK!H58</f>
        <v>200</v>
      </c>
      <c r="E46" s="376"/>
      <c r="F46" s="376"/>
      <c r="G46" s="376">
        <f>+[25]NK!J58</f>
        <v>933.72609699999998</v>
      </c>
      <c r="H46" s="376"/>
      <c r="I46" s="377"/>
      <c r="J46" s="377">
        <f>+[25]NK!L58+100</f>
        <v>141.66322041369841</v>
      </c>
      <c r="K46" s="377"/>
      <c r="L46" s="377"/>
      <c r="M46" s="377">
        <f>+[25]NK!N58+100</f>
        <v>113.38128872013971</v>
      </c>
    </row>
    <row r="47" spans="2:15">
      <c r="B47" s="372" t="s">
        <v>476</v>
      </c>
      <c r="C47" s="376"/>
      <c r="D47" s="376">
        <f>+[25]NK!H59</f>
        <v>4400</v>
      </c>
      <c r="E47" s="376"/>
      <c r="F47" s="376"/>
      <c r="G47" s="376">
        <f>+[25]NK!J59</f>
        <v>18533.538643</v>
      </c>
      <c r="H47" s="376"/>
      <c r="I47" s="377"/>
      <c r="J47" s="377">
        <f>+[25]NK!L59+100</f>
        <v>122.2570025735199</v>
      </c>
      <c r="K47" s="377"/>
      <c r="L47" s="377"/>
      <c r="M47" s="377">
        <f>+[25]NK!N59+100</f>
        <v>115.39724573220084</v>
      </c>
    </row>
    <row r="48" spans="2:15">
      <c r="B48" s="372" t="s">
        <v>421</v>
      </c>
      <c r="C48" s="376"/>
      <c r="D48" s="376">
        <f>+[25]NK!H60</f>
        <v>270</v>
      </c>
      <c r="E48" s="376"/>
      <c r="F48" s="376"/>
      <c r="G48" s="376">
        <f>+[25]NK!J60</f>
        <v>1214.70126</v>
      </c>
      <c r="H48" s="376"/>
      <c r="I48" s="377"/>
      <c r="J48" s="377">
        <f>+[25]NK!L60+100</f>
        <v>127.91044646653384</v>
      </c>
      <c r="K48" s="377"/>
      <c r="L48" s="377"/>
      <c r="M48" s="377">
        <f>+[25]NK!N60+100</f>
        <v>125.63539697379716</v>
      </c>
    </row>
    <row r="49" spans="2:13">
      <c r="B49" s="372" t="s">
        <v>122</v>
      </c>
      <c r="C49" s="376"/>
      <c r="D49" s="376">
        <f>+[25]NK!H61</f>
        <v>683.7271859896432</v>
      </c>
      <c r="E49" s="376"/>
      <c r="F49" s="376"/>
      <c r="G49" s="376">
        <f>+[25]NK!J61</f>
        <v>2911.5775179896432</v>
      </c>
      <c r="H49" s="376"/>
      <c r="I49" s="377"/>
      <c r="J49" s="377">
        <f>+[25]NK!L61+100</f>
        <v>131.40777758421541</v>
      </c>
      <c r="K49" s="377"/>
      <c r="L49" s="377"/>
      <c r="M49" s="377">
        <f>+[25]NK!N61+100</f>
        <v>95.101186581716931</v>
      </c>
    </row>
    <row r="50" spans="2:13">
      <c r="B50" s="372" t="s">
        <v>482</v>
      </c>
      <c r="C50" s="376">
        <f>+[25]NK!G62</f>
        <v>13000</v>
      </c>
      <c r="D50" s="376">
        <f>+[25]NK!H62</f>
        <v>283.72718598964326</v>
      </c>
      <c r="E50" s="376"/>
      <c r="F50" s="376">
        <f>+[25]NK!I62</f>
        <v>56805</v>
      </c>
      <c r="G50" s="376">
        <f>+[25]NK!J62</f>
        <v>1213.1348829896433</v>
      </c>
      <c r="H50" s="376"/>
      <c r="I50" s="377">
        <f>+[25]NK!K62+100</f>
        <v>171.09765727823111</v>
      </c>
      <c r="J50" s="377">
        <f>+[25]NK!L62+100</f>
        <v>146.87897916582486</v>
      </c>
      <c r="K50" s="377"/>
      <c r="L50" s="377">
        <f>+[25]NK!M62+100</f>
        <v>91.721565588064323</v>
      </c>
      <c r="M50" s="377">
        <f>+[25]NK!N62+100</f>
        <v>86.202288981613336</v>
      </c>
    </row>
    <row r="51" spans="2:13">
      <c r="B51" s="375" t="s">
        <v>483</v>
      </c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</row>
    <row r="52" spans="2:13">
      <c r="B52" s="345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</row>
    <row r="53" spans="2:13">
      <c r="B53" s="390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</row>
    <row r="54" spans="2:13">
      <c r="B54" s="392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</row>
    <row r="55" spans="2:13">
      <c r="B55" s="392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</row>
    <row r="56" spans="2:13"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4"/>
    </row>
    <row r="57" spans="2:13"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</row>
    <row r="58" spans="2:13">
      <c r="C58" s="344"/>
      <c r="D58" s="344"/>
      <c r="E58" s="344"/>
      <c r="F58" s="344"/>
      <c r="G58" s="344"/>
      <c r="H58" s="344"/>
      <c r="I58" s="344"/>
      <c r="J58" s="344"/>
      <c r="K58" s="344"/>
      <c r="L58" s="344"/>
      <c r="M58" s="344"/>
    </row>
    <row r="59" spans="2:13"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4"/>
    </row>
    <row r="60" spans="2:13"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4"/>
    </row>
    <row r="61" spans="2:13"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</row>
    <row r="62" spans="2:13"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</row>
    <row r="63" spans="2:13">
      <c r="C63" s="344"/>
      <c r="D63" s="344"/>
      <c r="E63" s="344"/>
      <c r="F63" s="344"/>
      <c r="G63" s="344"/>
      <c r="H63" s="344"/>
      <c r="I63" s="344"/>
      <c r="J63" s="344"/>
      <c r="K63" s="344"/>
      <c r="L63" s="344"/>
      <c r="M63" s="344"/>
    </row>
    <row r="64" spans="2:13"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4"/>
    </row>
    <row r="65" spans="2:13"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</row>
    <row r="66" spans="2:13"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</row>
    <row r="67" spans="2:13">
      <c r="C67" s="344"/>
      <c r="D67" s="344"/>
      <c r="E67" s="344"/>
      <c r="F67" s="344"/>
      <c r="G67" s="344"/>
      <c r="H67" s="344"/>
      <c r="I67" s="344"/>
      <c r="J67" s="344"/>
      <c r="K67" s="344"/>
      <c r="L67" s="344"/>
      <c r="M67" s="344"/>
    </row>
    <row r="68" spans="2:13">
      <c r="C68" s="344"/>
      <c r="D68" s="344"/>
      <c r="E68" s="344"/>
      <c r="F68" s="344"/>
      <c r="G68" s="344"/>
      <c r="H68" s="344"/>
      <c r="I68" s="344"/>
      <c r="J68" s="344"/>
      <c r="K68" s="344"/>
      <c r="L68" s="344"/>
      <c r="M68" s="344"/>
    </row>
    <row r="69" spans="2:13"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</row>
    <row r="70" spans="2:13">
      <c r="B70" s="378"/>
      <c r="C70" s="344"/>
      <c r="D70" s="344"/>
      <c r="E70" s="344"/>
      <c r="F70" s="344"/>
      <c r="G70" s="344"/>
      <c r="H70" s="344"/>
      <c r="I70" s="344"/>
      <c r="J70" s="344"/>
      <c r="K70" s="344"/>
      <c r="L70" s="344"/>
      <c r="M70" s="344"/>
    </row>
    <row r="71" spans="2:13">
      <c r="B71" s="378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4"/>
    </row>
    <row r="72" spans="2:13">
      <c r="B72" s="378"/>
      <c r="C72" s="344"/>
      <c r="D72" s="344"/>
      <c r="E72" s="344"/>
      <c r="F72" s="344"/>
      <c r="G72" s="344"/>
      <c r="H72" s="344"/>
      <c r="I72" s="344"/>
      <c r="J72" s="344"/>
      <c r="K72" s="344"/>
      <c r="L72" s="344"/>
      <c r="M72" s="344"/>
    </row>
    <row r="73" spans="2:13">
      <c r="B73" s="378"/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4"/>
    </row>
    <row r="74" spans="2:13">
      <c r="B74" s="378"/>
      <c r="C74" s="344"/>
      <c r="D74" s="344"/>
      <c r="E74" s="344"/>
      <c r="F74" s="344"/>
      <c r="G74" s="344"/>
      <c r="H74" s="344"/>
      <c r="I74" s="344"/>
      <c r="J74" s="344"/>
      <c r="K74" s="344"/>
      <c r="L74" s="344"/>
      <c r="M74" s="344"/>
    </row>
    <row r="75" spans="2:13">
      <c r="B75" s="378"/>
      <c r="C75" s="344"/>
      <c r="D75" s="344"/>
      <c r="E75" s="344"/>
      <c r="F75" s="344"/>
      <c r="G75" s="344"/>
      <c r="H75" s="344"/>
      <c r="I75" s="344"/>
      <c r="J75" s="344"/>
      <c r="K75" s="344"/>
      <c r="L75" s="344"/>
      <c r="M75" s="344"/>
    </row>
    <row r="76" spans="2:13">
      <c r="B76" s="378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</row>
    <row r="77" spans="2:13">
      <c r="B77" s="378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4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C9F7-F592-4284-8C6A-DC444D469389}">
  <dimension ref="A1:L60"/>
  <sheetViews>
    <sheetView topLeftCell="A16" workbookViewId="0">
      <selection activeCell="D13" sqref="D13"/>
    </sheetView>
  </sheetViews>
  <sheetFormatPr defaultColWidth="9.109375" defaultRowHeight="13.2"/>
  <cols>
    <col min="1" max="1" width="2.44140625" style="396" customWidth="1"/>
    <col min="2" max="2" width="11.109375" style="396" customWidth="1"/>
    <col min="3" max="3" width="22.109375" style="396" customWidth="1"/>
    <col min="4" max="4" width="8.5546875" style="396" customWidth="1"/>
    <col min="5" max="5" width="9.109375" style="396" customWidth="1"/>
    <col min="6" max="6" width="9.44140625" style="396" customWidth="1"/>
    <col min="7" max="7" width="9.109375" style="396" customWidth="1"/>
    <col min="8" max="8" width="17.33203125" style="396" customWidth="1"/>
    <col min="9" max="16384" width="9.109375" style="396"/>
  </cols>
  <sheetData>
    <row r="1" spans="1:10" ht="19.5" customHeight="1">
      <c r="A1" s="393" t="s">
        <v>444</v>
      </c>
      <c r="B1" s="394"/>
      <c r="C1" s="394"/>
      <c r="D1" s="394"/>
      <c r="E1" s="394"/>
      <c r="F1" s="395"/>
    </row>
    <row r="2" spans="1:10" ht="18" customHeight="1">
      <c r="A2" s="393" t="s">
        <v>445</v>
      </c>
      <c r="B2" s="394"/>
      <c r="C2" s="394"/>
      <c r="D2" s="394"/>
      <c r="E2" s="394"/>
      <c r="F2" s="395"/>
    </row>
    <row r="3" spans="1:10" ht="15">
      <c r="A3" s="397"/>
      <c r="B3" s="398"/>
      <c r="C3" s="398"/>
      <c r="D3" s="398"/>
      <c r="E3" s="398"/>
      <c r="F3" s="398"/>
      <c r="G3" s="399"/>
    </row>
    <row r="4" spans="1:10" ht="15">
      <c r="A4" s="397"/>
      <c r="B4" s="398"/>
      <c r="C4" s="398"/>
      <c r="D4" s="398"/>
      <c r="E4" s="398"/>
      <c r="F4" s="399"/>
      <c r="G4" s="399"/>
      <c r="H4" s="400" t="s">
        <v>23</v>
      </c>
    </row>
    <row r="5" spans="1:10" ht="19.5" customHeight="1">
      <c r="A5" s="401"/>
      <c r="B5" s="402"/>
      <c r="C5" s="402"/>
      <c r="D5" s="438" t="s">
        <v>472</v>
      </c>
      <c r="E5" s="438"/>
      <c r="F5" s="438"/>
      <c r="G5" s="438"/>
      <c r="H5" s="403" t="s">
        <v>446</v>
      </c>
    </row>
    <row r="6" spans="1:10" ht="18" customHeight="1">
      <c r="A6" s="397"/>
      <c r="B6" s="398"/>
      <c r="C6" s="398"/>
      <c r="D6" s="404" t="s">
        <v>447</v>
      </c>
      <c r="E6" s="404" t="s">
        <v>25</v>
      </c>
      <c r="F6" s="404" t="s">
        <v>448</v>
      </c>
      <c r="G6" s="404" t="s">
        <v>24</v>
      </c>
      <c r="H6" s="404" t="s">
        <v>449</v>
      </c>
    </row>
    <row r="7" spans="1:10" ht="19.5" customHeight="1">
      <c r="A7" s="397"/>
      <c r="B7" s="398"/>
      <c r="C7" s="398"/>
      <c r="D7" s="405" t="s">
        <v>450</v>
      </c>
      <c r="E7" s="406" t="s">
        <v>262</v>
      </c>
      <c r="F7" s="406" t="s">
        <v>262</v>
      </c>
      <c r="G7" s="406" t="s">
        <v>27</v>
      </c>
      <c r="H7" s="406" t="s">
        <v>451</v>
      </c>
    </row>
    <row r="8" spans="1:10" ht="11.25" customHeight="1">
      <c r="A8" s="395"/>
      <c r="B8" s="407"/>
      <c r="C8" s="407"/>
      <c r="D8" s="408"/>
      <c r="E8" s="408"/>
      <c r="F8" s="409"/>
      <c r="G8" s="409"/>
      <c r="H8" s="408"/>
    </row>
    <row r="9" spans="1:10" ht="20.100000000000001" customHeight="1">
      <c r="A9" s="410" t="s">
        <v>452</v>
      </c>
      <c r="B9" s="397"/>
      <c r="C9" s="397"/>
      <c r="D9" s="411">
        <v>115.19699086324185</v>
      </c>
      <c r="E9" s="411">
        <v>104.44414047502313</v>
      </c>
      <c r="F9" s="411">
        <v>101.23705503549041</v>
      </c>
      <c r="G9" s="411">
        <v>100.04689999999999</v>
      </c>
      <c r="H9" s="412">
        <v>104.03205208958187</v>
      </c>
      <c r="I9" s="408"/>
      <c r="J9" s="408"/>
    </row>
    <row r="10" spans="1:10" ht="20.100000000000001" customHeight="1">
      <c r="A10" s="413"/>
      <c r="B10" s="413" t="s">
        <v>453</v>
      </c>
      <c r="C10" s="413"/>
      <c r="D10" s="409">
        <v>119.68566961173937</v>
      </c>
      <c r="E10" s="409">
        <v>104.4710477745087</v>
      </c>
      <c r="F10" s="409">
        <v>101.4156934727892</v>
      </c>
      <c r="G10" s="409">
        <v>100.3845</v>
      </c>
      <c r="H10" s="414">
        <v>103.87345204174085</v>
      </c>
      <c r="I10" s="408"/>
    </row>
    <row r="11" spans="1:10" ht="20.100000000000001" customHeight="1">
      <c r="A11" s="413"/>
      <c r="B11" s="415" t="s">
        <v>276</v>
      </c>
      <c r="C11" s="413" t="s">
        <v>454</v>
      </c>
      <c r="D11" s="409">
        <v>132.10462099076875</v>
      </c>
      <c r="E11" s="409">
        <v>114.83220560881067</v>
      </c>
      <c r="F11" s="409">
        <v>102.17462372698871</v>
      </c>
      <c r="G11" s="409">
        <v>99.744600000000005</v>
      </c>
      <c r="H11" s="414">
        <v>115.95928336009105</v>
      </c>
      <c r="I11" s="408"/>
    </row>
    <row r="12" spans="1:10" ht="20.100000000000001" customHeight="1">
      <c r="A12" s="413"/>
      <c r="B12" s="413"/>
      <c r="C12" s="413" t="s">
        <v>455</v>
      </c>
      <c r="D12" s="409">
        <v>115.9859157540001</v>
      </c>
      <c r="E12" s="409">
        <v>102.86847780096065</v>
      </c>
      <c r="F12" s="409">
        <v>101.09478183097036</v>
      </c>
      <c r="G12" s="409">
        <v>100.59399999999999</v>
      </c>
      <c r="H12" s="414">
        <v>101.81315970627472</v>
      </c>
      <c r="I12" s="408"/>
    </row>
    <row r="13" spans="1:10" ht="20.100000000000001" customHeight="1">
      <c r="A13" s="413"/>
      <c r="B13" s="413"/>
      <c r="C13" s="413" t="s">
        <v>456</v>
      </c>
      <c r="D13" s="409">
        <v>124.01531476213749</v>
      </c>
      <c r="E13" s="409">
        <v>104.25178802412201</v>
      </c>
      <c r="F13" s="409">
        <v>101.88934773804648</v>
      </c>
      <c r="G13" s="409">
        <v>100.14109999999999</v>
      </c>
      <c r="H13" s="414">
        <v>104.14378296330347</v>
      </c>
      <c r="I13" s="408"/>
    </row>
    <row r="14" spans="1:10" ht="20.100000000000001" customHeight="1">
      <c r="A14" s="413"/>
      <c r="B14" s="413" t="s">
        <v>457</v>
      </c>
      <c r="C14" s="413"/>
      <c r="D14" s="409">
        <v>112.77895771201383</v>
      </c>
      <c r="E14" s="409">
        <v>102.60909022574648</v>
      </c>
      <c r="F14" s="409">
        <v>101.3444877362457</v>
      </c>
      <c r="G14" s="409">
        <v>100.1399</v>
      </c>
      <c r="H14" s="414">
        <v>102.43748591893919</v>
      </c>
      <c r="I14" s="408"/>
    </row>
    <row r="15" spans="1:10" ht="20.100000000000001" customHeight="1">
      <c r="A15" s="413"/>
      <c r="B15" s="413" t="s">
        <v>458</v>
      </c>
      <c r="C15" s="413"/>
      <c r="D15" s="409">
        <v>107.74264182857574</v>
      </c>
      <c r="E15" s="409">
        <v>101.70472354857434</v>
      </c>
      <c r="F15" s="409">
        <v>100.45004090974743</v>
      </c>
      <c r="G15" s="409">
        <v>100.0014</v>
      </c>
      <c r="H15" s="414">
        <v>101.62656061932532</v>
      </c>
      <c r="I15" s="408"/>
    </row>
    <row r="16" spans="1:10" ht="20.100000000000001" customHeight="1">
      <c r="A16" s="413"/>
      <c r="B16" s="413" t="s">
        <v>459</v>
      </c>
      <c r="C16" s="413"/>
      <c r="D16" s="409">
        <v>119.35147514265276</v>
      </c>
      <c r="E16" s="409">
        <v>105.30326812189826</v>
      </c>
      <c r="F16" s="409">
        <v>101.88743576448611</v>
      </c>
      <c r="G16" s="409">
        <v>100.3811</v>
      </c>
      <c r="H16" s="414">
        <v>105.49213135972235</v>
      </c>
      <c r="I16" s="408"/>
    </row>
    <row r="17" spans="1:12" ht="20.100000000000001" customHeight="1">
      <c r="A17" s="413"/>
      <c r="B17" s="413" t="s">
        <v>460</v>
      </c>
      <c r="C17" s="413"/>
      <c r="D17" s="409">
        <v>107.68660626644134</v>
      </c>
      <c r="E17" s="409">
        <v>101.32771429612772</v>
      </c>
      <c r="F17" s="409">
        <v>100.63062286734849</v>
      </c>
      <c r="G17" s="409">
        <v>100.1163</v>
      </c>
      <c r="H17" s="414">
        <v>101.26643692778424</v>
      </c>
      <c r="I17" s="408"/>
    </row>
    <row r="18" spans="1:12" ht="20.100000000000001" customHeight="1">
      <c r="A18" s="413"/>
      <c r="B18" s="413" t="s">
        <v>461</v>
      </c>
      <c r="C18" s="413"/>
      <c r="D18" s="409">
        <v>110.98831774149181</v>
      </c>
      <c r="E18" s="409">
        <v>107.40864569274602</v>
      </c>
      <c r="F18" s="409">
        <v>102.00263467806745</v>
      </c>
      <c r="G18" s="409">
        <v>100.0115</v>
      </c>
      <c r="H18" s="414">
        <v>106.87264016321335</v>
      </c>
      <c r="I18" s="408"/>
    </row>
    <row r="19" spans="1:12" ht="20.100000000000001" customHeight="1">
      <c r="A19" s="413"/>
      <c r="B19" s="415" t="s">
        <v>276</v>
      </c>
      <c r="C19" s="413" t="s">
        <v>462</v>
      </c>
      <c r="D19" s="409">
        <v>112.25341116917485</v>
      </c>
      <c r="E19" s="409">
        <v>109.46052955070422</v>
      </c>
      <c r="F19" s="409">
        <v>102.51398991358336</v>
      </c>
      <c r="G19" s="409">
        <v>100</v>
      </c>
      <c r="H19" s="414">
        <v>108.70838600010681</v>
      </c>
      <c r="I19" s="408"/>
    </row>
    <row r="20" spans="1:12" ht="20.100000000000001" customHeight="1">
      <c r="A20" s="413"/>
      <c r="B20" s="413" t="s">
        <v>463</v>
      </c>
      <c r="C20" s="413"/>
      <c r="D20" s="409">
        <v>112.66091777565936</v>
      </c>
      <c r="E20" s="409">
        <v>105.5826302502132</v>
      </c>
      <c r="F20" s="409">
        <v>103.66864526912639</v>
      </c>
      <c r="G20" s="409">
        <v>98.2727</v>
      </c>
      <c r="H20" s="414">
        <v>103.31592335150022</v>
      </c>
      <c r="I20" s="408"/>
    </row>
    <row r="21" spans="1:12" ht="20.100000000000001" customHeight="1">
      <c r="A21" s="413"/>
      <c r="B21" s="413" t="s">
        <v>464</v>
      </c>
      <c r="C21" s="413"/>
      <c r="D21" s="409">
        <v>95.932320306340273</v>
      </c>
      <c r="E21" s="409">
        <v>98.580865701879318</v>
      </c>
      <c r="F21" s="409">
        <v>99.510847964429445</v>
      </c>
      <c r="G21" s="409">
        <v>99.909700000000001</v>
      </c>
      <c r="H21" s="414">
        <v>98.543295411533904</v>
      </c>
      <c r="I21" s="408"/>
    </row>
    <row r="22" spans="1:12" ht="20.100000000000001" customHeight="1">
      <c r="A22" s="413"/>
      <c r="B22" s="413" t="s">
        <v>465</v>
      </c>
      <c r="C22" s="413"/>
      <c r="D22" s="409">
        <v>119.8487987283705</v>
      </c>
      <c r="E22" s="409">
        <v>108.13725725397209</v>
      </c>
      <c r="F22" s="409">
        <v>96.019707210321542</v>
      </c>
      <c r="G22" s="409">
        <v>99.748999999999995</v>
      </c>
      <c r="H22" s="414">
        <v>108.7004203229662</v>
      </c>
      <c r="I22" s="408"/>
    </row>
    <row r="23" spans="1:12" ht="20.100000000000001" customHeight="1">
      <c r="A23" s="413"/>
      <c r="B23" s="415" t="s">
        <v>276</v>
      </c>
      <c r="C23" s="413" t="s">
        <v>466</v>
      </c>
      <c r="D23" s="416">
        <v>120.43188888706645</v>
      </c>
      <c r="E23" s="409">
        <v>108.65557835668918</v>
      </c>
      <c r="F23" s="409">
        <v>95.459071800482647</v>
      </c>
      <c r="G23" s="409">
        <v>99.699100000000001</v>
      </c>
      <c r="H23" s="414">
        <v>109.27656795667957</v>
      </c>
      <c r="I23" s="408"/>
      <c r="J23" s="417"/>
      <c r="L23" s="417"/>
    </row>
    <row r="24" spans="1:12" ht="20.100000000000001" customHeight="1">
      <c r="A24" s="413"/>
      <c r="B24" s="413" t="s">
        <v>467</v>
      </c>
      <c r="C24" s="413"/>
      <c r="D24" s="416">
        <v>106.11992837819025</v>
      </c>
      <c r="E24" s="409">
        <v>102.00901673406824</v>
      </c>
      <c r="F24" s="409">
        <v>101.11417057391772</v>
      </c>
      <c r="G24" s="409">
        <v>100.3074</v>
      </c>
      <c r="H24" s="414">
        <v>101.60059372237971</v>
      </c>
      <c r="I24" s="408"/>
    </row>
    <row r="25" spans="1:12" ht="20.100000000000001" customHeight="1">
      <c r="A25" s="413"/>
      <c r="B25" s="413" t="s">
        <v>468</v>
      </c>
      <c r="C25" s="413"/>
      <c r="D25" s="416">
        <v>117.36500703940419</v>
      </c>
      <c r="E25" s="409">
        <v>106.19352347662425</v>
      </c>
      <c r="F25" s="409">
        <v>101.72120674942926</v>
      </c>
      <c r="G25" s="409">
        <v>100.2008</v>
      </c>
      <c r="H25" s="414">
        <v>106.20273672350217</v>
      </c>
      <c r="I25" s="408"/>
    </row>
    <row r="26" spans="1:12" ht="20.100000000000001" customHeight="1">
      <c r="A26" s="410" t="s">
        <v>469</v>
      </c>
      <c r="B26" s="418"/>
      <c r="C26" s="418"/>
      <c r="D26" s="411">
        <v>200.26829668418216</v>
      </c>
      <c r="E26" s="411">
        <v>132.17611338370955</v>
      </c>
      <c r="F26" s="411">
        <v>121.46821012569885</v>
      </c>
      <c r="G26" s="411">
        <v>103.80929999999999</v>
      </c>
      <c r="H26" s="412">
        <v>122.95000470446143</v>
      </c>
      <c r="I26" s="408"/>
    </row>
    <row r="27" spans="1:12" ht="20.100000000000001" customHeight="1">
      <c r="A27" s="410" t="s">
        <v>470</v>
      </c>
      <c r="B27" s="418"/>
      <c r="C27" s="418"/>
      <c r="D27" s="411">
        <v>109.51232459913754</v>
      </c>
      <c r="E27" s="411">
        <v>107.84621411243191</v>
      </c>
      <c r="F27" s="411">
        <v>104.20749635596438</v>
      </c>
      <c r="G27" s="411">
        <v>101.14660000000001</v>
      </c>
      <c r="H27" s="412">
        <v>105.23874999475024</v>
      </c>
      <c r="I27" s="408"/>
      <c r="J27" s="408"/>
    </row>
    <row r="28" spans="1:12" ht="20.100000000000001" customHeight="1">
      <c r="A28" s="410" t="s">
        <v>471</v>
      </c>
      <c r="B28" s="418"/>
      <c r="C28" s="418"/>
      <c r="D28" s="419"/>
      <c r="E28" s="411">
        <v>2.6752583838775879</v>
      </c>
      <c r="F28" s="411"/>
      <c r="G28" s="411">
        <v>0.1505977936065106</v>
      </c>
      <c r="H28" s="412">
        <v>2.7808069999999998</v>
      </c>
      <c r="I28" s="408"/>
    </row>
    <row r="29" spans="1:12" ht="18.75" customHeight="1"/>
    <row r="52" spans="1:8">
      <c r="A52" s="420"/>
      <c r="B52" s="420"/>
      <c r="C52" s="420"/>
      <c r="D52" s="420"/>
      <c r="E52" s="420"/>
      <c r="F52" s="420"/>
      <c r="G52" s="420"/>
      <c r="H52" s="420"/>
    </row>
    <row r="53" spans="1:8">
      <c r="A53" s="420"/>
      <c r="B53" s="420"/>
      <c r="C53" s="420"/>
      <c r="D53" s="420"/>
      <c r="E53" s="420"/>
      <c r="F53" s="420"/>
      <c r="G53" s="420"/>
      <c r="H53" s="420"/>
    </row>
    <row r="54" spans="1:8">
      <c r="A54" s="420"/>
      <c r="B54" s="420"/>
      <c r="C54" s="420"/>
      <c r="D54" s="420"/>
      <c r="E54" s="420"/>
      <c r="F54" s="420"/>
      <c r="G54" s="420"/>
      <c r="H54" s="420"/>
    </row>
    <row r="55" spans="1:8">
      <c r="A55" s="420"/>
      <c r="B55" s="420"/>
      <c r="C55" s="420"/>
      <c r="D55" s="420"/>
      <c r="E55" s="420"/>
      <c r="F55" s="420"/>
      <c r="G55" s="420"/>
      <c r="H55" s="420"/>
    </row>
    <row r="56" spans="1:8">
      <c r="A56" s="420"/>
      <c r="B56" s="420"/>
      <c r="C56" s="420"/>
      <c r="D56" s="420"/>
      <c r="E56" s="420"/>
      <c r="F56" s="420"/>
      <c r="G56" s="420"/>
      <c r="H56" s="420"/>
    </row>
    <row r="57" spans="1:8">
      <c r="A57" s="420"/>
      <c r="B57" s="420"/>
      <c r="C57" s="420"/>
      <c r="D57" s="420"/>
      <c r="E57" s="420"/>
      <c r="F57" s="420"/>
      <c r="G57" s="420"/>
      <c r="H57" s="420"/>
    </row>
    <row r="58" spans="1:8">
      <c r="A58" s="420"/>
      <c r="B58" s="420"/>
      <c r="C58" s="420"/>
      <c r="D58" s="420"/>
      <c r="E58" s="420"/>
      <c r="F58" s="420"/>
      <c r="G58" s="420"/>
      <c r="H58" s="420"/>
    </row>
    <row r="59" spans="1:8">
      <c r="A59" s="420"/>
      <c r="B59" s="420"/>
      <c r="C59" s="420"/>
      <c r="D59" s="420"/>
      <c r="E59" s="420"/>
      <c r="F59" s="420"/>
      <c r="G59" s="420"/>
      <c r="H59" s="420"/>
    </row>
    <row r="60" spans="1:8">
      <c r="A60" s="420"/>
      <c r="B60" s="420"/>
      <c r="C60" s="420"/>
      <c r="D60" s="420"/>
      <c r="E60" s="420"/>
      <c r="F60" s="420"/>
      <c r="G60" s="420"/>
      <c r="H60" s="420"/>
    </row>
  </sheetData>
  <mergeCells count="1">
    <mergeCell ref="D5:G5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3A65-5FFF-4C90-8D0D-E3B0C36D80DB}">
  <dimension ref="A1:I198"/>
  <sheetViews>
    <sheetView topLeftCell="A13" zoomScaleNormal="100" workbookViewId="0">
      <selection activeCell="D13" sqref="D13"/>
    </sheetView>
  </sheetViews>
  <sheetFormatPr defaultColWidth="9" defaultRowHeight="14.4"/>
  <cols>
    <col min="1" max="1" width="30.21875" style="278" customWidth="1"/>
    <col min="2" max="2" width="10.109375" style="278" customWidth="1"/>
    <col min="3" max="3" width="11.109375" style="278" customWidth="1"/>
    <col min="4" max="4" width="12.109375" style="278" customWidth="1"/>
    <col min="5" max="5" width="12.44140625" style="278" customWidth="1"/>
    <col min="6" max="6" width="12.5546875" style="278" customWidth="1"/>
    <col min="7" max="7" width="9" style="278"/>
    <col min="8" max="8" width="18" style="278" customWidth="1"/>
    <col min="9" max="9" width="19.88671875" style="278" customWidth="1"/>
    <col min="10" max="16384" width="9" style="278"/>
  </cols>
  <sheetData>
    <row r="1" spans="1:8" ht="20.100000000000001" customHeight="1">
      <c r="A1" s="275" t="s">
        <v>336</v>
      </c>
      <c r="B1" s="276"/>
      <c r="C1" s="276"/>
      <c r="D1" s="276"/>
      <c r="E1" s="276"/>
      <c r="F1" s="276"/>
      <c r="G1" s="277"/>
    </row>
    <row r="2" spans="1:8" ht="20.100000000000001" customHeight="1">
      <c r="A2" s="279" t="s">
        <v>337</v>
      </c>
      <c r="B2" s="280"/>
      <c r="C2" s="280"/>
      <c r="D2" s="280"/>
      <c r="E2" s="280"/>
      <c r="F2" s="280"/>
      <c r="G2" s="277"/>
    </row>
    <row r="3" spans="1:8" ht="20.100000000000001" customHeight="1">
      <c r="A3" s="281"/>
      <c r="B3" s="282"/>
      <c r="C3" s="282"/>
      <c r="D3" s="282"/>
      <c r="E3" s="282"/>
      <c r="F3" s="283"/>
      <c r="G3" s="277"/>
    </row>
    <row r="4" spans="1:8" ht="15.9" customHeight="1">
      <c r="A4" s="284"/>
      <c r="B4" s="285" t="s">
        <v>75</v>
      </c>
      <c r="C4" s="285" t="s">
        <v>75</v>
      </c>
      <c r="D4" s="285" t="s">
        <v>338</v>
      </c>
      <c r="E4" s="285" t="s">
        <v>338</v>
      </c>
      <c r="F4" s="285" t="s">
        <v>271</v>
      </c>
      <c r="G4" s="277"/>
    </row>
    <row r="5" spans="1:8" ht="15.9" customHeight="1">
      <c r="A5" s="286"/>
      <c r="B5" s="287" t="s">
        <v>79</v>
      </c>
      <c r="C5" s="287" t="s">
        <v>26</v>
      </c>
      <c r="D5" s="287" t="s">
        <v>272</v>
      </c>
      <c r="E5" s="287" t="s">
        <v>272</v>
      </c>
      <c r="F5" s="287" t="s">
        <v>272</v>
      </c>
      <c r="G5" s="277"/>
    </row>
    <row r="6" spans="1:8" ht="15.9" customHeight="1">
      <c r="A6" s="286"/>
      <c r="B6" s="288" t="s">
        <v>80</v>
      </c>
      <c r="C6" s="288" t="s">
        <v>80</v>
      </c>
      <c r="D6" s="288" t="s">
        <v>132</v>
      </c>
      <c r="E6" s="288" t="s">
        <v>215</v>
      </c>
      <c r="F6" s="288" t="s">
        <v>215</v>
      </c>
      <c r="G6" s="277"/>
    </row>
    <row r="7" spans="1:8" ht="15.9" customHeight="1">
      <c r="A7" s="286"/>
      <c r="B7" s="289">
        <v>2024</v>
      </c>
      <c r="C7" s="289">
        <v>2024</v>
      </c>
      <c r="D7" s="289" t="s">
        <v>330</v>
      </c>
      <c r="E7" s="289" t="s">
        <v>331</v>
      </c>
      <c r="F7" s="289" t="s">
        <v>331</v>
      </c>
      <c r="G7" s="277"/>
    </row>
    <row r="8" spans="1:8" ht="20.100000000000001" customHeight="1">
      <c r="A8" s="286"/>
      <c r="G8" s="277"/>
    </row>
    <row r="9" spans="1:8" ht="20.100000000000001" customHeight="1">
      <c r="A9" s="290" t="s">
        <v>339</v>
      </c>
      <c r="B9" s="291">
        <v>360478.42676765117</v>
      </c>
      <c r="C9" s="291">
        <v>1935129.0877768691</v>
      </c>
      <c r="D9" s="292">
        <v>96.09023532540958</v>
      </c>
      <c r="E9" s="293">
        <v>104.3286030877816</v>
      </c>
      <c r="F9" s="292">
        <v>106.12693917994302</v>
      </c>
      <c r="G9" s="277"/>
    </row>
    <row r="10" spans="1:8" ht="20.100000000000001" customHeight="1">
      <c r="A10" s="294" t="s">
        <v>340</v>
      </c>
      <c r="B10" s="291"/>
      <c r="C10" s="291"/>
      <c r="D10" s="292"/>
      <c r="E10" s="293"/>
      <c r="F10" s="292"/>
      <c r="G10" s="277"/>
    </row>
    <row r="11" spans="1:8" ht="20.100000000000001" customHeight="1">
      <c r="A11" s="295" t="s">
        <v>341</v>
      </c>
      <c r="B11" s="296">
        <v>358954.90934365115</v>
      </c>
      <c r="C11" s="296">
        <v>1927389.95</v>
      </c>
      <c r="D11" s="297">
        <v>96.108370811943587</v>
      </c>
      <c r="E11" s="298">
        <v>104.24171337573847</v>
      </c>
      <c r="F11" s="297">
        <v>106.03471385123287</v>
      </c>
      <c r="G11" s="277"/>
    </row>
    <row r="12" spans="1:8" ht="20.100000000000001" customHeight="1">
      <c r="A12" s="295" t="s">
        <v>342</v>
      </c>
      <c r="B12" s="296">
        <v>1523.5174240000001</v>
      </c>
      <c r="C12" s="296">
        <v>7739.1396240000013</v>
      </c>
      <c r="D12" s="297">
        <v>92</v>
      </c>
      <c r="E12" s="298">
        <v>129.82491297527008</v>
      </c>
      <c r="F12" s="297">
        <v>135.47144620117894</v>
      </c>
      <c r="G12" s="277"/>
    </row>
    <row r="13" spans="1:8" ht="20.100000000000001" customHeight="1">
      <c r="A13" s="294" t="s">
        <v>343</v>
      </c>
      <c r="B13" s="291"/>
      <c r="C13" s="291"/>
      <c r="D13" s="292"/>
      <c r="E13" s="293"/>
      <c r="F13" s="292"/>
      <c r="G13" s="277"/>
      <c r="H13" s="299"/>
    </row>
    <row r="14" spans="1:8" ht="20.100000000000001" customHeight="1">
      <c r="A14" s="295" t="s">
        <v>344</v>
      </c>
      <c r="B14" s="296">
        <v>527.96100000000001</v>
      </c>
      <c r="C14" s="296">
        <v>2813.95</v>
      </c>
      <c r="D14" s="297">
        <v>87.562401111859288</v>
      </c>
      <c r="E14" s="298">
        <v>102.62031565852901</v>
      </c>
      <c r="F14" s="297">
        <v>113.98495485281137</v>
      </c>
      <c r="G14" s="277"/>
      <c r="H14" s="299"/>
    </row>
    <row r="15" spans="1:8" ht="20.100000000000001" customHeight="1">
      <c r="A15" s="295" t="s">
        <v>345</v>
      </c>
      <c r="B15" s="296">
        <v>736.08742947947803</v>
      </c>
      <c r="C15" s="296">
        <v>6424.9024962390513</v>
      </c>
      <c r="D15" s="297">
        <v>97.244499340720566</v>
      </c>
      <c r="E15" s="298">
        <v>116.94582401836679</v>
      </c>
      <c r="F15" s="297">
        <v>99.520133040267538</v>
      </c>
      <c r="G15" s="277"/>
      <c r="H15" s="299"/>
    </row>
    <row r="16" spans="1:8" ht="20.100000000000001" customHeight="1">
      <c r="A16" s="295" t="s">
        <v>346</v>
      </c>
      <c r="B16" s="296">
        <v>28578.033394073849</v>
      </c>
      <c r="C16" s="296">
        <v>157955.53355293433</v>
      </c>
      <c r="D16" s="297">
        <v>98.481384269829618</v>
      </c>
      <c r="E16" s="298">
        <v>109.44155826508077</v>
      </c>
      <c r="F16" s="297">
        <v>108.28483588267397</v>
      </c>
      <c r="G16" s="277"/>
      <c r="H16" s="299"/>
    </row>
    <row r="17" spans="1:9" ht="20.100000000000001" customHeight="1">
      <c r="A17" s="295" t="s">
        <v>347</v>
      </c>
      <c r="B17" s="296">
        <v>326153.22764809785</v>
      </c>
      <c r="C17" s="296">
        <v>1745624.3737161956</v>
      </c>
      <c r="D17" s="297">
        <v>95.9</v>
      </c>
      <c r="E17" s="298">
        <v>104</v>
      </c>
      <c r="F17" s="297">
        <v>106.05419869070258</v>
      </c>
      <c r="G17" s="277"/>
      <c r="H17" s="299"/>
    </row>
    <row r="18" spans="1:9" ht="20.100000000000001" customHeight="1">
      <c r="A18" s="295" t="s">
        <v>348</v>
      </c>
      <c r="B18" s="296">
        <v>4483.1172960000004</v>
      </c>
      <c r="C18" s="296">
        <v>22310.328011500002</v>
      </c>
      <c r="D18" s="297">
        <v>95.999999999999986</v>
      </c>
      <c r="E18" s="298">
        <v>96.270993415283584</v>
      </c>
      <c r="F18" s="297">
        <v>98.539357741304428</v>
      </c>
      <c r="G18" s="277"/>
      <c r="H18" s="299"/>
    </row>
    <row r="19" spans="1:9" ht="20.100000000000001" customHeight="1">
      <c r="A19" s="295"/>
      <c r="B19" s="300"/>
      <c r="C19" s="300"/>
      <c r="D19" s="301"/>
      <c r="E19" s="301"/>
      <c r="F19" s="301"/>
      <c r="G19" s="277"/>
    </row>
    <row r="20" spans="1:9" ht="20.100000000000001" customHeight="1">
      <c r="A20" s="290" t="s">
        <v>349</v>
      </c>
      <c r="B20" s="291">
        <v>21051.503545932876</v>
      </c>
      <c r="C20" s="291">
        <v>111378.68225385426</v>
      </c>
      <c r="D20" s="292">
        <v>93.194513347527533</v>
      </c>
      <c r="E20" s="293">
        <v>109.57481225028789</v>
      </c>
      <c r="F20" s="292">
        <v>112.69051255549172</v>
      </c>
      <c r="G20" s="277"/>
    </row>
    <row r="21" spans="1:9" ht="20.100000000000001" customHeight="1">
      <c r="A21" s="294" t="s">
        <v>340</v>
      </c>
      <c r="B21" s="291"/>
      <c r="C21" s="291"/>
      <c r="D21" s="292"/>
      <c r="E21" s="293"/>
      <c r="F21" s="292"/>
      <c r="G21" s="277"/>
    </row>
    <row r="22" spans="1:9" ht="20.100000000000001" customHeight="1">
      <c r="A22" s="295" t="s">
        <v>341</v>
      </c>
      <c r="B22" s="296">
        <v>16009.207810602875</v>
      </c>
      <c r="C22" s="296">
        <v>86264.223810124269</v>
      </c>
      <c r="D22" s="297">
        <v>92.639980084853846</v>
      </c>
      <c r="E22" s="298">
        <v>100.66021594012118</v>
      </c>
      <c r="F22" s="297">
        <v>105.39722924417552</v>
      </c>
      <c r="G22" s="277"/>
      <c r="H22" s="299"/>
    </row>
    <row r="23" spans="1:9" ht="20.100000000000001" customHeight="1">
      <c r="A23" s="295" t="s">
        <v>342</v>
      </c>
      <c r="B23" s="296">
        <v>5042.2957353300008</v>
      </c>
      <c r="C23" s="296">
        <v>25114.45844373</v>
      </c>
      <c r="D23" s="297">
        <v>95</v>
      </c>
      <c r="E23" s="298">
        <v>152.43719368434171</v>
      </c>
      <c r="F23" s="297">
        <v>147.82659793914496</v>
      </c>
      <c r="G23" s="277"/>
      <c r="H23" s="299"/>
    </row>
    <row r="24" spans="1:9" ht="20.100000000000001" customHeight="1">
      <c r="A24" s="294" t="s">
        <v>343</v>
      </c>
      <c r="B24" s="291"/>
      <c r="C24" s="291"/>
      <c r="D24" s="292"/>
      <c r="E24" s="293"/>
      <c r="F24" s="292"/>
      <c r="G24" s="302"/>
      <c r="H24" s="302"/>
    </row>
    <row r="25" spans="1:9" ht="20.100000000000001" customHeight="1">
      <c r="A25" s="295" t="s">
        <v>344</v>
      </c>
      <c r="B25" s="296">
        <v>195.351</v>
      </c>
      <c r="C25" s="296">
        <v>1090.377</v>
      </c>
      <c r="D25" s="297">
        <v>92.630386025140709</v>
      </c>
      <c r="E25" s="298">
        <v>109.56924112401146</v>
      </c>
      <c r="F25" s="297">
        <v>116.64543170096889</v>
      </c>
      <c r="G25" s="299"/>
      <c r="H25" s="299"/>
      <c r="I25" s="299"/>
    </row>
    <row r="26" spans="1:9" ht="20.100000000000001" customHeight="1">
      <c r="A26" s="295" t="s">
        <v>345</v>
      </c>
      <c r="B26" s="296">
        <v>49.531916461364929</v>
      </c>
      <c r="C26" s="296">
        <v>340.02440372413434</v>
      </c>
      <c r="D26" s="297">
        <v>84.582134587735979</v>
      </c>
      <c r="E26" s="298">
        <v>93.571092485549883</v>
      </c>
      <c r="F26" s="297">
        <v>99.627900385435993</v>
      </c>
      <c r="G26" s="299"/>
      <c r="H26" s="299"/>
      <c r="I26" s="299"/>
    </row>
    <row r="27" spans="1:9" ht="20.100000000000001" customHeight="1">
      <c r="A27" s="295" t="s">
        <v>346</v>
      </c>
      <c r="B27" s="296">
        <v>602.73423951418806</v>
      </c>
      <c r="C27" s="296">
        <v>2881.3691336674774</v>
      </c>
      <c r="D27" s="297">
        <v>100.98720787710616</v>
      </c>
      <c r="E27" s="298">
        <v>97.647829584163887</v>
      </c>
      <c r="F27" s="297">
        <v>109.23241225874656</v>
      </c>
      <c r="G27" s="299"/>
      <c r="H27" s="299"/>
      <c r="I27" s="299"/>
    </row>
    <row r="28" spans="1:9" ht="20.100000000000001" customHeight="1">
      <c r="A28" s="295" t="s">
        <v>347</v>
      </c>
      <c r="B28" s="296">
        <v>12909.602166613324</v>
      </c>
      <c r="C28" s="296">
        <v>69318.157644958643</v>
      </c>
      <c r="D28" s="297">
        <v>94.8</v>
      </c>
      <c r="E28" s="298">
        <v>106.69999999999999</v>
      </c>
      <c r="F28" s="297">
        <v>109.09324736787025</v>
      </c>
      <c r="G28" s="299"/>
      <c r="H28" s="299"/>
      <c r="I28" s="299"/>
    </row>
    <row r="29" spans="1:9" ht="20.100000000000001" customHeight="1">
      <c r="A29" s="295" t="s">
        <v>348</v>
      </c>
      <c r="B29" s="296">
        <v>7294.2842233439997</v>
      </c>
      <c r="C29" s="296">
        <v>37748.699999999997</v>
      </c>
      <c r="D29" s="297">
        <v>90</v>
      </c>
      <c r="E29" s="298">
        <v>116.43762633574231</v>
      </c>
      <c r="F29" s="297">
        <v>120.28902632283716</v>
      </c>
      <c r="G29" s="299"/>
      <c r="H29" s="299"/>
      <c r="I29" s="299"/>
    </row>
    <row r="30" spans="1:9" ht="20.100000000000001" customHeight="1">
      <c r="A30" s="303"/>
      <c r="B30" s="303"/>
      <c r="C30" s="303"/>
      <c r="D30" s="303"/>
      <c r="E30" s="303"/>
      <c r="F30" s="303"/>
      <c r="G30" s="277"/>
    </row>
    <row r="31" spans="1:9" ht="20.100000000000001" customHeight="1">
      <c r="A31" s="303"/>
      <c r="B31" s="303"/>
      <c r="C31" s="303"/>
      <c r="D31" s="303"/>
      <c r="E31" s="303"/>
      <c r="F31" s="303"/>
      <c r="G31" s="277"/>
    </row>
    <row r="32" spans="1:9" ht="20.100000000000001" customHeight="1">
      <c r="A32" s="303"/>
      <c r="B32" s="303"/>
      <c r="C32" s="303"/>
      <c r="D32" s="303"/>
      <c r="E32" s="303"/>
      <c r="F32" s="303"/>
      <c r="G32" s="277"/>
    </row>
    <row r="33" spans="1:7" ht="20.100000000000001" customHeight="1">
      <c r="A33" s="303"/>
      <c r="B33" s="303"/>
      <c r="C33" s="303"/>
      <c r="D33" s="303"/>
      <c r="E33" s="303"/>
      <c r="F33" s="303"/>
      <c r="G33" s="277"/>
    </row>
    <row r="34" spans="1:7" ht="20.100000000000001" customHeight="1">
      <c r="A34" s="303"/>
      <c r="B34" s="303"/>
      <c r="C34" s="303"/>
      <c r="D34" s="303"/>
      <c r="E34" s="303"/>
      <c r="F34" s="303"/>
      <c r="G34" s="277"/>
    </row>
    <row r="35" spans="1:7" ht="20.100000000000001" customHeight="1">
      <c r="A35" s="304"/>
      <c r="B35" s="304"/>
      <c r="C35" s="305"/>
      <c r="D35" s="305"/>
      <c r="E35" s="305"/>
      <c r="F35" s="304"/>
      <c r="G35" s="277"/>
    </row>
    <row r="36" spans="1:7" ht="20.100000000000001" customHeight="1">
      <c r="A36" s="304"/>
      <c r="B36" s="304"/>
      <c r="C36" s="305"/>
      <c r="D36" s="305"/>
      <c r="E36" s="305"/>
      <c r="F36" s="304"/>
      <c r="G36" s="277"/>
    </row>
    <row r="37" spans="1:7" ht="20.100000000000001" customHeight="1">
      <c r="A37" s="304"/>
      <c r="B37" s="304"/>
      <c r="C37" s="305"/>
      <c r="D37" s="305"/>
      <c r="E37" s="305"/>
      <c r="F37" s="304"/>
    </row>
    <row r="38" spans="1:7" ht="20.100000000000001" customHeight="1">
      <c r="A38" s="304"/>
      <c r="B38" s="304"/>
      <c r="C38" s="305"/>
      <c r="D38" s="305"/>
      <c r="E38" s="305"/>
      <c r="F38" s="304"/>
    </row>
    <row r="39" spans="1:7" ht="20.100000000000001" customHeight="1">
      <c r="A39" s="304"/>
      <c r="B39" s="304"/>
      <c r="C39" s="305"/>
      <c r="D39" s="305"/>
      <c r="E39" s="305"/>
      <c r="F39" s="304"/>
    </row>
    <row r="40" spans="1:7" ht="20.100000000000001" customHeight="1">
      <c r="A40" s="304"/>
      <c r="B40" s="304"/>
      <c r="C40" s="305"/>
      <c r="D40" s="305"/>
      <c r="E40" s="305"/>
      <c r="F40" s="304"/>
    </row>
    <row r="41" spans="1:7" ht="20.100000000000001" customHeight="1">
      <c r="A41" s="304"/>
      <c r="B41" s="304"/>
      <c r="C41" s="305"/>
      <c r="D41" s="305"/>
      <c r="E41" s="305"/>
      <c r="F41" s="304"/>
    </row>
    <row r="42" spans="1:7" ht="20.100000000000001" customHeight="1">
      <c r="A42" s="304"/>
      <c r="B42" s="304"/>
      <c r="C42" s="305"/>
      <c r="D42" s="305"/>
      <c r="E42" s="305"/>
      <c r="F42" s="304"/>
    </row>
    <row r="43" spans="1:7" ht="20.100000000000001" customHeight="1">
      <c r="A43" s="304"/>
      <c r="B43" s="304"/>
      <c r="C43" s="305"/>
      <c r="D43" s="305"/>
      <c r="E43" s="305"/>
      <c r="F43" s="304"/>
    </row>
    <row r="44" spans="1:7" ht="20.100000000000001" customHeight="1">
      <c r="A44" s="304"/>
      <c r="B44" s="304"/>
      <c r="C44" s="305"/>
      <c r="D44" s="305"/>
      <c r="E44" s="305"/>
      <c r="F44" s="304"/>
    </row>
    <row r="45" spans="1:7" ht="20.100000000000001" customHeight="1">
      <c r="A45" s="304"/>
      <c r="B45" s="304"/>
      <c r="C45" s="305"/>
      <c r="D45" s="305"/>
      <c r="E45" s="305"/>
      <c r="F45" s="304"/>
    </row>
    <row r="46" spans="1:7" ht="20.100000000000001" customHeight="1">
      <c r="A46" s="304"/>
      <c r="B46" s="304"/>
      <c r="C46" s="305"/>
      <c r="D46" s="305"/>
      <c r="E46" s="305"/>
      <c r="F46" s="304"/>
    </row>
    <row r="47" spans="1:7" ht="20.100000000000001" customHeight="1">
      <c r="A47" s="304"/>
      <c r="B47" s="304"/>
      <c r="C47" s="305"/>
      <c r="D47" s="305"/>
      <c r="E47" s="305"/>
      <c r="F47" s="304"/>
    </row>
    <row r="48" spans="1:7" ht="14.1" customHeight="1">
      <c r="A48" s="304"/>
      <c r="B48" s="304"/>
      <c r="C48" s="305"/>
      <c r="D48" s="305"/>
      <c r="E48" s="305"/>
      <c r="F48" s="304"/>
    </row>
    <row r="49" spans="1:6" ht="14.1" customHeight="1">
      <c r="A49" s="304"/>
      <c r="B49" s="304"/>
      <c r="C49" s="305"/>
      <c r="D49" s="305"/>
      <c r="E49" s="305"/>
      <c r="F49" s="304"/>
    </row>
    <row r="50" spans="1:6" ht="14.1" customHeight="1">
      <c r="A50" s="304"/>
      <c r="B50" s="304"/>
      <c r="C50" s="305"/>
      <c r="D50" s="305"/>
      <c r="E50" s="305"/>
      <c r="F50" s="304"/>
    </row>
    <row r="51" spans="1:6" ht="14.1" customHeight="1">
      <c r="A51" s="304"/>
      <c r="B51" s="304"/>
      <c r="C51" s="305"/>
      <c r="D51" s="305"/>
      <c r="E51" s="305"/>
      <c r="F51" s="304"/>
    </row>
    <row r="52" spans="1:6" ht="14.1" customHeight="1">
      <c r="A52" s="304"/>
      <c r="B52" s="304"/>
      <c r="C52" s="305"/>
      <c r="D52" s="305"/>
      <c r="E52" s="305"/>
      <c r="F52" s="304"/>
    </row>
    <row r="53" spans="1:6" ht="14.1" customHeight="1">
      <c r="A53" s="304"/>
      <c r="B53" s="304"/>
      <c r="C53" s="305"/>
      <c r="D53" s="305"/>
      <c r="E53" s="305"/>
      <c r="F53" s="304"/>
    </row>
    <row r="54" spans="1:6" ht="14.1" customHeight="1">
      <c r="A54" s="304"/>
      <c r="B54" s="304"/>
      <c r="C54" s="305"/>
      <c r="D54" s="305"/>
      <c r="E54" s="305"/>
      <c r="F54" s="304"/>
    </row>
    <row r="55" spans="1:6" ht="18" customHeight="1">
      <c r="A55" s="304"/>
      <c r="B55" s="304"/>
      <c r="C55" s="305"/>
      <c r="D55" s="305"/>
      <c r="E55" s="305"/>
      <c r="F55" s="304"/>
    </row>
    <row r="56" spans="1:6" ht="18" customHeight="1">
      <c r="A56" s="304"/>
      <c r="B56" s="304"/>
      <c r="C56" s="305"/>
      <c r="D56" s="305"/>
      <c r="E56" s="305"/>
      <c r="F56" s="304"/>
    </row>
    <row r="57" spans="1:6" ht="18" customHeight="1">
      <c r="A57" s="304"/>
      <c r="B57" s="304"/>
      <c r="C57" s="305"/>
      <c r="D57" s="305"/>
      <c r="E57" s="305"/>
      <c r="F57" s="304"/>
    </row>
    <row r="58" spans="1:6" ht="18" customHeight="1">
      <c r="A58" s="304"/>
      <c r="B58" s="304"/>
      <c r="C58" s="305"/>
      <c r="D58" s="305"/>
      <c r="E58" s="305"/>
      <c r="F58" s="304"/>
    </row>
    <row r="59" spans="1:6" ht="18" customHeight="1">
      <c r="A59" s="304"/>
      <c r="B59" s="304"/>
      <c r="C59" s="305"/>
      <c r="D59" s="305"/>
      <c r="E59" s="305"/>
      <c r="F59" s="304"/>
    </row>
    <row r="60" spans="1:6" ht="15">
      <c r="A60" s="304"/>
      <c r="B60" s="304"/>
      <c r="C60" s="305"/>
      <c r="D60" s="305"/>
      <c r="E60" s="305"/>
      <c r="F60" s="304"/>
    </row>
    <row r="61" spans="1:6" ht="15">
      <c r="A61" s="304"/>
      <c r="B61" s="304"/>
      <c r="C61" s="305"/>
      <c r="D61" s="305"/>
      <c r="E61" s="305"/>
      <c r="F61" s="304"/>
    </row>
    <row r="62" spans="1:6" ht="15">
      <c r="A62" s="304"/>
      <c r="B62" s="304"/>
      <c r="C62" s="305"/>
      <c r="D62" s="305"/>
      <c r="E62" s="305"/>
      <c r="F62" s="304"/>
    </row>
    <row r="63" spans="1:6" ht="15">
      <c r="A63" s="304"/>
      <c r="B63" s="304"/>
      <c r="C63" s="305"/>
      <c r="D63" s="305"/>
      <c r="E63" s="305"/>
      <c r="F63" s="304"/>
    </row>
    <row r="64" spans="1:6" ht="15">
      <c r="A64" s="304"/>
      <c r="B64" s="304"/>
      <c r="C64" s="305"/>
      <c r="D64" s="305"/>
      <c r="E64" s="305"/>
      <c r="F64" s="304"/>
    </row>
    <row r="65" spans="1:6" ht="15">
      <c r="A65" s="304"/>
      <c r="B65" s="304"/>
      <c r="C65" s="305"/>
      <c r="D65" s="305"/>
      <c r="E65" s="305"/>
      <c r="F65" s="304"/>
    </row>
    <row r="66" spans="1:6" ht="15">
      <c r="A66" s="304"/>
      <c r="B66" s="304"/>
      <c r="C66" s="305"/>
      <c r="D66" s="305"/>
      <c r="E66" s="305"/>
      <c r="F66" s="304"/>
    </row>
    <row r="67" spans="1:6" ht="15">
      <c r="A67" s="304"/>
      <c r="B67" s="304"/>
      <c r="C67" s="305"/>
      <c r="D67" s="305"/>
      <c r="E67" s="305"/>
      <c r="F67" s="304"/>
    </row>
    <row r="68" spans="1:6" ht="15">
      <c r="A68" s="304"/>
      <c r="B68" s="304"/>
      <c r="C68" s="305"/>
      <c r="D68" s="305"/>
      <c r="E68" s="305"/>
      <c r="F68" s="304"/>
    </row>
    <row r="69" spans="1:6" ht="15">
      <c r="A69" s="304"/>
      <c r="B69" s="304"/>
      <c r="C69" s="305"/>
      <c r="D69" s="305"/>
      <c r="E69" s="305"/>
      <c r="F69" s="304"/>
    </row>
    <row r="70" spans="1:6" ht="15">
      <c r="A70" s="304"/>
      <c r="B70" s="304"/>
      <c r="C70" s="305"/>
      <c r="D70" s="305"/>
      <c r="E70" s="305"/>
      <c r="F70" s="304"/>
    </row>
    <row r="71" spans="1:6" ht="15">
      <c r="A71" s="304"/>
      <c r="B71" s="304"/>
      <c r="C71" s="305"/>
      <c r="D71" s="305"/>
      <c r="E71" s="305"/>
      <c r="F71" s="304"/>
    </row>
    <row r="72" spans="1:6" ht="15">
      <c r="A72" s="304"/>
      <c r="B72" s="304"/>
      <c r="C72" s="305"/>
      <c r="D72" s="305"/>
      <c r="E72" s="305"/>
      <c r="F72" s="304"/>
    </row>
    <row r="73" spans="1:6" ht="15">
      <c r="A73" s="304"/>
      <c r="B73" s="304"/>
      <c r="C73" s="305"/>
      <c r="D73" s="305"/>
      <c r="E73" s="305"/>
      <c r="F73" s="304"/>
    </row>
    <row r="74" spans="1:6" ht="15">
      <c r="A74" s="304"/>
      <c r="B74" s="304"/>
      <c r="C74" s="305"/>
      <c r="D74" s="305"/>
      <c r="E74" s="305"/>
      <c r="F74" s="304"/>
    </row>
    <row r="75" spans="1:6" ht="15">
      <c r="A75" s="304"/>
      <c r="B75" s="304"/>
      <c r="C75" s="305"/>
      <c r="D75" s="305"/>
      <c r="E75" s="305"/>
      <c r="F75" s="304"/>
    </row>
    <row r="76" spans="1:6" ht="15">
      <c r="A76" s="304"/>
      <c r="B76" s="304"/>
      <c r="C76" s="305"/>
      <c r="D76" s="305"/>
      <c r="E76" s="305"/>
      <c r="F76" s="304"/>
    </row>
    <row r="77" spans="1:6" ht="15">
      <c r="A77" s="304"/>
      <c r="B77" s="304"/>
      <c r="C77" s="305"/>
      <c r="D77" s="305"/>
      <c r="E77" s="305"/>
      <c r="F77" s="304"/>
    </row>
    <row r="78" spans="1:6" ht="15">
      <c r="A78" s="304"/>
      <c r="B78" s="304"/>
      <c r="C78" s="305"/>
      <c r="D78" s="305"/>
      <c r="E78" s="305"/>
      <c r="F78" s="304"/>
    </row>
    <row r="79" spans="1:6" ht="15">
      <c r="A79" s="304"/>
      <c r="B79" s="304"/>
      <c r="C79" s="305"/>
      <c r="D79" s="305"/>
      <c r="E79" s="305"/>
      <c r="F79" s="304"/>
    </row>
    <row r="80" spans="1:6" ht="15">
      <c r="A80" s="304"/>
      <c r="B80" s="304"/>
      <c r="C80" s="305"/>
      <c r="D80" s="305"/>
      <c r="E80" s="305"/>
      <c r="F80" s="304"/>
    </row>
    <row r="81" spans="1:6" ht="15">
      <c r="A81" s="304"/>
      <c r="B81" s="304"/>
      <c r="C81" s="305"/>
      <c r="D81" s="305"/>
      <c r="E81" s="305"/>
      <c r="F81" s="304"/>
    </row>
    <row r="82" spans="1:6" ht="15">
      <c r="A82" s="304"/>
      <c r="B82" s="304"/>
      <c r="C82" s="305"/>
      <c r="D82" s="305"/>
      <c r="E82" s="305"/>
      <c r="F82" s="304"/>
    </row>
    <row r="83" spans="1:6" ht="15">
      <c r="A83" s="304"/>
      <c r="B83" s="304"/>
      <c r="C83" s="305"/>
      <c r="D83" s="305"/>
      <c r="E83" s="305"/>
      <c r="F83" s="304"/>
    </row>
    <row r="84" spans="1:6" ht="15">
      <c r="A84" s="304"/>
      <c r="B84" s="304"/>
      <c r="C84" s="305"/>
      <c r="D84" s="305"/>
      <c r="E84" s="305"/>
      <c r="F84" s="304"/>
    </row>
    <row r="85" spans="1:6" ht="15">
      <c r="A85" s="304"/>
      <c r="B85" s="304"/>
      <c r="C85" s="305"/>
      <c r="D85" s="305"/>
      <c r="E85" s="305"/>
      <c r="F85" s="304"/>
    </row>
    <row r="86" spans="1:6" ht="15">
      <c r="A86" s="304"/>
      <c r="B86" s="304"/>
      <c r="C86" s="305"/>
      <c r="D86" s="305"/>
      <c r="E86" s="305"/>
      <c r="F86" s="304"/>
    </row>
    <row r="87" spans="1:6" ht="15">
      <c r="A87" s="304"/>
      <c r="B87" s="304"/>
      <c r="C87" s="305"/>
      <c r="D87" s="305"/>
      <c r="E87" s="305"/>
      <c r="F87" s="304"/>
    </row>
    <row r="88" spans="1:6" ht="15">
      <c r="A88" s="304"/>
      <c r="B88" s="304"/>
      <c r="C88" s="305"/>
      <c r="D88" s="305"/>
      <c r="E88" s="305"/>
      <c r="F88" s="304"/>
    </row>
    <row r="89" spans="1:6" ht="15">
      <c r="A89" s="304"/>
      <c r="B89" s="304"/>
      <c r="C89" s="305"/>
      <c r="D89" s="305"/>
      <c r="E89" s="305"/>
      <c r="F89" s="304"/>
    </row>
    <row r="90" spans="1:6" ht="15">
      <c r="A90" s="304"/>
      <c r="B90" s="304"/>
      <c r="C90" s="305"/>
      <c r="D90" s="305"/>
      <c r="E90" s="305"/>
      <c r="F90" s="304"/>
    </row>
    <row r="91" spans="1:6" ht="15">
      <c r="A91" s="304"/>
      <c r="B91" s="304"/>
      <c r="C91" s="305"/>
      <c r="D91" s="305"/>
      <c r="E91" s="305"/>
      <c r="F91" s="304"/>
    </row>
    <row r="92" spans="1:6" ht="15">
      <c r="A92" s="304"/>
      <c r="B92" s="304"/>
      <c r="C92" s="305"/>
      <c r="D92" s="305"/>
      <c r="E92" s="305"/>
      <c r="F92" s="304"/>
    </row>
    <row r="93" spans="1:6" ht="15">
      <c r="A93" s="304"/>
      <c r="B93" s="304"/>
      <c r="C93" s="305"/>
      <c r="D93" s="305"/>
      <c r="E93" s="305"/>
      <c r="F93" s="304"/>
    </row>
    <row r="94" spans="1:6" ht="15">
      <c r="A94" s="304"/>
      <c r="B94" s="304"/>
      <c r="C94" s="305"/>
      <c r="D94" s="305"/>
      <c r="E94" s="305"/>
      <c r="F94" s="304"/>
    </row>
    <row r="95" spans="1:6" ht="15">
      <c r="A95" s="304"/>
      <c r="B95" s="304"/>
      <c r="C95" s="305"/>
      <c r="D95" s="305"/>
      <c r="E95" s="305"/>
      <c r="F95" s="304"/>
    </row>
    <row r="96" spans="1:6" ht="15">
      <c r="A96" s="304"/>
      <c r="B96" s="304"/>
      <c r="C96" s="305"/>
      <c r="D96" s="305"/>
      <c r="E96" s="305"/>
      <c r="F96" s="304"/>
    </row>
    <row r="97" spans="1:6" ht="15">
      <c r="A97" s="304"/>
      <c r="B97" s="304"/>
      <c r="C97" s="305"/>
      <c r="D97" s="305"/>
      <c r="E97" s="305"/>
      <c r="F97" s="304"/>
    </row>
    <row r="98" spans="1:6" ht="15">
      <c r="A98" s="304"/>
      <c r="B98" s="304"/>
      <c r="C98" s="305"/>
      <c r="D98" s="305"/>
      <c r="E98" s="305"/>
      <c r="F98" s="304"/>
    </row>
    <row r="99" spans="1:6" ht="15">
      <c r="A99" s="304"/>
      <c r="B99" s="304"/>
      <c r="C99" s="305"/>
      <c r="D99" s="305"/>
      <c r="E99" s="305"/>
      <c r="F99" s="304"/>
    </row>
    <row r="100" spans="1:6" ht="15">
      <c r="A100" s="304"/>
      <c r="B100" s="304"/>
      <c r="C100" s="305"/>
      <c r="D100" s="305"/>
      <c r="E100" s="305"/>
      <c r="F100" s="304"/>
    </row>
    <row r="101" spans="1:6" ht="15">
      <c r="A101" s="304"/>
      <c r="B101" s="304"/>
      <c r="C101" s="305"/>
      <c r="D101" s="305"/>
      <c r="E101" s="305"/>
      <c r="F101" s="304"/>
    </row>
    <row r="102" spans="1:6" ht="15">
      <c r="A102" s="304"/>
      <c r="B102" s="304"/>
      <c r="C102" s="305"/>
      <c r="D102" s="305"/>
      <c r="E102" s="305"/>
      <c r="F102" s="304"/>
    </row>
    <row r="103" spans="1:6" ht="15">
      <c r="A103" s="304"/>
      <c r="B103" s="304"/>
      <c r="C103" s="305"/>
      <c r="D103" s="305"/>
      <c r="E103" s="305"/>
      <c r="F103" s="304"/>
    </row>
    <row r="104" spans="1:6" ht="15">
      <c r="A104" s="304"/>
      <c r="B104" s="304"/>
      <c r="C104" s="305"/>
      <c r="D104" s="305"/>
      <c r="E104" s="305"/>
      <c r="F104" s="304"/>
    </row>
    <row r="105" spans="1:6" ht="15">
      <c r="A105" s="304"/>
      <c r="B105" s="304"/>
      <c r="C105" s="305"/>
      <c r="D105" s="305"/>
      <c r="E105" s="305"/>
      <c r="F105" s="304"/>
    </row>
    <row r="106" spans="1:6" ht="15">
      <c r="A106" s="304"/>
      <c r="B106" s="304"/>
      <c r="C106" s="305"/>
      <c r="D106" s="305"/>
      <c r="E106" s="305"/>
      <c r="F106" s="304"/>
    </row>
    <row r="107" spans="1:6" ht="15">
      <c r="A107" s="304"/>
      <c r="B107" s="304"/>
      <c r="C107" s="305"/>
      <c r="D107" s="305"/>
      <c r="E107" s="305"/>
      <c r="F107" s="304"/>
    </row>
    <row r="108" spans="1:6" ht="15">
      <c r="A108" s="304"/>
      <c r="B108" s="304"/>
      <c r="C108" s="305"/>
      <c r="D108" s="305"/>
      <c r="E108" s="305"/>
      <c r="F108" s="304"/>
    </row>
    <row r="109" spans="1:6" ht="15">
      <c r="A109" s="304"/>
      <c r="B109" s="304"/>
      <c r="C109" s="305"/>
      <c r="D109" s="305"/>
      <c r="E109" s="305"/>
      <c r="F109" s="304"/>
    </row>
    <row r="110" spans="1:6" ht="15">
      <c r="A110" s="304"/>
      <c r="B110" s="304"/>
      <c r="C110" s="305"/>
      <c r="D110" s="305"/>
      <c r="E110" s="305"/>
      <c r="F110" s="304"/>
    </row>
    <row r="111" spans="1:6" ht="15">
      <c r="A111" s="304"/>
      <c r="B111" s="304"/>
      <c r="C111" s="305"/>
      <c r="D111" s="305"/>
      <c r="E111" s="305"/>
      <c r="F111" s="304"/>
    </row>
    <row r="112" spans="1:6" ht="15">
      <c r="A112" s="304"/>
      <c r="B112" s="304"/>
      <c r="C112" s="305"/>
      <c r="D112" s="305"/>
      <c r="E112" s="305"/>
      <c r="F112" s="304"/>
    </row>
    <row r="113" spans="1:6" ht="15">
      <c r="A113" s="304"/>
      <c r="B113" s="304"/>
      <c r="C113" s="305"/>
      <c r="D113" s="305"/>
      <c r="E113" s="305"/>
      <c r="F113" s="304"/>
    </row>
    <row r="114" spans="1:6" ht="15">
      <c r="A114" s="304"/>
      <c r="B114" s="304"/>
      <c r="C114" s="305"/>
      <c r="D114" s="305"/>
      <c r="E114" s="305"/>
      <c r="F114" s="304"/>
    </row>
    <row r="115" spans="1:6" ht="15">
      <c r="A115" s="304"/>
      <c r="B115" s="304"/>
      <c r="C115" s="305"/>
      <c r="D115" s="305"/>
      <c r="E115" s="305"/>
      <c r="F115" s="304"/>
    </row>
    <row r="116" spans="1:6" ht="15">
      <c r="A116" s="304"/>
      <c r="B116" s="304"/>
      <c r="C116" s="305"/>
      <c r="D116" s="305"/>
      <c r="E116" s="305"/>
      <c r="F116" s="304"/>
    </row>
    <row r="117" spans="1:6" ht="15">
      <c r="A117" s="304"/>
      <c r="B117" s="304"/>
      <c r="C117" s="305"/>
      <c r="D117" s="305"/>
      <c r="E117" s="305"/>
      <c r="F117" s="304"/>
    </row>
    <row r="118" spans="1:6" ht="15">
      <c r="A118" s="304"/>
      <c r="B118" s="304"/>
      <c r="C118" s="305"/>
      <c r="D118" s="305"/>
      <c r="E118" s="305"/>
      <c r="F118" s="304"/>
    </row>
    <row r="119" spans="1:6" ht="15">
      <c r="A119" s="304"/>
      <c r="B119" s="304"/>
      <c r="C119" s="305"/>
      <c r="D119" s="305"/>
      <c r="E119" s="305"/>
      <c r="F119" s="304"/>
    </row>
    <row r="120" spans="1:6" ht="15">
      <c r="A120" s="304"/>
      <c r="B120" s="304"/>
      <c r="C120" s="305"/>
      <c r="D120" s="305"/>
      <c r="E120" s="305"/>
      <c r="F120" s="304"/>
    </row>
    <row r="121" spans="1:6" ht="15">
      <c r="A121" s="304"/>
      <c r="B121" s="304"/>
      <c r="C121" s="305"/>
      <c r="D121" s="305"/>
      <c r="E121" s="305"/>
      <c r="F121" s="304"/>
    </row>
    <row r="122" spans="1:6" ht="15">
      <c r="A122" s="304"/>
      <c r="B122" s="304"/>
      <c r="C122" s="305"/>
      <c r="D122" s="305"/>
      <c r="E122" s="305"/>
      <c r="F122" s="304"/>
    </row>
    <row r="123" spans="1:6" ht="15">
      <c r="A123" s="304"/>
      <c r="B123" s="304"/>
      <c r="C123" s="305"/>
      <c r="D123" s="305"/>
      <c r="E123" s="305"/>
      <c r="F123" s="304"/>
    </row>
    <row r="124" spans="1:6" ht="15">
      <c r="A124" s="304"/>
      <c r="B124" s="304"/>
      <c r="C124" s="305"/>
      <c r="D124" s="305"/>
      <c r="E124" s="305"/>
      <c r="F124" s="304"/>
    </row>
    <row r="125" spans="1:6" ht="15">
      <c r="A125" s="304"/>
      <c r="B125" s="304"/>
      <c r="C125" s="305"/>
      <c r="D125" s="305"/>
      <c r="E125" s="305"/>
      <c r="F125" s="304"/>
    </row>
    <row r="126" spans="1:6" ht="15">
      <c r="A126" s="304"/>
      <c r="B126" s="304"/>
      <c r="C126" s="305"/>
      <c r="D126" s="305"/>
      <c r="E126" s="305"/>
      <c r="F126" s="304"/>
    </row>
    <row r="127" spans="1:6" ht="15">
      <c r="A127" s="304"/>
      <c r="B127" s="304"/>
      <c r="C127" s="305"/>
      <c r="D127" s="305"/>
      <c r="E127" s="305"/>
      <c r="F127" s="304"/>
    </row>
    <row r="128" spans="1:6" ht="15">
      <c r="A128" s="304"/>
      <c r="B128" s="304"/>
      <c r="C128" s="305"/>
      <c r="D128" s="305"/>
      <c r="E128" s="305"/>
      <c r="F128" s="304"/>
    </row>
    <row r="129" spans="1:6" ht="15">
      <c r="A129" s="304"/>
      <c r="B129" s="304"/>
      <c r="C129" s="305"/>
      <c r="D129" s="305"/>
      <c r="E129" s="305"/>
      <c r="F129" s="304"/>
    </row>
    <row r="130" spans="1:6" ht="15">
      <c r="A130" s="304"/>
      <c r="B130" s="304"/>
      <c r="C130" s="305"/>
      <c r="D130" s="305"/>
      <c r="E130" s="305"/>
      <c r="F130" s="304"/>
    </row>
    <row r="131" spans="1:6" ht="15">
      <c r="A131" s="304"/>
      <c r="B131" s="304"/>
      <c r="C131" s="305"/>
      <c r="D131" s="305"/>
      <c r="E131" s="305"/>
      <c r="F131" s="304"/>
    </row>
    <row r="132" spans="1:6" ht="15">
      <c r="A132" s="304"/>
      <c r="B132" s="304"/>
      <c r="C132" s="305"/>
      <c r="D132" s="305"/>
      <c r="E132" s="305"/>
      <c r="F132" s="304"/>
    </row>
    <row r="133" spans="1:6" ht="15">
      <c r="A133" s="304"/>
      <c r="B133" s="304"/>
      <c r="C133" s="305"/>
      <c r="D133" s="305"/>
      <c r="E133" s="305"/>
      <c r="F133" s="304"/>
    </row>
    <row r="134" spans="1:6" ht="15">
      <c r="A134" s="304"/>
      <c r="B134" s="304"/>
      <c r="C134" s="305"/>
      <c r="D134" s="305"/>
      <c r="E134" s="305"/>
      <c r="F134" s="304"/>
    </row>
    <row r="135" spans="1:6" ht="15">
      <c r="A135" s="304"/>
      <c r="B135" s="304"/>
      <c r="C135" s="305"/>
      <c r="D135" s="305"/>
      <c r="E135" s="305"/>
      <c r="F135" s="304"/>
    </row>
    <row r="136" spans="1:6" ht="15">
      <c r="A136" s="304"/>
      <c r="B136" s="304"/>
      <c r="C136" s="305"/>
      <c r="D136" s="305"/>
      <c r="E136" s="305"/>
      <c r="F136" s="304"/>
    </row>
    <row r="137" spans="1:6" ht="15">
      <c r="A137" s="304"/>
      <c r="B137" s="304"/>
      <c r="C137" s="305"/>
      <c r="D137" s="305"/>
      <c r="E137" s="305"/>
      <c r="F137" s="304"/>
    </row>
    <row r="138" spans="1:6" ht="15">
      <c r="A138" s="304"/>
      <c r="B138" s="304"/>
      <c r="C138" s="305"/>
      <c r="D138" s="305"/>
      <c r="E138" s="305"/>
      <c r="F138" s="304"/>
    </row>
    <row r="139" spans="1:6" ht="15">
      <c r="A139" s="304"/>
      <c r="B139" s="304"/>
      <c r="C139" s="305"/>
      <c r="D139" s="305"/>
      <c r="E139" s="305"/>
      <c r="F139" s="304"/>
    </row>
    <row r="140" spans="1:6" ht="15">
      <c r="A140" s="304"/>
      <c r="B140" s="304"/>
      <c r="C140" s="305"/>
      <c r="D140" s="305"/>
      <c r="E140" s="305"/>
      <c r="F140" s="304"/>
    </row>
    <row r="141" spans="1:6" ht="15">
      <c r="A141" s="304"/>
      <c r="B141" s="304"/>
      <c r="C141" s="305"/>
      <c r="D141" s="305"/>
      <c r="E141" s="305"/>
      <c r="F141" s="304"/>
    </row>
    <row r="142" spans="1:6" ht="15">
      <c r="A142" s="304"/>
      <c r="B142" s="304"/>
      <c r="C142" s="305"/>
      <c r="D142" s="305"/>
      <c r="E142" s="305"/>
      <c r="F142" s="304"/>
    </row>
    <row r="143" spans="1:6" ht="15">
      <c r="A143" s="304"/>
      <c r="B143" s="304"/>
      <c r="C143" s="305"/>
      <c r="D143" s="305"/>
      <c r="E143" s="305"/>
      <c r="F143" s="304"/>
    </row>
    <row r="144" spans="1:6" ht="15">
      <c r="A144" s="304"/>
      <c r="B144" s="304"/>
      <c r="C144" s="305"/>
      <c r="D144" s="305"/>
      <c r="E144" s="305"/>
      <c r="F144" s="304"/>
    </row>
    <row r="145" spans="1:6" ht="15">
      <c r="A145" s="304"/>
      <c r="B145" s="304"/>
      <c r="C145" s="305"/>
      <c r="D145" s="305"/>
      <c r="E145" s="305"/>
      <c r="F145" s="304"/>
    </row>
    <row r="146" spans="1:6" ht="15">
      <c r="A146" s="304"/>
      <c r="B146" s="304"/>
      <c r="C146" s="305"/>
      <c r="D146" s="305"/>
      <c r="E146" s="305"/>
      <c r="F146" s="304"/>
    </row>
    <row r="147" spans="1:6" ht="15">
      <c r="A147" s="304"/>
      <c r="B147" s="304"/>
      <c r="C147" s="305"/>
      <c r="D147" s="305"/>
      <c r="E147" s="305"/>
      <c r="F147" s="304"/>
    </row>
    <row r="148" spans="1:6" ht="15">
      <c r="A148" s="304"/>
      <c r="B148" s="304"/>
      <c r="C148" s="305"/>
      <c r="D148" s="305"/>
      <c r="E148" s="305"/>
      <c r="F148" s="304"/>
    </row>
    <row r="149" spans="1:6" ht="15">
      <c r="A149" s="304"/>
      <c r="B149" s="304"/>
      <c r="C149" s="305"/>
      <c r="D149" s="305"/>
      <c r="E149" s="305"/>
      <c r="F149" s="304"/>
    </row>
    <row r="150" spans="1:6" ht="18">
      <c r="A150" s="304"/>
      <c r="B150" s="304"/>
      <c r="C150" s="305"/>
      <c r="D150" s="305"/>
      <c r="E150" s="305"/>
      <c r="F150" s="306"/>
    </row>
    <row r="151" spans="1:6" ht="18">
      <c r="A151" s="306"/>
      <c r="B151" s="306"/>
      <c r="C151" s="307"/>
      <c r="D151" s="307"/>
      <c r="E151" s="307"/>
      <c r="F151" s="306"/>
    </row>
    <row r="152" spans="1:6" ht="18">
      <c r="A152" s="306"/>
      <c r="B152" s="306"/>
      <c r="C152" s="307"/>
      <c r="D152" s="307"/>
      <c r="E152" s="307"/>
      <c r="F152" s="306"/>
    </row>
    <row r="153" spans="1:6" ht="15">
      <c r="C153" s="307"/>
      <c r="D153" s="307"/>
      <c r="E153" s="307"/>
    </row>
    <row r="154" spans="1:6" ht="15">
      <c r="C154" s="307"/>
      <c r="D154" s="307"/>
      <c r="E154" s="307"/>
    </row>
    <row r="155" spans="1:6" ht="15">
      <c r="C155" s="307"/>
      <c r="D155" s="307"/>
      <c r="E155" s="307"/>
    </row>
    <row r="156" spans="1:6" ht="15">
      <c r="C156" s="307"/>
      <c r="D156" s="307"/>
      <c r="E156" s="307"/>
    </row>
    <row r="157" spans="1:6" ht="15">
      <c r="C157" s="307"/>
      <c r="D157" s="307"/>
      <c r="E157" s="307"/>
    </row>
    <row r="158" spans="1:6" ht="15">
      <c r="C158" s="307"/>
      <c r="D158" s="307"/>
      <c r="E158" s="307"/>
    </row>
    <row r="159" spans="1:6" ht="15">
      <c r="C159" s="307"/>
      <c r="D159" s="307"/>
      <c r="E159" s="307"/>
    </row>
    <row r="160" spans="1:6" ht="15">
      <c r="C160" s="307"/>
      <c r="D160" s="307"/>
      <c r="E160" s="307"/>
    </row>
    <row r="161" spans="3:5" ht="15">
      <c r="C161" s="307"/>
      <c r="D161" s="307"/>
      <c r="E161" s="307"/>
    </row>
    <row r="162" spans="3:5" ht="15">
      <c r="C162" s="307"/>
      <c r="D162" s="307"/>
      <c r="E162" s="307"/>
    </row>
    <row r="163" spans="3:5" ht="15">
      <c r="C163" s="307"/>
      <c r="D163" s="307"/>
      <c r="E163" s="307"/>
    </row>
    <row r="164" spans="3:5" ht="15">
      <c r="C164" s="307"/>
      <c r="D164" s="307"/>
      <c r="E164" s="307"/>
    </row>
    <row r="165" spans="3:5" ht="15">
      <c r="C165" s="307"/>
      <c r="D165" s="307"/>
      <c r="E165" s="307"/>
    </row>
    <row r="166" spans="3:5" ht="15">
      <c r="C166" s="307"/>
      <c r="D166" s="307"/>
      <c r="E166" s="307"/>
    </row>
    <row r="167" spans="3:5" ht="15">
      <c r="C167" s="307"/>
      <c r="D167" s="307"/>
      <c r="E167" s="307"/>
    </row>
    <row r="168" spans="3:5" ht="15">
      <c r="C168" s="307"/>
      <c r="D168" s="307"/>
      <c r="E168" s="307"/>
    </row>
    <row r="169" spans="3:5" ht="15">
      <c r="C169" s="307"/>
      <c r="D169" s="307"/>
      <c r="E169" s="307"/>
    </row>
    <row r="170" spans="3:5" ht="15">
      <c r="C170" s="307"/>
      <c r="D170" s="307"/>
      <c r="E170" s="307"/>
    </row>
    <row r="171" spans="3:5" ht="15">
      <c r="C171" s="307"/>
      <c r="D171" s="307"/>
      <c r="E171" s="307"/>
    </row>
    <row r="172" spans="3:5" ht="15">
      <c r="C172" s="307"/>
      <c r="D172" s="307"/>
      <c r="E172" s="307"/>
    </row>
    <row r="173" spans="3:5" ht="15">
      <c r="C173" s="307"/>
      <c r="D173" s="307"/>
      <c r="E173" s="307"/>
    </row>
    <row r="174" spans="3:5" ht="15">
      <c r="C174" s="307"/>
      <c r="D174" s="307"/>
      <c r="E174" s="307"/>
    </row>
    <row r="175" spans="3:5" ht="15">
      <c r="C175" s="307"/>
      <c r="D175" s="307"/>
      <c r="E175" s="307"/>
    </row>
    <row r="176" spans="3:5" ht="15">
      <c r="C176" s="307"/>
      <c r="D176" s="307"/>
      <c r="E176" s="307"/>
    </row>
    <row r="177" spans="3:5" ht="15">
      <c r="C177" s="307"/>
      <c r="D177" s="307"/>
      <c r="E177" s="307"/>
    </row>
    <row r="178" spans="3:5" ht="15">
      <c r="C178" s="307"/>
      <c r="D178" s="307"/>
      <c r="E178" s="307"/>
    </row>
    <row r="179" spans="3:5" ht="15">
      <c r="C179" s="307"/>
      <c r="D179" s="307"/>
      <c r="E179" s="307"/>
    </row>
    <row r="180" spans="3:5" ht="15">
      <c r="C180" s="307"/>
      <c r="D180" s="307"/>
      <c r="E180" s="307"/>
    </row>
    <row r="181" spans="3:5" ht="15">
      <c r="C181" s="307"/>
      <c r="D181" s="307"/>
      <c r="E181" s="307"/>
    </row>
    <row r="182" spans="3:5" ht="15">
      <c r="C182" s="307"/>
      <c r="D182" s="307"/>
      <c r="E182" s="307"/>
    </row>
    <row r="183" spans="3:5" ht="15">
      <c r="C183" s="307"/>
      <c r="D183" s="307"/>
      <c r="E183" s="307"/>
    </row>
    <row r="184" spans="3:5" ht="15">
      <c r="C184" s="307"/>
      <c r="D184" s="307"/>
      <c r="E184" s="307"/>
    </row>
    <row r="185" spans="3:5" ht="15">
      <c r="C185" s="307"/>
      <c r="D185" s="307"/>
      <c r="E185" s="307"/>
    </row>
    <row r="186" spans="3:5" ht="15">
      <c r="C186" s="307"/>
      <c r="D186" s="307"/>
      <c r="E186" s="307"/>
    </row>
    <row r="187" spans="3:5" ht="15">
      <c r="C187" s="307"/>
      <c r="D187" s="307"/>
      <c r="E187" s="307"/>
    </row>
    <row r="188" spans="3:5" ht="15">
      <c r="C188" s="307"/>
      <c r="D188" s="307"/>
      <c r="E188" s="307"/>
    </row>
    <row r="189" spans="3:5" ht="15">
      <c r="C189" s="307"/>
      <c r="D189" s="307"/>
      <c r="E189" s="307"/>
    </row>
    <row r="190" spans="3:5" ht="15">
      <c r="C190" s="307"/>
      <c r="D190" s="307"/>
      <c r="E190" s="307"/>
    </row>
    <row r="191" spans="3:5" ht="15">
      <c r="C191" s="307"/>
      <c r="D191" s="307"/>
      <c r="E191" s="307"/>
    </row>
    <row r="192" spans="3:5" ht="15">
      <c r="C192" s="307"/>
      <c r="D192" s="307"/>
      <c r="E192" s="307"/>
    </row>
    <row r="193" spans="3:5" ht="15">
      <c r="C193" s="307"/>
      <c r="D193" s="307"/>
      <c r="E193" s="307"/>
    </row>
    <row r="194" spans="3:5" ht="15">
      <c r="C194" s="307"/>
      <c r="D194" s="307"/>
      <c r="E194" s="307"/>
    </row>
    <row r="195" spans="3:5" ht="15">
      <c r="C195" s="307"/>
      <c r="D195" s="307"/>
      <c r="E195" s="307"/>
    </row>
    <row r="196" spans="3:5" ht="15">
      <c r="C196" s="307"/>
      <c r="D196" s="307"/>
      <c r="E196" s="307"/>
    </row>
    <row r="197" spans="3:5" ht="15">
      <c r="C197" s="307"/>
      <c r="D197" s="307"/>
      <c r="E197" s="307"/>
    </row>
    <row r="198" spans="3:5" ht="15">
      <c r="C198" s="307"/>
      <c r="D198" s="307"/>
      <c r="E198" s="307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13C-AFFC-4CD1-B83A-804A2A0FD8E1}">
  <dimension ref="A1:F76"/>
  <sheetViews>
    <sheetView zoomScaleNormal="100" workbookViewId="0">
      <selection activeCell="D13" sqref="D13"/>
    </sheetView>
  </sheetViews>
  <sheetFormatPr defaultColWidth="10.44140625" defaultRowHeight="13.2"/>
  <cols>
    <col min="1" max="1" width="30.21875" style="308" customWidth="1"/>
    <col min="2" max="2" width="9.5546875" style="308" customWidth="1"/>
    <col min="3" max="3" width="10.44140625" style="308" customWidth="1"/>
    <col min="4" max="4" width="12.88671875" style="308" customWidth="1"/>
    <col min="5" max="5" width="12.44140625" style="308" customWidth="1"/>
    <col min="6" max="6" width="12.5546875" style="308" customWidth="1"/>
    <col min="7" max="16384" width="10.44140625" style="308"/>
  </cols>
  <sheetData>
    <row r="1" spans="1:6" ht="20.100000000000001" customHeight="1">
      <c r="A1" s="275" t="s">
        <v>350</v>
      </c>
      <c r="B1" s="276"/>
      <c r="C1" s="276"/>
      <c r="D1" s="276"/>
      <c r="E1" s="276"/>
      <c r="F1" s="276"/>
    </row>
    <row r="2" spans="1:6" ht="20.100000000000001" customHeight="1">
      <c r="A2" s="280"/>
      <c r="B2" s="280"/>
      <c r="C2" s="280"/>
      <c r="D2" s="280"/>
      <c r="E2" s="280"/>
      <c r="F2" s="280"/>
    </row>
    <row r="3" spans="1:6" ht="20.100000000000001" customHeight="1">
      <c r="A3" s="282"/>
      <c r="B3" s="282"/>
      <c r="C3" s="282"/>
      <c r="D3" s="282"/>
      <c r="E3" s="282"/>
      <c r="F3" s="283"/>
    </row>
    <row r="4" spans="1:6" ht="16.350000000000001" customHeight="1">
      <c r="A4" s="284"/>
      <c r="B4" s="285" t="s">
        <v>75</v>
      </c>
      <c r="C4" s="285" t="s">
        <v>75</v>
      </c>
      <c r="D4" s="285" t="s">
        <v>338</v>
      </c>
      <c r="E4" s="285" t="s">
        <v>338</v>
      </c>
      <c r="F4" s="285" t="s">
        <v>271</v>
      </c>
    </row>
    <row r="5" spans="1:6" ht="16.350000000000001" customHeight="1">
      <c r="A5" s="286"/>
      <c r="B5" s="287" t="s">
        <v>79</v>
      </c>
      <c r="C5" s="287" t="s">
        <v>26</v>
      </c>
      <c r="D5" s="287" t="s">
        <v>272</v>
      </c>
      <c r="E5" s="287" t="s">
        <v>272</v>
      </c>
      <c r="F5" s="287" t="s">
        <v>272</v>
      </c>
    </row>
    <row r="6" spans="1:6" ht="16.350000000000001" customHeight="1">
      <c r="A6" s="286"/>
      <c r="B6" s="288" t="s">
        <v>80</v>
      </c>
      <c r="C6" s="288" t="s">
        <v>80</v>
      </c>
      <c r="D6" s="288" t="s">
        <v>132</v>
      </c>
      <c r="E6" s="288" t="s">
        <v>215</v>
      </c>
      <c r="F6" s="288" t="s">
        <v>215</v>
      </c>
    </row>
    <row r="7" spans="1:6" ht="16.350000000000001" customHeight="1">
      <c r="A7" s="286"/>
      <c r="B7" s="289">
        <v>2024</v>
      </c>
      <c r="C7" s="289">
        <v>2024</v>
      </c>
      <c r="D7" s="289" t="s">
        <v>330</v>
      </c>
      <c r="E7" s="289" t="s">
        <v>331</v>
      </c>
      <c r="F7" s="289" t="s">
        <v>331</v>
      </c>
    </row>
    <row r="8" spans="1:6" ht="9" customHeight="1">
      <c r="A8" s="286"/>
      <c r="B8" s="309"/>
      <c r="C8" s="309"/>
      <c r="D8" s="310"/>
      <c r="E8" s="310"/>
      <c r="F8" s="311"/>
    </row>
    <row r="9" spans="1:6" ht="20.100000000000001" customHeight="1">
      <c r="A9" s="290" t="s">
        <v>351</v>
      </c>
      <c r="B9" s="291">
        <v>206128.84082369565</v>
      </c>
      <c r="C9" s="291">
        <v>1027988.3204184765</v>
      </c>
      <c r="D9" s="292">
        <v>102.18418187033451</v>
      </c>
      <c r="E9" s="293">
        <v>111.43941118984675</v>
      </c>
      <c r="F9" s="292">
        <v>111.41936409192132</v>
      </c>
    </row>
    <row r="10" spans="1:6" ht="20.100000000000001" customHeight="1">
      <c r="A10" s="294" t="s">
        <v>340</v>
      </c>
      <c r="B10" s="291"/>
      <c r="C10" s="291"/>
      <c r="D10" s="292"/>
      <c r="E10" s="293"/>
      <c r="F10" s="292"/>
    </row>
    <row r="11" spans="1:6" ht="20.100000000000001" customHeight="1">
      <c r="A11" s="295" t="s">
        <v>341</v>
      </c>
      <c r="B11" s="296">
        <v>202335.50125432824</v>
      </c>
      <c r="C11" s="296">
        <v>1008935.5066629723</v>
      </c>
      <c r="D11" s="297">
        <v>102.20609612127645</v>
      </c>
      <c r="E11" s="298">
        <v>111.56602264571407</v>
      </c>
      <c r="F11" s="297">
        <v>111.56268430115675</v>
      </c>
    </row>
    <row r="12" spans="1:6" ht="20.100000000000001" customHeight="1">
      <c r="A12" s="295" t="s">
        <v>342</v>
      </c>
      <c r="B12" s="296">
        <v>3793.339569367402</v>
      </c>
      <c r="C12" s="296">
        <v>19052.813755504256</v>
      </c>
      <c r="D12" s="297">
        <v>101.02874780186649</v>
      </c>
      <c r="E12" s="298">
        <v>105.07869399587565</v>
      </c>
      <c r="F12" s="297">
        <v>104.32243482325686</v>
      </c>
    </row>
    <row r="13" spans="1:6" ht="20.100000000000001" customHeight="1">
      <c r="A13" s="294" t="s">
        <v>343</v>
      </c>
      <c r="B13" s="291"/>
      <c r="C13" s="291"/>
      <c r="D13" s="292"/>
      <c r="E13" s="293"/>
      <c r="F13" s="292"/>
    </row>
    <row r="14" spans="1:6" ht="20.100000000000001" customHeight="1">
      <c r="A14" s="295" t="s">
        <v>344</v>
      </c>
      <c r="B14" s="296">
        <v>466.5</v>
      </c>
      <c r="C14" s="296">
        <v>2073.5</v>
      </c>
      <c r="D14" s="297">
        <v>108.91898202194723</v>
      </c>
      <c r="E14" s="298">
        <v>124.16821932392867</v>
      </c>
      <c r="F14" s="297">
        <v>114.03508771929825</v>
      </c>
    </row>
    <row r="15" spans="1:6" ht="20.100000000000001" customHeight="1">
      <c r="A15" s="295" t="s">
        <v>345</v>
      </c>
      <c r="B15" s="296">
        <v>10319.022764595093</v>
      </c>
      <c r="C15" s="296">
        <v>53081.2</v>
      </c>
      <c r="D15" s="297">
        <v>107.63758678781062</v>
      </c>
      <c r="E15" s="298">
        <v>112.92628221379066</v>
      </c>
      <c r="F15" s="297">
        <v>110.06284920436589</v>
      </c>
    </row>
    <row r="16" spans="1:6" ht="20.100000000000001" customHeight="1">
      <c r="A16" s="295" t="s">
        <v>346</v>
      </c>
      <c r="B16" s="296">
        <v>41818.469488999152</v>
      </c>
      <c r="C16" s="296">
        <v>215397.65304295125</v>
      </c>
      <c r="D16" s="297">
        <v>103.31548174401124</v>
      </c>
      <c r="E16" s="298">
        <v>110.74716254691461</v>
      </c>
      <c r="F16" s="297">
        <v>111.37080713984054</v>
      </c>
    </row>
    <row r="17" spans="1:6" ht="20.100000000000001" customHeight="1">
      <c r="A17" s="295" t="s">
        <v>347</v>
      </c>
      <c r="B17" s="296">
        <v>153488.70605067353</v>
      </c>
      <c r="C17" s="296">
        <v>757257.1408713907</v>
      </c>
      <c r="D17" s="297">
        <v>101.5182587622685</v>
      </c>
      <c r="E17" s="298">
        <v>111.48977996156488</v>
      </c>
      <c r="F17" s="297">
        <v>111.51609923576022</v>
      </c>
    </row>
    <row r="18" spans="1:6" ht="20.100000000000001" customHeight="1">
      <c r="A18" s="295" t="s">
        <v>348</v>
      </c>
      <c r="B18" s="296">
        <v>36.142519427874994</v>
      </c>
      <c r="C18" s="296">
        <v>178.767965220375</v>
      </c>
      <c r="D18" s="297">
        <v>95</v>
      </c>
      <c r="E18" s="298">
        <v>144.98385874468013</v>
      </c>
      <c r="F18" s="297">
        <v>147.45276529076887</v>
      </c>
    </row>
    <row r="19" spans="1:6" ht="20.100000000000001" customHeight="1">
      <c r="A19" s="295"/>
      <c r="B19" s="300"/>
      <c r="C19" s="300"/>
      <c r="D19" s="301"/>
      <c r="E19" s="301"/>
      <c r="F19" s="301"/>
    </row>
    <row r="20" spans="1:6" ht="20.100000000000001" customHeight="1">
      <c r="A20" s="290" t="s">
        <v>352</v>
      </c>
      <c r="B20" s="291">
        <v>39942.6</v>
      </c>
      <c r="C20" s="291">
        <v>208379.78255051741</v>
      </c>
      <c r="D20" s="292">
        <v>97.003944214063097</v>
      </c>
      <c r="E20" s="293">
        <v>104.75829557160037</v>
      </c>
      <c r="F20" s="292">
        <v>107.90308626563447</v>
      </c>
    </row>
    <row r="21" spans="1:6" ht="20.100000000000001" customHeight="1">
      <c r="A21" s="294" t="s">
        <v>340</v>
      </c>
      <c r="B21" s="291"/>
      <c r="C21" s="291"/>
      <c r="D21" s="292"/>
      <c r="E21" s="293"/>
      <c r="F21" s="292"/>
    </row>
    <row r="22" spans="1:6" ht="20.100000000000001" customHeight="1">
      <c r="A22" s="295" t="s">
        <v>341</v>
      </c>
      <c r="B22" s="296">
        <v>23420.943703168505</v>
      </c>
      <c r="C22" s="296">
        <v>126621.79512838676</v>
      </c>
      <c r="D22" s="297">
        <v>94.728113627266183</v>
      </c>
      <c r="E22" s="298">
        <v>99.587659516522592</v>
      </c>
      <c r="F22" s="297">
        <v>103.55630582849153</v>
      </c>
    </row>
    <row r="23" spans="1:6" ht="20.100000000000001" customHeight="1">
      <c r="A23" s="295" t="s">
        <v>342</v>
      </c>
      <c r="B23" s="296">
        <v>16521.711198998546</v>
      </c>
      <c r="C23" s="296">
        <v>81757.987422130682</v>
      </c>
      <c r="D23" s="297">
        <v>100.4241200939712</v>
      </c>
      <c r="E23" s="298">
        <v>113.08126845326323</v>
      </c>
      <c r="F23" s="297">
        <v>115.4054062339446</v>
      </c>
    </row>
    <row r="24" spans="1:6" ht="20.100000000000001" customHeight="1">
      <c r="A24" s="294" t="s">
        <v>343</v>
      </c>
      <c r="B24" s="291"/>
      <c r="C24" s="291"/>
      <c r="D24" s="292"/>
      <c r="E24" s="293"/>
      <c r="F24" s="292"/>
    </row>
    <row r="25" spans="1:6" ht="20.100000000000001" customHeight="1">
      <c r="A25" s="295" t="s">
        <v>344</v>
      </c>
      <c r="B25" s="296">
        <v>350.58100000000002</v>
      </c>
      <c r="C25" s="296">
        <v>1590.1079999999999</v>
      </c>
      <c r="D25" s="297">
        <v>113.80763325077017</v>
      </c>
      <c r="E25" s="298">
        <v>116.74203473813205</v>
      </c>
      <c r="F25" s="297">
        <v>106.38799810789419</v>
      </c>
    </row>
    <row r="26" spans="1:6" ht="20.100000000000001" customHeight="1">
      <c r="A26" s="295" t="s">
        <v>345</v>
      </c>
      <c r="B26" s="296">
        <v>20490.408166533522</v>
      </c>
      <c r="C26" s="296">
        <v>108069.57131693617</v>
      </c>
      <c r="D26" s="297">
        <v>92.283065432108586</v>
      </c>
      <c r="E26" s="298">
        <v>97.4</v>
      </c>
      <c r="F26" s="297">
        <v>105.43179670384974</v>
      </c>
    </row>
    <row r="27" spans="1:6" ht="20.100000000000001" customHeight="1">
      <c r="A27" s="295" t="s">
        <v>346</v>
      </c>
      <c r="B27" s="296">
        <v>8832.8213161879466</v>
      </c>
      <c r="C27" s="296">
        <v>45545.350978102884</v>
      </c>
      <c r="D27" s="297">
        <v>104.25538123056177</v>
      </c>
      <c r="E27" s="298">
        <v>115.60140696297478</v>
      </c>
      <c r="F27" s="297">
        <v>110.28134507918217</v>
      </c>
    </row>
    <row r="28" spans="1:6" ht="20.100000000000001" customHeight="1">
      <c r="A28" s="295" t="s">
        <v>347</v>
      </c>
      <c r="B28" s="296">
        <v>9444.807279924964</v>
      </c>
      <c r="C28" s="296">
        <v>48877.143554459311</v>
      </c>
      <c r="D28" s="297">
        <v>101.59615514496116</v>
      </c>
      <c r="E28" s="298">
        <v>110.86635170570251</v>
      </c>
      <c r="F28" s="297">
        <v>109.45629039709475</v>
      </c>
    </row>
    <row r="29" spans="1:6" ht="20.100000000000001" customHeight="1">
      <c r="A29" s="295" t="s">
        <v>348</v>
      </c>
      <c r="B29" s="296">
        <v>824.03713952061355</v>
      </c>
      <c r="C29" s="296">
        <v>4297.6087010190549</v>
      </c>
      <c r="D29" s="297">
        <v>92</v>
      </c>
      <c r="E29" s="298">
        <v>130.62111170649578</v>
      </c>
      <c r="F29" s="297">
        <v>135.68646182429919</v>
      </c>
    </row>
    <row r="30" spans="1:6" ht="20.100000000000001" customHeight="1">
      <c r="A30" s="304"/>
      <c r="B30" s="304"/>
      <c r="C30" s="305"/>
      <c r="D30" s="305"/>
      <c r="E30" s="305"/>
      <c r="F30" s="304"/>
    </row>
    <row r="31" spans="1:6" ht="20.100000000000001" customHeight="1">
      <c r="A31" s="304"/>
      <c r="B31" s="304"/>
      <c r="C31" s="305"/>
      <c r="D31" s="305"/>
      <c r="E31" s="305"/>
      <c r="F31" s="304"/>
    </row>
    <row r="32" spans="1:6" ht="20.100000000000001" customHeight="1">
      <c r="A32" s="304"/>
      <c r="B32" s="304"/>
      <c r="C32" s="305"/>
      <c r="D32" s="305"/>
      <c r="E32" s="305"/>
      <c r="F32" s="304"/>
    </row>
    <row r="33" spans="1:6" ht="20.100000000000001" customHeight="1">
      <c r="A33" s="304"/>
      <c r="B33" s="304"/>
      <c r="C33" s="305"/>
      <c r="D33" s="305"/>
      <c r="E33" s="305"/>
      <c r="F33" s="304"/>
    </row>
    <row r="34" spans="1:6" ht="20.100000000000001" customHeight="1">
      <c r="A34" s="304"/>
      <c r="B34" s="304"/>
      <c r="C34" s="305"/>
      <c r="D34" s="305"/>
      <c r="E34" s="305"/>
      <c r="F34" s="304"/>
    </row>
    <row r="35" spans="1:6" ht="15">
      <c r="A35" s="304"/>
      <c r="B35" s="304"/>
      <c r="C35" s="305"/>
      <c r="D35" s="305"/>
      <c r="E35" s="305"/>
      <c r="F35" s="304"/>
    </row>
    <row r="36" spans="1:6" ht="15">
      <c r="A36" s="304"/>
      <c r="B36" s="304"/>
      <c r="C36" s="305"/>
      <c r="D36" s="305"/>
      <c r="E36" s="305"/>
      <c r="F36" s="304"/>
    </row>
    <row r="37" spans="1:6" ht="15">
      <c r="A37" s="304"/>
      <c r="B37" s="304"/>
      <c r="C37" s="305"/>
      <c r="D37" s="305"/>
      <c r="E37" s="305"/>
      <c r="F37" s="304"/>
    </row>
    <row r="38" spans="1:6" ht="15">
      <c r="A38" s="304"/>
      <c r="B38" s="304"/>
      <c r="C38" s="305"/>
      <c r="D38" s="305"/>
      <c r="E38" s="305"/>
      <c r="F38" s="304"/>
    </row>
    <row r="39" spans="1:6" ht="15">
      <c r="A39" s="304"/>
      <c r="B39" s="304"/>
      <c r="C39" s="305"/>
      <c r="D39" s="305"/>
      <c r="E39" s="305"/>
      <c r="F39" s="304"/>
    </row>
    <row r="40" spans="1:6" ht="15">
      <c r="A40" s="304"/>
      <c r="B40" s="304"/>
      <c r="C40" s="305"/>
      <c r="D40" s="305"/>
      <c r="E40" s="305"/>
      <c r="F40" s="304"/>
    </row>
    <row r="41" spans="1:6" ht="15">
      <c r="A41" s="304"/>
      <c r="B41" s="304"/>
      <c r="C41" s="305"/>
      <c r="D41" s="305"/>
      <c r="E41" s="305"/>
      <c r="F41" s="304"/>
    </row>
    <row r="42" spans="1:6" ht="15">
      <c r="A42" s="304"/>
      <c r="B42" s="304"/>
      <c r="C42" s="305"/>
      <c r="D42" s="305"/>
      <c r="E42" s="305"/>
      <c r="F42" s="304"/>
    </row>
    <row r="43" spans="1:6" ht="15">
      <c r="A43" s="304"/>
      <c r="B43" s="304"/>
      <c r="C43" s="305"/>
      <c r="D43" s="305"/>
      <c r="E43" s="305"/>
      <c r="F43" s="304"/>
    </row>
    <row r="44" spans="1:6" ht="15">
      <c r="A44" s="304"/>
      <c r="B44" s="304"/>
      <c r="C44" s="305"/>
      <c r="D44" s="305"/>
      <c r="E44" s="305"/>
      <c r="F44" s="304"/>
    </row>
    <row r="45" spans="1:6" ht="15">
      <c r="A45" s="304"/>
      <c r="B45" s="304"/>
      <c r="C45" s="305"/>
      <c r="D45" s="305"/>
      <c r="E45" s="305"/>
      <c r="F45" s="304"/>
    </row>
    <row r="46" spans="1:6" ht="15">
      <c r="A46" s="304"/>
      <c r="B46" s="304"/>
      <c r="C46" s="305"/>
      <c r="D46" s="305"/>
      <c r="E46" s="305"/>
      <c r="F46" s="304"/>
    </row>
    <row r="47" spans="1:6" ht="15">
      <c r="A47" s="304"/>
      <c r="B47" s="304"/>
      <c r="C47" s="305"/>
      <c r="D47" s="305"/>
      <c r="E47" s="305"/>
      <c r="F47" s="304"/>
    </row>
    <row r="48" spans="1:6" ht="15">
      <c r="A48" s="304"/>
      <c r="B48" s="304"/>
      <c r="C48" s="305"/>
      <c r="D48" s="305"/>
      <c r="E48" s="305"/>
      <c r="F48" s="304"/>
    </row>
    <row r="49" spans="1:6" ht="15">
      <c r="A49" s="304"/>
      <c r="B49" s="304"/>
      <c r="C49" s="305"/>
      <c r="D49" s="305"/>
      <c r="E49" s="305"/>
      <c r="F49" s="304"/>
    </row>
    <row r="50" spans="1:6" ht="15">
      <c r="A50" s="304"/>
      <c r="B50" s="304"/>
      <c r="C50" s="305"/>
      <c r="D50" s="305"/>
      <c r="E50" s="305"/>
      <c r="F50" s="304"/>
    </row>
    <row r="51" spans="1:6" ht="15">
      <c r="A51" s="304"/>
      <c r="B51" s="304"/>
      <c r="C51" s="305"/>
      <c r="D51" s="305"/>
      <c r="E51" s="305"/>
      <c r="F51" s="304"/>
    </row>
    <row r="52" spans="1:6" ht="15">
      <c r="A52" s="304"/>
      <c r="B52" s="304"/>
      <c r="C52" s="305"/>
      <c r="D52" s="305"/>
      <c r="E52" s="305"/>
      <c r="F52" s="304"/>
    </row>
    <row r="53" spans="1:6" ht="15">
      <c r="A53" s="304"/>
      <c r="B53" s="304"/>
      <c r="C53" s="305"/>
      <c r="D53" s="305"/>
      <c r="E53" s="305"/>
      <c r="F53" s="304"/>
    </row>
    <row r="54" spans="1:6" ht="15">
      <c r="A54" s="304"/>
      <c r="B54" s="304"/>
      <c r="C54" s="305"/>
      <c r="D54" s="305"/>
      <c r="E54" s="305"/>
      <c r="F54" s="304"/>
    </row>
    <row r="55" spans="1:6" ht="15">
      <c r="A55" s="304"/>
      <c r="B55" s="304"/>
      <c r="C55" s="305"/>
      <c r="D55" s="305"/>
      <c r="E55" s="305"/>
      <c r="F55" s="304"/>
    </row>
    <row r="56" spans="1:6" ht="15">
      <c r="A56" s="304"/>
      <c r="B56" s="304"/>
      <c r="C56" s="305"/>
      <c r="D56" s="305"/>
      <c r="E56" s="305"/>
      <c r="F56" s="304"/>
    </row>
    <row r="57" spans="1:6" ht="15">
      <c r="A57" s="304"/>
      <c r="B57" s="304"/>
      <c r="C57" s="305"/>
      <c r="D57" s="305"/>
      <c r="E57" s="305"/>
      <c r="F57" s="304"/>
    </row>
    <row r="58" spans="1:6" ht="15">
      <c r="A58" s="304"/>
      <c r="B58" s="304"/>
      <c r="C58" s="305"/>
      <c r="D58" s="305"/>
      <c r="E58" s="305"/>
      <c r="F58" s="304"/>
    </row>
    <row r="59" spans="1:6" ht="15">
      <c r="A59" s="304"/>
      <c r="B59" s="304"/>
      <c r="C59" s="305"/>
      <c r="D59" s="305"/>
      <c r="E59" s="305"/>
      <c r="F59" s="304"/>
    </row>
    <row r="60" spans="1:6" ht="15">
      <c r="A60" s="304"/>
      <c r="B60" s="304"/>
      <c r="C60" s="305"/>
      <c r="D60" s="305"/>
      <c r="E60" s="305"/>
      <c r="F60" s="304"/>
    </row>
    <row r="61" spans="1:6" ht="15">
      <c r="A61" s="304"/>
      <c r="B61" s="304"/>
      <c r="C61" s="305"/>
      <c r="D61" s="305"/>
      <c r="E61" s="305"/>
      <c r="F61" s="304"/>
    </row>
    <row r="62" spans="1:6" ht="15">
      <c r="A62" s="304"/>
      <c r="B62" s="304"/>
      <c r="C62" s="305"/>
      <c r="D62" s="305"/>
      <c r="E62" s="305"/>
      <c r="F62" s="304"/>
    </row>
    <row r="63" spans="1:6" ht="15">
      <c r="A63" s="304"/>
      <c r="B63" s="304"/>
      <c r="C63" s="305"/>
      <c r="D63" s="305"/>
      <c r="E63" s="305"/>
      <c r="F63" s="304"/>
    </row>
    <row r="64" spans="1:6" ht="15">
      <c r="A64" s="304"/>
      <c r="B64" s="304"/>
      <c r="C64" s="305"/>
      <c r="D64" s="305"/>
      <c r="E64" s="305"/>
      <c r="F64" s="304"/>
    </row>
    <row r="65" spans="1:6" ht="15">
      <c r="A65" s="304"/>
      <c r="B65" s="304"/>
      <c r="C65" s="305"/>
      <c r="D65" s="305"/>
      <c r="E65" s="305"/>
      <c r="F65" s="304"/>
    </row>
    <row r="66" spans="1:6" ht="15">
      <c r="A66" s="304"/>
      <c r="B66" s="304"/>
      <c r="C66" s="305"/>
      <c r="D66" s="305"/>
      <c r="E66" s="305"/>
      <c r="F66" s="304"/>
    </row>
    <row r="67" spans="1:6" ht="15">
      <c r="A67" s="304"/>
      <c r="B67" s="304"/>
      <c r="C67" s="305"/>
      <c r="D67" s="305"/>
      <c r="E67" s="305"/>
      <c r="F67" s="304"/>
    </row>
    <row r="68" spans="1:6" ht="15">
      <c r="A68" s="304"/>
      <c r="B68" s="304"/>
      <c r="C68" s="305"/>
      <c r="D68" s="305"/>
      <c r="E68" s="305"/>
      <c r="F68" s="304"/>
    </row>
    <row r="69" spans="1:6" ht="15">
      <c r="A69" s="304"/>
      <c r="B69" s="304"/>
      <c r="C69" s="305"/>
      <c r="D69" s="305"/>
      <c r="E69" s="305"/>
      <c r="F69" s="304"/>
    </row>
    <row r="70" spans="1:6" ht="15">
      <c r="A70" s="304"/>
      <c r="B70" s="304"/>
      <c r="C70" s="305"/>
      <c r="D70" s="305"/>
      <c r="E70" s="305"/>
      <c r="F70" s="304"/>
    </row>
    <row r="71" spans="1:6" ht="15">
      <c r="A71" s="304"/>
      <c r="B71" s="304"/>
      <c r="C71" s="305"/>
      <c r="D71" s="305"/>
      <c r="E71" s="305"/>
      <c r="F71" s="304"/>
    </row>
    <row r="72" spans="1:6" ht="15">
      <c r="A72" s="304"/>
      <c r="B72" s="304"/>
      <c r="C72" s="305"/>
      <c r="D72" s="305"/>
      <c r="E72" s="305"/>
      <c r="F72" s="304"/>
    </row>
    <row r="73" spans="1:6" ht="15.6">
      <c r="A73" s="277"/>
      <c r="B73" s="277"/>
      <c r="C73" s="277"/>
      <c r="D73" s="277"/>
      <c r="E73" s="277"/>
      <c r="F73" s="277"/>
    </row>
    <row r="74" spans="1:6" ht="15.6">
      <c r="A74" s="277"/>
      <c r="B74" s="277"/>
      <c r="C74" s="277"/>
      <c r="D74" s="277"/>
      <c r="E74" s="277"/>
      <c r="F74" s="277"/>
    </row>
    <row r="75" spans="1:6" ht="15.6">
      <c r="A75" s="277"/>
      <c r="B75" s="277"/>
      <c r="C75" s="277"/>
      <c r="D75" s="277"/>
      <c r="E75" s="277"/>
      <c r="F75" s="277"/>
    </row>
    <row r="76" spans="1:6" ht="15.6">
      <c r="A76" s="277"/>
      <c r="B76" s="277"/>
      <c r="C76" s="277"/>
      <c r="D76" s="277"/>
      <c r="E76" s="277"/>
      <c r="F76" s="277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F8E3-5D2E-43B3-81EE-4847036C1F04}">
  <dimension ref="A1:G199"/>
  <sheetViews>
    <sheetView zoomScale="93" zoomScaleNormal="115" workbookViewId="0">
      <selection activeCell="D13" sqref="D13"/>
    </sheetView>
  </sheetViews>
  <sheetFormatPr defaultColWidth="9" defaultRowHeight="14.4"/>
  <cols>
    <col min="1" max="1" width="1.5546875" style="278" customWidth="1"/>
    <col min="2" max="2" width="35" style="278" customWidth="1"/>
    <col min="3" max="5" width="9.88671875" style="278" customWidth="1"/>
    <col min="6" max="6" width="13.109375" style="278" customWidth="1"/>
    <col min="7" max="7" width="12.109375" style="278" customWidth="1"/>
    <col min="8" max="16384" width="9" style="278"/>
  </cols>
  <sheetData>
    <row r="1" spans="1:7" ht="20.25" customHeight="1">
      <c r="A1" s="312" t="s">
        <v>353</v>
      </c>
      <c r="B1" s="313"/>
      <c r="C1" s="313"/>
      <c r="D1" s="313"/>
      <c r="E1" s="313"/>
      <c r="F1" s="313"/>
      <c r="G1" s="313"/>
    </row>
    <row r="2" spans="1:7" ht="4.2" customHeight="1">
      <c r="A2" s="314"/>
      <c r="B2" s="313"/>
      <c r="C2" s="313"/>
      <c r="D2" s="313"/>
      <c r="E2" s="313"/>
      <c r="F2" s="313"/>
      <c r="G2" s="313"/>
    </row>
    <row r="3" spans="1:7" ht="15" customHeight="1">
      <c r="A3" s="315"/>
      <c r="B3" s="316"/>
      <c r="C3" s="317"/>
      <c r="D3" s="317"/>
      <c r="E3" s="317"/>
      <c r="F3" s="316"/>
      <c r="G3" s="318" t="s">
        <v>354</v>
      </c>
    </row>
    <row r="4" spans="1:7" ht="14.4" customHeight="1">
      <c r="A4" s="319"/>
      <c r="B4" s="319"/>
      <c r="C4" s="287" t="s">
        <v>24</v>
      </c>
      <c r="D4" s="287" t="s">
        <v>25</v>
      </c>
      <c r="E4" s="287" t="s">
        <v>26</v>
      </c>
      <c r="F4" s="285" t="s">
        <v>338</v>
      </c>
      <c r="G4" s="285" t="s">
        <v>271</v>
      </c>
    </row>
    <row r="5" spans="1:7" ht="14.4" customHeight="1">
      <c r="A5" s="320"/>
      <c r="B5" s="320"/>
      <c r="C5" s="321" t="s">
        <v>80</v>
      </c>
      <c r="D5" s="321" t="s">
        <v>80</v>
      </c>
      <c r="E5" s="321" t="s">
        <v>80</v>
      </c>
      <c r="F5" s="287" t="s">
        <v>272</v>
      </c>
      <c r="G5" s="287" t="s">
        <v>272</v>
      </c>
    </row>
    <row r="6" spans="1:7" ht="14.4" customHeight="1">
      <c r="A6" s="320"/>
      <c r="B6" s="320"/>
      <c r="C6" s="321">
        <v>2024</v>
      </c>
      <c r="D6" s="321">
        <v>2024</v>
      </c>
      <c r="E6" s="321">
        <v>2024</v>
      </c>
      <c r="F6" s="321" t="s">
        <v>215</v>
      </c>
      <c r="G6" s="321" t="s">
        <v>215</v>
      </c>
    </row>
    <row r="7" spans="1:7" ht="14.4" customHeight="1">
      <c r="A7" s="320"/>
      <c r="B7" s="320"/>
      <c r="C7" s="322"/>
      <c r="D7" s="322"/>
      <c r="E7" s="322"/>
      <c r="F7" s="322" t="s">
        <v>331</v>
      </c>
      <c r="G7" s="322" t="s">
        <v>331</v>
      </c>
    </row>
    <row r="8" spans="1:7" ht="3.6" customHeight="1">
      <c r="A8" s="320"/>
      <c r="B8" s="320"/>
      <c r="C8" s="323"/>
      <c r="D8" s="323"/>
      <c r="E8" s="323"/>
      <c r="F8" s="324"/>
      <c r="G8" s="325"/>
    </row>
    <row r="9" spans="1:7" ht="15" customHeight="1">
      <c r="A9" s="326" t="s">
        <v>241</v>
      </c>
      <c r="B9" s="315"/>
      <c r="C9" s="327">
        <v>1556533</v>
      </c>
      <c r="D9" s="327">
        <v>1383703</v>
      </c>
      <c r="E9" s="327">
        <v>7583034</v>
      </c>
      <c r="F9" s="328">
        <v>151.01690901133634</v>
      </c>
      <c r="G9" s="328">
        <v>164.85003453291648</v>
      </c>
    </row>
    <row r="10" spans="1:7" ht="15" customHeight="1">
      <c r="A10" s="329" t="s">
        <v>355</v>
      </c>
      <c r="B10" s="329"/>
      <c r="C10" s="330"/>
      <c r="D10" s="330"/>
      <c r="E10" s="330"/>
      <c r="F10" s="301"/>
      <c r="G10" s="301"/>
    </row>
    <row r="11" spans="1:7" ht="15" customHeight="1">
      <c r="A11" s="315"/>
      <c r="B11" s="331" t="s">
        <v>356</v>
      </c>
      <c r="C11" s="330">
        <v>1310016</v>
      </c>
      <c r="D11" s="330">
        <v>1152465</v>
      </c>
      <c r="E11" s="330">
        <v>6343331</v>
      </c>
      <c r="F11" s="301">
        <v>147.92886876225023</v>
      </c>
      <c r="G11" s="301">
        <v>156.78615291870756</v>
      </c>
    </row>
    <row r="12" spans="1:7" ht="15" customHeight="1">
      <c r="A12" s="315"/>
      <c r="B12" s="331" t="s">
        <v>345</v>
      </c>
      <c r="C12" s="330">
        <v>14872</v>
      </c>
      <c r="D12" s="330">
        <v>10868</v>
      </c>
      <c r="E12" s="330">
        <v>162419</v>
      </c>
      <c r="F12" s="301">
        <v>159.16813122437023</v>
      </c>
      <c r="G12" s="301">
        <v>319.25738098046151</v>
      </c>
    </row>
    <row r="13" spans="1:7" ht="15" customHeight="1">
      <c r="A13" s="315"/>
      <c r="B13" s="331" t="s">
        <v>347</v>
      </c>
      <c r="C13" s="330">
        <v>231645</v>
      </c>
      <c r="D13" s="330">
        <v>220370</v>
      </c>
      <c r="E13" s="330">
        <v>1077284</v>
      </c>
      <c r="F13" s="301">
        <v>169.04466025375493</v>
      </c>
      <c r="G13" s="301">
        <v>214.07133034997497</v>
      </c>
    </row>
    <row r="14" spans="1:7" ht="15" customHeight="1">
      <c r="A14" s="332" t="s">
        <v>303</v>
      </c>
      <c r="B14" s="332"/>
      <c r="C14" s="330"/>
      <c r="D14" s="330"/>
      <c r="E14" s="330"/>
      <c r="F14" s="301"/>
      <c r="G14" s="301"/>
    </row>
    <row r="15" spans="1:7" ht="15" customHeight="1">
      <c r="A15" s="315"/>
      <c r="B15" s="333" t="s">
        <v>357</v>
      </c>
      <c r="C15" s="327">
        <v>1214249</v>
      </c>
      <c r="D15" s="327">
        <v>1156067</v>
      </c>
      <c r="E15" s="327">
        <v>5892251</v>
      </c>
      <c r="F15" s="328">
        <v>159.05341188318783</v>
      </c>
      <c r="G15" s="328">
        <v>173.28595523048668</v>
      </c>
    </row>
    <row r="16" spans="1:7" ht="15" customHeight="1">
      <c r="A16" s="315"/>
      <c r="B16" s="334" t="s">
        <v>358</v>
      </c>
      <c r="C16" s="330">
        <v>357907</v>
      </c>
      <c r="D16" s="330">
        <v>357190</v>
      </c>
      <c r="E16" s="330">
        <v>1604931</v>
      </c>
      <c r="F16" s="301">
        <v>243.3920479711083</v>
      </c>
      <c r="G16" s="301">
        <v>402.34826055238148</v>
      </c>
    </row>
    <row r="17" spans="1:7" ht="15" customHeight="1">
      <c r="A17" s="315"/>
      <c r="B17" s="334" t="s">
        <v>309</v>
      </c>
      <c r="C17" s="330">
        <v>367939</v>
      </c>
      <c r="D17" s="330">
        <v>351246</v>
      </c>
      <c r="E17" s="330">
        <v>1952062</v>
      </c>
      <c r="F17" s="301">
        <v>141.89578973733325</v>
      </c>
      <c r="G17" s="301">
        <v>148.12665944774491</v>
      </c>
    </row>
    <row r="18" spans="1:7" ht="15" customHeight="1">
      <c r="A18" s="315"/>
      <c r="B18" s="334" t="s">
        <v>305</v>
      </c>
      <c r="C18" s="330">
        <v>56834</v>
      </c>
      <c r="D18" s="330">
        <v>53330</v>
      </c>
      <c r="E18" s="330">
        <v>289199</v>
      </c>
      <c r="F18" s="301">
        <v>121.60806311852967</v>
      </c>
      <c r="G18" s="301">
        <v>141.71211564375844</v>
      </c>
    </row>
    <row r="19" spans="1:7" ht="15" customHeight="1">
      <c r="A19" s="315"/>
      <c r="B19" s="334" t="s">
        <v>308</v>
      </c>
      <c r="C19" s="330">
        <v>118812</v>
      </c>
      <c r="D19" s="330">
        <v>110834</v>
      </c>
      <c r="E19" s="330">
        <v>529476</v>
      </c>
      <c r="F19" s="301">
        <v>189.56676415755896</v>
      </c>
      <c r="G19" s="301">
        <v>210.12536659510045</v>
      </c>
    </row>
    <row r="20" spans="1:7" ht="15" customHeight="1">
      <c r="A20" s="315"/>
      <c r="B20" s="334" t="s">
        <v>321</v>
      </c>
      <c r="C20" s="330">
        <v>38112</v>
      </c>
      <c r="D20" s="330">
        <v>32377</v>
      </c>
      <c r="E20" s="330">
        <v>214202</v>
      </c>
      <c r="F20" s="301">
        <v>77.609185483484339</v>
      </c>
      <c r="G20" s="301">
        <v>111.8542461919259</v>
      </c>
    </row>
    <row r="21" spans="1:7" ht="15" customHeight="1">
      <c r="A21" s="315"/>
      <c r="B21" s="334" t="s">
        <v>315</v>
      </c>
      <c r="C21" s="330">
        <v>45248</v>
      </c>
      <c r="D21" s="330">
        <v>33882</v>
      </c>
      <c r="E21" s="330">
        <v>197672</v>
      </c>
      <c r="F21" s="301">
        <v>92.125727336994942</v>
      </c>
      <c r="G21" s="301">
        <v>83.61335296008663</v>
      </c>
    </row>
    <row r="22" spans="1:7" ht="15" customHeight="1">
      <c r="A22" s="315"/>
      <c r="B22" s="334" t="s">
        <v>304</v>
      </c>
      <c r="C22" s="330">
        <v>28050</v>
      </c>
      <c r="D22" s="330">
        <v>24036</v>
      </c>
      <c r="E22" s="330">
        <v>135171</v>
      </c>
      <c r="F22" s="301">
        <v>110.57643649077609</v>
      </c>
      <c r="G22" s="301">
        <v>110.11624970469154</v>
      </c>
    </row>
    <row r="23" spans="1:7" ht="15" customHeight="1">
      <c r="A23" s="315"/>
      <c r="B23" s="334" t="s">
        <v>359</v>
      </c>
      <c r="C23" s="330">
        <v>41906</v>
      </c>
      <c r="D23" s="330">
        <v>41239</v>
      </c>
      <c r="E23" s="330">
        <v>196891</v>
      </c>
      <c r="F23" s="301">
        <v>129.56830463742617</v>
      </c>
      <c r="G23" s="301">
        <v>117.6669913762707</v>
      </c>
    </row>
    <row r="24" spans="1:7" ht="15" customHeight="1">
      <c r="A24" s="315"/>
      <c r="B24" s="334" t="s">
        <v>360</v>
      </c>
      <c r="C24" s="330">
        <v>19199</v>
      </c>
      <c r="D24" s="330">
        <v>17389</v>
      </c>
      <c r="E24" s="330">
        <v>85936</v>
      </c>
      <c r="F24" s="301">
        <v>163.89255419415645</v>
      </c>
      <c r="G24" s="301">
        <v>154.09830186310899</v>
      </c>
    </row>
    <row r="25" spans="1:7" ht="15" customHeight="1">
      <c r="A25" s="315"/>
      <c r="B25" s="334" t="s">
        <v>361</v>
      </c>
      <c r="C25" s="330">
        <v>10063</v>
      </c>
      <c r="D25" s="330">
        <v>10234</v>
      </c>
      <c r="E25" s="330">
        <v>53589</v>
      </c>
      <c r="F25" s="301">
        <v>131.93244811138328</v>
      </c>
      <c r="G25" s="301">
        <v>119.7840761768519</v>
      </c>
    </row>
    <row r="26" spans="1:7" ht="15" customHeight="1">
      <c r="A26" s="315"/>
      <c r="B26" s="334" t="s">
        <v>362</v>
      </c>
      <c r="C26" s="330">
        <v>19126</v>
      </c>
      <c r="D26" s="330">
        <v>15790</v>
      </c>
      <c r="E26" s="330">
        <v>80607</v>
      </c>
      <c r="F26" s="301">
        <v>157.74225774225775</v>
      </c>
      <c r="G26" s="301">
        <v>217.7978924614969</v>
      </c>
    </row>
    <row r="27" spans="1:7" ht="15" customHeight="1">
      <c r="A27" s="315"/>
      <c r="B27" s="334" t="s">
        <v>363</v>
      </c>
      <c r="C27" s="330">
        <v>41760</v>
      </c>
      <c r="D27" s="330">
        <v>38324</v>
      </c>
      <c r="E27" s="330">
        <v>196357</v>
      </c>
      <c r="F27" s="301">
        <v>131.71569975254332</v>
      </c>
      <c r="G27" s="301">
        <v>139.21585309652949</v>
      </c>
    </row>
    <row r="28" spans="1:7" ht="15" customHeight="1">
      <c r="A28" s="315"/>
      <c r="B28" s="334" t="s">
        <v>364</v>
      </c>
      <c r="C28" s="330">
        <v>69293</v>
      </c>
      <c r="D28" s="330">
        <v>70196</v>
      </c>
      <c r="E28" s="330">
        <v>356158</v>
      </c>
      <c r="F28" s="301">
        <v>100.59327620303232</v>
      </c>
      <c r="G28" s="301">
        <v>95.760961916950777</v>
      </c>
    </row>
    <row r="29" spans="1:7" ht="15" customHeight="1">
      <c r="A29" s="315"/>
      <c r="B29" s="333" t="s">
        <v>365</v>
      </c>
      <c r="C29" s="327">
        <v>91560</v>
      </c>
      <c r="D29" s="327">
        <v>66273</v>
      </c>
      <c r="E29" s="327">
        <v>460083</v>
      </c>
      <c r="F29" s="328">
        <v>113.38408896492729</v>
      </c>
      <c r="G29" s="328">
        <v>116.18022868224884</v>
      </c>
    </row>
    <row r="30" spans="1:7" ht="15" customHeight="1">
      <c r="A30" s="315"/>
      <c r="B30" s="334" t="s">
        <v>312</v>
      </c>
      <c r="C30" s="330">
        <v>69250</v>
      </c>
      <c r="D30" s="330">
        <v>48636</v>
      </c>
      <c r="E30" s="330">
        <v>350244</v>
      </c>
      <c r="F30" s="301">
        <v>110.7225788826663</v>
      </c>
      <c r="G30" s="301">
        <v>114.0833922353562</v>
      </c>
    </row>
    <row r="31" spans="1:7" ht="15" customHeight="1">
      <c r="A31" s="315"/>
      <c r="B31" s="334" t="s">
        <v>366</v>
      </c>
      <c r="C31" s="330">
        <v>15444</v>
      </c>
      <c r="D31" s="330">
        <v>11979</v>
      </c>
      <c r="E31" s="330">
        <v>77366</v>
      </c>
      <c r="F31" s="301">
        <v>116.50457109511767</v>
      </c>
      <c r="G31" s="301">
        <v>116.75067153593095</v>
      </c>
    </row>
    <row r="32" spans="1:7" ht="15" customHeight="1">
      <c r="A32" s="315"/>
      <c r="B32" s="334" t="s">
        <v>367</v>
      </c>
      <c r="C32" s="330">
        <v>6866</v>
      </c>
      <c r="D32" s="330">
        <v>5658</v>
      </c>
      <c r="E32" s="330">
        <v>32473</v>
      </c>
      <c r="F32" s="301">
        <v>133.38048090523338</v>
      </c>
      <c r="G32" s="301">
        <v>142.83263690345282</v>
      </c>
    </row>
    <row r="33" spans="1:7" ht="15" customHeight="1">
      <c r="A33" s="315"/>
      <c r="B33" s="333" t="s">
        <v>368</v>
      </c>
      <c r="C33" s="327">
        <v>193831</v>
      </c>
      <c r="D33" s="327">
        <v>120280</v>
      </c>
      <c r="E33" s="327">
        <v>975954</v>
      </c>
      <c r="F33" s="328">
        <v>121.64239482200647</v>
      </c>
      <c r="G33" s="328">
        <v>157.12530850979905</v>
      </c>
    </row>
    <row r="34" spans="1:7" ht="15" customHeight="1">
      <c r="A34" s="315"/>
      <c r="B34" s="334" t="s">
        <v>369</v>
      </c>
      <c r="C34" s="330">
        <v>19700</v>
      </c>
      <c r="D34" s="330">
        <v>16105</v>
      </c>
      <c r="E34" s="330">
        <v>95031</v>
      </c>
      <c r="F34" s="301">
        <v>180.36734236756635</v>
      </c>
      <c r="G34" s="301">
        <v>175.03683783982908</v>
      </c>
    </row>
    <row r="35" spans="1:7" ht="15" customHeight="1">
      <c r="A35" s="315"/>
      <c r="B35" s="334" t="s">
        <v>311</v>
      </c>
      <c r="C35" s="330">
        <v>36737</v>
      </c>
      <c r="D35" s="330">
        <v>21079</v>
      </c>
      <c r="E35" s="330">
        <v>149814</v>
      </c>
      <c r="F35" s="301">
        <v>113.27923473774722</v>
      </c>
      <c r="G35" s="301">
        <v>131.63171166738422</v>
      </c>
    </row>
    <row r="36" spans="1:7" ht="15" customHeight="1">
      <c r="A36" s="315"/>
      <c r="B36" s="334" t="s">
        <v>370</v>
      </c>
      <c r="C36" s="330">
        <v>30587</v>
      </c>
      <c r="D36" s="330">
        <v>23303</v>
      </c>
      <c r="E36" s="330">
        <v>133696</v>
      </c>
      <c r="F36" s="301">
        <v>130.08261694763871</v>
      </c>
      <c r="G36" s="301">
        <v>139.53847598968824</v>
      </c>
    </row>
    <row r="37" spans="1:7" ht="15" customHeight="1">
      <c r="A37" s="315"/>
      <c r="B37" s="334" t="s">
        <v>371</v>
      </c>
      <c r="C37" s="330">
        <v>27004</v>
      </c>
      <c r="D37" s="330">
        <v>15043</v>
      </c>
      <c r="E37" s="330">
        <v>120134</v>
      </c>
      <c r="F37" s="301">
        <v>120.56584114771178</v>
      </c>
      <c r="G37" s="301">
        <v>134.62503922183873</v>
      </c>
    </row>
    <row r="38" spans="1:7" ht="15" customHeight="1">
      <c r="A38" s="315"/>
      <c r="B38" s="334" t="s">
        <v>372</v>
      </c>
      <c r="C38" s="330">
        <v>7044</v>
      </c>
      <c r="D38" s="330">
        <v>5588</v>
      </c>
      <c r="E38" s="330">
        <v>28010</v>
      </c>
      <c r="F38" s="301">
        <v>134.39153439153441</v>
      </c>
      <c r="G38" s="301">
        <v>145.4762646722759</v>
      </c>
    </row>
    <row r="39" spans="1:7" ht="15" customHeight="1">
      <c r="A39" s="315"/>
      <c r="B39" s="334" t="s">
        <v>316</v>
      </c>
      <c r="C39" s="330">
        <v>6596</v>
      </c>
      <c r="D39" s="330">
        <v>6245</v>
      </c>
      <c r="E39" s="330">
        <v>34819</v>
      </c>
      <c r="F39" s="301">
        <v>124.72538446175353</v>
      </c>
      <c r="G39" s="301">
        <v>132.90201916103669</v>
      </c>
    </row>
    <row r="40" spans="1:7" ht="15" customHeight="1">
      <c r="A40" s="315"/>
      <c r="B40" s="334" t="s">
        <v>314</v>
      </c>
      <c r="C40" s="330">
        <v>7442</v>
      </c>
      <c r="D40" s="330">
        <v>6014</v>
      </c>
      <c r="E40" s="330">
        <v>38059</v>
      </c>
      <c r="F40" s="301">
        <v>151.71543895055498</v>
      </c>
      <c r="G40" s="301">
        <v>172.79909194097615</v>
      </c>
    </row>
    <row r="41" spans="1:7" ht="15" customHeight="1">
      <c r="A41" s="315"/>
      <c r="B41" s="334" t="s">
        <v>373</v>
      </c>
      <c r="C41" s="330">
        <v>2516</v>
      </c>
      <c r="D41" s="330">
        <v>1461</v>
      </c>
      <c r="E41" s="330">
        <v>16656</v>
      </c>
      <c r="F41" s="301">
        <v>108.38278931750742</v>
      </c>
      <c r="G41" s="301">
        <v>134.70279013344117</v>
      </c>
    </row>
    <row r="42" spans="1:7" ht="15" customHeight="1">
      <c r="A42" s="315"/>
      <c r="B42" s="334" t="s">
        <v>374</v>
      </c>
      <c r="C42" s="330">
        <v>4153</v>
      </c>
      <c r="D42" s="330">
        <v>1827</v>
      </c>
      <c r="E42" s="330">
        <v>19734</v>
      </c>
      <c r="F42" s="301">
        <v>104.51945080091534</v>
      </c>
      <c r="G42" s="301">
        <v>135.96527490698637</v>
      </c>
    </row>
    <row r="43" spans="1:7" ht="15" customHeight="1">
      <c r="A43" s="315"/>
      <c r="B43" s="334" t="s">
        <v>375</v>
      </c>
      <c r="C43" s="330">
        <v>3637</v>
      </c>
      <c r="D43" s="330">
        <v>2245</v>
      </c>
      <c r="E43" s="330">
        <v>16312</v>
      </c>
      <c r="F43" s="301">
        <v>125.8408071748879</v>
      </c>
      <c r="G43" s="301">
        <v>130.93594477444213</v>
      </c>
    </row>
    <row r="44" spans="1:7" ht="15" customHeight="1">
      <c r="A44" s="315"/>
      <c r="B44" s="334" t="s">
        <v>376</v>
      </c>
      <c r="C44" s="330">
        <v>3305</v>
      </c>
      <c r="D44" s="330">
        <v>1904</v>
      </c>
      <c r="E44" s="330">
        <v>13484</v>
      </c>
      <c r="F44" s="301">
        <v>112.66272189349111</v>
      </c>
      <c r="G44" s="301">
        <v>132.58603736479844</v>
      </c>
    </row>
    <row r="45" spans="1:7" ht="15" customHeight="1">
      <c r="A45" s="315"/>
      <c r="B45" s="334" t="s">
        <v>377</v>
      </c>
      <c r="C45" s="330">
        <v>2107</v>
      </c>
      <c r="D45" s="330">
        <v>947</v>
      </c>
      <c r="E45" s="330">
        <v>12323</v>
      </c>
      <c r="F45" s="301">
        <v>107.12669683257919</v>
      </c>
      <c r="G45" s="301">
        <v>136.63377314558156</v>
      </c>
    </row>
    <row r="46" spans="1:7" ht="15" customHeight="1">
      <c r="A46" s="315"/>
      <c r="B46" s="334" t="s">
        <v>378</v>
      </c>
      <c r="C46" s="330">
        <v>3017</v>
      </c>
      <c r="D46" s="330">
        <v>2237</v>
      </c>
      <c r="E46" s="330">
        <v>25533</v>
      </c>
      <c r="F46" s="301">
        <v>328.97058823529409</v>
      </c>
      <c r="G46" s="301">
        <v>537.19755943614564</v>
      </c>
    </row>
    <row r="47" spans="1:7" ht="15" customHeight="1">
      <c r="A47" s="315"/>
      <c r="B47" s="334" t="s">
        <v>379</v>
      </c>
      <c r="C47" s="330">
        <v>39986</v>
      </c>
      <c r="D47" s="330">
        <v>16282</v>
      </c>
      <c r="E47" s="330">
        <v>272349</v>
      </c>
      <c r="F47" s="301">
        <v>82.695921580577988</v>
      </c>
      <c r="G47" s="301">
        <v>198.4761696545693</v>
      </c>
    </row>
    <row r="48" spans="1:7" ht="15" customHeight="1">
      <c r="A48" s="315"/>
      <c r="B48" s="333" t="s">
        <v>380</v>
      </c>
      <c r="C48" s="327">
        <v>52809</v>
      </c>
      <c r="D48" s="327">
        <v>36666</v>
      </c>
      <c r="E48" s="327">
        <v>233148</v>
      </c>
      <c r="F48" s="328">
        <v>122.53041037294479</v>
      </c>
      <c r="G48" s="328">
        <v>135.50389399046844</v>
      </c>
    </row>
    <row r="49" spans="1:7" ht="15" customHeight="1">
      <c r="A49" s="315"/>
      <c r="B49" s="334" t="s">
        <v>320</v>
      </c>
      <c r="C49" s="330">
        <v>47585</v>
      </c>
      <c r="D49" s="330">
        <v>33121</v>
      </c>
      <c r="E49" s="330">
        <v>213248</v>
      </c>
      <c r="F49" s="301">
        <v>123.41083538266638</v>
      </c>
      <c r="G49" s="301">
        <v>135.35516385586524</v>
      </c>
    </row>
    <row r="50" spans="1:7" ht="15" customHeight="1">
      <c r="A50" s="315"/>
      <c r="B50" s="334" t="s">
        <v>381</v>
      </c>
      <c r="C50" s="330">
        <v>5108</v>
      </c>
      <c r="D50" s="330">
        <v>3461</v>
      </c>
      <c r="E50" s="330">
        <v>19424</v>
      </c>
      <c r="F50" s="301">
        <v>114.67859509609013</v>
      </c>
      <c r="G50" s="301">
        <v>137.32060798868858</v>
      </c>
    </row>
    <row r="51" spans="1:7" ht="15" customHeight="1">
      <c r="A51" s="315"/>
      <c r="B51" s="334" t="s">
        <v>382</v>
      </c>
      <c r="C51" s="330">
        <v>116</v>
      </c>
      <c r="D51" s="330">
        <v>84</v>
      </c>
      <c r="E51" s="330">
        <v>476</v>
      </c>
      <c r="F51" s="301">
        <v>123.52941176470588</v>
      </c>
      <c r="G51" s="301">
        <v>129.34782608695653</v>
      </c>
    </row>
    <row r="52" spans="1:7" ht="15" customHeight="1">
      <c r="A52" s="315"/>
      <c r="B52" s="333" t="s">
        <v>383</v>
      </c>
      <c r="C52" s="327">
        <v>4084</v>
      </c>
      <c r="D52" s="327">
        <v>4417</v>
      </c>
      <c r="E52" s="327">
        <v>21598</v>
      </c>
      <c r="F52" s="328">
        <v>204.39611291068948</v>
      </c>
      <c r="G52" s="328">
        <v>206.58058345289336</v>
      </c>
    </row>
    <row r="53" spans="1:7" ht="18" customHeight="1">
      <c r="A53" s="335"/>
      <c r="B53" s="336"/>
      <c r="C53" s="336"/>
      <c r="D53" s="336"/>
      <c r="E53" s="336"/>
      <c r="F53" s="336"/>
      <c r="G53" s="336"/>
    </row>
    <row r="54" spans="1:7" ht="18" customHeight="1">
      <c r="A54" s="335"/>
      <c r="B54" s="335"/>
      <c r="C54" s="335"/>
      <c r="D54" s="335"/>
      <c r="E54" s="335"/>
      <c r="F54" s="335"/>
      <c r="G54" s="335"/>
    </row>
    <row r="55" spans="1:7" ht="18" customHeight="1">
      <c r="A55" s="335"/>
      <c r="B55" s="336"/>
      <c r="C55" s="336"/>
      <c r="D55" s="336"/>
      <c r="E55" s="336"/>
      <c r="F55" s="336"/>
      <c r="G55" s="336"/>
    </row>
    <row r="56" spans="1:7" ht="18" customHeight="1">
      <c r="A56" s="335"/>
      <c r="B56" s="335"/>
      <c r="C56" s="337"/>
      <c r="D56" s="337"/>
      <c r="E56" s="337"/>
      <c r="F56" s="335"/>
      <c r="G56" s="335"/>
    </row>
    <row r="57" spans="1:7" ht="18" customHeight="1">
      <c r="A57" s="335"/>
      <c r="B57" s="335"/>
      <c r="C57" s="335"/>
      <c r="D57" s="335"/>
      <c r="E57" s="335"/>
      <c r="F57" s="335"/>
      <c r="G57" s="335"/>
    </row>
    <row r="58" spans="1:7" ht="18" customHeight="1">
      <c r="A58" s="335"/>
      <c r="B58" s="335"/>
      <c r="C58" s="335"/>
      <c r="D58" s="335"/>
      <c r="E58" s="335"/>
      <c r="F58" s="335"/>
      <c r="G58" s="338"/>
    </row>
    <row r="59" spans="1:7" ht="18" customHeight="1">
      <c r="A59" s="335"/>
      <c r="B59" s="335"/>
      <c r="C59" s="335"/>
      <c r="D59" s="335"/>
      <c r="E59" s="335"/>
      <c r="F59" s="335"/>
      <c r="G59" s="338"/>
    </row>
    <row r="60" spans="1:7" ht="18" customHeight="1">
      <c r="A60" s="335"/>
      <c r="B60" s="335"/>
      <c r="C60" s="335"/>
      <c r="D60" s="335"/>
      <c r="E60" s="335"/>
      <c r="F60" s="335"/>
      <c r="G60" s="338"/>
    </row>
    <row r="61" spans="1:7">
      <c r="A61" s="335"/>
      <c r="B61" s="335"/>
      <c r="C61" s="335"/>
      <c r="D61" s="335"/>
      <c r="E61" s="335"/>
      <c r="F61" s="335"/>
      <c r="G61" s="338"/>
    </row>
    <row r="62" spans="1:7">
      <c r="A62" s="335"/>
      <c r="B62" s="335"/>
      <c r="C62" s="335"/>
      <c r="D62" s="335"/>
      <c r="E62" s="335"/>
      <c r="F62" s="335"/>
      <c r="G62" s="338"/>
    </row>
    <row r="63" spans="1:7">
      <c r="A63" s="335"/>
      <c r="B63" s="335"/>
      <c r="C63" s="335"/>
      <c r="D63" s="335"/>
      <c r="E63" s="335"/>
      <c r="F63" s="335"/>
      <c r="G63" s="338"/>
    </row>
    <row r="64" spans="1:7">
      <c r="A64" s="335"/>
      <c r="B64" s="335"/>
      <c r="C64" s="335"/>
      <c r="D64" s="335"/>
      <c r="E64" s="335"/>
      <c r="F64" s="335"/>
      <c r="G64" s="338"/>
    </row>
    <row r="65" spans="1:7">
      <c r="A65" s="335"/>
      <c r="B65" s="335"/>
      <c r="C65" s="335"/>
      <c r="D65" s="335"/>
      <c r="E65" s="335"/>
      <c r="F65" s="335"/>
      <c r="G65" s="338"/>
    </row>
    <row r="66" spans="1:7">
      <c r="A66" s="335"/>
      <c r="B66" s="335"/>
      <c r="C66" s="335"/>
      <c r="D66" s="335"/>
      <c r="E66" s="335"/>
      <c r="F66" s="335"/>
      <c r="G66" s="338"/>
    </row>
    <row r="67" spans="1:7">
      <c r="A67" s="335"/>
      <c r="B67" s="335"/>
      <c r="C67" s="335"/>
      <c r="D67" s="335"/>
      <c r="E67" s="335"/>
      <c r="F67" s="335"/>
      <c r="G67" s="338"/>
    </row>
    <row r="68" spans="1:7">
      <c r="A68" s="335"/>
      <c r="B68" s="335"/>
      <c r="C68" s="335"/>
      <c r="D68" s="335"/>
      <c r="E68" s="335"/>
      <c r="F68" s="335"/>
      <c r="G68" s="338"/>
    </row>
    <row r="69" spans="1:7">
      <c r="A69" s="335"/>
      <c r="B69" s="335"/>
      <c r="C69" s="335"/>
      <c r="D69" s="335"/>
      <c r="E69" s="335"/>
      <c r="F69" s="335"/>
      <c r="G69" s="335"/>
    </row>
    <row r="70" spans="1:7">
      <c r="A70" s="335"/>
      <c r="B70" s="335"/>
      <c r="C70" s="335"/>
      <c r="D70" s="335"/>
      <c r="E70" s="335"/>
      <c r="F70" s="335"/>
      <c r="G70" s="335"/>
    </row>
    <row r="71" spans="1:7">
      <c r="A71" s="335"/>
      <c r="B71" s="335"/>
      <c r="C71" s="335"/>
      <c r="D71" s="335"/>
      <c r="E71" s="335"/>
      <c r="F71" s="335"/>
      <c r="G71" s="335"/>
    </row>
    <row r="72" spans="1:7">
      <c r="A72" s="335"/>
      <c r="B72" s="335"/>
      <c r="C72" s="335"/>
      <c r="D72" s="335"/>
      <c r="E72" s="335"/>
      <c r="F72" s="335"/>
      <c r="G72" s="335"/>
    </row>
    <row r="73" spans="1:7">
      <c r="A73" s="335"/>
      <c r="B73" s="335"/>
      <c r="C73" s="335"/>
      <c r="D73" s="335"/>
      <c r="E73" s="335"/>
      <c r="F73" s="335"/>
      <c r="G73" s="335"/>
    </row>
    <row r="74" spans="1:7">
      <c r="A74" s="335"/>
      <c r="B74" s="335"/>
      <c r="C74" s="335"/>
      <c r="D74" s="335"/>
      <c r="E74" s="335"/>
      <c r="F74" s="335"/>
      <c r="G74" s="335"/>
    </row>
    <row r="75" spans="1:7">
      <c r="A75" s="335"/>
      <c r="B75" s="335"/>
      <c r="C75" s="335"/>
      <c r="D75" s="335"/>
      <c r="E75" s="335"/>
      <c r="F75" s="335"/>
      <c r="G75" s="335"/>
    </row>
    <row r="76" spans="1:7">
      <c r="A76" s="335"/>
      <c r="B76" s="335"/>
      <c r="C76" s="335"/>
      <c r="D76" s="335"/>
      <c r="E76" s="335"/>
      <c r="F76" s="335"/>
      <c r="G76" s="335"/>
    </row>
    <row r="77" spans="1:7">
      <c r="A77" s="335"/>
      <c r="B77" s="335"/>
      <c r="C77" s="335"/>
      <c r="D77" s="335"/>
      <c r="E77" s="335"/>
      <c r="F77" s="335"/>
      <c r="G77" s="335"/>
    </row>
    <row r="78" spans="1:7">
      <c r="A78" s="335"/>
      <c r="B78" s="335"/>
      <c r="C78" s="335"/>
      <c r="D78" s="335"/>
      <c r="E78" s="335"/>
      <c r="F78" s="335"/>
      <c r="G78" s="335"/>
    </row>
    <row r="79" spans="1:7">
      <c r="A79" s="335"/>
      <c r="B79" s="335"/>
      <c r="C79" s="335"/>
      <c r="D79" s="335"/>
      <c r="E79" s="335"/>
      <c r="F79" s="335"/>
      <c r="G79" s="335"/>
    </row>
    <row r="80" spans="1:7">
      <c r="A80" s="335"/>
      <c r="B80" s="335"/>
      <c r="C80" s="335"/>
      <c r="D80" s="335"/>
      <c r="E80" s="335"/>
      <c r="F80" s="335"/>
      <c r="G80" s="335"/>
    </row>
    <row r="81" spans="1:7">
      <c r="A81" s="335"/>
      <c r="B81" s="335"/>
      <c r="C81" s="335"/>
      <c r="D81" s="335"/>
      <c r="E81" s="335"/>
      <c r="F81" s="335"/>
      <c r="G81" s="335"/>
    </row>
    <row r="82" spans="1:7">
      <c r="A82" s="335"/>
      <c r="B82" s="335"/>
      <c r="C82" s="335"/>
      <c r="D82" s="335"/>
      <c r="E82" s="335"/>
      <c r="F82" s="335"/>
      <c r="G82" s="335"/>
    </row>
    <row r="83" spans="1:7">
      <c r="A83" s="335"/>
      <c r="B83" s="335"/>
      <c r="C83" s="335"/>
      <c r="D83" s="335"/>
      <c r="E83" s="335"/>
      <c r="F83" s="335"/>
      <c r="G83" s="335"/>
    </row>
    <row r="84" spans="1:7">
      <c r="A84" s="335"/>
      <c r="B84" s="335"/>
      <c r="C84" s="335"/>
      <c r="D84" s="335"/>
      <c r="E84" s="335"/>
      <c r="F84" s="335"/>
      <c r="G84" s="335"/>
    </row>
    <row r="85" spans="1:7">
      <c r="A85" s="335"/>
      <c r="B85" s="335"/>
      <c r="C85" s="335"/>
      <c r="D85" s="335"/>
      <c r="E85" s="335"/>
      <c r="F85" s="335"/>
      <c r="G85" s="335"/>
    </row>
    <row r="86" spans="1:7">
      <c r="A86" s="335"/>
      <c r="B86" s="335"/>
      <c r="C86" s="335"/>
      <c r="D86" s="335"/>
      <c r="E86" s="335"/>
      <c r="F86" s="335"/>
      <c r="G86" s="335"/>
    </row>
    <row r="87" spans="1:7">
      <c r="A87" s="335"/>
      <c r="B87" s="335"/>
      <c r="C87" s="335"/>
      <c r="D87" s="335"/>
      <c r="E87" s="335"/>
      <c r="F87" s="335"/>
      <c r="G87" s="335"/>
    </row>
    <row r="88" spans="1:7">
      <c r="A88" s="335"/>
      <c r="B88" s="335"/>
      <c r="C88" s="335"/>
      <c r="D88" s="335"/>
      <c r="E88" s="335"/>
      <c r="F88" s="335"/>
      <c r="G88" s="335"/>
    </row>
    <row r="89" spans="1:7">
      <c r="A89" s="335"/>
      <c r="B89" s="335"/>
      <c r="C89" s="335"/>
      <c r="D89" s="335"/>
      <c r="E89" s="335"/>
      <c r="F89" s="335"/>
      <c r="G89" s="335"/>
    </row>
    <row r="90" spans="1:7">
      <c r="A90" s="335"/>
      <c r="B90" s="335"/>
      <c r="C90" s="335"/>
      <c r="D90" s="335"/>
      <c r="E90" s="335"/>
      <c r="F90" s="335"/>
      <c r="G90" s="335"/>
    </row>
    <row r="91" spans="1:7">
      <c r="A91" s="335"/>
      <c r="B91" s="335"/>
      <c r="C91" s="335"/>
      <c r="D91" s="335"/>
      <c r="E91" s="335"/>
      <c r="F91" s="335"/>
      <c r="G91" s="335"/>
    </row>
    <row r="92" spans="1:7">
      <c r="A92" s="335"/>
      <c r="B92" s="335"/>
      <c r="C92" s="335"/>
      <c r="D92" s="335"/>
      <c r="E92" s="335"/>
      <c r="F92" s="335"/>
      <c r="G92" s="335"/>
    </row>
    <row r="93" spans="1:7">
      <c r="A93" s="335"/>
      <c r="B93" s="335"/>
      <c r="C93" s="335"/>
      <c r="D93" s="335"/>
      <c r="E93" s="335"/>
      <c r="F93" s="335"/>
      <c r="G93" s="335"/>
    </row>
    <row r="94" spans="1:7">
      <c r="A94" s="335"/>
      <c r="B94" s="335"/>
      <c r="C94" s="335"/>
      <c r="D94" s="335"/>
      <c r="E94" s="335"/>
      <c r="F94" s="335"/>
      <c r="G94" s="335"/>
    </row>
    <row r="95" spans="1:7">
      <c r="A95" s="335"/>
      <c r="B95" s="335"/>
      <c r="C95" s="335"/>
      <c r="D95" s="335"/>
      <c r="E95" s="335"/>
      <c r="F95" s="335"/>
      <c r="G95" s="335"/>
    </row>
    <row r="96" spans="1:7">
      <c r="A96" s="335"/>
      <c r="B96" s="335"/>
      <c r="C96" s="335"/>
      <c r="D96" s="335"/>
      <c r="E96" s="335"/>
      <c r="F96" s="335"/>
      <c r="G96" s="335"/>
    </row>
    <row r="97" spans="1:7">
      <c r="A97" s="335"/>
      <c r="B97" s="335"/>
      <c r="C97" s="335"/>
      <c r="D97" s="335"/>
      <c r="E97" s="335"/>
      <c r="F97" s="335"/>
      <c r="G97" s="335"/>
    </row>
    <row r="98" spans="1:7">
      <c r="A98" s="335"/>
      <c r="B98" s="335"/>
      <c r="C98" s="335"/>
      <c r="D98" s="335"/>
      <c r="E98" s="335"/>
      <c r="F98" s="335"/>
      <c r="G98" s="335"/>
    </row>
    <row r="99" spans="1:7">
      <c r="A99" s="335"/>
      <c r="B99" s="335"/>
      <c r="C99" s="335"/>
      <c r="D99" s="335"/>
      <c r="E99" s="335"/>
      <c r="F99" s="335"/>
      <c r="G99" s="335"/>
    </row>
    <row r="100" spans="1:7">
      <c r="A100" s="335"/>
      <c r="B100" s="335"/>
      <c r="C100" s="335"/>
      <c r="D100" s="335"/>
      <c r="E100" s="335"/>
      <c r="F100" s="335"/>
      <c r="G100" s="335"/>
    </row>
    <row r="101" spans="1:7">
      <c r="A101" s="335"/>
      <c r="B101" s="335"/>
      <c r="C101" s="335"/>
      <c r="D101" s="335"/>
      <c r="E101" s="335"/>
      <c r="F101" s="335"/>
      <c r="G101" s="335"/>
    </row>
    <row r="102" spans="1:7">
      <c r="A102" s="335"/>
      <c r="B102" s="335"/>
      <c r="C102" s="335"/>
      <c r="D102" s="335"/>
      <c r="E102" s="335"/>
      <c r="F102" s="335"/>
      <c r="G102" s="335"/>
    </row>
    <row r="103" spans="1:7">
      <c r="A103" s="335"/>
      <c r="B103" s="335"/>
      <c r="C103" s="335"/>
      <c r="D103" s="335"/>
      <c r="E103" s="335"/>
      <c r="F103" s="335"/>
      <c r="G103" s="335"/>
    </row>
    <row r="104" spans="1:7">
      <c r="A104" s="335"/>
      <c r="B104" s="335"/>
      <c r="C104" s="335"/>
      <c r="D104" s="335"/>
      <c r="E104" s="335"/>
      <c r="F104" s="335"/>
      <c r="G104" s="335"/>
    </row>
    <row r="105" spans="1:7">
      <c r="A105" s="335"/>
      <c r="B105" s="335"/>
      <c r="C105" s="335"/>
      <c r="D105" s="335"/>
      <c r="E105" s="335"/>
      <c r="F105" s="335"/>
      <c r="G105" s="335"/>
    </row>
    <row r="106" spans="1:7">
      <c r="A106" s="335"/>
      <c r="B106" s="335"/>
      <c r="C106" s="335"/>
      <c r="D106" s="335"/>
      <c r="E106" s="335"/>
      <c r="F106" s="335"/>
      <c r="G106" s="335"/>
    </row>
    <row r="107" spans="1:7">
      <c r="A107" s="335"/>
      <c r="B107" s="335"/>
      <c r="C107" s="335"/>
      <c r="D107" s="335"/>
      <c r="E107" s="335"/>
      <c r="F107" s="335"/>
      <c r="G107" s="335"/>
    </row>
    <row r="108" spans="1:7">
      <c r="A108" s="335"/>
      <c r="B108" s="335"/>
      <c r="C108" s="335"/>
      <c r="D108" s="335"/>
      <c r="E108" s="335"/>
      <c r="F108" s="335"/>
      <c r="G108" s="335"/>
    </row>
    <row r="109" spans="1:7">
      <c r="A109" s="335"/>
      <c r="B109" s="335"/>
      <c r="C109" s="335"/>
      <c r="D109" s="335"/>
      <c r="E109" s="335"/>
      <c r="F109" s="335"/>
      <c r="G109" s="335"/>
    </row>
    <row r="110" spans="1:7">
      <c r="A110" s="335"/>
      <c r="B110" s="335"/>
      <c r="C110" s="335"/>
      <c r="D110" s="335"/>
      <c r="E110" s="335"/>
      <c r="F110" s="335"/>
      <c r="G110" s="335"/>
    </row>
    <row r="111" spans="1:7">
      <c r="A111" s="335"/>
      <c r="B111" s="335"/>
      <c r="C111" s="335"/>
      <c r="D111" s="335"/>
      <c r="E111" s="335"/>
      <c r="F111" s="335"/>
      <c r="G111" s="335"/>
    </row>
    <row r="112" spans="1:7">
      <c r="A112" s="335"/>
      <c r="B112" s="335"/>
      <c r="C112" s="335"/>
      <c r="D112" s="335"/>
      <c r="E112" s="335"/>
      <c r="F112" s="335"/>
      <c r="G112" s="335"/>
    </row>
    <row r="113" spans="1:7">
      <c r="A113" s="335"/>
      <c r="B113" s="335"/>
      <c r="C113" s="335"/>
      <c r="D113" s="335"/>
      <c r="E113" s="335"/>
      <c r="F113" s="335"/>
      <c r="G113" s="335"/>
    </row>
    <row r="114" spans="1:7">
      <c r="A114" s="335"/>
      <c r="B114" s="335"/>
      <c r="C114" s="335"/>
      <c r="D114" s="335"/>
      <c r="E114" s="335"/>
      <c r="F114" s="335"/>
      <c r="G114" s="335"/>
    </row>
    <row r="115" spans="1:7">
      <c r="A115" s="335"/>
      <c r="B115" s="335"/>
      <c r="C115" s="335"/>
      <c r="D115" s="335"/>
      <c r="E115" s="335"/>
      <c r="F115" s="335"/>
      <c r="G115" s="335"/>
    </row>
    <row r="116" spans="1:7">
      <c r="A116" s="335"/>
      <c r="B116" s="335"/>
      <c r="C116" s="335"/>
      <c r="D116" s="335"/>
      <c r="E116" s="335"/>
      <c r="F116" s="335"/>
      <c r="G116" s="335"/>
    </row>
    <row r="117" spans="1:7">
      <c r="A117" s="335"/>
      <c r="B117" s="335"/>
      <c r="C117" s="335"/>
      <c r="D117" s="335"/>
      <c r="E117" s="335"/>
      <c r="F117" s="335"/>
      <c r="G117" s="335"/>
    </row>
    <row r="118" spans="1:7">
      <c r="A118" s="335"/>
      <c r="B118" s="335"/>
      <c r="C118" s="335"/>
      <c r="D118" s="335"/>
      <c r="E118" s="335"/>
      <c r="F118" s="335"/>
      <c r="G118" s="335"/>
    </row>
    <row r="119" spans="1:7">
      <c r="A119" s="335"/>
      <c r="B119" s="335"/>
      <c r="C119" s="335"/>
      <c r="D119" s="335"/>
      <c r="E119" s="335"/>
      <c r="F119" s="335"/>
      <c r="G119" s="335"/>
    </row>
    <row r="120" spans="1:7">
      <c r="A120" s="335"/>
      <c r="B120" s="335"/>
      <c r="C120" s="335"/>
      <c r="D120" s="335"/>
      <c r="E120" s="335"/>
      <c r="F120" s="335"/>
      <c r="G120" s="335"/>
    </row>
    <row r="121" spans="1:7">
      <c r="A121" s="335"/>
      <c r="B121" s="335"/>
      <c r="C121" s="335"/>
      <c r="D121" s="335"/>
      <c r="E121" s="335"/>
      <c r="F121" s="335"/>
      <c r="G121" s="335"/>
    </row>
    <row r="122" spans="1:7">
      <c r="A122" s="335"/>
      <c r="B122" s="335"/>
      <c r="C122" s="335"/>
      <c r="D122" s="335"/>
      <c r="E122" s="335"/>
      <c r="F122" s="335"/>
      <c r="G122" s="335"/>
    </row>
    <row r="123" spans="1:7">
      <c r="A123" s="335"/>
      <c r="B123" s="335"/>
      <c r="C123" s="335"/>
      <c r="D123" s="335"/>
      <c r="E123" s="335"/>
      <c r="F123" s="335"/>
      <c r="G123" s="335"/>
    </row>
    <row r="124" spans="1:7">
      <c r="A124" s="335"/>
      <c r="B124" s="335"/>
      <c r="C124" s="335"/>
      <c r="D124" s="335"/>
      <c r="E124" s="335"/>
      <c r="F124" s="335"/>
      <c r="G124" s="335"/>
    </row>
    <row r="125" spans="1:7">
      <c r="A125" s="335"/>
      <c r="B125" s="335"/>
      <c r="C125" s="335"/>
      <c r="D125" s="335"/>
      <c r="E125" s="335"/>
      <c r="F125" s="335"/>
      <c r="G125" s="335"/>
    </row>
    <row r="126" spans="1:7">
      <c r="A126" s="335"/>
      <c r="B126" s="335"/>
      <c r="C126" s="335"/>
      <c r="D126" s="335"/>
      <c r="E126" s="335"/>
      <c r="F126" s="335"/>
      <c r="G126" s="335"/>
    </row>
    <row r="127" spans="1:7">
      <c r="A127" s="335"/>
      <c r="B127" s="335"/>
      <c r="C127" s="335"/>
      <c r="D127" s="335"/>
      <c r="E127" s="335"/>
      <c r="F127" s="335"/>
      <c r="G127" s="335"/>
    </row>
    <row r="128" spans="1:7">
      <c r="A128" s="335"/>
      <c r="B128" s="335"/>
      <c r="C128" s="335"/>
      <c r="D128" s="335"/>
      <c r="E128" s="335"/>
      <c r="F128" s="335"/>
      <c r="G128" s="335"/>
    </row>
    <row r="129" spans="1:7">
      <c r="A129" s="335"/>
      <c r="B129" s="335"/>
      <c r="C129" s="335"/>
      <c r="D129" s="335"/>
      <c r="E129" s="335"/>
      <c r="F129" s="335"/>
      <c r="G129" s="335"/>
    </row>
    <row r="130" spans="1:7">
      <c r="A130" s="335"/>
      <c r="B130" s="335"/>
      <c r="C130" s="335"/>
      <c r="D130" s="335"/>
      <c r="E130" s="335"/>
      <c r="F130" s="335"/>
      <c r="G130" s="335"/>
    </row>
    <row r="131" spans="1:7">
      <c r="A131" s="335"/>
      <c r="B131" s="335"/>
      <c r="C131" s="335"/>
      <c r="D131" s="335"/>
      <c r="E131" s="335"/>
      <c r="F131" s="335"/>
      <c r="G131" s="335"/>
    </row>
    <row r="132" spans="1:7">
      <c r="A132" s="335"/>
      <c r="B132" s="335"/>
      <c r="C132" s="335"/>
      <c r="D132" s="335"/>
      <c r="E132" s="335"/>
      <c r="F132" s="335"/>
      <c r="G132" s="335"/>
    </row>
    <row r="133" spans="1:7">
      <c r="A133" s="335"/>
      <c r="B133" s="335"/>
      <c r="C133" s="335"/>
      <c r="D133" s="335"/>
      <c r="E133" s="335"/>
      <c r="F133" s="335"/>
      <c r="G133" s="335"/>
    </row>
    <row r="134" spans="1:7">
      <c r="A134" s="335"/>
      <c r="B134" s="335"/>
      <c r="C134" s="335"/>
      <c r="D134" s="335"/>
      <c r="E134" s="335"/>
      <c r="F134" s="335"/>
      <c r="G134" s="335"/>
    </row>
    <row r="135" spans="1:7">
      <c r="A135" s="335"/>
      <c r="B135" s="335"/>
      <c r="C135" s="335"/>
      <c r="D135" s="335"/>
      <c r="E135" s="335"/>
      <c r="F135" s="335"/>
      <c r="G135" s="335"/>
    </row>
    <row r="136" spans="1:7">
      <c r="A136" s="335"/>
      <c r="B136" s="335"/>
      <c r="C136" s="335"/>
      <c r="D136" s="335"/>
      <c r="E136" s="335"/>
      <c r="F136" s="335"/>
      <c r="G136" s="335"/>
    </row>
    <row r="137" spans="1:7">
      <c r="A137" s="335"/>
      <c r="B137" s="335"/>
      <c r="C137" s="335"/>
      <c r="D137" s="335"/>
      <c r="E137" s="335"/>
      <c r="F137" s="335"/>
      <c r="G137" s="335"/>
    </row>
    <row r="138" spans="1:7">
      <c r="A138" s="335"/>
      <c r="B138" s="335"/>
      <c r="C138" s="335"/>
      <c r="D138" s="335"/>
      <c r="E138" s="335"/>
      <c r="F138" s="335"/>
      <c r="G138" s="335"/>
    </row>
    <row r="139" spans="1:7" ht="15">
      <c r="A139" s="339"/>
      <c r="B139" s="339"/>
      <c r="C139" s="339"/>
      <c r="D139" s="339"/>
      <c r="E139" s="340"/>
      <c r="F139" s="340"/>
      <c r="G139" s="339"/>
    </row>
    <row r="140" spans="1:7" ht="15">
      <c r="A140" s="339"/>
      <c r="B140" s="339"/>
      <c r="C140" s="339"/>
      <c r="D140" s="339"/>
      <c r="E140" s="340"/>
      <c r="F140" s="340"/>
      <c r="G140" s="339"/>
    </row>
    <row r="141" spans="1:7" ht="15">
      <c r="A141" s="339"/>
      <c r="B141" s="339"/>
      <c r="C141" s="339"/>
      <c r="D141" s="339"/>
      <c r="E141" s="340"/>
      <c r="F141" s="340"/>
      <c r="G141" s="339"/>
    </row>
    <row r="142" spans="1:7" ht="15">
      <c r="A142" s="339"/>
      <c r="B142" s="339"/>
      <c r="C142" s="339"/>
      <c r="D142" s="339"/>
      <c r="E142" s="340"/>
      <c r="F142" s="340"/>
      <c r="G142" s="339"/>
    </row>
    <row r="143" spans="1:7" ht="15">
      <c r="A143" s="339"/>
      <c r="B143" s="339"/>
      <c r="C143" s="339"/>
      <c r="D143" s="339"/>
      <c r="E143" s="340"/>
      <c r="F143" s="340"/>
      <c r="G143" s="339"/>
    </row>
    <row r="144" spans="1:7" ht="15">
      <c r="A144" s="339"/>
      <c r="B144" s="339"/>
      <c r="C144" s="339"/>
      <c r="D144" s="339"/>
      <c r="E144" s="340"/>
      <c r="F144" s="340"/>
      <c r="G144" s="339"/>
    </row>
    <row r="145" spans="1:7" ht="15">
      <c r="A145" s="339"/>
      <c r="B145" s="339"/>
      <c r="C145" s="339"/>
      <c r="D145" s="339"/>
      <c r="E145" s="340"/>
      <c r="F145" s="340"/>
      <c r="G145" s="339"/>
    </row>
    <row r="146" spans="1:7" ht="15">
      <c r="A146" s="339"/>
      <c r="B146" s="339"/>
      <c r="C146" s="339"/>
      <c r="D146" s="339"/>
      <c r="E146" s="340"/>
      <c r="F146" s="340"/>
      <c r="G146" s="339"/>
    </row>
    <row r="147" spans="1:7" ht="15">
      <c r="A147" s="339"/>
      <c r="B147" s="339"/>
      <c r="C147" s="339"/>
      <c r="D147" s="339"/>
      <c r="E147" s="340"/>
      <c r="F147" s="340"/>
      <c r="G147" s="339"/>
    </row>
    <row r="148" spans="1:7" ht="15">
      <c r="A148" s="339"/>
      <c r="B148" s="339"/>
      <c r="C148" s="339"/>
      <c r="D148" s="339"/>
      <c r="E148" s="340"/>
      <c r="F148" s="340"/>
      <c r="G148" s="339"/>
    </row>
    <row r="149" spans="1:7" ht="15">
      <c r="A149" s="339"/>
      <c r="B149" s="339"/>
      <c r="C149" s="339"/>
      <c r="D149" s="339"/>
      <c r="E149" s="340"/>
      <c r="F149" s="340"/>
      <c r="G149" s="339"/>
    </row>
    <row r="150" spans="1:7" ht="15">
      <c r="A150" s="339"/>
      <c r="B150" s="339"/>
      <c r="C150" s="339"/>
      <c r="D150" s="339"/>
      <c r="E150" s="340"/>
      <c r="F150" s="340"/>
      <c r="G150" s="339"/>
    </row>
    <row r="151" spans="1:7" ht="18">
      <c r="A151" s="339"/>
      <c r="B151" s="339"/>
      <c r="C151" s="339"/>
      <c r="D151" s="339"/>
      <c r="E151" s="340"/>
      <c r="F151" s="340"/>
      <c r="G151" s="306"/>
    </row>
    <row r="152" spans="1:7" ht="18">
      <c r="A152" s="306"/>
      <c r="B152" s="306"/>
      <c r="C152" s="306"/>
      <c r="D152" s="306"/>
      <c r="E152" s="341"/>
      <c r="F152" s="341"/>
      <c r="G152" s="306"/>
    </row>
    <row r="153" spans="1:7" ht="18">
      <c r="A153" s="306"/>
      <c r="B153" s="306"/>
      <c r="C153" s="306"/>
      <c r="D153" s="306"/>
      <c r="E153" s="341"/>
      <c r="F153" s="341"/>
      <c r="G153" s="306"/>
    </row>
    <row r="154" spans="1:7" ht="15">
      <c r="E154" s="341"/>
      <c r="F154" s="341"/>
    </row>
    <row r="155" spans="1:7" ht="15">
      <c r="E155" s="341"/>
      <c r="F155" s="341"/>
    </row>
    <row r="156" spans="1:7" ht="15">
      <c r="E156" s="341"/>
      <c r="F156" s="341"/>
    </row>
    <row r="157" spans="1:7" ht="15">
      <c r="E157" s="341"/>
      <c r="F157" s="341"/>
    </row>
    <row r="158" spans="1:7" ht="15">
      <c r="E158" s="341"/>
      <c r="F158" s="341"/>
    </row>
    <row r="159" spans="1:7" ht="15">
      <c r="E159" s="341"/>
      <c r="F159" s="341"/>
    </row>
    <row r="160" spans="1:7" ht="15">
      <c r="E160" s="341"/>
      <c r="F160" s="341"/>
    </row>
    <row r="161" spans="5:6" ht="15">
      <c r="E161" s="341"/>
      <c r="F161" s="341"/>
    </row>
    <row r="162" spans="5:6" ht="15">
      <c r="E162" s="341"/>
      <c r="F162" s="341"/>
    </row>
    <row r="163" spans="5:6" ht="15">
      <c r="E163" s="341"/>
      <c r="F163" s="341"/>
    </row>
    <row r="164" spans="5:6" ht="15">
      <c r="E164" s="341"/>
      <c r="F164" s="341"/>
    </row>
    <row r="165" spans="5:6" ht="15">
      <c r="E165" s="341"/>
      <c r="F165" s="341"/>
    </row>
    <row r="166" spans="5:6" ht="15">
      <c r="E166" s="341"/>
      <c r="F166" s="341"/>
    </row>
    <row r="167" spans="5:6" ht="15">
      <c r="E167" s="341"/>
      <c r="F167" s="341"/>
    </row>
    <row r="168" spans="5:6" ht="15">
      <c r="E168" s="341"/>
      <c r="F168" s="341"/>
    </row>
    <row r="169" spans="5:6" ht="15">
      <c r="E169" s="341"/>
      <c r="F169" s="341"/>
    </row>
    <row r="170" spans="5:6" ht="15">
      <c r="E170" s="341"/>
      <c r="F170" s="341"/>
    </row>
    <row r="171" spans="5:6" ht="15">
      <c r="E171" s="341"/>
      <c r="F171" s="341"/>
    </row>
    <row r="172" spans="5:6" ht="15">
      <c r="E172" s="341"/>
      <c r="F172" s="341"/>
    </row>
    <row r="173" spans="5:6" ht="15">
      <c r="E173" s="341"/>
      <c r="F173" s="341"/>
    </row>
    <row r="174" spans="5:6" ht="15">
      <c r="E174" s="341"/>
      <c r="F174" s="341"/>
    </row>
    <row r="175" spans="5:6" ht="15">
      <c r="E175" s="341"/>
      <c r="F175" s="341"/>
    </row>
    <row r="176" spans="5:6" ht="15">
      <c r="E176" s="341"/>
      <c r="F176" s="341"/>
    </row>
    <row r="177" spans="5:6" ht="15">
      <c r="E177" s="341"/>
      <c r="F177" s="341"/>
    </row>
    <row r="178" spans="5:6" ht="15">
      <c r="E178" s="341"/>
      <c r="F178" s="341"/>
    </row>
    <row r="179" spans="5:6" ht="15">
      <c r="E179" s="341"/>
      <c r="F179" s="341"/>
    </row>
    <row r="180" spans="5:6" ht="15">
      <c r="E180" s="341"/>
      <c r="F180" s="341"/>
    </row>
    <row r="181" spans="5:6" ht="15">
      <c r="E181" s="341"/>
      <c r="F181" s="341"/>
    </row>
    <row r="182" spans="5:6" ht="15">
      <c r="E182" s="341"/>
      <c r="F182" s="341"/>
    </row>
    <row r="183" spans="5:6" ht="15">
      <c r="E183" s="341"/>
      <c r="F183" s="341"/>
    </row>
    <row r="184" spans="5:6" ht="15">
      <c r="E184" s="341"/>
      <c r="F184" s="341"/>
    </row>
    <row r="185" spans="5:6" ht="15">
      <c r="E185" s="341"/>
      <c r="F185" s="341"/>
    </row>
    <row r="186" spans="5:6" ht="15">
      <c r="E186" s="341"/>
      <c r="F186" s="341"/>
    </row>
    <row r="187" spans="5:6" ht="15">
      <c r="E187" s="341"/>
      <c r="F187" s="341"/>
    </row>
    <row r="188" spans="5:6" ht="15">
      <c r="E188" s="341"/>
      <c r="F188" s="341"/>
    </row>
    <row r="189" spans="5:6" ht="15">
      <c r="E189" s="341"/>
      <c r="F189" s="341"/>
    </row>
    <row r="190" spans="5:6" ht="15">
      <c r="E190" s="341"/>
      <c r="F190" s="341"/>
    </row>
    <row r="191" spans="5:6" ht="15">
      <c r="E191" s="341"/>
      <c r="F191" s="341"/>
    </row>
    <row r="192" spans="5:6" ht="15">
      <c r="E192" s="341"/>
      <c r="F192" s="341"/>
    </row>
    <row r="193" spans="5:6" ht="15">
      <c r="E193" s="341"/>
      <c r="F193" s="341"/>
    </row>
    <row r="194" spans="5:6" ht="15">
      <c r="E194" s="341"/>
      <c r="F194" s="341"/>
    </row>
    <row r="195" spans="5:6" ht="15">
      <c r="E195" s="341"/>
      <c r="F195" s="341"/>
    </row>
    <row r="196" spans="5:6" ht="15">
      <c r="E196" s="341"/>
      <c r="F196" s="341"/>
    </row>
    <row r="197" spans="5:6" ht="15">
      <c r="E197" s="341"/>
      <c r="F197" s="341"/>
    </row>
    <row r="198" spans="5:6" ht="15">
      <c r="E198" s="341"/>
      <c r="F198" s="341"/>
    </row>
    <row r="199" spans="5:6" ht="15">
      <c r="E199" s="341"/>
      <c r="F199" s="341"/>
    </row>
  </sheetData>
  <pageMargins left="0.64" right="0.2" top="0.74803149606299202" bottom="0.23" header="0.43307086614173201" footer="0.17"/>
  <pageSetup paperSize="9" firstPageNumber="2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01CD-A22C-4E42-BFF1-04242F3E401A}">
  <dimension ref="A1:DO47"/>
  <sheetViews>
    <sheetView tabSelected="1" topLeftCell="A28" zoomScaleNormal="100" workbookViewId="0">
      <selection activeCell="A48" sqref="A48"/>
    </sheetView>
  </sheetViews>
  <sheetFormatPr defaultColWidth="16.33203125" defaultRowHeight="16.5" customHeight="1"/>
  <cols>
    <col min="1" max="1" width="48.33203125" style="30" customWidth="1"/>
    <col min="2" max="5" width="11.88671875" style="30" customWidth="1"/>
    <col min="6" max="16384" width="16.33203125" style="30"/>
  </cols>
  <sheetData>
    <row r="1" spans="1:119" ht="16.2" customHeight="1">
      <c r="A1" s="424" t="s">
        <v>22</v>
      </c>
      <c r="B1" s="424"/>
      <c r="C1" s="424"/>
      <c r="D1" s="424"/>
      <c r="E1" s="424"/>
    </row>
    <row r="2" spans="1:119" ht="9.6" customHeight="1">
      <c r="A2" s="31"/>
      <c r="C2" s="32"/>
      <c r="D2" s="33"/>
      <c r="E2" s="34" t="s">
        <v>23</v>
      </c>
    </row>
    <row r="3" spans="1:119" ht="13.95" customHeight="1">
      <c r="A3" s="35"/>
      <c r="B3" s="36" t="s">
        <v>24</v>
      </c>
      <c r="C3" s="36" t="s">
        <v>25</v>
      </c>
      <c r="D3" s="36" t="s">
        <v>25</v>
      </c>
      <c r="E3" s="36" t="s">
        <v>26</v>
      </c>
    </row>
    <row r="4" spans="1:119" ht="13.95" customHeight="1">
      <c r="A4" s="37"/>
      <c r="B4" s="38" t="s">
        <v>27</v>
      </c>
      <c r="C4" s="38" t="s">
        <v>28</v>
      </c>
      <c r="D4" s="38" t="s">
        <v>27</v>
      </c>
      <c r="E4" s="38" t="s">
        <v>27</v>
      </c>
    </row>
    <row r="5" spans="1:119" ht="13.95" customHeight="1">
      <c r="A5" s="37"/>
      <c r="B5" s="38" t="s">
        <v>29</v>
      </c>
      <c r="C5" s="38" t="s">
        <v>29</v>
      </c>
      <c r="D5" s="38" t="s">
        <v>29</v>
      </c>
      <c r="E5" s="38" t="s">
        <v>29</v>
      </c>
    </row>
    <row r="6" spans="1:119" ht="13.95" customHeight="1">
      <c r="A6" s="37"/>
      <c r="B6" s="38" t="s">
        <v>30</v>
      </c>
      <c r="C6" s="38" t="s">
        <v>31</v>
      </c>
      <c r="D6" s="38" t="s">
        <v>30</v>
      </c>
      <c r="E6" s="38" t="s">
        <v>32</v>
      </c>
    </row>
    <row r="7" spans="1:119" ht="13.95" customHeight="1">
      <c r="A7" s="37"/>
      <c r="B7" s="39" t="s">
        <v>33</v>
      </c>
      <c r="C7" s="39" t="s">
        <v>34</v>
      </c>
      <c r="D7" s="39" t="s">
        <v>33</v>
      </c>
      <c r="E7" s="39" t="s">
        <v>33</v>
      </c>
    </row>
    <row r="8" spans="1:119" ht="6" customHeight="1">
      <c r="A8" s="37"/>
      <c r="B8" s="38"/>
      <c r="C8" s="38"/>
      <c r="D8" s="38"/>
      <c r="E8" s="38"/>
    </row>
    <row r="9" spans="1:119" s="38" customFormat="1" ht="16.2" customHeight="1">
      <c r="A9" s="40" t="s">
        <v>35</v>
      </c>
      <c r="B9" s="41">
        <v>107.39</v>
      </c>
      <c r="C9" s="41">
        <v>103.85</v>
      </c>
      <c r="D9" s="41">
        <v>108.86673089188899</v>
      </c>
      <c r="E9" s="41">
        <v>106.75552730267891</v>
      </c>
      <c r="F9" s="42"/>
      <c r="G9" s="42"/>
    </row>
    <row r="10" spans="1:119" s="45" customFormat="1" ht="15" customHeight="1">
      <c r="A10" s="43" t="s">
        <v>36</v>
      </c>
      <c r="B10" s="41">
        <v>95.04</v>
      </c>
      <c r="C10" s="41">
        <v>98.76</v>
      </c>
      <c r="D10" s="41">
        <v>90.62</v>
      </c>
      <c r="E10" s="41">
        <v>94.76</v>
      </c>
      <c r="F10" s="42"/>
      <c r="G10" s="42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</row>
    <row r="11" spans="1:119" ht="15" customHeight="1">
      <c r="A11" s="46" t="s">
        <v>37</v>
      </c>
      <c r="B11" s="47">
        <v>101.37</v>
      </c>
      <c r="C11" s="47">
        <v>101.38</v>
      </c>
      <c r="D11" s="47">
        <v>96.32</v>
      </c>
      <c r="E11" s="47">
        <v>98.73</v>
      </c>
    </row>
    <row r="12" spans="1:119" ht="15" customHeight="1">
      <c r="A12" s="46" t="s">
        <v>38</v>
      </c>
      <c r="B12" s="47">
        <v>88.95</v>
      </c>
      <c r="C12" s="47">
        <v>97.1</v>
      </c>
      <c r="D12" s="47">
        <v>82.95</v>
      </c>
      <c r="E12" s="47">
        <v>88.99</v>
      </c>
    </row>
    <row r="13" spans="1:119" ht="15" customHeight="1">
      <c r="A13" s="46" t="s">
        <v>39</v>
      </c>
      <c r="B13" s="47">
        <v>119.64</v>
      </c>
      <c r="C13" s="47">
        <v>97.81</v>
      </c>
      <c r="D13" s="47">
        <v>126.91</v>
      </c>
      <c r="E13" s="47">
        <v>118.16</v>
      </c>
    </row>
    <row r="14" spans="1:119" s="48" customFormat="1" ht="15" customHeight="1">
      <c r="A14" s="46" t="s">
        <v>40</v>
      </c>
      <c r="B14" s="47">
        <v>102.98</v>
      </c>
      <c r="C14" s="47">
        <v>102.06</v>
      </c>
      <c r="D14" s="47">
        <v>107.44</v>
      </c>
      <c r="E14" s="47">
        <v>103.27</v>
      </c>
    </row>
    <row r="15" spans="1:119" s="48" customFormat="1" ht="15" customHeight="1">
      <c r="A15" s="46" t="s">
        <v>41</v>
      </c>
      <c r="B15" s="47">
        <v>109.86</v>
      </c>
      <c r="C15" s="47">
        <v>96.33</v>
      </c>
      <c r="D15" s="47">
        <v>107.68</v>
      </c>
      <c r="E15" s="47">
        <v>117.78</v>
      </c>
    </row>
    <row r="16" spans="1:119" ht="15" customHeight="1">
      <c r="A16" s="49" t="s">
        <v>42</v>
      </c>
      <c r="B16" s="41">
        <v>107.75</v>
      </c>
      <c r="C16" s="41">
        <v>103.62</v>
      </c>
      <c r="D16" s="41">
        <v>110.63814830883264</v>
      </c>
      <c r="E16" s="41">
        <v>107.26690562004853</v>
      </c>
      <c r="F16" s="42"/>
      <c r="G16" s="42"/>
    </row>
    <row r="17" spans="1:119" ht="15" customHeight="1">
      <c r="A17" s="46" t="s">
        <v>43</v>
      </c>
      <c r="B17" s="47">
        <v>106.46</v>
      </c>
      <c r="C17" s="47">
        <v>104.47</v>
      </c>
      <c r="D17" s="47">
        <v>106.09</v>
      </c>
      <c r="E17" s="47">
        <v>105.4</v>
      </c>
    </row>
    <row r="18" spans="1:119" ht="15" customHeight="1">
      <c r="A18" s="46" t="s">
        <v>44</v>
      </c>
      <c r="B18" s="47">
        <v>107.07</v>
      </c>
      <c r="C18" s="47">
        <v>104.69</v>
      </c>
      <c r="D18" s="47">
        <v>104.38</v>
      </c>
      <c r="E18" s="47">
        <v>99.99</v>
      </c>
    </row>
    <row r="19" spans="1:119" ht="15" customHeight="1">
      <c r="A19" s="46" t="s">
        <v>45</v>
      </c>
      <c r="B19" s="47">
        <v>110.66</v>
      </c>
      <c r="C19" s="47">
        <v>97.33</v>
      </c>
      <c r="D19" s="47">
        <v>103.79</v>
      </c>
      <c r="E19" s="47">
        <v>108.05</v>
      </c>
    </row>
    <row r="20" spans="1:119" ht="15" customHeight="1">
      <c r="A20" s="46" t="s">
        <v>46</v>
      </c>
      <c r="B20" s="47">
        <v>109.18</v>
      </c>
      <c r="C20" s="47">
        <v>102.43</v>
      </c>
      <c r="D20" s="47">
        <v>107.93</v>
      </c>
      <c r="E20" s="47">
        <v>112.66</v>
      </c>
    </row>
    <row r="21" spans="1:119" ht="15" customHeight="1">
      <c r="A21" s="46" t="s">
        <v>47</v>
      </c>
      <c r="B21" s="47">
        <v>104.26</v>
      </c>
      <c r="C21" s="47">
        <v>104.03</v>
      </c>
      <c r="D21" s="47">
        <v>109.4</v>
      </c>
      <c r="E21" s="47">
        <v>105.43</v>
      </c>
    </row>
    <row r="22" spans="1:119" ht="15" customHeight="1">
      <c r="A22" s="46" t="s">
        <v>48</v>
      </c>
      <c r="B22" s="47">
        <v>108.02</v>
      </c>
      <c r="C22" s="47">
        <v>105.75</v>
      </c>
      <c r="D22" s="47">
        <v>109.61</v>
      </c>
      <c r="E22" s="47">
        <v>107.31</v>
      </c>
    </row>
    <row r="23" spans="1:119" ht="39.75" customHeight="1">
      <c r="A23" s="46" t="s">
        <v>49</v>
      </c>
      <c r="B23" s="47">
        <v>118.79</v>
      </c>
      <c r="C23" s="47">
        <v>101.86</v>
      </c>
      <c r="D23" s="47">
        <v>122.95</v>
      </c>
      <c r="E23" s="47">
        <v>111.38</v>
      </c>
    </row>
    <row r="24" spans="1:119" ht="15" customHeight="1">
      <c r="A24" s="46" t="s">
        <v>50</v>
      </c>
      <c r="B24" s="47">
        <v>107.48</v>
      </c>
      <c r="C24" s="47">
        <v>98.96</v>
      </c>
      <c r="D24" s="47">
        <v>106.24</v>
      </c>
      <c r="E24" s="47">
        <v>108.33</v>
      </c>
    </row>
    <row r="25" spans="1:119" ht="15" customHeight="1">
      <c r="A25" s="46" t="s">
        <v>51</v>
      </c>
      <c r="B25" s="47">
        <v>109.16</v>
      </c>
      <c r="C25" s="47">
        <v>103.22</v>
      </c>
      <c r="D25" s="47">
        <v>107.17</v>
      </c>
      <c r="E25" s="47">
        <v>110.89</v>
      </c>
    </row>
    <row r="26" spans="1:119" ht="15" customHeight="1">
      <c r="A26" s="46" t="s">
        <v>52</v>
      </c>
      <c r="B26" s="47">
        <v>72.349999999999994</v>
      </c>
      <c r="C26" s="47">
        <v>150.55000000000001</v>
      </c>
      <c r="D26" s="47">
        <v>108.58</v>
      </c>
      <c r="E26" s="47">
        <v>105.24</v>
      </c>
    </row>
    <row r="27" spans="1:119" ht="15" customHeight="1">
      <c r="A27" s="46" t="s">
        <v>53</v>
      </c>
      <c r="B27" s="47">
        <v>107.97</v>
      </c>
      <c r="C27" s="47">
        <v>103.16</v>
      </c>
      <c r="D27" s="47">
        <v>106.18</v>
      </c>
      <c r="E27" s="47">
        <v>120.06</v>
      </c>
    </row>
    <row r="28" spans="1:119" ht="15" customHeight="1">
      <c r="A28" s="46" t="s">
        <v>54</v>
      </c>
      <c r="B28" s="47">
        <v>100.61</v>
      </c>
      <c r="C28" s="47">
        <v>93.47</v>
      </c>
      <c r="D28" s="47">
        <v>97.27</v>
      </c>
      <c r="E28" s="47">
        <v>107.9</v>
      </c>
    </row>
    <row r="29" spans="1:119" s="50" customFormat="1" ht="15" customHeight="1">
      <c r="A29" s="46" t="s">
        <v>55</v>
      </c>
      <c r="B29" s="47">
        <v>132.94</v>
      </c>
      <c r="C29" s="47">
        <v>104.44</v>
      </c>
      <c r="D29" s="47">
        <v>124.05</v>
      </c>
      <c r="E29" s="47">
        <v>127.36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</row>
    <row r="30" spans="1:119" ht="15" customHeight="1">
      <c r="A30" s="46" t="s">
        <v>56</v>
      </c>
      <c r="B30" s="47">
        <v>97.48</v>
      </c>
      <c r="C30" s="47">
        <v>102.29</v>
      </c>
      <c r="D30" s="47">
        <v>100.99</v>
      </c>
      <c r="E30" s="47">
        <v>98.31</v>
      </c>
    </row>
    <row r="31" spans="1:119" ht="15" customHeight="1">
      <c r="A31" s="46" t="s">
        <v>57</v>
      </c>
      <c r="B31" s="47">
        <v>106.48</v>
      </c>
      <c r="C31" s="47">
        <v>107.93</v>
      </c>
      <c r="D31" s="47">
        <v>106.78</v>
      </c>
      <c r="E31" s="47">
        <v>113.16</v>
      </c>
    </row>
    <row r="32" spans="1:119" ht="27" customHeight="1">
      <c r="A32" s="46" t="s">
        <v>58</v>
      </c>
      <c r="B32" s="47">
        <v>119.22</v>
      </c>
      <c r="C32" s="47">
        <v>104.62</v>
      </c>
      <c r="D32" s="47">
        <v>116.39</v>
      </c>
      <c r="E32" s="47">
        <v>110.84</v>
      </c>
    </row>
    <row r="33" spans="1:7" ht="27" customHeight="1">
      <c r="A33" s="46" t="s">
        <v>59</v>
      </c>
      <c r="B33" s="47">
        <v>112.06</v>
      </c>
      <c r="C33" s="47">
        <v>98.84</v>
      </c>
      <c r="D33" s="47">
        <v>117.39742057936178</v>
      </c>
      <c r="E33" s="47">
        <v>105.82948411587235</v>
      </c>
    </row>
    <row r="34" spans="1:7" ht="15" customHeight="1">
      <c r="A34" s="46" t="s">
        <v>60</v>
      </c>
      <c r="B34" s="47">
        <v>126.4</v>
      </c>
      <c r="C34" s="47">
        <v>103.09</v>
      </c>
      <c r="D34" s="47">
        <v>119.4</v>
      </c>
      <c r="E34" s="47">
        <v>123.96</v>
      </c>
    </row>
    <row r="35" spans="1:7" ht="15" customHeight="1">
      <c r="A35" s="46" t="s">
        <v>61</v>
      </c>
      <c r="B35" s="47">
        <v>100.53</v>
      </c>
      <c r="C35" s="47">
        <v>102.59</v>
      </c>
      <c r="D35" s="47">
        <v>112.636661061392</v>
      </c>
      <c r="E35" s="47">
        <v>104.02933221227842</v>
      </c>
    </row>
    <row r="36" spans="1:7" ht="15" customHeight="1">
      <c r="A36" s="46" t="s">
        <v>62</v>
      </c>
      <c r="B36" s="47">
        <v>109.26</v>
      </c>
      <c r="C36" s="47">
        <v>100.54</v>
      </c>
      <c r="D36" s="47">
        <v>107.33</v>
      </c>
      <c r="E36" s="47">
        <v>103.82</v>
      </c>
    </row>
    <row r="37" spans="1:7" ht="15" customHeight="1">
      <c r="A37" s="46" t="s">
        <v>63</v>
      </c>
      <c r="B37" s="47">
        <v>97.22</v>
      </c>
      <c r="C37" s="47">
        <v>102.72</v>
      </c>
      <c r="D37" s="47">
        <v>94.83</v>
      </c>
      <c r="E37" s="47">
        <v>94.93</v>
      </c>
    </row>
    <row r="38" spans="1:7" ht="15" customHeight="1">
      <c r="A38" s="46" t="s">
        <v>64</v>
      </c>
      <c r="B38" s="47">
        <v>121.7</v>
      </c>
      <c r="C38" s="47">
        <v>86.73</v>
      </c>
      <c r="D38" s="47">
        <v>118.76</v>
      </c>
      <c r="E38" s="47">
        <v>119.57</v>
      </c>
    </row>
    <row r="39" spans="1:7" ht="15" customHeight="1">
      <c r="A39" s="46" t="s">
        <v>65</v>
      </c>
      <c r="B39" s="47">
        <v>104.17</v>
      </c>
      <c r="C39" s="47">
        <v>103.61</v>
      </c>
      <c r="D39" s="47">
        <v>105.29</v>
      </c>
      <c r="E39" s="47">
        <v>103.41</v>
      </c>
    </row>
    <row r="40" spans="1:7" ht="15" customHeight="1">
      <c r="A40" s="46" t="s">
        <v>66</v>
      </c>
      <c r="B40" s="47">
        <v>106.4</v>
      </c>
      <c r="C40" s="47">
        <v>106.21</v>
      </c>
      <c r="D40" s="47">
        <v>101.93</v>
      </c>
      <c r="E40" s="47">
        <v>88.15</v>
      </c>
    </row>
    <row r="41" spans="1:7" s="48" customFormat="1" ht="15" customHeight="1">
      <c r="A41" s="51" t="s">
        <v>67</v>
      </c>
      <c r="B41" s="41">
        <v>113.93</v>
      </c>
      <c r="C41" s="41">
        <v>103.89</v>
      </c>
      <c r="D41" s="41">
        <v>111.4</v>
      </c>
      <c r="E41" s="41">
        <v>112.65</v>
      </c>
      <c r="F41" s="42"/>
      <c r="G41" s="42"/>
    </row>
    <row r="42" spans="1:7" s="48" customFormat="1" ht="29.4" customHeight="1">
      <c r="A42" s="439" t="s">
        <v>473</v>
      </c>
      <c r="B42" s="47">
        <v>113.93</v>
      </c>
      <c r="C42" s="47">
        <v>103.89</v>
      </c>
      <c r="D42" s="47">
        <v>111.4</v>
      </c>
      <c r="E42" s="47">
        <v>112.65</v>
      </c>
      <c r="F42" s="42"/>
      <c r="G42" s="42"/>
    </row>
    <row r="43" spans="1:7" s="48" customFormat="1" ht="27" customHeight="1">
      <c r="A43" s="51" t="s">
        <v>68</v>
      </c>
      <c r="B43" s="41">
        <v>109.14</v>
      </c>
      <c r="C43" s="41">
        <v>101.65</v>
      </c>
      <c r="D43" s="41">
        <v>107.41</v>
      </c>
      <c r="E43" s="41">
        <v>106.26</v>
      </c>
      <c r="F43" s="42"/>
      <c r="G43" s="42"/>
    </row>
    <row r="44" spans="1:7" s="48" customFormat="1" ht="15" customHeight="1">
      <c r="A44" s="46" t="s">
        <v>69</v>
      </c>
      <c r="B44" s="47">
        <v>108.18</v>
      </c>
      <c r="C44" s="47">
        <v>100.88</v>
      </c>
      <c r="D44" s="47">
        <v>106.45</v>
      </c>
      <c r="E44" s="47">
        <v>106.37</v>
      </c>
    </row>
    <row r="45" spans="1:7" s="48" customFormat="1" ht="15" customHeight="1">
      <c r="A45" s="46" t="s">
        <v>70</v>
      </c>
      <c r="B45" s="47">
        <v>105.38</v>
      </c>
      <c r="C45" s="47">
        <v>102.78</v>
      </c>
      <c r="D45" s="47">
        <v>110.26</v>
      </c>
      <c r="E45" s="47">
        <v>104.83</v>
      </c>
    </row>
    <row r="46" spans="1:7" ht="27" customHeight="1">
      <c r="A46" s="46" t="s">
        <v>71</v>
      </c>
      <c r="B46" s="47">
        <v>111.05</v>
      </c>
      <c r="C46" s="47">
        <v>102.49</v>
      </c>
      <c r="D46" s="47">
        <v>108.22</v>
      </c>
      <c r="E46" s="47">
        <v>106.33</v>
      </c>
    </row>
    <row r="47" spans="1:7" ht="16.5" customHeight="1">
      <c r="B47" s="52"/>
    </row>
  </sheetData>
  <mergeCells count="1">
    <mergeCell ref="A1:E1"/>
  </mergeCells>
  <pageMargins left="0.48" right="0.23" top="0.74803149606299202" bottom="0.28000000000000003" header="0.43307086614173201" footer="0.19"/>
  <pageSetup paperSize="9" firstPageNumber="2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BD5F-6BC3-43AD-A370-0AD4F573C965}">
  <dimension ref="A1:G72"/>
  <sheetViews>
    <sheetView topLeftCell="A16" zoomScale="85" zoomScaleNormal="85" workbookViewId="0">
      <selection activeCell="D13" sqref="D13"/>
    </sheetView>
  </sheetViews>
  <sheetFormatPr defaultRowHeight="18" customHeight="1"/>
  <cols>
    <col min="1" max="1" width="23.21875" style="56" customWidth="1"/>
    <col min="2" max="2" width="11.88671875" style="56" customWidth="1"/>
    <col min="3" max="3" width="10.33203125" style="56" customWidth="1"/>
    <col min="4" max="4" width="9.33203125" style="56" customWidth="1"/>
    <col min="5" max="5" width="10.44140625" style="56" customWidth="1"/>
    <col min="6" max="6" width="13.6640625" style="56" customWidth="1"/>
    <col min="7" max="7" width="13.33203125" style="56" customWidth="1"/>
    <col min="8" max="239" width="8.88671875" style="56"/>
    <col min="240" max="240" width="37.44140625" style="56" customWidth="1"/>
    <col min="241" max="241" width="11.44140625" style="56" bestFit="1" customWidth="1"/>
    <col min="242" max="242" width="8.5546875" style="56" bestFit="1" customWidth="1"/>
    <col min="243" max="243" width="7.77734375" style="56" bestFit="1" customWidth="1"/>
    <col min="244" max="244" width="8.21875" style="56" bestFit="1" customWidth="1"/>
    <col min="245" max="246" width="11.88671875" style="56" customWidth="1"/>
    <col min="247" max="495" width="8.88671875" style="56"/>
    <col min="496" max="496" width="37.44140625" style="56" customWidth="1"/>
    <col min="497" max="497" width="11.44140625" style="56" bestFit="1" customWidth="1"/>
    <col min="498" max="498" width="8.5546875" style="56" bestFit="1" customWidth="1"/>
    <col min="499" max="499" width="7.77734375" style="56" bestFit="1" customWidth="1"/>
    <col min="500" max="500" width="8.21875" style="56" bestFit="1" customWidth="1"/>
    <col min="501" max="502" width="11.88671875" style="56" customWidth="1"/>
    <col min="503" max="751" width="8.88671875" style="56"/>
    <col min="752" max="752" width="37.44140625" style="56" customWidth="1"/>
    <col min="753" max="753" width="11.44140625" style="56" bestFit="1" customWidth="1"/>
    <col min="754" max="754" width="8.5546875" style="56" bestFit="1" customWidth="1"/>
    <col min="755" max="755" width="7.77734375" style="56" bestFit="1" customWidth="1"/>
    <col min="756" max="756" width="8.21875" style="56" bestFit="1" customWidth="1"/>
    <col min="757" max="758" width="11.88671875" style="56" customWidth="1"/>
    <col min="759" max="1007" width="8.88671875" style="56"/>
    <col min="1008" max="1008" width="37.44140625" style="56" customWidth="1"/>
    <col min="1009" max="1009" width="11.44140625" style="56" bestFit="1" customWidth="1"/>
    <col min="1010" max="1010" width="8.5546875" style="56" bestFit="1" customWidth="1"/>
    <col min="1011" max="1011" width="7.77734375" style="56" bestFit="1" customWidth="1"/>
    <col min="1012" max="1012" width="8.21875" style="56" bestFit="1" customWidth="1"/>
    <col min="1013" max="1014" width="11.88671875" style="56" customWidth="1"/>
    <col min="1015" max="1263" width="8.88671875" style="56"/>
    <col min="1264" max="1264" width="37.44140625" style="56" customWidth="1"/>
    <col min="1265" max="1265" width="11.44140625" style="56" bestFit="1" customWidth="1"/>
    <col min="1266" max="1266" width="8.5546875" style="56" bestFit="1" customWidth="1"/>
    <col min="1267" max="1267" width="7.77734375" style="56" bestFit="1" customWidth="1"/>
    <col min="1268" max="1268" width="8.21875" style="56" bestFit="1" customWidth="1"/>
    <col min="1269" max="1270" width="11.88671875" style="56" customWidth="1"/>
    <col min="1271" max="1519" width="8.88671875" style="56"/>
    <col min="1520" max="1520" width="37.44140625" style="56" customWidth="1"/>
    <col min="1521" max="1521" width="11.44140625" style="56" bestFit="1" customWidth="1"/>
    <col min="1522" max="1522" width="8.5546875" style="56" bestFit="1" customWidth="1"/>
    <col min="1523" max="1523" width="7.77734375" style="56" bestFit="1" customWidth="1"/>
    <col min="1524" max="1524" width="8.21875" style="56" bestFit="1" customWidth="1"/>
    <col min="1525" max="1526" width="11.88671875" style="56" customWidth="1"/>
    <col min="1527" max="1775" width="8.88671875" style="56"/>
    <col min="1776" max="1776" width="37.44140625" style="56" customWidth="1"/>
    <col min="1777" max="1777" width="11.44140625" style="56" bestFit="1" customWidth="1"/>
    <col min="1778" max="1778" width="8.5546875" style="56" bestFit="1" customWidth="1"/>
    <col min="1779" max="1779" width="7.77734375" style="56" bestFit="1" customWidth="1"/>
    <col min="1780" max="1780" width="8.21875" style="56" bestFit="1" customWidth="1"/>
    <col min="1781" max="1782" width="11.88671875" style="56" customWidth="1"/>
    <col min="1783" max="2031" width="8.88671875" style="56"/>
    <col min="2032" max="2032" width="37.44140625" style="56" customWidth="1"/>
    <col min="2033" max="2033" width="11.44140625" style="56" bestFit="1" customWidth="1"/>
    <col min="2034" max="2034" width="8.5546875" style="56" bestFit="1" customWidth="1"/>
    <col min="2035" max="2035" width="7.77734375" style="56" bestFit="1" customWidth="1"/>
    <col min="2036" max="2036" width="8.21875" style="56" bestFit="1" customWidth="1"/>
    <col min="2037" max="2038" width="11.88671875" style="56" customWidth="1"/>
    <col min="2039" max="2287" width="8.88671875" style="56"/>
    <col min="2288" max="2288" width="37.44140625" style="56" customWidth="1"/>
    <col min="2289" max="2289" width="11.44140625" style="56" bestFit="1" customWidth="1"/>
    <col min="2290" max="2290" width="8.5546875" style="56" bestFit="1" customWidth="1"/>
    <col min="2291" max="2291" width="7.77734375" style="56" bestFit="1" customWidth="1"/>
    <col min="2292" max="2292" width="8.21875" style="56" bestFit="1" customWidth="1"/>
    <col min="2293" max="2294" width="11.88671875" style="56" customWidth="1"/>
    <col min="2295" max="2543" width="8.88671875" style="56"/>
    <col min="2544" max="2544" width="37.44140625" style="56" customWidth="1"/>
    <col min="2545" max="2545" width="11.44140625" style="56" bestFit="1" customWidth="1"/>
    <col min="2546" max="2546" width="8.5546875" style="56" bestFit="1" customWidth="1"/>
    <col min="2547" max="2547" width="7.77734375" style="56" bestFit="1" customWidth="1"/>
    <col min="2548" max="2548" width="8.21875" style="56" bestFit="1" customWidth="1"/>
    <col min="2549" max="2550" width="11.88671875" style="56" customWidth="1"/>
    <col min="2551" max="2799" width="8.88671875" style="56"/>
    <col min="2800" max="2800" width="37.44140625" style="56" customWidth="1"/>
    <col min="2801" max="2801" width="11.44140625" style="56" bestFit="1" customWidth="1"/>
    <col min="2802" max="2802" width="8.5546875" style="56" bestFit="1" customWidth="1"/>
    <col min="2803" max="2803" width="7.77734375" style="56" bestFit="1" customWidth="1"/>
    <col min="2804" max="2804" width="8.21875" style="56" bestFit="1" customWidth="1"/>
    <col min="2805" max="2806" width="11.88671875" style="56" customWidth="1"/>
    <col min="2807" max="3055" width="8.88671875" style="56"/>
    <col min="3056" max="3056" width="37.44140625" style="56" customWidth="1"/>
    <col min="3057" max="3057" width="11.44140625" style="56" bestFit="1" customWidth="1"/>
    <col min="3058" max="3058" width="8.5546875" style="56" bestFit="1" customWidth="1"/>
    <col min="3059" max="3059" width="7.77734375" style="56" bestFit="1" customWidth="1"/>
    <col min="3060" max="3060" width="8.21875" style="56" bestFit="1" customWidth="1"/>
    <col min="3061" max="3062" width="11.88671875" style="56" customWidth="1"/>
    <col min="3063" max="3311" width="8.88671875" style="56"/>
    <col min="3312" max="3312" width="37.44140625" style="56" customWidth="1"/>
    <col min="3313" max="3313" width="11.44140625" style="56" bestFit="1" customWidth="1"/>
    <col min="3314" max="3314" width="8.5546875" style="56" bestFit="1" customWidth="1"/>
    <col min="3315" max="3315" width="7.77734375" style="56" bestFit="1" customWidth="1"/>
    <col min="3316" max="3316" width="8.21875" style="56" bestFit="1" customWidth="1"/>
    <col min="3317" max="3318" width="11.88671875" style="56" customWidth="1"/>
    <col min="3319" max="3567" width="8.88671875" style="56"/>
    <col min="3568" max="3568" width="37.44140625" style="56" customWidth="1"/>
    <col min="3569" max="3569" width="11.44140625" style="56" bestFit="1" customWidth="1"/>
    <col min="3570" max="3570" width="8.5546875" style="56" bestFit="1" customWidth="1"/>
    <col min="3571" max="3571" width="7.77734375" style="56" bestFit="1" customWidth="1"/>
    <col min="3572" max="3572" width="8.21875" style="56" bestFit="1" customWidth="1"/>
    <col min="3573" max="3574" width="11.88671875" style="56" customWidth="1"/>
    <col min="3575" max="3823" width="8.88671875" style="56"/>
    <col min="3824" max="3824" width="37.44140625" style="56" customWidth="1"/>
    <col min="3825" max="3825" width="11.44140625" style="56" bestFit="1" customWidth="1"/>
    <col min="3826" max="3826" width="8.5546875" style="56" bestFit="1" customWidth="1"/>
    <col min="3827" max="3827" width="7.77734375" style="56" bestFit="1" customWidth="1"/>
    <col min="3828" max="3828" width="8.21875" style="56" bestFit="1" customWidth="1"/>
    <col min="3829" max="3830" width="11.88671875" style="56" customWidth="1"/>
    <col min="3831" max="4079" width="8.88671875" style="56"/>
    <col min="4080" max="4080" width="37.44140625" style="56" customWidth="1"/>
    <col min="4081" max="4081" width="11.44140625" style="56" bestFit="1" customWidth="1"/>
    <col min="4082" max="4082" width="8.5546875" style="56" bestFit="1" customWidth="1"/>
    <col min="4083" max="4083" width="7.77734375" style="56" bestFit="1" customWidth="1"/>
    <col min="4084" max="4084" width="8.21875" style="56" bestFit="1" customWidth="1"/>
    <col min="4085" max="4086" width="11.88671875" style="56" customWidth="1"/>
    <col min="4087" max="4335" width="8.88671875" style="56"/>
    <col min="4336" max="4336" width="37.44140625" style="56" customWidth="1"/>
    <col min="4337" max="4337" width="11.44140625" style="56" bestFit="1" customWidth="1"/>
    <col min="4338" max="4338" width="8.5546875" style="56" bestFit="1" customWidth="1"/>
    <col min="4339" max="4339" width="7.77734375" style="56" bestFit="1" customWidth="1"/>
    <col min="4340" max="4340" width="8.21875" style="56" bestFit="1" customWidth="1"/>
    <col min="4341" max="4342" width="11.88671875" style="56" customWidth="1"/>
    <col min="4343" max="4591" width="8.88671875" style="56"/>
    <col min="4592" max="4592" width="37.44140625" style="56" customWidth="1"/>
    <col min="4593" max="4593" width="11.44140625" style="56" bestFit="1" customWidth="1"/>
    <col min="4594" max="4594" width="8.5546875" style="56" bestFit="1" customWidth="1"/>
    <col min="4595" max="4595" width="7.77734375" style="56" bestFit="1" customWidth="1"/>
    <col min="4596" max="4596" width="8.21875" style="56" bestFit="1" customWidth="1"/>
    <col min="4597" max="4598" width="11.88671875" style="56" customWidth="1"/>
    <col min="4599" max="4847" width="8.88671875" style="56"/>
    <col min="4848" max="4848" width="37.44140625" style="56" customWidth="1"/>
    <col min="4849" max="4849" width="11.44140625" style="56" bestFit="1" customWidth="1"/>
    <col min="4850" max="4850" width="8.5546875" style="56" bestFit="1" customWidth="1"/>
    <col min="4851" max="4851" width="7.77734375" style="56" bestFit="1" customWidth="1"/>
    <col min="4852" max="4852" width="8.21875" style="56" bestFit="1" customWidth="1"/>
    <col min="4853" max="4854" width="11.88671875" style="56" customWidth="1"/>
    <col min="4855" max="5103" width="8.88671875" style="56"/>
    <col min="5104" max="5104" width="37.44140625" style="56" customWidth="1"/>
    <col min="5105" max="5105" width="11.44140625" style="56" bestFit="1" customWidth="1"/>
    <col min="5106" max="5106" width="8.5546875" style="56" bestFit="1" customWidth="1"/>
    <col min="5107" max="5107" width="7.77734375" style="56" bestFit="1" customWidth="1"/>
    <col min="5108" max="5108" width="8.21875" style="56" bestFit="1" customWidth="1"/>
    <col min="5109" max="5110" width="11.88671875" style="56" customWidth="1"/>
    <col min="5111" max="5359" width="8.88671875" style="56"/>
    <col min="5360" max="5360" width="37.44140625" style="56" customWidth="1"/>
    <col min="5361" max="5361" width="11.44140625" style="56" bestFit="1" customWidth="1"/>
    <col min="5362" max="5362" width="8.5546875" style="56" bestFit="1" customWidth="1"/>
    <col min="5363" max="5363" width="7.77734375" style="56" bestFit="1" customWidth="1"/>
    <col min="5364" max="5364" width="8.21875" style="56" bestFit="1" customWidth="1"/>
    <col min="5365" max="5366" width="11.88671875" style="56" customWidth="1"/>
    <col min="5367" max="5615" width="8.88671875" style="56"/>
    <col min="5616" max="5616" width="37.44140625" style="56" customWidth="1"/>
    <col min="5617" max="5617" width="11.44140625" style="56" bestFit="1" customWidth="1"/>
    <col min="5618" max="5618" width="8.5546875" style="56" bestFit="1" customWidth="1"/>
    <col min="5619" max="5619" width="7.77734375" style="56" bestFit="1" customWidth="1"/>
    <col min="5620" max="5620" width="8.21875" style="56" bestFit="1" customWidth="1"/>
    <col min="5621" max="5622" width="11.88671875" style="56" customWidth="1"/>
    <col min="5623" max="5871" width="8.88671875" style="56"/>
    <col min="5872" max="5872" width="37.44140625" style="56" customWidth="1"/>
    <col min="5873" max="5873" width="11.44140625" style="56" bestFit="1" customWidth="1"/>
    <col min="5874" max="5874" width="8.5546875" style="56" bestFit="1" customWidth="1"/>
    <col min="5875" max="5875" width="7.77734375" style="56" bestFit="1" customWidth="1"/>
    <col min="5876" max="5876" width="8.21875" style="56" bestFit="1" customWidth="1"/>
    <col min="5877" max="5878" width="11.88671875" style="56" customWidth="1"/>
    <col min="5879" max="6127" width="8.88671875" style="56"/>
    <col min="6128" max="6128" width="37.44140625" style="56" customWidth="1"/>
    <col min="6129" max="6129" width="11.44140625" style="56" bestFit="1" customWidth="1"/>
    <col min="6130" max="6130" width="8.5546875" style="56" bestFit="1" customWidth="1"/>
    <col min="6131" max="6131" width="7.77734375" style="56" bestFit="1" customWidth="1"/>
    <col min="6132" max="6132" width="8.21875" style="56" bestFit="1" customWidth="1"/>
    <col min="6133" max="6134" width="11.88671875" style="56" customWidth="1"/>
    <col min="6135" max="6383" width="8.88671875" style="56"/>
    <col min="6384" max="6384" width="37.44140625" style="56" customWidth="1"/>
    <col min="6385" max="6385" width="11.44140625" style="56" bestFit="1" customWidth="1"/>
    <col min="6386" max="6386" width="8.5546875" style="56" bestFit="1" customWidth="1"/>
    <col min="6387" max="6387" width="7.77734375" style="56" bestFit="1" customWidth="1"/>
    <col min="6388" max="6388" width="8.21875" style="56" bestFit="1" customWidth="1"/>
    <col min="6389" max="6390" width="11.88671875" style="56" customWidth="1"/>
    <col min="6391" max="6639" width="8.88671875" style="56"/>
    <col min="6640" max="6640" width="37.44140625" style="56" customWidth="1"/>
    <col min="6641" max="6641" width="11.44140625" style="56" bestFit="1" customWidth="1"/>
    <col min="6642" max="6642" width="8.5546875" style="56" bestFit="1" customWidth="1"/>
    <col min="6643" max="6643" width="7.77734375" style="56" bestFit="1" customWidth="1"/>
    <col min="6644" max="6644" width="8.21875" style="56" bestFit="1" customWidth="1"/>
    <col min="6645" max="6646" width="11.88671875" style="56" customWidth="1"/>
    <col min="6647" max="6895" width="8.88671875" style="56"/>
    <col min="6896" max="6896" width="37.44140625" style="56" customWidth="1"/>
    <col min="6897" max="6897" width="11.44140625" style="56" bestFit="1" customWidth="1"/>
    <col min="6898" max="6898" width="8.5546875" style="56" bestFit="1" customWidth="1"/>
    <col min="6899" max="6899" width="7.77734375" style="56" bestFit="1" customWidth="1"/>
    <col min="6900" max="6900" width="8.21875" style="56" bestFit="1" customWidth="1"/>
    <col min="6901" max="6902" width="11.88671875" style="56" customWidth="1"/>
    <col min="6903" max="7151" width="8.88671875" style="56"/>
    <col min="7152" max="7152" width="37.44140625" style="56" customWidth="1"/>
    <col min="7153" max="7153" width="11.44140625" style="56" bestFit="1" customWidth="1"/>
    <col min="7154" max="7154" width="8.5546875" style="56" bestFit="1" customWidth="1"/>
    <col min="7155" max="7155" width="7.77734375" style="56" bestFit="1" customWidth="1"/>
    <col min="7156" max="7156" width="8.21875" style="56" bestFit="1" customWidth="1"/>
    <col min="7157" max="7158" width="11.88671875" style="56" customWidth="1"/>
    <col min="7159" max="7407" width="8.88671875" style="56"/>
    <col min="7408" max="7408" width="37.44140625" style="56" customWidth="1"/>
    <col min="7409" max="7409" width="11.44140625" style="56" bestFit="1" customWidth="1"/>
    <col min="7410" max="7410" width="8.5546875" style="56" bestFit="1" customWidth="1"/>
    <col min="7411" max="7411" width="7.77734375" style="56" bestFit="1" customWidth="1"/>
    <col min="7412" max="7412" width="8.21875" style="56" bestFit="1" customWidth="1"/>
    <col min="7413" max="7414" width="11.88671875" style="56" customWidth="1"/>
    <col min="7415" max="7663" width="8.88671875" style="56"/>
    <col min="7664" max="7664" width="37.44140625" style="56" customWidth="1"/>
    <col min="7665" max="7665" width="11.44140625" style="56" bestFit="1" customWidth="1"/>
    <col min="7666" max="7666" width="8.5546875" style="56" bestFit="1" customWidth="1"/>
    <col min="7667" max="7667" width="7.77734375" style="56" bestFit="1" customWidth="1"/>
    <col min="7668" max="7668" width="8.21875" style="56" bestFit="1" customWidth="1"/>
    <col min="7669" max="7670" width="11.88671875" style="56" customWidth="1"/>
    <col min="7671" max="7919" width="8.88671875" style="56"/>
    <col min="7920" max="7920" width="37.44140625" style="56" customWidth="1"/>
    <col min="7921" max="7921" width="11.44140625" style="56" bestFit="1" customWidth="1"/>
    <col min="7922" max="7922" width="8.5546875" style="56" bestFit="1" customWidth="1"/>
    <col min="7923" max="7923" width="7.77734375" style="56" bestFit="1" customWidth="1"/>
    <col min="7924" max="7924" width="8.21875" style="56" bestFit="1" customWidth="1"/>
    <col min="7925" max="7926" width="11.88671875" style="56" customWidth="1"/>
    <col min="7927" max="8175" width="8.88671875" style="56"/>
    <col min="8176" max="8176" width="37.44140625" style="56" customWidth="1"/>
    <col min="8177" max="8177" width="11.44140625" style="56" bestFit="1" customWidth="1"/>
    <col min="8178" max="8178" width="8.5546875" style="56" bestFit="1" customWidth="1"/>
    <col min="8179" max="8179" width="7.77734375" style="56" bestFit="1" customWidth="1"/>
    <col min="8180" max="8180" width="8.21875" style="56" bestFit="1" customWidth="1"/>
    <col min="8181" max="8182" width="11.88671875" style="56" customWidth="1"/>
    <col min="8183" max="8431" width="8.88671875" style="56"/>
    <col min="8432" max="8432" width="37.44140625" style="56" customWidth="1"/>
    <col min="8433" max="8433" width="11.44140625" style="56" bestFit="1" customWidth="1"/>
    <col min="8434" max="8434" width="8.5546875" style="56" bestFit="1" customWidth="1"/>
    <col min="8435" max="8435" width="7.77734375" style="56" bestFit="1" customWidth="1"/>
    <col min="8436" max="8436" width="8.21875" style="56" bestFit="1" customWidth="1"/>
    <col min="8437" max="8438" width="11.88671875" style="56" customWidth="1"/>
    <col min="8439" max="8687" width="8.88671875" style="56"/>
    <col min="8688" max="8688" width="37.44140625" style="56" customWidth="1"/>
    <col min="8689" max="8689" width="11.44140625" style="56" bestFit="1" customWidth="1"/>
    <col min="8690" max="8690" width="8.5546875" style="56" bestFit="1" customWidth="1"/>
    <col min="8691" max="8691" width="7.77734375" style="56" bestFit="1" customWidth="1"/>
    <col min="8692" max="8692" width="8.21875" style="56" bestFit="1" customWidth="1"/>
    <col min="8693" max="8694" width="11.88671875" style="56" customWidth="1"/>
    <col min="8695" max="8943" width="8.88671875" style="56"/>
    <col min="8944" max="8944" width="37.44140625" style="56" customWidth="1"/>
    <col min="8945" max="8945" width="11.44140625" style="56" bestFit="1" customWidth="1"/>
    <col min="8946" max="8946" width="8.5546875" style="56" bestFit="1" customWidth="1"/>
    <col min="8947" max="8947" width="7.77734375" style="56" bestFit="1" customWidth="1"/>
    <col min="8948" max="8948" width="8.21875" style="56" bestFit="1" customWidth="1"/>
    <col min="8949" max="8950" width="11.88671875" style="56" customWidth="1"/>
    <col min="8951" max="9199" width="8.88671875" style="56"/>
    <col min="9200" max="9200" width="37.44140625" style="56" customWidth="1"/>
    <col min="9201" max="9201" width="11.44140625" style="56" bestFit="1" customWidth="1"/>
    <col min="9202" max="9202" width="8.5546875" style="56" bestFit="1" customWidth="1"/>
    <col min="9203" max="9203" width="7.77734375" style="56" bestFit="1" customWidth="1"/>
    <col min="9204" max="9204" width="8.21875" style="56" bestFit="1" customWidth="1"/>
    <col min="9205" max="9206" width="11.88671875" style="56" customWidth="1"/>
    <col min="9207" max="9455" width="8.88671875" style="56"/>
    <col min="9456" max="9456" width="37.44140625" style="56" customWidth="1"/>
    <col min="9457" max="9457" width="11.44140625" style="56" bestFit="1" customWidth="1"/>
    <col min="9458" max="9458" width="8.5546875" style="56" bestFit="1" customWidth="1"/>
    <col min="9459" max="9459" width="7.77734375" style="56" bestFit="1" customWidth="1"/>
    <col min="9460" max="9460" width="8.21875" style="56" bestFit="1" customWidth="1"/>
    <col min="9461" max="9462" width="11.88671875" style="56" customWidth="1"/>
    <col min="9463" max="9711" width="8.88671875" style="56"/>
    <col min="9712" max="9712" width="37.44140625" style="56" customWidth="1"/>
    <col min="9713" max="9713" width="11.44140625" style="56" bestFit="1" customWidth="1"/>
    <col min="9714" max="9714" width="8.5546875" style="56" bestFit="1" customWidth="1"/>
    <col min="9715" max="9715" width="7.77734375" style="56" bestFit="1" customWidth="1"/>
    <col min="9716" max="9716" width="8.21875" style="56" bestFit="1" customWidth="1"/>
    <col min="9717" max="9718" width="11.88671875" style="56" customWidth="1"/>
    <col min="9719" max="9967" width="8.88671875" style="56"/>
    <col min="9968" max="9968" width="37.44140625" style="56" customWidth="1"/>
    <col min="9969" max="9969" width="11.44140625" style="56" bestFit="1" customWidth="1"/>
    <col min="9970" max="9970" width="8.5546875" style="56" bestFit="1" customWidth="1"/>
    <col min="9971" max="9971" width="7.77734375" style="56" bestFit="1" customWidth="1"/>
    <col min="9972" max="9972" width="8.21875" style="56" bestFit="1" customWidth="1"/>
    <col min="9973" max="9974" width="11.88671875" style="56" customWidth="1"/>
    <col min="9975" max="10223" width="8.88671875" style="56"/>
    <col min="10224" max="10224" width="37.44140625" style="56" customWidth="1"/>
    <col min="10225" max="10225" width="11.44140625" style="56" bestFit="1" customWidth="1"/>
    <col min="10226" max="10226" width="8.5546875" style="56" bestFit="1" customWidth="1"/>
    <col min="10227" max="10227" width="7.77734375" style="56" bestFit="1" customWidth="1"/>
    <col min="10228" max="10228" width="8.21875" style="56" bestFit="1" customWidth="1"/>
    <col min="10229" max="10230" width="11.88671875" style="56" customWidth="1"/>
    <col min="10231" max="10479" width="8.88671875" style="56"/>
    <col min="10480" max="10480" width="37.44140625" style="56" customWidth="1"/>
    <col min="10481" max="10481" width="11.44140625" style="56" bestFit="1" customWidth="1"/>
    <col min="10482" max="10482" width="8.5546875" style="56" bestFit="1" customWidth="1"/>
    <col min="10483" max="10483" width="7.77734375" style="56" bestFit="1" customWidth="1"/>
    <col min="10484" max="10484" width="8.21875" style="56" bestFit="1" customWidth="1"/>
    <col min="10485" max="10486" width="11.88671875" style="56" customWidth="1"/>
    <col min="10487" max="10735" width="8.88671875" style="56"/>
    <col min="10736" max="10736" width="37.44140625" style="56" customWidth="1"/>
    <col min="10737" max="10737" width="11.44140625" style="56" bestFit="1" customWidth="1"/>
    <col min="10738" max="10738" width="8.5546875" style="56" bestFit="1" customWidth="1"/>
    <col min="10739" max="10739" width="7.77734375" style="56" bestFit="1" customWidth="1"/>
    <col min="10740" max="10740" width="8.21875" style="56" bestFit="1" customWidth="1"/>
    <col min="10741" max="10742" width="11.88671875" style="56" customWidth="1"/>
    <col min="10743" max="10991" width="8.88671875" style="56"/>
    <col min="10992" max="10992" width="37.44140625" style="56" customWidth="1"/>
    <col min="10993" max="10993" width="11.44140625" style="56" bestFit="1" customWidth="1"/>
    <col min="10994" max="10994" width="8.5546875" style="56" bestFit="1" customWidth="1"/>
    <col min="10995" max="10995" width="7.77734375" style="56" bestFit="1" customWidth="1"/>
    <col min="10996" max="10996" width="8.21875" style="56" bestFit="1" customWidth="1"/>
    <col min="10997" max="10998" width="11.88671875" style="56" customWidth="1"/>
    <col min="10999" max="11247" width="8.88671875" style="56"/>
    <col min="11248" max="11248" width="37.44140625" style="56" customWidth="1"/>
    <col min="11249" max="11249" width="11.44140625" style="56" bestFit="1" customWidth="1"/>
    <col min="11250" max="11250" width="8.5546875" style="56" bestFit="1" customWidth="1"/>
    <col min="11251" max="11251" width="7.77734375" style="56" bestFit="1" customWidth="1"/>
    <col min="11252" max="11252" width="8.21875" style="56" bestFit="1" customWidth="1"/>
    <col min="11253" max="11254" width="11.88671875" style="56" customWidth="1"/>
    <col min="11255" max="11503" width="8.88671875" style="56"/>
    <col min="11504" max="11504" width="37.44140625" style="56" customWidth="1"/>
    <col min="11505" max="11505" width="11.44140625" style="56" bestFit="1" customWidth="1"/>
    <col min="11506" max="11506" width="8.5546875" style="56" bestFit="1" customWidth="1"/>
    <col min="11507" max="11507" width="7.77734375" style="56" bestFit="1" customWidth="1"/>
    <col min="11508" max="11508" width="8.21875" style="56" bestFit="1" customWidth="1"/>
    <col min="11509" max="11510" width="11.88671875" style="56" customWidth="1"/>
    <col min="11511" max="11759" width="8.88671875" style="56"/>
    <col min="11760" max="11760" width="37.44140625" style="56" customWidth="1"/>
    <col min="11761" max="11761" width="11.44140625" style="56" bestFit="1" customWidth="1"/>
    <col min="11762" max="11762" width="8.5546875" style="56" bestFit="1" customWidth="1"/>
    <col min="11763" max="11763" width="7.77734375" style="56" bestFit="1" customWidth="1"/>
    <col min="11764" max="11764" width="8.21875" style="56" bestFit="1" customWidth="1"/>
    <col min="11765" max="11766" width="11.88671875" style="56" customWidth="1"/>
    <col min="11767" max="12015" width="8.88671875" style="56"/>
    <col min="12016" max="12016" width="37.44140625" style="56" customWidth="1"/>
    <col min="12017" max="12017" width="11.44140625" style="56" bestFit="1" customWidth="1"/>
    <col min="12018" max="12018" width="8.5546875" style="56" bestFit="1" customWidth="1"/>
    <col min="12019" max="12019" width="7.77734375" style="56" bestFit="1" customWidth="1"/>
    <col min="12020" max="12020" width="8.21875" style="56" bestFit="1" customWidth="1"/>
    <col min="12021" max="12022" width="11.88671875" style="56" customWidth="1"/>
    <col min="12023" max="12271" width="8.88671875" style="56"/>
    <col min="12272" max="12272" width="37.44140625" style="56" customWidth="1"/>
    <col min="12273" max="12273" width="11.44140625" style="56" bestFit="1" customWidth="1"/>
    <col min="12274" max="12274" width="8.5546875" style="56" bestFit="1" customWidth="1"/>
    <col min="12275" max="12275" width="7.77734375" style="56" bestFit="1" customWidth="1"/>
    <col min="12276" max="12276" width="8.21875" style="56" bestFit="1" customWidth="1"/>
    <col min="12277" max="12278" width="11.88671875" style="56" customWidth="1"/>
    <col min="12279" max="12527" width="8.88671875" style="56"/>
    <col min="12528" max="12528" width="37.44140625" style="56" customWidth="1"/>
    <col min="12529" max="12529" width="11.44140625" style="56" bestFit="1" customWidth="1"/>
    <col min="12530" max="12530" width="8.5546875" style="56" bestFit="1" customWidth="1"/>
    <col min="12531" max="12531" width="7.77734375" style="56" bestFit="1" customWidth="1"/>
    <col min="12532" max="12532" width="8.21875" style="56" bestFit="1" customWidth="1"/>
    <col min="12533" max="12534" width="11.88671875" style="56" customWidth="1"/>
    <col min="12535" max="12783" width="8.88671875" style="56"/>
    <col min="12784" max="12784" width="37.44140625" style="56" customWidth="1"/>
    <col min="12785" max="12785" width="11.44140625" style="56" bestFit="1" customWidth="1"/>
    <col min="12786" max="12786" width="8.5546875" style="56" bestFit="1" customWidth="1"/>
    <col min="12787" max="12787" width="7.77734375" style="56" bestFit="1" customWidth="1"/>
    <col min="12788" max="12788" width="8.21875" style="56" bestFit="1" customWidth="1"/>
    <col min="12789" max="12790" width="11.88671875" style="56" customWidth="1"/>
    <col min="12791" max="13039" width="8.88671875" style="56"/>
    <col min="13040" max="13040" width="37.44140625" style="56" customWidth="1"/>
    <col min="13041" max="13041" width="11.44140625" style="56" bestFit="1" customWidth="1"/>
    <col min="13042" max="13042" width="8.5546875" style="56" bestFit="1" customWidth="1"/>
    <col min="13043" max="13043" width="7.77734375" style="56" bestFit="1" customWidth="1"/>
    <col min="13044" max="13044" width="8.21875" style="56" bestFit="1" customWidth="1"/>
    <col min="13045" max="13046" width="11.88671875" style="56" customWidth="1"/>
    <col min="13047" max="13295" width="8.88671875" style="56"/>
    <col min="13296" max="13296" width="37.44140625" style="56" customWidth="1"/>
    <col min="13297" max="13297" width="11.44140625" style="56" bestFit="1" customWidth="1"/>
    <col min="13298" max="13298" width="8.5546875" style="56" bestFit="1" customWidth="1"/>
    <col min="13299" max="13299" width="7.77734375" style="56" bestFit="1" customWidth="1"/>
    <col min="13300" max="13300" width="8.21875" style="56" bestFit="1" customWidth="1"/>
    <col min="13301" max="13302" width="11.88671875" style="56" customWidth="1"/>
    <col min="13303" max="13551" width="8.88671875" style="56"/>
    <col min="13552" max="13552" width="37.44140625" style="56" customWidth="1"/>
    <col min="13553" max="13553" width="11.44140625" style="56" bestFit="1" customWidth="1"/>
    <col min="13554" max="13554" width="8.5546875" style="56" bestFit="1" customWidth="1"/>
    <col min="13555" max="13555" width="7.77734375" style="56" bestFit="1" customWidth="1"/>
    <col min="13556" max="13556" width="8.21875" style="56" bestFit="1" customWidth="1"/>
    <col min="13557" max="13558" width="11.88671875" style="56" customWidth="1"/>
    <col min="13559" max="13807" width="8.88671875" style="56"/>
    <col min="13808" max="13808" width="37.44140625" style="56" customWidth="1"/>
    <col min="13809" max="13809" width="11.44140625" style="56" bestFit="1" customWidth="1"/>
    <col min="13810" max="13810" width="8.5546875" style="56" bestFit="1" customWidth="1"/>
    <col min="13811" max="13811" width="7.77734375" style="56" bestFit="1" customWidth="1"/>
    <col min="13812" max="13812" width="8.21875" style="56" bestFit="1" customWidth="1"/>
    <col min="13813" max="13814" width="11.88671875" style="56" customWidth="1"/>
    <col min="13815" max="14063" width="8.88671875" style="56"/>
    <col min="14064" max="14064" width="37.44140625" style="56" customWidth="1"/>
    <col min="14065" max="14065" width="11.44140625" style="56" bestFit="1" customWidth="1"/>
    <col min="14066" max="14066" width="8.5546875" style="56" bestFit="1" customWidth="1"/>
    <col min="14067" max="14067" width="7.77734375" style="56" bestFit="1" customWidth="1"/>
    <col min="14068" max="14068" width="8.21875" style="56" bestFit="1" customWidth="1"/>
    <col min="14069" max="14070" width="11.88671875" style="56" customWidth="1"/>
    <col min="14071" max="14319" width="8.88671875" style="56"/>
    <col min="14320" max="14320" width="37.44140625" style="56" customWidth="1"/>
    <col min="14321" max="14321" width="11.44140625" style="56" bestFit="1" customWidth="1"/>
    <col min="14322" max="14322" width="8.5546875" style="56" bestFit="1" customWidth="1"/>
    <col min="14323" max="14323" width="7.77734375" style="56" bestFit="1" customWidth="1"/>
    <col min="14324" max="14324" width="8.21875" style="56" bestFit="1" customWidth="1"/>
    <col min="14325" max="14326" width="11.88671875" style="56" customWidth="1"/>
    <col min="14327" max="14575" width="8.88671875" style="56"/>
    <col min="14576" max="14576" width="37.44140625" style="56" customWidth="1"/>
    <col min="14577" max="14577" width="11.44140625" style="56" bestFit="1" customWidth="1"/>
    <col min="14578" max="14578" width="8.5546875" style="56" bestFit="1" customWidth="1"/>
    <col min="14579" max="14579" width="7.77734375" style="56" bestFit="1" customWidth="1"/>
    <col min="14580" max="14580" width="8.21875" style="56" bestFit="1" customWidth="1"/>
    <col min="14581" max="14582" width="11.88671875" style="56" customWidth="1"/>
    <col min="14583" max="14831" width="8.88671875" style="56"/>
    <col min="14832" max="14832" width="37.44140625" style="56" customWidth="1"/>
    <col min="14833" max="14833" width="11.44140625" style="56" bestFit="1" customWidth="1"/>
    <col min="14834" max="14834" width="8.5546875" style="56" bestFit="1" customWidth="1"/>
    <col min="14835" max="14835" width="7.77734375" style="56" bestFit="1" customWidth="1"/>
    <col min="14836" max="14836" width="8.21875" style="56" bestFit="1" customWidth="1"/>
    <col min="14837" max="14838" width="11.88671875" style="56" customWidth="1"/>
    <col min="14839" max="15087" width="8.88671875" style="56"/>
    <col min="15088" max="15088" width="37.44140625" style="56" customWidth="1"/>
    <col min="15089" max="15089" width="11.44140625" style="56" bestFit="1" customWidth="1"/>
    <col min="15090" max="15090" width="8.5546875" style="56" bestFit="1" customWidth="1"/>
    <col min="15091" max="15091" width="7.77734375" style="56" bestFit="1" customWidth="1"/>
    <col min="15092" max="15092" width="8.21875" style="56" bestFit="1" customWidth="1"/>
    <col min="15093" max="15094" width="11.88671875" style="56" customWidth="1"/>
    <col min="15095" max="15343" width="8.88671875" style="56"/>
    <col min="15344" max="15344" width="37.44140625" style="56" customWidth="1"/>
    <col min="15345" max="15345" width="11.44140625" style="56" bestFit="1" customWidth="1"/>
    <col min="15346" max="15346" width="8.5546875" style="56" bestFit="1" customWidth="1"/>
    <col min="15347" max="15347" width="7.77734375" style="56" bestFit="1" customWidth="1"/>
    <col min="15348" max="15348" width="8.21875" style="56" bestFit="1" customWidth="1"/>
    <col min="15349" max="15350" width="11.88671875" style="56" customWidth="1"/>
    <col min="15351" max="15599" width="8.88671875" style="56"/>
    <col min="15600" max="15600" width="37.44140625" style="56" customWidth="1"/>
    <col min="15601" max="15601" width="11.44140625" style="56" bestFit="1" customWidth="1"/>
    <col min="15602" max="15602" width="8.5546875" style="56" bestFit="1" customWidth="1"/>
    <col min="15603" max="15603" width="7.77734375" style="56" bestFit="1" customWidth="1"/>
    <col min="15604" max="15604" width="8.21875" style="56" bestFit="1" customWidth="1"/>
    <col min="15605" max="15606" width="11.88671875" style="56" customWidth="1"/>
    <col min="15607" max="15855" width="8.88671875" style="56"/>
    <col min="15856" max="15856" width="37.44140625" style="56" customWidth="1"/>
    <col min="15857" max="15857" width="11.44140625" style="56" bestFit="1" customWidth="1"/>
    <col min="15858" max="15858" width="8.5546875" style="56" bestFit="1" customWidth="1"/>
    <col min="15859" max="15859" width="7.77734375" style="56" bestFit="1" customWidth="1"/>
    <col min="15860" max="15860" width="8.21875" style="56" bestFit="1" customWidth="1"/>
    <col min="15861" max="15862" width="11.88671875" style="56" customWidth="1"/>
    <col min="15863" max="16111" width="8.88671875" style="56"/>
    <col min="16112" max="16112" width="37.44140625" style="56" customWidth="1"/>
    <col min="16113" max="16113" width="11.44140625" style="56" bestFit="1" customWidth="1"/>
    <col min="16114" max="16114" width="8.5546875" style="56" bestFit="1" customWidth="1"/>
    <col min="16115" max="16115" width="7.77734375" style="56" bestFit="1" customWidth="1"/>
    <col min="16116" max="16116" width="8.21875" style="56" bestFit="1" customWidth="1"/>
    <col min="16117" max="16118" width="11.88671875" style="56" customWidth="1"/>
    <col min="16119" max="16384" width="8.88671875" style="56"/>
  </cols>
  <sheetData>
    <row r="1" spans="1:7" ht="18" customHeight="1">
      <c r="A1" s="53" t="s">
        <v>72</v>
      </c>
      <c r="B1" s="54"/>
      <c r="C1" s="54"/>
      <c r="D1" s="54"/>
      <c r="E1" s="54"/>
      <c r="F1" s="55"/>
    </row>
    <row r="2" spans="1:7" ht="18" customHeight="1">
      <c r="A2" s="57"/>
      <c r="B2" s="58"/>
      <c r="C2" s="59"/>
      <c r="D2" s="59"/>
      <c r="E2" s="59"/>
      <c r="F2" s="55"/>
    </row>
    <row r="3" spans="1:7" ht="18" customHeight="1">
      <c r="A3" s="60"/>
      <c r="B3" s="60"/>
      <c r="C3" s="59"/>
      <c r="D3" s="59"/>
      <c r="E3" s="59"/>
      <c r="F3" s="55"/>
    </row>
    <row r="4" spans="1:7" ht="15" customHeight="1">
      <c r="A4" s="61"/>
      <c r="B4" s="62" t="s">
        <v>73</v>
      </c>
      <c r="C4" s="62" t="s">
        <v>74</v>
      </c>
      <c r="D4" s="62" t="s">
        <v>75</v>
      </c>
      <c r="E4" s="62" t="s">
        <v>76</v>
      </c>
      <c r="F4" s="63" t="s">
        <v>25</v>
      </c>
      <c r="G4" s="62" t="s">
        <v>26</v>
      </c>
    </row>
    <row r="5" spans="1:7" ht="15" customHeight="1">
      <c r="A5" s="60"/>
      <c r="B5" s="64" t="s">
        <v>77</v>
      </c>
      <c r="C5" s="64" t="s">
        <v>78</v>
      </c>
      <c r="D5" s="65" t="s">
        <v>79</v>
      </c>
      <c r="E5" s="64" t="s">
        <v>26</v>
      </c>
      <c r="F5" s="66" t="s">
        <v>27</v>
      </c>
      <c r="G5" s="66" t="s">
        <v>27</v>
      </c>
    </row>
    <row r="6" spans="1:7" ht="15" customHeight="1">
      <c r="A6" s="60"/>
      <c r="B6" s="64"/>
      <c r="C6" s="64" t="s">
        <v>80</v>
      </c>
      <c r="D6" s="64" t="s">
        <v>80</v>
      </c>
      <c r="E6" s="64" t="s">
        <v>80</v>
      </c>
      <c r="F6" s="64" t="s">
        <v>81</v>
      </c>
      <c r="G6" s="64" t="s">
        <v>81</v>
      </c>
    </row>
    <row r="7" spans="1:7" ht="15" customHeight="1">
      <c r="A7" s="60"/>
      <c r="B7" s="67"/>
      <c r="C7" s="68">
        <v>2024</v>
      </c>
      <c r="D7" s="68">
        <v>2024</v>
      </c>
      <c r="E7" s="68">
        <v>2024</v>
      </c>
      <c r="F7" s="68" t="s">
        <v>7</v>
      </c>
      <c r="G7" s="68" t="s">
        <v>7</v>
      </c>
    </row>
    <row r="8" spans="1:7" ht="16.2" customHeight="1">
      <c r="A8" s="60"/>
      <c r="B8" s="69"/>
    </row>
    <row r="9" spans="1:7" ht="18" customHeight="1">
      <c r="A9" s="70" t="s">
        <v>82</v>
      </c>
      <c r="B9" s="71" t="s">
        <v>83</v>
      </c>
      <c r="C9" s="72">
        <v>4111.61603108504</v>
      </c>
      <c r="D9" s="72">
        <v>4167.4270486612195</v>
      </c>
      <c r="E9" s="72">
        <v>19572.678742090498</v>
      </c>
      <c r="F9" s="73">
        <v>96.326822368102569</v>
      </c>
      <c r="G9" s="73">
        <v>98.690086693664441</v>
      </c>
    </row>
    <row r="10" spans="1:7" ht="18" customHeight="1">
      <c r="A10" s="70" t="s">
        <v>84</v>
      </c>
      <c r="B10" s="71" t="s">
        <v>85</v>
      </c>
      <c r="C10" s="72">
        <v>689.64800000000002</v>
      </c>
      <c r="D10" s="72">
        <v>669</v>
      </c>
      <c r="E10" s="72">
        <v>3452.4070000000002</v>
      </c>
      <c r="F10" s="73">
        <v>86.883116883116884</v>
      </c>
      <c r="G10" s="73">
        <v>94.440046393811244</v>
      </c>
    </row>
    <row r="11" spans="1:7" ht="18" customHeight="1">
      <c r="A11" s="70" t="s">
        <v>86</v>
      </c>
      <c r="B11" s="71" t="s">
        <v>87</v>
      </c>
      <c r="C11" s="72">
        <v>615.31000000000006</v>
      </c>
      <c r="D11" s="72">
        <v>598</v>
      </c>
      <c r="E11" s="72">
        <v>2898.3650000000002</v>
      </c>
      <c r="F11" s="73">
        <v>79.733333333333334</v>
      </c>
      <c r="G11" s="74">
        <v>84.35901913701521</v>
      </c>
    </row>
    <row r="12" spans="1:7" ht="18" customHeight="1">
      <c r="A12" s="70" t="s">
        <v>88</v>
      </c>
      <c r="B12" s="71" t="s">
        <v>83</v>
      </c>
      <c r="C12" s="72">
        <v>33.365914000000004</v>
      </c>
      <c r="D12" s="72">
        <v>61.311</v>
      </c>
      <c r="E12" s="72">
        <v>289.47378300000003</v>
      </c>
      <c r="F12" s="73">
        <v>78.711675093980674</v>
      </c>
      <c r="G12" s="73">
        <v>78.810965557866481</v>
      </c>
    </row>
    <row r="13" spans="1:7" ht="18" customHeight="1">
      <c r="A13" s="70" t="s">
        <v>89</v>
      </c>
      <c r="B13" s="71" t="s">
        <v>85</v>
      </c>
      <c r="C13" s="72">
        <v>1009.478054</v>
      </c>
      <c r="D13" s="72">
        <v>1486.941461449951</v>
      </c>
      <c r="E13" s="72">
        <v>7188.6545897044334</v>
      </c>
      <c r="F13" s="73">
        <v>109.64934032531966</v>
      </c>
      <c r="G13" s="73">
        <v>107.70536654369212</v>
      </c>
    </row>
    <row r="14" spans="1:7" ht="18" customHeight="1">
      <c r="A14" s="70" t="s">
        <v>90</v>
      </c>
      <c r="B14" s="71" t="s">
        <v>85</v>
      </c>
      <c r="C14" s="72">
        <v>130.24333999999999</v>
      </c>
      <c r="D14" s="72">
        <v>131.44999999999999</v>
      </c>
      <c r="E14" s="72">
        <v>629.1676799999999</v>
      </c>
      <c r="F14" s="73">
        <v>72.528003423520389</v>
      </c>
      <c r="G14" s="74">
        <v>94.945935155265161</v>
      </c>
    </row>
    <row r="15" spans="1:7" ht="18" customHeight="1">
      <c r="A15" s="70" t="s">
        <v>91</v>
      </c>
      <c r="B15" s="71" t="s">
        <v>85</v>
      </c>
      <c r="C15" s="72">
        <v>482.33993673804491</v>
      </c>
      <c r="D15" s="72">
        <v>520.48839129295936</v>
      </c>
      <c r="E15" s="72">
        <v>2344.3967254845697</v>
      </c>
      <c r="F15" s="73">
        <v>110.67156948606407</v>
      </c>
      <c r="G15" s="73">
        <v>105.71184663906807</v>
      </c>
    </row>
    <row r="16" spans="1:7" ht="18" customHeight="1">
      <c r="A16" s="70" t="s">
        <v>92</v>
      </c>
      <c r="B16" s="71" t="s">
        <v>93</v>
      </c>
      <c r="C16" s="72">
        <v>164.07673530839534</v>
      </c>
      <c r="D16" s="72">
        <v>173.8996973643028</v>
      </c>
      <c r="E16" s="72">
        <v>822.91445414597638</v>
      </c>
      <c r="F16" s="73">
        <v>105.08804530112567</v>
      </c>
      <c r="G16" s="73">
        <v>102.60777855754917</v>
      </c>
    </row>
    <row r="17" spans="1:7" ht="18" customHeight="1">
      <c r="A17" s="70" t="s">
        <v>94</v>
      </c>
      <c r="B17" s="71" t="s">
        <v>83</v>
      </c>
      <c r="C17" s="72">
        <v>12.503242894435497</v>
      </c>
      <c r="D17" s="72">
        <v>12.764258933395322</v>
      </c>
      <c r="E17" s="72">
        <v>58.515384051433017</v>
      </c>
      <c r="F17" s="73">
        <v>114.11943615015933</v>
      </c>
      <c r="G17" s="73">
        <v>111.97857175219421</v>
      </c>
    </row>
    <row r="18" spans="1:7" ht="18" customHeight="1">
      <c r="A18" s="70" t="s">
        <v>95</v>
      </c>
      <c r="B18" s="71" t="s">
        <v>85</v>
      </c>
      <c r="C18" s="75">
        <v>189.13546367503858</v>
      </c>
      <c r="D18" s="75">
        <v>69.319999999999993</v>
      </c>
      <c r="E18" s="72">
        <v>1000.5461930745023</v>
      </c>
      <c r="F18" s="73">
        <v>111.20647474512506</v>
      </c>
      <c r="G18" s="73">
        <v>110.24054383730993</v>
      </c>
    </row>
    <row r="19" spans="1:7" ht="18" customHeight="1">
      <c r="A19" s="70" t="s">
        <v>96</v>
      </c>
      <c r="B19" s="71" t="s">
        <v>85</v>
      </c>
      <c r="C19" s="72">
        <v>28.274327780332701</v>
      </c>
      <c r="D19" s="72">
        <v>29.083578948729901</v>
      </c>
      <c r="E19" s="72">
        <v>133.2898429860237</v>
      </c>
      <c r="F19" s="73">
        <v>105.95469992404946</v>
      </c>
      <c r="G19" s="73">
        <v>103.43998574998035</v>
      </c>
    </row>
    <row r="20" spans="1:7" ht="18" customHeight="1">
      <c r="A20" s="70" t="s">
        <v>97</v>
      </c>
      <c r="B20" s="71" t="s">
        <v>85</v>
      </c>
      <c r="C20" s="72">
        <v>1236.5433296247263</v>
      </c>
      <c r="D20" s="72">
        <v>1267.5108304888395</v>
      </c>
      <c r="E20" s="72">
        <v>6147.0588838062367</v>
      </c>
      <c r="F20" s="73">
        <v>107.02616148685632</v>
      </c>
      <c r="G20" s="73">
        <v>105.48411771002202</v>
      </c>
    </row>
    <row r="21" spans="1:7" ht="18" customHeight="1">
      <c r="A21" s="70" t="s">
        <v>98</v>
      </c>
      <c r="B21" s="71" t="s">
        <v>85</v>
      </c>
      <c r="C21" s="72">
        <v>669.68512713054713</v>
      </c>
      <c r="D21" s="72">
        <v>730.79800775567003</v>
      </c>
      <c r="E21" s="72">
        <v>3238.6630153480783</v>
      </c>
      <c r="F21" s="73">
        <v>96.144981943911318</v>
      </c>
      <c r="G21" s="73">
        <v>98.529568846603738</v>
      </c>
    </row>
    <row r="22" spans="1:7" ht="18" customHeight="1">
      <c r="A22" s="70" t="s">
        <v>99</v>
      </c>
      <c r="B22" s="71" t="s">
        <v>93</v>
      </c>
      <c r="C22" s="72">
        <v>366.87462410372541</v>
      </c>
      <c r="D22" s="72">
        <v>386.5112925209321</v>
      </c>
      <c r="E22" s="72">
        <v>1750.1801797211647</v>
      </c>
      <c r="F22" s="73">
        <v>98.50553793846089</v>
      </c>
      <c r="G22" s="73">
        <v>96.950320151106297</v>
      </c>
    </row>
    <row r="23" spans="1:7" ht="21" customHeight="1">
      <c r="A23" s="30" t="s">
        <v>100</v>
      </c>
      <c r="B23" s="71" t="s">
        <v>101</v>
      </c>
      <c r="C23" s="72">
        <v>624.38298155620589</v>
      </c>
      <c r="D23" s="72">
        <v>607.74879058695512</v>
      </c>
      <c r="E23" s="72">
        <v>2969.8996146315267</v>
      </c>
      <c r="F23" s="73">
        <v>103.799964233468</v>
      </c>
      <c r="G23" s="73">
        <v>108.01735849247657</v>
      </c>
    </row>
    <row r="24" spans="1:7" ht="18" customHeight="1">
      <c r="A24" s="30" t="s">
        <v>102</v>
      </c>
      <c r="B24" s="71" t="s">
        <v>103</v>
      </c>
      <c r="C24" s="72">
        <v>82.008700119626084</v>
      </c>
      <c r="D24" s="72">
        <v>87.88838231168036</v>
      </c>
      <c r="E24" s="72">
        <v>401.89389131387907</v>
      </c>
      <c r="F24" s="73">
        <v>108.70548214184336</v>
      </c>
      <c r="G24" s="73">
        <v>120.22089630602981</v>
      </c>
    </row>
    <row r="25" spans="1:7" ht="27" customHeight="1">
      <c r="A25" s="76" t="s">
        <v>104</v>
      </c>
      <c r="B25" s="66" t="s">
        <v>85</v>
      </c>
      <c r="C25" s="72">
        <v>114.11956015103331</v>
      </c>
      <c r="D25" s="72">
        <v>115.59542665518443</v>
      </c>
      <c r="E25" s="72">
        <v>549.63148478812059</v>
      </c>
      <c r="F25" s="73">
        <v>107.94231642093979</v>
      </c>
      <c r="G25" s="73">
        <v>101.91383740556768</v>
      </c>
    </row>
    <row r="26" spans="1:7" ht="18" customHeight="1">
      <c r="A26" s="70" t="s">
        <v>105</v>
      </c>
      <c r="B26" s="71" t="s">
        <v>106</v>
      </c>
      <c r="C26" s="72">
        <v>579.76668566823878</v>
      </c>
      <c r="D26" s="72">
        <v>602.45174845106897</v>
      </c>
      <c r="E26" s="72">
        <v>2820.8706979919498</v>
      </c>
      <c r="F26" s="73">
        <v>103.8530854078726</v>
      </c>
      <c r="G26" s="73">
        <v>102.39654167342285</v>
      </c>
    </row>
    <row r="27" spans="1:7" ht="18" customHeight="1">
      <c r="A27" s="77" t="s">
        <v>107</v>
      </c>
      <c r="B27" s="71" t="s">
        <v>108</v>
      </c>
      <c r="C27" s="72">
        <v>30.30474712859759</v>
      </c>
      <c r="D27" s="72">
        <v>30.929850222465518</v>
      </c>
      <c r="E27" s="72">
        <v>141.36701300639757</v>
      </c>
      <c r="F27" s="73">
        <v>98.28360413875285</v>
      </c>
      <c r="G27" s="73">
        <v>100.6312044733934</v>
      </c>
    </row>
    <row r="28" spans="1:7" ht="18" customHeight="1">
      <c r="A28" s="70" t="s">
        <v>109</v>
      </c>
      <c r="B28" s="71" t="s">
        <v>83</v>
      </c>
      <c r="C28" s="72">
        <v>232.37033577464788</v>
      </c>
      <c r="D28" s="72">
        <v>218.85309154929578</v>
      </c>
      <c r="E28" s="72">
        <v>1158.6722472253521</v>
      </c>
      <c r="F28" s="73">
        <v>89.929103442533034</v>
      </c>
      <c r="G28" s="73">
        <v>114.61685675013493</v>
      </c>
    </row>
    <row r="29" spans="1:7" ht="18" customHeight="1">
      <c r="A29" s="70" t="s">
        <v>110</v>
      </c>
      <c r="B29" s="71" t="s">
        <v>85</v>
      </c>
      <c r="C29" s="72">
        <v>252.47582437707868</v>
      </c>
      <c r="D29" s="72">
        <v>284.37770713726349</v>
      </c>
      <c r="E29" s="72">
        <v>1223.9569453187044</v>
      </c>
      <c r="F29" s="73">
        <v>106.98533055086847</v>
      </c>
      <c r="G29" s="73">
        <v>112.57136108424322</v>
      </c>
    </row>
    <row r="30" spans="1:7" ht="18" customHeight="1">
      <c r="A30" s="70" t="s">
        <v>111</v>
      </c>
      <c r="B30" s="71" t="s">
        <v>85</v>
      </c>
      <c r="C30" s="72">
        <v>107.80962549944985</v>
      </c>
      <c r="D30" s="72">
        <v>110.647263124303</v>
      </c>
      <c r="E30" s="72">
        <v>542.85058727309843</v>
      </c>
      <c r="F30" s="73">
        <v>105.92309316896706</v>
      </c>
      <c r="G30" s="73">
        <v>110.54158509321365</v>
      </c>
    </row>
    <row r="31" spans="1:7" ht="18" customHeight="1">
      <c r="A31" s="70" t="s">
        <v>112</v>
      </c>
      <c r="B31" s="71" t="s">
        <v>113</v>
      </c>
      <c r="C31" s="72">
        <v>17.402675581359055</v>
      </c>
      <c r="D31" s="72">
        <v>17.419038262280662</v>
      </c>
      <c r="E31" s="72">
        <v>75.675341323103169</v>
      </c>
      <c r="F31" s="73">
        <v>107.30634055492307</v>
      </c>
      <c r="G31" s="73">
        <v>101.91081462103682</v>
      </c>
    </row>
    <row r="32" spans="1:7" ht="18" customHeight="1">
      <c r="A32" s="70" t="s">
        <v>114</v>
      </c>
      <c r="B32" s="71" t="s">
        <v>83</v>
      </c>
      <c r="C32" s="72">
        <v>1653.7442031255889</v>
      </c>
      <c r="D32" s="72">
        <v>2036.6554959093035</v>
      </c>
      <c r="E32" s="72">
        <v>8658.5933206093086</v>
      </c>
      <c r="F32" s="73">
        <v>104.27275731667538</v>
      </c>
      <c r="G32" s="73">
        <v>94.816387616384432</v>
      </c>
    </row>
    <row r="33" spans="1:7" ht="18" customHeight="1">
      <c r="A33" s="30" t="s">
        <v>115</v>
      </c>
      <c r="B33" s="71" t="s">
        <v>85</v>
      </c>
      <c r="C33" s="72">
        <v>1500.387360218941</v>
      </c>
      <c r="D33" s="72">
        <v>1577.398173822834</v>
      </c>
      <c r="E33" s="72">
        <v>7204.1597093223218</v>
      </c>
      <c r="F33" s="73">
        <v>110.9515491188601</v>
      </c>
      <c r="G33" s="73">
        <v>117.96194491990187</v>
      </c>
    </row>
    <row r="34" spans="1:7" ht="18" customHeight="1">
      <c r="A34" s="70" t="s">
        <v>116</v>
      </c>
      <c r="B34" s="71" t="s">
        <v>85</v>
      </c>
      <c r="C34" s="72">
        <v>1130.0185419170093</v>
      </c>
      <c r="D34" s="72">
        <v>1265.3131384686269</v>
      </c>
      <c r="E34" s="72">
        <v>5402.1142029037774</v>
      </c>
      <c r="F34" s="73">
        <v>123.84390119101761</v>
      </c>
      <c r="G34" s="73">
        <v>133.76752575352108</v>
      </c>
    </row>
    <row r="35" spans="1:7" ht="18" customHeight="1">
      <c r="A35" s="70" t="s">
        <v>117</v>
      </c>
      <c r="B35" s="71" t="s">
        <v>106</v>
      </c>
      <c r="C35" s="72">
        <v>15.257961999999999</v>
      </c>
      <c r="D35" s="72">
        <v>13.822755000000001</v>
      </c>
      <c r="E35" s="72">
        <v>76.469468000000006</v>
      </c>
      <c r="F35" s="73">
        <v>100.04894327899561</v>
      </c>
      <c r="G35" s="73">
        <v>96.229366902880145</v>
      </c>
    </row>
    <row r="36" spans="1:7" ht="27.75" customHeight="1">
      <c r="A36" s="78" t="s">
        <v>118</v>
      </c>
      <c r="B36" s="79" t="s">
        <v>119</v>
      </c>
      <c r="C36" s="75">
        <v>39.947668791903503</v>
      </c>
      <c r="D36" s="75">
        <v>46.1878933359434</v>
      </c>
      <c r="E36" s="72">
        <v>192.56491022943541</v>
      </c>
      <c r="F36" s="73">
        <v>121.98375581628855</v>
      </c>
      <c r="G36" s="73">
        <v>100.93842371452308</v>
      </c>
    </row>
    <row r="37" spans="1:7" ht="18" customHeight="1">
      <c r="A37" s="70" t="s">
        <v>120</v>
      </c>
      <c r="B37" s="71" t="s">
        <v>121</v>
      </c>
      <c r="C37" s="72">
        <v>930.78043233290805</v>
      </c>
      <c r="D37" s="72">
        <v>925.76985057466391</v>
      </c>
      <c r="E37" s="72">
        <v>4370.0451347713206</v>
      </c>
      <c r="F37" s="73">
        <v>92.45563397002897</v>
      </c>
      <c r="G37" s="73">
        <v>89.625474334445002</v>
      </c>
    </row>
    <row r="38" spans="1:7" ht="18" customHeight="1">
      <c r="A38" s="70" t="s">
        <v>122</v>
      </c>
      <c r="B38" s="71" t="s">
        <v>123</v>
      </c>
      <c r="C38" s="72">
        <v>27.28625372590275</v>
      </c>
      <c r="D38" s="72">
        <v>26.070180368115466</v>
      </c>
      <c r="E38" s="72">
        <v>115.88496608299334</v>
      </c>
      <c r="F38" s="73">
        <v>103.72888381058954</v>
      </c>
      <c r="G38" s="73">
        <v>96.828641998007342</v>
      </c>
    </row>
    <row r="39" spans="1:7" ht="18" customHeight="1">
      <c r="A39" s="70" t="s">
        <v>124</v>
      </c>
      <c r="B39" s="71" t="s">
        <v>85</v>
      </c>
      <c r="C39" s="72">
        <v>252.6219993747219</v>
      </c>
      <c r="D39" s="72">
        <v>261.56654070343802</v>
      </c>
      <c r="E39" s="72">
        <v>1189.4886001550683</v>
      </c>
      <c r="F39" s="73">
        <v>95.882163014456751</v>
      </c>
      <c r="G39" s="73">
        <v>95.422119153351034</v>
      </c>
    </row>
    <row r="40" spans="1:7" ht="18" customHeight="1">
      <c r="A40" s="70" t="s">
        <v>125</v>
      </c>
      <c r="B40" s="71" t="s">
        <v>126</v>
      </c>
      <c r="C40" s="72">
        <v>25.34393056355</v>
      </c>
      <c r="D40" s="72">
        <v>26.502311485549299</v>
      </c>
      <c r="E40" s="80">
        <v>117.59036628788009</v>
      </c>
      <c r="F40" s="73">
        <v>110.25705451949395</v>
      </c>
      <c r="G40" s="73">
        <v>111.76039122016499</v>
      </c>
    </row>
    <row r="41" spans="1:7" ht="18" customHeight="1">
      <c r="A41" s="70" t="s">
        <v>127</v>
      </c>
      <c r="B41" s="71" t="s">
        <v>87</v>
      </c>
      <c r="C41" s="72">
        <v>337.03153138727072</v>
      </c>
      <c r="D41" s="72">
        <v>340.0495226931468</v>
      </c>
      <c r="E41" s="72">
        <v>1612.4748008398205</v>
      </c>
      <c r="F41" s="73">
        <v>106.66547135920538</v>
      </c>
      <c r="G41" s="73">
        <v>106.59281637207091</v>
      </c>
    </row>
    <row r="42" spans="1:7" ht="15">
      <c r="A42" s="59"/>
      <c r="F42" s="81"/>
    </row>
    <row r="43" spans="1:7" ht="15">
      <c r="F43" s="81"/>
    </row>
    <row r="44" spans="1:7" ht="15">
      <c r="F44" s="81"/>
    </row>
    <row r="45" spans="1:7" ht="15">
      <c r="F45" s="81"/>
    </row>
    <row r="46" spans="1:7" ht="15">
      <c r="F46" s="81"/>
    </row>
    <row r="47" spans="1:7" ht="15">
      <c r="F47" s="81"/>
    </row>
    <row r="48" spans="1:7" ht="15">
      <c r="F48" s="81"/>
    </row>
    <row r="49" spans="1:6" ht="15">
      <c r="F49" s="81"/>
    </row>
    <row r="50" spans="1:6" ht="15">
      <c r="A50" s="55"/>
      <c r="B50" s="55"/>
      <c r="C50" s="55"/>
      <c r="D50" s="55"/>
      <c r="E50" s="55"/>
      <c r="F50" s="81"/>
    </row>
    <row r="51" spans="1:6" ht="15">
      <c r="A51" s="55"/>
      <c r="B51" s="55"/>
      <c r="C51" s="55"/>
      <c r="D51" s="55"/>
      <c r="E51" s="55"/>
      <c r="F51" s="81"/>
    </row>
    <row r="52" spans="1:6" ht="15">
      <c r="A52" s="55"/>
      <c r="B52" s="55"/>
      <c r="C52" s="55"/>
      <c r="D52" s="55"/>
      <c r="E52" s="55"/>
      <c r="F52" s="81"/>
    </row>
    <row r="53" spans="1:6" ht="15">
      <c r="A53" s="55"/>
      <c r="B53" s="55"/>
      <c r="C53" s="55"/>
      <c r="D53" s="55"/>
      <c r="E53" s="55"/>
      <c r="F53" s="55"/>
    </row>
    <row r="54" spans="1:6" ht="15">
      <c r="A54" s="55"/>
      <c r="B54" s="55"/>
      <c r="C54" s="55"/>
      <c r="D54" s="55"/>
      <c r="E54" s="55"/>
      <c r="F54" s="55"/>
    </row>
    <row r="55" spans="1:6" ht="15">
      <c r="A55" s="55"/>
      <c r="B55" s="55"/>
      <c r="C55" s="55"/>
      <c r="D55" s="55"/>
      <c r="E55" s="55"/>
      <c r="F55" s="55"/>
    </row>
    <row r="56" spans="1:6" ht="15">
      <c r="A56" s="55"/>
      <c r="B56" s="55"/>
      <c r="C56" s="55"/>
      <c r="D56" s="55"/>
      <c r="E56" s="55"/>
      <c r="F56" s="55"/>
    </row>
    <row r="57" spans="1:6" ht="15">
      <c r="A57" s="55"/>
      <c r="B57" s="55"/>
      <c r="C57" s="55"/>
      <c r="D57" s="55"/>
      <c r="E57" s="55"/>
      <c r="F57" s="55"/>
    </row>
    <row r="58" spans="1:6" ht="15">
      <c r="A58" s="55"/>
      <c r="B58" s="55"/>
      <c r="C58" s="55"/>
      <c r="D58" s="55"/>
      <c r="E58" s="55"/>
      <c r="F58" s="55"/>
    </row>
    <row r="59" spans="1:6" ht="15">
      <c r="A59" s="55"/>
      <c r="B59" s="55"/>
      <c r="C59" s="55"/>
      <c r="D59" s="55"/>
      <c r="E59" s="55"/>
      <c r="F59" s="55"/>
    </row>
    <row r="60" spans="1:6" ht="15">
      <c r="A60" s="55"/>
      <c r="B60" s="55"/>
      <c r="C60" s="55"/>
      <c r="D60" s="55"/>
      <c r="E60" s="55"/>
      <c r="F60" s="55"/>
    </row>
    <row r="61" spans="1:6" ht="15">
      <c r="A61" s="55"/>
      <c r="B61" s="55"/>
      <c r="C61" s="55"/>
      <c r="D61" s="55"/>
      <c r="E61" s="55"/>
      <c r="F61" s="55"/>
    </row>
    <row r="62" spans="1:6" ht="15">
      <c r="A62" s="55"/>
      <c r="B62" s="55"/>
      <c r="C62" s="55"/>
      <c r="D62" s="55"/>
      <c r="E62" s="55"/>
      <c r="F62" s="55"/>
    </row>
    <row r="63" spans="1:6" ht="15">
      <c r="A63" s="55"/>
      <c r="B63" s="55"/>
      <c r="C63" s="55"/>
      <c r="D63" s="55"/>
      <c r="E63" s="55"/>
      <c r="F63" s="55"/>
    </row>
    <row r="64" spans="1:6" ht="15">
      <c r="A64" s="55"/>
      <c r="B64" s="55"/>
      <c r="C64" s="55"/>
      <c r="D64" s="55"/>
      <c r="E64" s="55"/>
      <c r="F64" s="55"/>
    </row>
    <row r="65" spans="1:6" ht="15">
      <c r="A65" s="55"/>
      <c r="B65" s="55"/>
      <c r="C65" s="55"/>
      <c r="D65" s="55"/>
      <c r="E65" s="55"/>
      <c r="F65" s="55"/>
    </row>
    <row r="66" spans="1:6" ht="18" customHeight="1">
      <c r="A66" s="55"/>
      <c r="B66" s="55"/>
      <c r="C66" s="55"/>
      <c r="D66" s="55"/>
      <c r="E66" s="55"/>
      <c r="F66" s="55"/>
    </row>
    <row r="67" spans="1:6" ht="18" customHeight="1">
      <c r="A67" s="55"/>
      <c r="B67" s="55"/>
      <c r="C67" s="55"/>
      <c r="D67" s="55"/>
      <c r="E67" s="55"/>
      <c r="F67" s="55"/>
    </row>
    <row r="68" spans="1:6" ht="18" customHeight="1">
      <c r="A68" s="55"/>
      <c r="B68" s="55"/>
      <c r="C68" s="55"/>
      <c r="D68" s="55"/>
      <c r="E68" s="55"/>
      <c r="F68" s="55"/>
    </row>
    <row r="69" spans="1:6" ht="18" customHeight="1">
      <c r="A69" s="55"/>
      <c r="B69" s="55"/>
      <c r="C69" s="55"/>
      <c r="D69" s="55"/>
      <c r="E69" s="55"/>
      <c r="F69" s="55"/>
    </row>
    <row r="70" spans="1:6" ht="18" customHeight="1">
      <c r="A70" s="55"/>
      <c r="B70" s="55"/>
      <c r="C70" s="55"/>
      <c r="D70" s="55"/>
      <c r="E70" s="55"/>
      <c r="F70" s="55"/>
    </row>
    <row r="71" spans="1:6" ht="18" customHeight="1">
      <c r="A71" s="55"/>
      <c r="B71" s="55"/>
      <c r="C71" s="55"/>
      <c r="D71" s="55"/>
      <c r="E71" s="55"/>
      <c r="F71" s="55"/>
    </row>
    <row r="72" spans="1:6" ht="18" customHeight="1">
      <c r="A72" s="55"/>
      <c r="B72" s="55"/>
      <c r="C72" s="55"/>
      <c r="D72" s="55"/>
      <c r="E72" s="55"/>
      <c r="F72" s="55"/>
    </row>
  </sheetData>
  <pageMargins left="0.67" right="0.17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F4A3-2473-40DF-86B8-FEB2BB50E8EE}">
  <dimension ref="A1:DM54"/>
  <sheetViews>
    <sheetView zoomScale="85" zoomScaleNormal="85" workbookViewId="0">
      <selection activeCell="D13" sqref="D13"/>
    </sheetView>
  </sheetViews>
  <sheetFormatPr defaultColWidth="12.6640625" defaultRowHeight="16.5" customHeight="1"/>
  <cols>
    <col min="1" max="1" width="51.109375" style="83" customWidth="1"/>
    <col min="2" max="2" width="18.109375" style="83" customWidth="1"/>
    <col min="3" max="3" width="19.21875" style="83" customWidth="1"/>
    <col min="4" max="16384" width="12.6640625" style="83"/>
  </cols>
  <sheetData>
    <row r="1" spans="1:117" ht="20.100000000000001" customHeight="1">
      <c r="A1" s="425" t="s">
        <v>128</v>
      </c>
      <c r="B1" s="425"/>
      <c r="C1" s="425"/>
    </row>
    <row r="2" spans="1:117" ht="15" customHeight="1">
      <c r="A2" s="82"/>
      <c r="B2" s="82"/>
      <c r="C2" s="82"/>
    </row>
    <row r="3" spans="1:117" ht="15" customHeight="1">
      <c r="A3" s="84"/>
      <c r="C3" s="85" t="s">
        <v>23</v>
      </c>
    </row>
    <row r="4" spans="1:117" s="28" customFormat="1" ht="15" customHeight="1">
      <c r="A4" s="86"/>
      <c r="B4" s="87" t="s">
        <v>129</v>
      </c>
      <c r="C4" s="87" t="s">
        <v>129</v>
      </c>
    </row>
    <row r="5" spans="1:117" s="28" customFormat="1" ht="15" customHeight="1">
      <c r="A5" s="88"/>
      <c r="B5" s="89" t="s">
        <v>130</v>
      </c>
      <c r="C5" s="89" t="s">
        <v>130</v>
      </c>
    </row>
    <row r="6" spans="1:117" s="28" customFormat="1" ht="15" customHeight="1">
      <c r="A6" s="88"/>
      <c r="B6" s="90" t="s">
        <v>210</v>
      </c>
      <c r="C6" s="90" t="s">
        <v>210</v>
      </c>
    </row>
    <row r="7" spans="1:117" s="28" customFormat="1" ht="15" customHeight="1">
      <c r="A7" s="88"/>
      <c r="B7" s="89" t="s">
        <v>131</v>
      </c>
      <c r="C7" s="89" t="s">
        <v>131</v>
      </c>
    </row>
    <row r="8" spans="1:117" s="28" customFormat="1" ht="15" customHeight="1">
      <c r="A8" s="88"/>
      <c r="B8" s="91" t="s">
        <v>132</v>
      </c>
      <c r="C8" s="91" t="s">
        <v>33</v>
      </c>
    </row>
    <row r="9" spans="1:117" s="28" customFormat="1" ht="10.5" customHeight="1">
      <c r="A9" s="88"/>
      <c r="B9" s="89"/>
      <c r="C9" s="89"/>
    </row>
    <row r="10" spans="1:117" ht="16.2" customHeight="1">
      <c r="A10" s="40" t="s">
        <v>35</v>
      </c>
      <c r="B10" s="92">
        <v>101.02</v>
      </c>
      <c r="C10" s="93">
        <v>103.15</v>
      </c>
    </row>
    <row r="11" spans="1:117" s="95" customFormat="1" ht="15" customHeight="1">
      <c r="A11" s="94" t="s">
        <v>36</v>
      </c>
      <c r="B11" s="92">
        <v>100.07</v>
      </c>
      <c r="C11" s="92">
        <v>99.89</v>
      </c>
    </row>
    <row r="12" spans="1:117" s="98" customFormat="1" ht="15" customHeight="1">
      <c r="A12" s="46" t="s">
        <v>37</v>
      </c>
      <c r="B12" s="96">
        <v>100.02</v>
      </c>
      <c r="C12" s="96">
        <v>99.67</v>
      </c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</row>
    <row r="13" spans="1:117" ht="15" customHeight="1">
      <c r="A13" s="46" t="s">
        <v>38</v>
      </c>
      <c r="B13" s="96">
        <v>99.97</v>
      </c>
      <c r="C13" s="96">
        <v>99.43</v>
      </c>
    </row>
    <row r="14" spans="1:117" ht="15" customHeight="1">
      <c r="A14" s="46" t="s">
        <v>39</v>
      </c>
      <c r="B14" s="96">
        <v>100.67</v>
      </c>
      <c r="C14" s="96">
        <v>112.6</v>
      </c>
    </row>
    <row r="15" spans="1:117" ht="15" customHeight="1">
      <c r="A15" s="46" t="s">
        <v>40</v>
      </c>
      <c r="B15" s="96">
        <v>100.02</v>
      </c>
      <c r="C15" s="96">
        <v>96.33</v>
      </c>
    </row>
    <row r="16" spans="1:117" ht="15" customHeight="1">
      <c r="A16" s="46" t="s">
        <v>41</v>
      </c>
      <c r="B16" s="96">
        <v>100.49</v>
      </c>
      <c r="C16" s="96">
        <v>103.08</v>
      </c>
    </row>
    <row r="17" spans="1:117" ht="15" customHeight="1">
      <c r="A17" s="99" t="s">
        <v>42</v>
      </c>
      <c r="B17" s="92">
        <v>101.09</v>
      </c>
      <c r="C17" s="93">
        <v>103.37</v>
      </c>
    </row>
    <row r="18" spans="1:117" s="100" customFormat="1" ht="15" customHeight="1">
      <c r="A18" s="46" t="s">
        <v>43</v>
      </c>
      <c r="B18" s="96">
        <v>100.79</v>
      </c>
      <c r="C18" s="96">
        <v>103.71</v>
      </c>
    </row>
    <row r="19" spans="1:117" ht="15" customHeight="1">
      <c r="A19" s="46" t="s">
        <v>44</v>
      </c>
      <c r="B19" s="96">
        <v>99.55</v>
      </c>
      <c r="C19" s="96">
        <v>100.53</v>
      </c>
    </row>
    <row r="20" spans="1:117" ht="15" customHeight="1">
      <c r="A20" s="46" t="s">
        <v>45</v>
      </c>
      <c r="B20" s="96">
        <v>99.94</v>
      </c>
      <c r="C20" s="96">
        <v>102.76</v>
      </c>
    </row>
    <row r="21" spans="1:117" ht="15" customHeight="1">
      <c r="A21" s="46" t="s">
        <v>46</v>
      </c>
      <c r="B21" s="96">
        <v>101.26</v>
      </c>
      <c r="C21" s="101">
        <v>101.35</v>
      </c>
    </row>
    <row r="22" spans="1:117" ht="15" customHeight="1">
      <c r="A22" s="46" t="s">
        <v>47</v>
      </c>
      <c r="B22" s="96">
        <v>101.15</v>
      </c>
      <c r="C22" s="96">
        <v>101.13</v>
      </c>
    </row>
    <row r="23" spans="1:117" ht="15" customHeight="1">
      <c r="A23" s="46" t="s">
        <v>48</v>
      </c>
      <c r="B23" s="96">
        <v>101.04</v>
      </c>
      <c r="C23" s="96">
        <v>102.17</v>
      </c>
    </row>
    <row r="24" spans="1:117" ht="27" customHeight="1">
      <c r="A24" s="46" t="s">
        <v>133</v>
      </c>
      <c r="B24" s="96">
        <v>100.69</v>
      </c>
      <c r="C24" s="96">
        <v>102.64</v>
      </c>
    </row>
    <row r="25" spans="1:117" ht="15" customHeight="1">
      <c r="A25" s="46" t="s">
        <v>50</v>
      </c>
      <c r="B25" s="96">
        <v>100.64</v>
      </c>
      <c r="C25" s="96">
        <v>100.43</v>
      </c>
    </row>
    <row r="26" spans="1:117" ht="15" customHeight="1">
      <c r="A26" s="46" t="s">
        <v>51</v>
      </c>
      <c r="B26" s="96">
        <v>100.9</v>
      </c>
      <c r="C26" s="96">
        <v>96.57</v>
      </c>
    </row>
    <row r="27" spans="1:117" ht="15" customHeight="1">
      <c r="A27" s="46" t="s">
        <v>52</v>
      </c>
      <c r="B27" s="96">
        <v>100.21</v>
      </c>
      <c r="C27" s="101">
        <v>101.06</v>
      </c>
    </row>
    <row r="28" spans="1:117" ht="15" customHeight="1">
      <c r="A28" s="46" t="s">
        <v>53</v>
      </c>
      <c r="B28" s="96">
        <v>100.19</v>
      </c>
      <c r="C28" s="96">
        <v>101.97</v>
      </c>
    </row>
    <row r="29" spans="1:117" s="102" customFormat="1" ht="15" customHeight="1">
      <c r="A29" s="46" t="s">
        <v>54</v>
      </c>
      <c r="B29" s="96">
        <v>100.42</v>
      </c>
      <c r="C29" s="96">
        <v>104.91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</row>
    <row r="30" spans="1:117" ht="15" customHeight="1">
      <c r="A30" s="46" t="s">
        <v>55</v>
      </c>
      <c r="B30" s="96">
        <v>101.69</v>
      </c>
      <c r="C30" s="96">
        <v>99.5</v>
      </c>
    </row>
    <row r="31" spans="1:117" ht="15" customHeight="1">
      <c r="A31" s="46" t="s">
        <v>56</v>
      </c>
      <c r="B31" s="96">
        <v>100.62</v>
      </c>
      <c r="C31" s="96">
        <v>93.79</v>
      </c>
    </row>
    <row r="32" spans="1:117" ht="15" customHeight="1">
      <c r="A32" s="46" t="s">
        <v>57</v>
      </c>
      <c r="B32" s="96">
        <v>100.42</v>
      </c>
      <c r="C32" s="96">
        <v>107.12</v>
      </c>
    </row>
    <row r="33" spans="1:3" ht="15" customHeight="1">
      <c r="A33" s="46" t="s">
        <v>134</v>
      </c>
      <c r="B33" s="96">
        <v>100.69</v>
      </c>
      <c r="C33" s="96">
        <v>106.17</v>
      </c>
    </row>
    <row r="34" spans="1:3" ht="15" customHeight="1">
      <c r="A34" s="46" t="s">
        <v>135</v>
      </c>
      <c r="B34" s="96">
        <v>101.75</v>
      </c>
      <c r="C34" s="96">
        <v>110.9</v>
      </c>
    </row>
    <row r="35" spans="1:3" ht="15" customHeight="1">
      <c r="A35" s="46" t="s">
        <v>60</v>
      </c>
      <c r="B35" s="96">
        <v>101</v>
      </c>
      <c r="C35" s="96">
        <v>112.61</v>
      </c>
    </row>
    <row r="36" spans="1:3" ht="15" customHeight="1">
      <c r="A36" s="46" t="s">
        <v>61</v>
      </c>
      <c r="B36" s="96">
        <v>100.71</v>
      </c>
      <c r="C36" s="96">
        <v>100.58</v>
      </c>
    </row>
    <row r="37" spans="1:3" s="100" customFormat="1" ht="15" customHeight="1">
      <c r="A37" s="46" t="s">
        <v>62</v>
      </c>
      <c r="B37" s="96">
        <v>100.54</v>
      </c>
      <c r="C37" s="96">
        <v>103.49</v>
      </c>
    </row>
    <row r="38" spans="1:3" s="100" customFormat="1" ht="15" customHeight="1">
      <c r="A38" s="46" t="s">
        <v>63</v>
      </c>
      <c r="B38" s="96">
        <v>100.33</v>
      </c>
      <c r="C38" s="96">
        <v>93.72</v>
      </c>
    </row>
    <row r="39" spans="1:3" ht="15" customHeight="1">
      <c r="A39" s="46" t="s">
        <v>64</v>
      </c>
      <c r="B39" s="96">
        <v>101.03</v>
      </c>
      <c r="C39" s="96">
        <v>106.05</v>
      </c>
    </row>
    <row r="40" spans="1:3" ht="15" customHeight="1">
      <c r="A40" s="46" t="s">
        <v>65</v>
      </c>
      <c r="B40" s="96">
        <v>102.22</v>
      </c>
      <c r="C40" s="96">
        <v>106.85</v>
      </c>
    </row>
    <row r="41" spans="1:3" ht="15" customHeight="1">
      <c r="A41" s="46" t="s">
        <v>66</v>
      </c>
      <c r="B41" s="96">
        <v>98.85</v>
      </c>
      <c r="C41" s="96">
        <v>93.83</v>
      </c>
    </row>
    <row r="42" spans="1:3" ht="16.2" customHeight="1">
      <c r="A42" s="103" t="s">
        <v>67</v>
      </c>
      <c r="B42" s="92">
        <v>99.96</v>
      </c>
      <c r="C42" s="92">
        <v>100.42</v>
      </c>
    </row>
    <row r="43" spans="1:3" ht="27" customHeight="1">
      <c r="A43" s="103" t="s">
        <v>68</v>
      </c>
      <c r="B43" s="92">
        <v>100.12</v>
      </c>
      <c r="C43" s="92">
        <v>101.15</v>
      </c>
    </row>
    <row r="44" spans="1:3" ht="16.2" customHeight="1">
      <c r="A44" s="46" t="s">
        <v>69</v>
      </c>
      <c r="B44" s="96">
        <v>100.01</v>
      </c>
      <c r="C44" s="96">
        <v>101.53</v>
      </c>
    </row>
    <row r="45" spans="1:3" ht="16.2" customHeight="1">
      <c r="A45" s="46" t="s">
        <v>70</v>
      </c>
      <c r="B45" s="96">
        <v>99.89</v>
      </c>
      <c r="C45" s="96">
        <v>105.85</v>
      </c>
    </row>
    <row r="46" spans="1:3" ht="16.2" customHeight="1">
      <c r="A46" s="46" t="s">
        <v>136</v>
      </c>
      <c r="B46" s="96">
        <v>100.23</v>
      </c>
      <c r="C46" s="96">
        <v>100.14</v>
      </c>
    </row>
    <row r="47" spans="1:3" ht="16.2" customHeight="1">
      <c r="A47" s="46" t="s">
        <v>137</v>
      </c>
      <c r="B47" s="96">
        <v>100</v>
      </c>
      <c r="C47" s="96">
        <v>102.99</v>
      </c>
    </row>
    <row r="48" spans="1:3" ht="16.2" customHeight="1">
      <c r="A48" s="104"/>
    </row>
    <row r="49" spans="1:1" ht="16.2" customHeight="1">
      <c r="A49" s="104"/>
    </row>
    <row r="50" spans="1:1" ht="16.2" customHeight="1">
      <c r="A50" s="104"/>
    </row>
    <row r="51" spans="1:1" ht="16.5" customHeight="1">
      <c r="A51" s="104"/>
    </row>
    <row r="52" spans="1:1" ht="16.5" customHeight="1">
      <c r="A52" s="104"/>
    </row>
    <row r="53" spans="1:1" ht="16.5" customHeight="1">
      <c r="A53" s="104"/>
    </row>
    <row r="54" spans="1:1" ht="16.5" customHeight="1">
      <c r="A54" s="104"/>
    </row>
  </sheetData>
  <mergeCells count="1">
    <mergeCell ref="A1:C1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2210-EDF6-47FB-A364-09E13339E215}">
  <dimension ref="A1:C80"/>
  <sheetViews>
    <sheetView zoomScale="85" zoomScaleNormal="85" workbookViewId="0">
      <selection activeCell="D13" sqref="D13"/>
    </sheetView>
  </sheetViews>
  <sheetFormatPr defaultColWidth="10.33203125" defaultRowHeight="14.4"/>
  <cols>
    <col min="1" max="1" width="31.44140625" style="112" customWidth="1"/>
    <col min="2" max="3" width="28.88671875" style="112" customWidth="1"/>
    <col min="4" max="16384" width="10.33203125" style="112"/>
  </cols>
  <sheetData>
    <row r="1" spans="1:3" s="83" customFormat="1" ht="20.100000000000001" customHeight="1">
      <c r="A1" s="105" t="s">
        <v>138</v>
      </c>
      <c r="B1" s="106"/>
      <c r="C1" s="106"/>
    </row>
    <row r="2" spans="1:3" s="83" customFormat="1" ht="20.100000000000001" customHeight="1">
      <c r="A2" s="82" t="s">
        <v>139</v>
      </c>
      <c r="B2" s="82"/>
      <c r="C2" s="82"/>
    </row>
    <row r="3" spans="1:3" s="83" customFormat="1" ht="20.100000000000001" customHeight="1">
      <c r="A3" s="82"/>
      <c r="B3" s="82"/>
      <c r="C3" s="82"/>
    </row>
    <row r="4" spans="1:3" s="83" customFormat="1" ht="20.100000000000001" customHeight="1">
      <c r="A4" s="84"/>
      <c r="C4" s="85" t="s">
        <v>23</v>
      </c>
    </row>
    <row r="5" spans="1:3" s="28" customFormat="1" ht="20.100000000000001" customHeight="1">
      <c r="A5" s="86"/>
      <c r="B5" s="87" t="s">
        <v>140</v>
      </c>
      <c r="C5" s="87" t="s">
        <v>140</v>
      </c>
    </row>
    <row r="6" spans="1:3" s="28" customFormat="1" ht="20.100000000000001" customHeight="1">
      <c r="A6" s="88"/>
      <c r="B6" s="107" t="s">
        <v>211</v>
      </c>
      <c r="C6" s="107" t="s">
        <v>211</v>
      </c>
    </row>
    <row r="7" spans="1:3" s="28" customFormat="1" ht="20.100000000000001" customHeight="1">
      <c r="A7" s="88"/>
      <c r="B7" s="91" t="s">
        <v>142</v>
      </c>
      <c r="C7" s="91" t="s">
        <v>143</v>
      </c>
    </row>
    <row r="8" spans="1:3" s="28" customFormat="1" ht="20.100000000000001" customHeight="1">
      <c r="A8" s="88"/>
      <c r="B8" s="89"/>
      <c r="C8" s="89"/>
    </row>
    <row r="9" spans="1:3" s="83" customFormat="1" ht="20.100000000000001" customHeight="1">
      <c r="A9" s="108" t="s">
        <v>144</v>
      </c>
      <c r="B9" s="109">
        <v>101.02</v>
      </c>
      <c r="C9" s="109">
        <v>103.15</v>
      </c>
    </row>
    <row r="10" spans="1:3" ht="18" customHeight="1">
      <c r="A10" s="110" t="s">
        <v>145</v>
      </c>
      <c r="B10" s="111">
        <v>100.7</v>
      </c>
      <c r="C10" s="111">
        <v>99.2</v>
      </c>
    </row>
    <row r="11" spans="1:3" ht="18" customHeight="1">
      <c r="A11" s="110" t="s">
        <v>146</v>
      </c>
      <c r="B11" s="111">
        <v>102.57</v>
      </c>
      <c r="C11" s="111">
        <v>104.15</v>
      </c>
    </row>
    <row r="12" spans="1:3" ht="18" customHeight="1">
      <c r="A12" s="110" t="s">
        <v>147</v>
      </c>
      <c r="B12" s="111">
        <v>100.98</v>
      </c>
      <c r="C12" s="111">
        <v>99.61</v>
      </c>
    </row>
    <row r="13" spans="1:3" ht="18" customHeight="1">
      <c r="A13" s="110" t="s">
        <v>148</v>
      </c>
      <c r="B13" s="111">
        <v>100.41</v>
      </c>
      <c r="C13" s="111">
        <v>104.57</v>
      </c>
    </row>
    <row r="14" spans="1:3" ht="18" customHeight="1">
      <c r="A14" s="110" t="s">
        <v>149</v>
      </c>
      <c r="B14" s="111">
        <v>100.64</v>
      </c>
      <c r="C14" s="111">
        <v>106.75</v>
      </c>
    </row>
    <row r="15" spans="1:3" ht="18" customHeight="1">
      <c r="A15" s="110" t="s">
        <v>150</v>
      </c>
      <c r="B15" s="111">
        <v>101.23</v>
      </c>
      <c r="C15" s="111">
        <v>104.33</v>
      </c>
    </row>
    <row r="16" spans="1:3" ht="18" customHeight="1">
      <c r="A16" s="110" t="s">
        <v>151</v>
      </c>
      <c r="B16" s="111">
        <v>101.41</v>
      </c>
      <c r="C16" s="111">
        <v>106.61</v>
      </c>
    </row>
    <row r="17" spans="1:3" ht="18" customHeight="1">
      <c r="A17" s="110" t="s">
        <v>152</v>
      </c>
      <c r="B17" s="111">
        <v>101.91</v>
      </c>
      <c r="C17" s="111">
        <v>102.86</v>
      </c>
    </row>
    <row r="18" spans="1:3" ht="18" customHeight="1">
      <c r="A18" s="110" t="s">
        <v>153</v>
      </c>
      <c r="B18" s="111">
        <v>102</v>
      </c>
      <c r="C18" s="111">
        <v>112.17</v>
      </c>
    </row>
    <row r="19" spans="1:3" ht="18" customHeight="1">
      <c r="A19" s="110" t="s">
        <v>154</v>
      </c>
      <c r="B19" s="111">
        <v>100.17</v>
      </c>
      <c r="C19" s="111">
        <v>103.58</v>
      </c>
    </row>
    <row r="20" spans="1:3" ht="18" customHeight="1">
      <c r="A20" s="110" t="s">
        <v>155</v>
      </c>
      <c r="B20" s="111">
        <v>101.02</v>
      </c>
      <c r="C20" s="111">
        <v>106.89</v>
      </c>
    </row>
    <row r="21" spans="1:3" ht="18" customHeight="1">
      <c r="A21" s="110" t="s">
        <v>156</v>
      </c>
      <c r="B21" s="111">
        <v>100.59</v>
      </c>
      <c r="C21" s="111">
        <v>102.34</v>
      </c>
    </row>
    <row r="22" spans="1:3" ht="18" customHeight="1">
      <c r="A22" s="110" t="s">
        <v>157</v>
      </c>
      <c r="B22" s="111">
        <v>99.56</v>
      </c>
      <c r="C22" s="111">
        <v>100.86</v>
      </c>
    </row>
    <row r="23" spans="1:3" ht="18" customHeight="1">
      <c r="A23" s="110" t="s">
        <v>158</v>
      </c>
      <c r="B23" s="111">
        <v>101.96</v>
      </c>
      <c r="C23" s="111">
        <v>103.88</v>
      </c>
    </row>
    <row r="24" spans="1:3" ht="18" customHeight="1">
      <c r="A24" s="110" t="s">
        <v>159</v>
      </c>
      <c r="B24" s="111">
        <v>99.77</v>
      </c>
      <c r="C24" s="111">
        <v>93.89</v>
      </c>
    </row>
    <row r="25" spans="1:3" ht="18" customHeight="1">
      <c r="A25" s="110" t="s">
        <v>160</v>
      </c>
      <c r="B25" s="111">
        <v>100.26</v>
      </c>
      <c r="C25" s="111">
        <v>102.01</v>
      </c>
    </row>
    <row r="26" spans="1:3" ht="18" customHeight="1">
      <c r="A26" s="110" t="s">
        <v>161</v>
      </c>
      <c r="B26" s="111">
        <v>100.52</v>
      </c>
      <c r="C26" s="111">
        <v>116.48</v>
      </c>
    </row>
    <row r="27" spans="1:3" ht="18" customHeight="1">
      <c r="A27" s="110" t="s">
        <v>162</v>
      </c>
      <c r="B27" s="111">
        <v>100.36</v>
      </c>
      <c r="C27" s="111">
        <v>102.49</v>
      </c>
    </row>
    <row r="28" spans="1:3" ht="18" customHeight="1">
      <c r="A28" s="110" t="s">
        <v>163</v>
      </c>
      <c r="B28" s="111">
        <v>100.49</v>
      </c>
      <c r="C28" s="111">
        <v>96.25</v>
      </c>
    </row>
    <row r="29" spans="1:3" ht="18" customHeight="1">
      <c r="A29" s="110" t="s">
        <v>164</v>
      </c>
      <c r="B29" s="111">
        <v>101.95</v>
      </c>
      <c r="C29" s="111">
        <v>115</v>
      </c>
    </row>
    <row r="30" spans="1:3" ht="18" customHeight="1">
      <c r="A30" s="110" t="s">
        <v>165</v>
      </c>
      <c r="B30" s="111">
        <v>102.44</v>
      </c>
      <c r="C30" s="111">
        <v>110.37</v>
      </c>
    </row>
    <row r="31" spans="1:3" ht="18" customHeight="1">
      <c r="A31" s="110" t="s">
        <v>166</v>
      </c>
      <c r="B31" s="111">
        <v>99.89</v>
      </c>
      <c r="C31" s="111">
        <v>98.18</v>
      </c>
    </row>
    <row r="32" spans="1:3" ht="18" customHeight="1">
      <c r="A32" s="110" t="s">
        <v>167</v>
      </c>
      <c r="B32" s="111">
        <v>100.5</v>
      </c>
      <c r="C32" s="111">
        <v>101.87</v>
      </c>
    </row>
    <row r="33" spans="1:3" ht="18" customHeight="1">
      <c r="A33" s="110" t="s">
        <v>168</v>
      </c>
      <c r="B33" s="111">
        <v>98.63</v>
      </c>
      <c r="C33" s="111">
        <v>96.02</v>
      </c>
    </row>
    <row r="34" spans="1:3" ht="18" customHeight="1">
      <c r="A34" s="110" t="s">
        <v>169</v>
      </c>
      <c r="B34" s="111">
        <v>101.58</v>
      </c>
      <c r="C34" s="111">
        <v>92.82</v>
      </c>
    </row>
    <row r="35" spans="1:3" ht="18" customHeight="1">
      <c r="A35" s="110" t="s">
        <v>170</v>
      </c>
      <c r="B35" s="111">
        <v>99.79</v>
      </c>
      <c r="C35" s="111">
        <v>112.93</v>
      </c>
    </row>
    <row r="36" spans="1:3" ht="18" customHeight="1">
      <c r="A36" s="110" t="s">
        <v>171</v>
      </c>
      <c r="B36" s="111">
        <v>101.53</v>
      </c>
      <c r="C36" s="111">
        <v>104.24</v>
      </c>
    </row>
    <row r="37" spans="1:3" ht="18" customHeight="1">
      <c r="A37" s="110" t="s">
        <v>172</v>
      </c>
      <c r="B37" s="111">
        <v>100.34</v>
      </c>
      <c r="C37" s="111">
        <v>96.96</v>
      </c>
    </row>
    <row r="38" spans="1:3" ht="18" customHeight="1">
      <c r="A38" s="110" t="s">
        <v>173</v>
      </c>
      <c r="B38" s="111">
        <v>100.16</v>
      </c>
      <c r="C38" s="111">
        <v>97.04</v>
      </c>
    </row>
    <row r="39" spans="1:3" ht="18" customHeight="1">
      <c r="A39" s="110" t="s">
        <v>174</v>
      </c>
      <c r="B39" s="111">
        <v>100.3</v>
      </c>
      <c r="C39" s="111">
        <v>100.02</v>
      </c>
    </row>
    <row r="40" spans="1:3" ht="18" customHeight="1">
      <c r="A40" s="110" t="s">
        <v>175</v>
      </c>
      <c r="B40" s="111">
        <v>99.68</v>
      </c>
      <c r="C40" s="111">
        <v>105.33</v>
      </c>
    </row>
    <row r="41" spans="1:3" s="83" customFormat="1" ht="20.100000000000001" customHeight="1">
      <c r="A41" s="105" t="s">
        <v>176</v>
      </c>
      <c r="B41" s="106"/>
      <c r="C41" s="106"/>
    </row>
    <row r="42" spans="1:3" s="83" customFormat="1" ht="20.100000000000001" customHeight="1">
      <c r="A42" s="113" t="s">
        <v>177</v>
      </c>
      <c r="B42" s="82"/>
      <c r="C42" s="82"/>
    </row>
    <row r="43" spans="1:3" s="83" customFormat="1" ht="20.100000000000001" customHeight="1">
      <c r="A43" s="82"/>
      <c r="B43" s="82"/>
      <c r="C43" s="82"/>
    </row>
    <row r="44" spans="1:3" s="83" customFormat="1" ht="20.100000000000001" customHeight="1">
      <c r="A44" s="84"/>
      <c r="C44" s="85" t="s">
        <v>23</v>
      </c>
    </row>
    <row r="45" spans="1:3" s="28" customFormat="1" ht="20.100000000000001" customHeight="1">
      <c r="A45" s="86"/>
      <c r="B45" s="87" t="s">
        <v>140</v>
      </c>
      <c r="C45" s="87" t="s">
        <v>140</v>
      </c>
    </row>
    <row r="46" spans="1:3" s="28" customFormat="1" ht="20.100000000000001" customHeight="1">
      <c r="A46" s="88"/>
      <c r="B46" s="107" t="s">
        <v>141</v>
      </c>
      <c r="C46" s="107" t="s">
        <v>141</v>
      </c>
    </row>
    <row r="47" spans="1:3" s="28" customFormat="1" ht="20.100000000000001" customHeight="1">
      <c r="A47" s="88"/>
      <c r="B47" s="91" t="s">
        <v>142</v>
      </c>
      <c r="C47" s="91" t="s">
        <v>143</v>
      </c>
    </row>
    <row r="48" spans="1:3" ht="20.100000000000001" customHeight="1">
      <c r="A48" s="114"/>
      <c r="B48" s="115"/>
      <c r="C48" s="115"/>
    </row>
    <row r="49" spans="1:3" ht="18" customHeight="1">
      <c r="A49" s="110" t="s">
        <v>178</v>
      </c>
      <c r="B49" s="111">
        <v>100.35</v>
      </c>
      <c r="C49" s="111">
        <v>100.07</v>
      </c>
    </row>
    <row r="50" spans="1:3" ht="18" customHeight="1">
      <c r="A50" s="110" t="s">
        <v>179</v>
      </c>
      <c r="B50" s="111">
        <v>100.13</v>
      </c>
      <c r="C50" s="111">
        <v>135.56</v>
      </c>
    </row>
    <row r="51" spans="1:3" ht="18" customHeight="1">
      <c r="A51" s="110" t="s">
        <v>180</v>
      </c>
      <c r="B51" s="111">
        <v>100.49</v>
      </c>
      <c r="C51" s="111">
        <v>116.54</v>
      </c>
    </row>
    <row r="52" spans="1:3" ht="18" customHeight="1">
      <c r="A52" s="110" t="s">
        <v>181</v>
      </c>
      <c r="B52" s="111">
        <v>98.18</v>
      </c>
      <c r="C52" s="111">
        <v>105.25</v>
      </c>
    </row>
    <row r="53" spans="1:3" ht="18" customHeight="1">
      <c r="A53" s="110" t="s">
        <v>182</v>
      </c>
      <c r="B53" s="111">
        <v>99.93</v>
      </c>
      <c r="C53" s="111">
        <v>103.18</v>
      </c>
    </row>
    <row r="54" spans="1:3" ht="18" customHeight="1">
      <c r="A54" s="110" t="s">
        <v>183</v>
      </c>
      <c r="B54" s="111">
        <v>100.72</v>
      </c>
      <c r="C54" s="111">
        <v>102.14</v>
      </c>
    </row>
    <row r="55" spans="1:3" ht="18" customHeight="1">
      <c r="A55" s="110" t="s">
        <v>184</v>
      </c>
      <c r="B55" s="111">
        <v>102.79</v>
      </c>
      <c r="C55" s="111">
        <v>109.99</v>
      </c>
    </row>
    <row r="56" spans="1:3" ht="18" customHeight="1">
      <c r="A56" s="110" t="s">
        <v>185</v>
      </c>
      <c r="B56" s="111">
        <v>103.54</v>
      </c>
      <c r="C56" s="111">
        <v>110.12</v>
      </c>
    </row>
    <row r="57" spans="1:3" ht="18" customHeight="1">
      <c r="A57" s="110" t="s">
        <v>186</v>
      </c>
      <c r="B57" s="111">
        <v>99.88</v>
      </c>
      <c r="C57" s="111">
        <v>105.53</v>
      </c>
    </row>
    <row r="58" spans="1:3" ht="18" customHeight="1">
      <c r="A58" s="110" t="s">
        <v>187</v>
      </c>
      <c r="B58" s="111">
        <v>99.67</v>
      </c>
      <c r="C58" s="111">
        <v>105.38</v>
      </c>
    </row>
    <row r="59" spans="1:3" ht="18" customHeight="1">
      <c r="A59" s="110" t="s">
        <v>188</v>
      </c>
      <c r="B59" s="111">
        <v>100.13</v>
      </c>
      <c r="C59" s="111">
        <v>118.97</v>
      </c>
    </row>
    <row r="60" spans="1:3" ht="18" customHeight="1">
      <c r="A60" s="110" t="s">
        <v>189</v>
      </c>
      <c r="B60" s="111">
        <v>99.54</v>
      </c>
      <c r="C60" s="111">
        <v>96.57</v>
      </c>
    </row>
    <row r="61" spans="1:3" ht="18" customHeight="1">
      <c r="A61" s="110" t="s">
        <v>190</v>
      </c>
      <c r="B61" s="111">
        <v>99.72</v>
      </c>
      <c r="C61" s="111">
        <v>99.92</v>
      </c>
    </row>
    <row r="62" spans="1:3" ht="18" customHeight="1">
      <c r="A62" s="110" t="s">
        <v>191</v>
      </c>
      <c r="B62" s="111">
        <v>104.97</v>
      </c>
      <c r="C62" s="111">
        <v>104.65</v>
      </c>
    </row>
    <row r="63" spans="1:3" ht="18" customHeight="1">
      <c r="A63" s="110" t="s">
        <v>192</v>
      </c>
      <c r="B63" s="111">
        <v>102.22</v>
      </c>
      <c r="C63" s="111">
        <v>102.12</v>
      </c>
    </row>
    <row r="64" spans="1:3" ht="18" customHeight="1">
      <c r="A64" s="110" t="s">
        <v>193</v>
      </c>
      <c r="B64" s="111">
        <v>101.29</v>
      </c>
      <c r="C64" s="111">
        <v>99.29</v>
      </c>
    </row>
    <row r="65" spans="1:3" ht="18" customHeight="1">
      <c r="A65" s="110" t="s">
        <v>194</v>
      </c>
      <c r="B65" s="111">
        <v>100.44</v>
      </c>
      <c r="C65" s="111">
        <v>97.84</v>
      </c>
    </row>
    <row r="66" spans="1:3" ht="18" customHeight="1">
      <c r="A66" s="110" t="s">
        <v>195</v>
      </c>
      <c r="B66" s="111">
        <v>101.37</v>
      </c>
      <c r="C66" s="111">
        <v>102.55</v>
      </c>
    </row>
    <row r="67" spans="1:3" ht="18" customHeight="1">
      <c r="A67" s="110" t="s">
        <v>196</v>
      </c>
      <c r="B67" s="111">
        <v>100.76</v>
      </c>
      <c r="C67" s="111">
        <v>95.62</v>
      </c>
    </row>
    <row r="68" spans="1:3" ht="18" customHeight="1">
      <c r="A68" s="110" t="s">
        <v>197</v>
      </c>
      <c r="B68" s="111">
        <v>101.36</v>
      </c>
      <c r="C68" s="111">
        <v>101.59</v>
      </c>
    </row>
    <row r="69" spans="1:3" ht="18" customHeight="1">
      <c r="A69" s="110" t="s">
        <v>198</v>
      </c>
      <c r="B69" s="111">
        <v>102.17</v>
      </c>
      <c r="C69" s="111">
        <v>104.62</v>
      </c>
    </row>
    <row r="70" spans="1:3" ht="18" customHeight="1">
      <c r="A70" s="110" t="s">
        <v>199</v>
      </c>
      <c r="B70" s="111">
        <v>100.44</v>
      </c>
      <c r="C70" s="111">
        <v>102.41</v>
      </c>
    </row>
    <row r="71" spans="1:3" ht="18" customHeight="1">
      <c r="A71" s="110" t="s">
        <v>200</v>
      </c>
      <c r="B71" s="111">
        <v>100.26</v>
      </c>
      <c r="C71" s="111">
        <v>103.7</v>
      </c>
    </row>
    <row r="72" spans="1:3" ht="18" customHeight="1">
      <c r="A72" s="110" t="s">
        <v>201</v>
      </c>
      <c r="B72" s="111">
        <v>100.6</v>
      </c>
      <c r="C72" s="111">
        <v>108.23</v>
      </c>
    </row>
    <row r="73" spans="1:3" ht="18" customHeight="1">
      <c r="A73" s="110" t="s">
        <v>202</v>
      </c>
      <c r="B73" s="111">
        <v>101.38</v>
      </c>
      <c r="C73" s="111">
        <v>104.18</v>
      </c>
    </row>
    <row r="74" spans="1:3" ht="18" customHeight="1">
      <c r="A74" s="110" t="s">
        <v>203</v>
      </c>
      <c r="B74" s="111">
        <v>101.66</v>
      </c>
      <c r="C74" s="111">
        <v>109.1</v>
      </c>
    </row>
    <row r="75" spans="1:3" ht="18" customHeight="1">
      <c r="A75" s="110" t="s">
        <v>204</v>
      </c>
      <c r="B75" s="111">
        <v>101.92</v>
      </c>
      <c r="C75" s="111">
        <v>94.07</v>
      </c>
    </row>
    <row r="76" spans="1:3" ht="18" customHeight="1">
      <c r="A76" s="110" t="s">
        <v>205</v>
      </c>
      <c r="B76" s="111">
        <v>101.07</v>
      </c>
      <c r="C76" s="111">
        <v>105.35</v>
      </c>
    </row>
    <row r="77" spans="1:3" ht="18" customHeight="1">
      <c r="A77" s="110" t="s">
        <v>206</v>
      </c>
      <c r="B77" s="111">
        <v>101</v>
      </c>
      <c r="C77" s="111">
        <v>99.61</v>
      </c>
    </row>
    <row r="78" spans="1:3" ht="18" customHeight="1">
      <c r="A78" s="110" t="s">
        <v>207</v>
      </c>
      <c r="B78" s="111">
        <v>102.1</v>
      </c>
      <c r="C78" s="111">
        <v>103.63</v>
      </c>
    </row>
    <row r="79" spans="1:3" ht="18" customHeight="1">
      <c r="A79" s="110" t="s">
        <v>208</v>
      </c>
      <c r="B79" s="111">
        <v>102.22</v>
      </c>
      <c r="C79" s="111">
        <v>85.82</v>
      </c>
    </row>
    <row r="80" spans="1:3" ht="18" customHeight="1">
      <c r="A80" s="110" t="s">
        <v>209</v>
      </c>
      <c r="B80" s="111">
        <v>104.9</v>
      </c>
      <c r="C80" s="111">
        <v>92.77</v>
      </c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8278-1831-420D-B579-DBB2DF0DE9AB}">
  <dimension ref="A1:G51"/>
  <sheetViews>
    <sheetView workbookViewId="0">
      <selection activeCell="D13" sqref="D13"/>
    </sheetView>
  </sheetViews>
  <sheetFormatPr defaultColWidth="7.5546875" defaultRowHeight="13.8"/>
  <cols>
    <col min="1" max="1" width="34.77734375" style="141" customWidth="1"/>
    <col min="2" max="3" width="9.44140625" style="141" customWidth="1"/>
    <col min="4" max="4" width="9.33203125" style="141" customWidth="1"/>
    <col min="5" max="5" width="8.6640625" style="141" customWidth="1"/>
    <col min="6" max="6" width="9.5546875" style="141" customWidth="1"/>
    <col min="7" max="7" width="11.33203125" style="141" customWidth="1"/>
    <col min="8" max="16384" width="7.5546875" style="141"/>
  </cols>
  <sheetData>
    <row r="1" spans="1:7" s="117" customFormat="1" ht="20.100000000000001" customHeight="1">
      <c r="A1" s="116" t="s">
        <v>212</v>
      </c>
    </row>
    <row r="2" spans="1:7" s="119" customFormat="1" ht="20.100000000000001" customHeight="1">
      <c r="A2" s="118"/>
    </row>
    <row r="3" spans="1:7" s="121" customFormat="1" ht="20.100000000000001" customHeight="1">
      <c r="A3" s="120"/>
      <c r="E3" s="122"/>
      <c r="F3" s="123"/>
    </row>
    <row r="4" spans="1:7" s="127" customFormat="1" ht="16.95" customHeight="1">
      <c r="A4" s="124"/>
      <c r="B4" s="125" t="s">
        <v>24</v>
      </c>
      <c r="C4" s="125" t="s">
        <v>25</v>
      </c>
      <c r="D4" s="125" t="s">
        <v>26</v>
      </c>
      <c r="E4" s="426" t="s">
        <v>213</v>
      </c>
      <c r="F4" s="426"/>
      <c r="G4" s="126" t="s">
        <v>26</v>
      </c>
    </row>
    <row r="5" spans="1:7" s="127" customFormat="1" ht="16.95" customHeight="1">
      <c r="B5" s="128" t="s">
        <v>80</v>
      </c>
      <c r="C5" s="128" t="s">
        <v>80</v>
      </c>
      <c r="D5" s="128" t="s">
        <v>80</v>
      </c>
      <c r="E5" s="427" t="s">
        <v>214</v>
      </c>
      <c r="F5" s="427"/>
      <c r="G5" s="129" t="s">
        <v>27</v>
      </c>
    </row>
    <row r="6" spans="1:7" s="127" customFormat="1" ht="16.95" customHeight="1">
      <c r="B6" s="128">
        <v>2024</v>
      </c>
      <c r="C6" s="128">
        <v>2024</v>
      </c>
      <c r="D6" s="128">
        <v>2024</v>
      </c>
      <c r="E6" s="130" t="s">
        <v>24</v>
      </c>
      <c r="F6" s="130" t="s">
        <v>25</v>
      </c>
      <c r="G6" s="129" t="s">
        <v>29</v>
      </c>
    </row>
    <row r="7" spans="1:7" s="127" customFormat="1" ht="16.95" customHeight="1">
      <c r="B7" s="128"/>
      <c r="C7" s="128"/>
      <c r="D7" s="128"/>
      <c r="E7" s="130" t="s">
        <v>80</v>
      </c>
      <c r="F7" s="130" t="s">
        <v>80</v>
      </c>
      <c r="G7" s="129" t="s">
        <v>215</v>
      </c>
    </row>
    <row r="8" spans="1:7" s="127" customFormat="1" ht="16.95" customHeight="1">
      <c r="B8" s="131"/>
      <c r="C8" s="131"/>
      <c r="D8" s="131"/>
      <c r="E8" s="132">
        <v>2024</v>
      </c>
      <c r="F8" s="132">
        <v>2023</v>
      </c>
      <c r="G8" s="133" t="s">
        <v>216</v>
      </c>
    </row>
    <row r="9" spans="1:7" s="127" customFormat="1" ht="15.9" customHeight="1">
      <c r="B9" s="134"/>
      <c r="C9" s="134"/>
      <c r="D9" s="134"/>
    </row>
    <row r="10" spans="1:7" s="127" customFormat="1" ht="30" customHeight="1">
      <c r="A10" s="135" t="s">
        <v>217</v>
      </c>
      <c r="B10" s="136">
        <v>15307</v>
      </c>
      <c r="C10" s="136">
        <v>13207</v>
      </c>
      <c r="D10" s="136">
        <v>64758</v>
      </c>
      <c r="E10" s="137">
        <v>86.280786568236749</v>
      </c>
      <c r="F10" s="137">
        <v>109.16680443048439</v>
      </c>
      <c r="G10" s="421">
        <v>104.49895110537358</v>
      </c>
    </row>
    <row r="11" spans="1:7" s="127" customFormat="1" ht="30" customHeight="1">
      <c r="A11" s="135" t="s">
        <v>218</v>
      </c>
      <c r="B11" s="136">
        <v>175822</v>
      </c>
      <c r="C11" s="136">
        <v>93224</v>
      </c>
      <c r="D11" s="136">
        <v>601220</v>
      </c>
      <c r="E11" s="137">
        <v>53.021806144851048</v>
      </c>
      <c r="F11" s="137">
        <v>89.862253111113262</v>
      </c>
      <c r="G11" s="421">
        <v>105.71623367468706</v>
      </c>
    </row>
    <row r="12" spans="1:7" s="127" customFormat="1" ht="30" customHeight="1">
      <c r="A12" s="135" t="s">
        <v>219</v>
      </c>
      <c r="B12" s="136">
        <v>95052</v>
      </c>
      <c r="C12" s="136">
        <v>72579</v>
      </c>
      <c r="D12" s="136">
        <v>426381</v>
      </c>
      <c r="E12" s="137">
        <v>76.357151874763289</v>
      </c>
      <c r="F12" s="137">
        <v>97.281756403554624</v>
      </c>
      <c r="G12" s="421">
        <v>105.02434831015093</v>
      </c>
    </row>
    <row r="13" spans="1:7" s="127" customFormat="1" ht="30" customHeight="1">
      <c r="A13" s="138" t="s">
        <v>220</v>
      </c>
      <c r="B13" s="139">
        <f>B11/B10</f>
        <v>11.486378780949892</v>
      </c>
      <c r="C13" s="139">
        <f>C11/C10</f>
        <v>7.058681002498675</v>
      </c>
      <c r="D13" s="139">
        <f>D11/D10</f>
        <v>9.2841038944995216</v>
      </c>
      <c r="E13" s="137">
        <v>61.452622598564012</v>
      </c>
      <c r="F13" s="137">
        <v>82.31646385539851</v>
      </c>
      <c r="G13" s="421">
        <v>101.1648753948602</v>
      </c>
    </row>
    <row r="14" spans="1:7" s="127" customFormat="1" ht="30" customHeight="1">
      <c r="A14" s="135" t="s">
        <v>221</v>
      </c>
      <c r="B14" s="136">
        <v>8307</v>
      </c>
      <c r="C14" s="136">
        <v>6749</v>
      </c>
      <c r="D14" s="136">
        <v>34067</v>
      </c>
      <c r="E14" s="137">
        <v>81.244733357409416</v>
      </c>
      <c r="F14" s="137">
        <v>113.3904569892473</v>
      </c>
      <c r="G14" s="421">
        <v>103.26775591863955</v>
      </c>
    </row>
    <row r="15" spans="1:7" s="140" customFormat="1" ht="30" customHeight="1">
      <c r="A15" s="138" t="s">
        <v>222</v>
      </c>
      <c r="B15" s="136">
        <v>7618</v>
      </c>
      <c r="C15" s="136">
        <v>5303</v>
      </c>
      <c r="D15" s="136">
        <v>66072</v>
      </c>
      <c r="E15" s="137">
        <v>69.611446573903919</v>
      </c>
      <c r="F15" s="137">
        <v>98.862788963460105</v>
      </c>
      <c r="G15" s="421">
        <v>119.71083289547589</v>
      </c>
    </row>
    <row r="16" spans="1:7" s="140" customFormat="1" ht="30" customHeight="1">
      <c r="A16" s="138" t="s">
        <v>223</v>
      </c>
      <c r="B16" s="136">
        <v>4656</v>
      </c>
      <c r="C16" s="136">
        <v>4550</v>
      </c>
      <c r="D16" s="136">
        <v>23262</v>
      </c>
      <c r="E16" s="137">
        <v>97.723367697594497</v>
      </c>
      <c r="F16" s="137">
        <v>96.459614161543357</v>
      </c>
      <c r="G16" s="421">
        <v>91.230684759588982</v>
      </c>
    </row>
    <row r="17" spans="1:7" s="140" customFormat="1" ht="30" customHeight="1">
      <c r="A17" s="135" t="s">
        <v>224</v>
      </c>
      <c r="B17" s="136">
        <v>1344</v>
      </c>
      <c r="C17" s="136">
        <v>1538</v>
      </c>
      <c r="D17" s="136">
        <v>7965</v>
      </c>
      <c r="E17" s="137">
        <v>114.43452380952381</v>
      </c>
      <c r="F17" s="137">
        <v>125.75633687653311</v>
      </c>
      <c r="G17" s="421">
        <v>108.38209280174173</v>
      </c>
    </row>
    <row r="18" spans="1:7" s="140" customFormat="1" ht="20.100000000000001" customHeight="1">
      <c r="A18" s="141"/>
      <c r="B18" s="142"/>
      <c r="C18" s="142"/>
      <c r="D18" s="142"/>
      <c r="E18" s="141"/>
      <c r="F18" s="141"/>
      <c r="G18" s="141"/>
    </row>
    <row r="19" spans="1:7">
      <c r="C19" s="142"/>
      <c r="D19" s="142"/>
    </row>
    <row r="20" spans="1:7">
      <c r="C20" s="142"/>
      <c r="D20" s="143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1.6" customHeight="1"/>
    <row r="29" spans="1:7" ht="21.6" customHeight="1"/>
    <row r="30" spans="1:7" ht="21.6" customHeight="1"/>
    <row r="40" spans="1:7" ht="14.4">
      <c r="A40" s="144"/>
      <c r="B40" s="144"/>
      <c r="C40" s="144"/>
      <c r="D40" s="144"/>
      <c r="E40" s="144"/>
      <c r="F40" s="144"/>
      <c r="G40" s="144"/>
    </row>
    <row r="41" spans="1:7" ht="14.4">
      <c r="A41" s="144"/>
      <c r="B41" s="144"/>
      <c r="C41" s="144"/>
      <c r="D41" s="144"/>
      <c r="E41" s="144"/>
      <c r="F41" s="144"/>
      <c r="G41" s="144"/>
    </row>
    <row r="42" spans="1:7" ht="14.4">
      <c r="A42" s="144"/>
      <c r="B42" s="144"/>
      <c r="C42" s="144"/>
      <c r="D42" s="144"/>
      <c r="E42" s="144"/>
      <c r="F42" s="144"/>
      <c r="G42" s="144"/>
    </row>
    <row r="43" spans="1:7" ht="14.4">
      <c r="A43" s="144"/>
      <c r="B43" s="144"/>
      <c r="C43" s="144"/>
      <c r="D43" s="144"/>
      <c r="E43" s="144"/>
      <c r="F43" s="144"/>
      <c r="G43" s="144"/>
    </row>
    <row r="44" spans="1:7" ht="14.4">
      <c r="A44" s="144"/>
      <c r="B44" s="144"/>
      <c r="C44" s="144"/>
      <c r="D44" s="144"/>
      <c r="E44" s="144"/>
      <c r="F44" s="144"/>
      <c r="G44" s="144"/>
    </row>
    <row r="45" spans="1:7" ht="14.4">
      <c r="A45" s="144"/>
      <c r="B45" s="144"/>
      <c r="C45" s="144"/>
      <c r="D45" s="144"/>
      <c r="E45" s="144"/>
      <c r="F45" s="144"/>
      <c r="G45" s="144"/>
    </row>
    <row r="46" spans="1:7" ht="14.4">
      <c r="A46" s="144"/>
      <c r="B46" s="144"/>
      <c r="C46" s="144"/>
      <c r="D46" s="144"/>
      <c r="E46" s="144"/>
      <c r="F46" s="144"/>
      <c r="G46" s="144"/>
    </row>
    <row r="47" spans="1:7" ht="14.4">
      <c r="A47" s="144"/>
      <c r="B47" s="144"/>
      <c r="C47" s="144"/>
      <c r="D47" s="144"/>
      <c r="E47" s="144"/>
      <c r="F47" s="144"/>
      <c r="G47" s="144"/>
    </row>
    <row r="48" spans="1:7" ht="14.4">
      <c r="A48" s="144"/>
      <c r="B48" s="144"/>
      <c r="C48" s="144"/>
      <c r="D48" s="144"/>
      <c r="E48" s="144"/>
      <c r="F48" s="144"/>
      <c r="G48" s="144"/>
    </row>
    <row r="49" spans="1:7" ht="14.4">
      <c r="A49" s="144"/>
      <c r="B49" s="144"/>
      <c r="C49" s="144"/>
      <c r="D49" s="144"/>
      <c r="E49" s="144"/>
      <c r="F49" s="144"/>
      <c r="G49" s="144"/>
    </row>
    <row r="50" spans="1:7" ht="14.4">
      <c r="A50" s="144"/>
      <c r="B50" s="144"/>
      <c r="C50" s="144"/>
      <c r="D50" s="144"/>
      <c r="E50" s="144"/>
      <c r="F50" s="144"/>
      <c r="G50" s="144"/>
    </row>
    <row r="51" spans="1:7" ht="14.4">
      <c r="A51" s="144"/>
      <c r="B51" s="144"/>
      <c r="C51" s="144"/>
      <c r="D51" s="144"/>
      <c r="E51" s="144"/>
      <c r="F51" s="144"/>
      <c r="G51" s="144"/>
    </row>
  </sheetData>
  <mergeCells count="2">
    <mergeCell ref="E4:F4"/>
    <mergeCell ref="E5:F5"/>
  </mergeCells>
  <pageMargins left="0.78740157480314998" right="0.17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78C0-7C9D-468E-804F-A29588058D95}">
  <dimension ref="A1:N67"/>
  <sheetViews>
    <sheetView workbookViewId="0">
      <selection activeCell="D13" sqref="D13"/>
    </sheetView>
  </sheetViews>
  <sheetFormatPr defaultColWidth="8.6640625" defaultRowHeight="13.2"/>
  <cols>
    <col min="1" max="1" width="1.33203125" style="119" customWidth="1"/>
    <col min="2" max="2" width="40.33203125" style="119" customWidth="1"/>
    <col min="3" max="5" width="8.109375" style="119" customWidth="1"/>
    <col min="6" max="6" width="0.44140625" style="119" customWidth="1"/>
    <col min="7" max="9" width="7.109375" style="119" customWidth="1"/>
    <col min="10" max="11" width="8.6640625" style="119"/>
    <col min="12" max="14" width="8.109375" style="119" hidden="1" customWidth="1"/>
    <col min="15" max="16384" width="8.6640625" style="119"/>
  </cols>
  <sheetData>
    <row r="1" spans="1:14" s="117" customFormat="1" ht="20.100000000000001" customHeight="1">
      <c r="A1" s="116" t="s">
        <v>225</v>
      </c>
      <c r="B1" s="116"/>
      <c r="C1" s="145"/>
      <c r="D1" s="145"/>
      <c r="E1" s="145"/>
      <c r="F1" s="145"/>
      <c r="G1" s="145"/>
      <c r="L1" s="145"/>
      <c r="M1" s="145"/>
      <c r="N1" s="145"/>
    </row>
    <row r="2" spans="1:14" ht="20.100000000000001" customHeight="1">
      <c r="A2" s="118"/>
      <c r="B2" s="118"/>
      <c r="C2" s="127"/>
      <c r="D2" s="127"/>
      <c r="E2" s="127"/>
      <c r="F2" s="127"/>
      <c r="G2" s="127"/>
      <c r="L2" s="127"/>
      <c r="M2" s="127"/>
      <c r="N2" s="127"/>
    </row>
    <row r="3" spans="1:14" s="121" customFormat="1" ht="20.100000000000001" customHeight="1">
      <c r="A3" s="120"/>
      <c r="B3" s="120"/>
      <c r="C3" s="120"/>
      <c r="D3" s="120"/>
      <c r="E3" s="120"/>
      <c r="F3" s="120"/>
      <c r="G3" s="146"/>
      <c r="L3" s="120"/>
      <c r="M3" s="120"/>
      <c r="N3" s="120"/>
    </row>
    <row r="4" spans="1:14" s="121" customFormat="1" ht="15" customHeight="1">
      <c r="A4" s="147"/>
      <c r="B4" s="147"/>
      <c r="C4" s="428" t="s">
        <v>226</v>
      </c>
      <c r="D4" s="429"/>
      <c r="E4" s="429"/>
      <c r="F4" s="62"/>
      <c r="G4" s="431" t="s">
        <v>227</v>
      </c>
      <c r="H4" s="431"/>
      <c r="I4" s="431"/>
      <c r="L4" s="429" t="s">
        <v>228</v>
      </c>
      <c r="M4" s="429"/>
      <c r="N4" s="429"/>
    </row>
    <row r="5" spans="1:14" s="121" customFormat="1" ht="15" customHeight="1">
      <c r="A5" s="149"/>
      <c r="B5" s="149"/>
      <c r="C5" s="430"/>
      <c r="D5" s="430"/>
      <c r="E5" s="430"/>
      <c r="F5" s="64"/>
      <c r="G5" s="432" t="s">
        <v>229</v>
      </c>
      <c r="H5" s="432"/>
      <c r="I5" s="432"/>
      <c r="L5" s="430"/>
      <c r="M5" s="430"/>
      <c r="N5" s="430"/>
    </row>
    <row r="6" spans="1:14" s="121" customFormat="1" ht="15" customHeight="1">
      <c r="A6" s="149"/>
      <c r="B6" s="149"/>
      <c r="C6" s="148" t="s">
        <v>230</v>
      </c>
      <c r="D6" s="148" t="s">
        <v>231</v>
      </c>
      <c r="E6" s="148" t="s">
        <v>232</v>
      </c>
      <c r="F6" s="64"/>
      <c r="G6" s="148" t="s">
        <v>230</v>
      </c>
      <c r="H6" s="148" t="s">
        <v>231</v>
      </c>
      <c r="I6" s="148" t="s">
        <v>232</v>
      </c>
      <c r="L6" s="148" t="s">
        <v>230</v>
      </c>
      <c r="M6" s="148" t="s">
        <v>231</v>
      </c>
      <c r="N6" s="148" t="s">
        <v>232</v>
      </c>
    </row>
    <row r="7" spans="1:14" s="121" customFormat="1" ht="15" customHeight="1">
      <c r="A7" s="149"/>
      <c r="B7" s="149"/>
      <c r="C7" s="151" t="s">
        <v>233</v>
      </c>
      <c r="D7" s="151" t="s">
        <v>234</v>
      </c>
      <c r="E7" s="151" t="s">
        <v>235</v>
      </c>
      <c r="F7" s="64"/>
      <c r="G7" s="151" t="s">
        <v>236</v>
      </c>
      <c r="H7" s="151" t="s">
        <v>234</v>
      </c>
      <c r="I7" s="151" t="s">
        <v>235</v>
      </c>
      <c r="L7" s="151" t="s">
        <v>233</v>
      </c>
      <c r="M7" s="151" t="s">
        <v>234</v>
      </c>
      <c r="N7" s="151" t="s">
        <v>235</v>
      </c>
    </row>
    <row r="8" spans="1:14" s="121" customFormat="1" ht="15" customHeight="1">
      <c r="A8" s="149"/>
      <c r="B8" s="149"/>
      <c r="C8" s="150" t="s">
        <v>237</v>
      </c>
      <c r="D8" s="150" t="s">
        <v>238</v>
      </c>
      <c r="E8" s="150" t="s">
        <v>239</v>
      </c>
      <c r="F8" s="68"/>
      <c r="G8" s="150" t="s">
        <v>240</v>
      </c>
      <c r="H8" s="150"/>
      <c r="I8" s="150"/>
      <c r="L8" s="150" t="s">
        <v>237</v>
      </c>
      <c r="M8" s="150" t="s">
        <v>238</v>
      </c>
      <c r="N8" s="150" t="s">
        <v>239</v>
      </c>
    </row>
    <row r="9" spans="1:14" s="121" customFormat="1" ht="20.100000000000001" customHeight="1">
      <c r="A9" s="120"/>
      <c r="B9" s="120"/>
      <c r="C9" s="64"/>
      <c r="D9" s="64"/>
      <c r="E9" s="64"/>
      <c r="F9" s="64"/>
      <c r="G9" s="64"/>
      <c r="L9" s="64"/>
      <c r="M9" s="64"/>
      <c r="N9" s="64"/>
    </row>
    <row r="10" spans="1:14" s="155" customFormat="1" ht="20.100000000000001" customHeight="1">
      <c r="A10" s="152" t="s">
        <v>241</v>
      </c>
      <c r="B10" s="152"/>
      <c r="C10" s="153">
        <f>C12+C13+C18</f>
        <v>64758</v>
      </c>
      <c r="D10" s="153">
        <f t="shared" ref="D10:E10" si="0">D12+D13+D18</f>
        <v>601220.38852876297</v>
      </c>
      <c r="E10" s="153">
        <f t="shared" si="0"/>
        <v>426381</v>
      </c>
      <c r="F10" s="153"/>
      <c r="G10" s="154">
        <f>C10/L10*100</f>
        <v>104.49895110537358</v>
      </c>
      <c r="H10" s="154">
        <f t="shared" ref="H10:I10" si="1">D10/M10*100</f>
        <v>105.71630199210414</v>
      </c>
      <c r="I10" s="154">
        <f t="shared" si="1"/>
        <v>105.02434831015093</v>
      </c>
      <c r="L10" s="153">
        <v>61970</v>
      </c>
      <c r="M10" s="153">
        <v>568711.14217906306</v>
      </c>
      <c r="N10" s="153">
        <v>405983</v>
      </c>
    </row>
    <row r="11" spans="1:14" s="155" customFormat="1" ht="18" customHeight="1">
      <c r="A11" s="152" t="s">
        <v>242</v>
      </c>
      <c r="B11" s="152"/>
      <c r="C11" s="153"/>
      <c r="D11" s="153"/>
      <c r="E11" s="153"/>
      <c r="F11" s="153"/>
      <c r="G11" s="154"/>
      <c r="H11" s="154"/>
      <c r="I11" s="154"/>
      <c r="L11" s="140"/>
      <c r="M11" s="153"/>
      <c r="N11" s="153"/>
    </row>
    <row r="12" spans="1:14" s="160" customFormat="1" ht="18" customHeight="1">
      <c r="A12" s="156"/>
      <c r="B12" s="157" t="s">
        <v>243</v>
      </c>
      <c r="C12" s="158">
        <v>630</v>
      </c>
      <c r="D12" s="158">
        <v>13095.504536851</v>
      </c>
      <c r="E12" s="158">
        <v>4144</v>
      </c>
      <c r="F12" s="158"/>
      <c r="G12" s="159">
        <f t="shared" ref="G12:I30" si="2">C12/L12*100</f>
        <v>101.12359550561798</v>
      </c>
      <c r="H12" s="159">
        <f t="shared" si="2"/>
        <v>125.89242017291828</v>
      </c>
      <c r="I12" s="159">
        <f t="shared" si="2"/>
        <v>108.22669104204753</v>
      </c>
      <c r="L12" s="161">
        <v>623</v>
      </c>
      <c r="M12" s="158">
        <v>10402.138999999999</v>
      </c>
      <c r="N12" s="158">
        <v>3829</v>
      </c>
    </row>
    <row r="13" spans="1:14" s="160" customFormat="1" ht="18" customHeight="1">
      <c r="A13" s="156"/>
      <c r="B13" s="157" t="s">
        <v>244</v>
      </c>
      <c r="C13" s="158">
        <f>SUM(C14:C17)</f>
        <v>15443</v>
      </c>
      <c r="D13" s="158">
        <f t="shared" ref="D13:E13" si="3">SUM(D14:D17)</f>
        <v>180606.34621709699</v>
      </c>
      <c r="E13" s="158">
        <f t="shared" si="3"/>
        <v>214575</v>
      </c>
      <c r="F13" s="158">
        <v>0</v>
      </c>
      <c r="G13" s="159">
        <f t="shared" si="2"/>
        <v>104.16863406408095</v>
      </c>
      <c r="H13" s="159">
        <f t="shared" si="2"/>
        <v>88.949589986403595</v>
      </c>
      <c r="I13" s="159">
        <f t="shared" si="2"/>
        <v>105.82656428011303</v>
      </c>
      <c r="L13" s="158">
        <v>14825</v>
      </c>
      <c r="M13" s="158">
        <v>203043.48366833798</v>
      </c>
      <c r="N13" s="158">
        <v>202761</v>
      </c>
    </row>
    <row r="14" spans="1:14" s="121" customFormat="1" ht="18" customHeight="1">
      <c r="A14" s="162"/>
      <c r="B14" s="163" t="s">
        <v>36</v>
      </c>
      <c r="C14" s="164">
        <v>275</v>
      </c>
      <c r="D14" s="164">
        <v>7687.9827699999996</v>
      </c>
      <c r="E14" s="164">
        <v>1675</v>
      </c>
      <c r="F14" s="164"/>
      <c r="G14" s="165">
        <f t="shared" si="2"/>
        <v>94.178082191780817</v>
      </c>
      <c r="H14" s="165">
        <f t="shared" si="2"/>
        <v>90.350935312910153</v>
      </c>
      <c r="I14" s="165">
        <f t="shared" si="2"/>
        <v>92.286501377410474</v>
      </c>
      <c r="L14" s="127">
        <v>292</v>
      </c>
      <c r="M14" s="164">
        <v>8509.0239999999994</v>
      </c>
      <c r="N14" s="164">
        <v>1815</v>
      </c>
    </row>
    <row r="15" spans="1:14" s="121" customFormat="1" ht="18" customHeight="1">
      <c r="A15" s="162"/>
      <c r="B15" s="163" t="s">
        <v>42</v>
      </c>
      <c r="C15" s="164">
        <v>7816</v>
      </c>
      <c r="D15" s="164">
        <v>81087.065431078998</v>
      </c>
      <c r="E15" s="164">
        <v>179706</v>
      </c>
      <c r="F15" s="164"/>
      <c r="G15" s="165">
        <f t="shared" si="2"/>
        <v>106.15238353931822</v>
      </c>
      <c r="H15" s="165">
        <f t="shared" si="2"/>
        <v>86.935252287010684</v>
      </c>
      <c r="I15" s="165">
        <f t="shared" si="2"/>
        <v>108.67890296634512</v>
      </c>
      <c r="L15" s="127">
        <v>7363</v>
      </c>
      <c r="M15" s="164">
        <v>93272.939685474994</v>
      </c>
      <c r="N15" s="164">
        <v>165355</v>
      </c>
    </row>
    <row r="16" spans="1:14" s="121" customFormat="1" ht="18" customHeight="1">
      <c r="A16" s="162"/>
      <c r="B16" s="163" t="s">
        <v>245</v>
      </c>
      <c r="C16" s="164">
        <v>465</v>
      </c>
      <c r="D16" s="164">
        <v>7451.232465</v>
      </c>
      <c r="E16" s="164">
        <v>2454</v>
      </c>
      <c r="F16" s="164"/>
      <c r="G16" s="165">
        <f t="shared" si="2"/>
        <v>109.41176470588236</v>
      </c>
      <c r="H16" s="165">
        <f t="shared" si="2"/>
        <v>96.100902727039141</v>
      </c>
      <c r="I16" s="165">
        <f t="shared" si="2"/>
        <v>98.238590872698168</v>
      </c>
      <c r="L16" s="127">
        <v>425</v>
      </c>
      <c r="M16" s="164">
        <v>7753.5509590000001</v>
      </c>
      <c r="N16" s="164">
        <v>2498</v>
      </c>
    </row>
    <row r="17" spans="1:14" s="121" customFormat="1" ht="18" customHeight="1">
      <c r="A17" s="162"/>
      <c r="B17" s="163" t="s">
        <v>246</v>
      </c>
      <c r="C17" s="164">
        <v>6887</v>
      </c>
      <c r="D17" s="164">
        <v>84380.065551017993</v>
      </c>
      <c r="E17" s="164">
        <v>30740</v>
      </c>
      <c r="F17" s="164"/>
      <c r="G17" s="165">
        <f t="shared" si="2"/>
        <v>102.10526315789474</v>
      </c>
      <c r="H17" s="165">
        <f t="shared" si="2"/>
        <v>90.238368378511581</v>
      </c>
      <c r="I17" s="165">
        <f t="shared" si="2"/>
        <v>92.889734989272654</v>
      </c>
      <c r="L17" s="164">
        <v>6745</v>
      </c>
      <c r="M17" s="164">
        <v>93507.969023862999</v>
      </c>
      <c r="N17" s="164">
        <v>33093</v>
      </c>
    </row>
    <row r="18" spans="1:14" s="122" customFormat="1" ht="18" customHeight="1">
      <c r="A18" s="166"/>
      <c r="B18" s="157" t="s">
        <v>247</v>
      </c>
      <c r="C18" s="158">
        <f>SUM(C19:C30)</f>
        <v>48685</v>
      </c>
      <c r="D18" s="158">
        <f t="shared" ref="D18:E18" si="4">SUM(D19:D30)</f>
        <v>407518.53777481499</v>
      </c>
      <c r="E18" s="158">
        <f t="shared" si="4"/>
        <v>207662</v>
      </c>
      <c r="F18" s="158"/>
      <c r="G18" s="159">
        <f t="shared" si="2"/>
        <v>104.64941318086068</v>
      </c>
      <c r="H18" s="159">
        <f t="shared" si="2"/>
        <v>114.70815922019489</v>
      </c>
      <c r="I18" s="159">
        <f t="shared" si="2"/>
        <v>104.14708640724599</v>
      </c>
      <c r="L18" s="158">
        <v>46522</v>
      </c>
      <c r="M18" s="158">
        <v>355265.51951072505</v>
      </c>
      <c r="N18" s="158">
        <v>199393</v>
      </c>
    </row>
    <row r="19" spans="1:14" s="121" customFormat="1" ht="18" customHeight="1">
      <c r="A19" s="162"/>
      <c r="B19" s="163" t="s">
        <v>248</v>
      </c>
      <c r="C19" s="164">
        <v>26117</v>
      </c>
      <c r="D19" s="164">
        <v>168927.766496834</v>
      </c>
      <c r="E19" s="164">
        <v>99524</v>
      </c>
      <c r="F19" s="164"/>
      <c r="G19" s="165">
        <f t="shared" si="2"/>
        <v>111.24031007751938</v>
      </c>
      <c r="H19" s="165">
        <f t="shared" si="2"/>
        <v>115.61525849816168</v>
      </c>
      <c r="I19" s="165">
        <f t="shared" si="2"/>
        <v>106.83813899564163</v>
      </c>
      <c r="L19" s="127">
        <v>23478</v>
      </c>
      <c r="M19" s="164">
        <v>146112</v>
      </c>
      <c r="N19" s="164">
        <v>93154</v>
      </c>
    </row>
    <row r="20" spans="1:14" s="121" customFormat="1" ht="18" customHeight="1">
      <c r="A20" s="162"/>
      <c r="B20" s="163" t="s">
        <v>249</v>
      </c>
      <c r="C20" s="164">
        <v>3376</v>
      </c>
      <c r="D20" s="164">
        <v>20243.685455792998</v>
      </c>
      <c r="E20" s="164">
        <v>16285</v>
      </c>
      <c r="F20" s="164"/>
      <c r="G20" s="165">
        <f t="shared" si="2"/>
        <v>120.8303507516106</v>
      </c>
      <c r="H20" s="165">
        <f t="shared" si="2"/>
        <v>121.6935249771838</v>
      </c>
      <c r="I20" s="165">
        <f t="shared" si="2"/>
        <v>138.21931760312341</v>
      </c>
      <c r="L20" s="127">
        <v>2794</v>
      </c>
      <c r="M20" s="164">
        <v>16634.973355885999</v>
      </c>
      <c r="N20" s="164">
        <v>11782</v>
      </c>
    </row>
    <row r="21" spans="1:14" s="121" customFormat="1" ht="18" customHeight="1">
      <c r="A21" s="162"/>
      <c r="B21" s="163" t="s">
        <v>250</v>
      </c>
      <c r="C21" s="164">
        <v>2426</v>
      </c>
      <c r="D21" s="164">
        <v>13820.949390964999</v>
      </c>
      <c r="E21" s="164">
        <v>10659</v>
      </c>
      <c r="F21" s="164"/>
      <c r="G21" s="165">
        <f t="shared" si="2"/>
        <v>84.854844351171749</v>
      </c>
      <c r="H21" s="165">
        <f t="shared" si="2"/>
        <v>96.046974198493672</v>
      </c>
      <c r="I21" s="165">
        <f t="shared" si="2"/>
        <v>86.574074074074076</v>
      </c>
      <c r="L21" s="127">
        <v>2859</v>
      </c>
      <c r="M21" s="164">
        <v>14389.781152711999</v>
      </c>
      <c r="N21" s="164">
        <v>12312</v>
      </c>
    </row>
    <row r="22" spans="1:14" s="121" customFormat="1" ht="18" customHeight="1">
      <c r="A22" s="162"/>
      <c r="B22" s="163" t="s">
        <v>251</v>
      </c>
      <c r="C22" s="164">
        <v>1945</v>
      </c>
      <c r="D22" s="164">
        <v>7321.2806164579997</v>
      </c>
      <c r="E22" s="164">
        <v>9630</v>
      </c>
      <c r="F22" s="164"/>
      <c r="G22" s="165">
        <f t="shared" si="2"/>
        <v>100.77720207253887</v>
      </c>
      <c r="H22" s="165">
        <f t="shared" si="2"/>
        <v>97.644187738159815</v>
      </c>
      <c r="I22" s="165">
        <f t="shared" si="2"/>
        <v>89.648110221560231</v>
      </c>
      <c r="L22" s="127">
        <v>1930</v>
      </c>
      <c r="M22" s="164">
        <v>7497.9174757339997</v>
      </c>
      <c r="N22" s="164">
        <v>10742</v>
      </c>
    </row>
    <row r="23" spans="1:14" s="121" customFormat="1" ht="18" customHeight="1">
      <c r="A23" s="162"/>
      <c r="B23" s="163" t="s">
        <v>252</v>
      </c>
      <c r="C23" s="164">
        <v>504</v>
      </c>
      <c r="D23" s="164">
        <v>8734.1300689990003</v>
      </c>
      <c r="E23" s="164">
        <v>1995</v>
      </c>
      <c r="F23" s="164"/>
      <c r="G23" s="165">
        <f t="shared" si="2"/>
        <v>90.161001788908763</v>
      </c>
      <c r="H23" s="165">
        <f t="shared" si="2"/>
        <v>89.40237284407938</v>
      </c>
      <c r="I23" s="165">
        <f t="shared" si="2"/>
        <v>86.852416195037009</v>
      </c>
      <c r="L23" s="127">
        <v>559</v>
      </c>
      <c r="M23" s="164">
        <v>9769.4611352560005</v>
      </c>
      <c r="N23" s="164">
        <v>2297</v>
      </c>
    </row>
    <row r="24" spans="1:14" s="121" customFormat="1" ht="18" customHeight="1">
      <c r="A24" s="162"/>
      <c r="B24" s="163" t="s">
        <v>253</v>
      </c>
      <c r="C24" s="164">
        <v>1782</v>
      </c>
      <c r="D24" s="164">
        <v>125355.346647823</v>
      </c>
      <c r="E24" s="164">
        <v>10247</v>
      </c>
      <c r="F24" s="164"/>
      <c r="G24" s="165">
        <f t="shared" si="2"/>
        <v>102.1788990825688</v>
      </c>
      <c r="H24" s="165">
        <f t="shared" si="2"/>
        <v>145.76575955216072</v>
      </c>
      <c r="I24" s="165">
        <f t="shared" si="2"/>
        <v>106.61741754239932</v>
      </c>
      <c r="L24" s="127">
        <v>1744</v>
      </c>
      <c r="M24" s="164">
        <v>85997.800191866001</v>
      </c>
      <c r="N24" s="164">
        <v>9611</v>
      </c>
    </row>
    <row r="25" spans="1:14" s="121" customFormat="1" ht="30" customHeight="1">
      <c r="A25" s="162"/>
      <c r="B25" s="163" t="s">
        <v>254</v>
      </c>
      <c r="C25" s="164">
        <v>5168</v>
      </c>
      <c r="D25" s="164">
        <v>26970.263037303001</v>
      </c>
      <c r="E25" s="164">
        <v>26811</v>
      </c>
      <c r="F25" s="164"/>
      <c r="G25" s="165">
        <f t="shared" si="2"/>
        <v>95.509148031787106</v>
      </c>
      <c r="H25" s="165">
        <f t="shared" si="2"/>
        <v>69.725163553455076</v>
      </c>
      <c r="I25" s="165">
        <f t="shared" si="2"/>
        <v>113.4472982693691</v>
      </c>
      <c r="J25" s="167"/>
      <c r="L25" s="127">
        <v>5411</v>
      </c>
      <c r="M25" s="164">
        <v>38680.817172449002</v>
      </c>
      <c r="N25" s="164">
        <v>23633</v>
      </c>
    </row>
    <row r="26" spans="1:14" s="121" customFormat="1" ht="18" customHeight="1">
      <c r="A26" s="162"/>
      <c r="B26" s="163" t="s">
        <v>255</v>
      </c>
      <c r="C26" s="164">
        <v>2019</v>
      </c>
      <c r="D26" s="164">
        <v>6386.2409793449997</v>
      </c>
      <c r="E26" s="164">
        <v>9327</v>
      </c>
      <c r="F26" s="164"/>
      <c r="G26" s="165">
        <f t="shared" si="2"/>
        <v>97.301204819277103</v>
      </c>
      <c r="H26" s="165">
        <f t="shared" si="2"/>
        <v>93.111293417892441</v>
      </c>
      <c r="I26" s="165">
        <f t="shared" si="2"/>
        <v>96.863641084224739</v>
      </c>
      <c r="L26" s="127">
        <v>2075</v>
      </c>
      <c r="M26" s="164">
        <v>6858.7179330469999</v>
      </c>
      <c r="N26" s="164">
        <v>9629</v>
      </c>
    </row>
    <row r="27" spans="1:14" s="121" customFormat="1" ht="18" customHeight="1">
      <c r="A27" s="162"/>
      <c r="B27" s="163" t="s">
        <v>256</v>
      </c>
      <c r="C27" s="164">
        <v>563</v>
      </c>
      <c r="D27" s="164">
        <v>4021.0165112569998</v>
      </c>
      <c r="E27" s="164">
        <v>3125</v>
      </c>
      <c r="F27" s="164"/>
      <c r="G27" s="165">
        <f t="shared" si="2"/>
        <v>83.779761904761912</v>
      </c>
      <c r="H27" s="165">
        <f t="shared" si="2"/>
        <v>92.26352388045045</v>
      </c>
      <c r="I27" s="165">
        <f t="shared" si="2"/>
        <v>82.847295864262989</v>
      </c>
      <c r="L27" s="127">
        <v>672</v>
      </c>
      <c r="M27" s="164">
        <v>4358.1865748669998</v>
      </c>
      <c r="N27" s="164">
        <v>3772</v>
      </c>
    </row>
    <row r="28" spans="1:14" s="121" customFormat="1" ht="18" customHeight="1">
      <c r="A28" s="162"/>
      <c r="B28" s="163" t="s">
        <v>257</v>
      </c>
      <c r="C28" s="164">
        <v>503</v>
      </c>
      <c r="D28" s="164">
        <v>3990.1544999990001</v>
      </c>
      <c r="E28" s="164">
        <v>2226</v>
      </c>
      <c r="F28" s="164"/>
      <c r="G28" s="165">
        <f t="shared" si="2"/>
        <v>107.93991416309012</v>
      </c>
      <c r="H28" s="165">
        <f t="shared" si="2"/>
        <v>141.84996836046983</v>
      </c>
      <c r="I28" s="165">
        <f t="shared" si="2"/>
        <v>106.35451505016722</v>
      </c>
      <c r="L28" s="127">
        <v>466</v>
      </c>
      <c r="M28" s="164">
        <v>2812.94</v>
      </c>
      <c r="N28" s="164">
        <v>2093</v>
      </c>
    </row>
    <row r="29" spans="1:14" ht="30" customHeight="1">
      <c r="A29" s="162"/>
      <c r="B29" s="163" t="s">
        <v>258</v>
      </c>
      <c r="C29" s="164">
        <v>3606</v>
      </c>
      <c r="D29" s="164">
        <v>19865.957570039001</v>
      </c>
      <c r="E29" s="164">
        <v>15455</v>
      </c>
      <c r="F29" s="164"/>
      <c r="G29" s="165">
        <f t="shared" si="2"/>
        <v>92.770774376125544</v>
      </c>
      <c r="H29" s="165">
        <f t="shared" si="2"/>
        <v>95.463496839010858</v>
      </c>
      <c r="I29" s="165">
        <f t="shared" si="2"/>
        <v>85.789619761310021</v>
      </c>
      <c r="L29" s="127">
        <v>3887</v>
      </c>
      <c r="M29" s="164">
        <v>20810.004062118998</v>
      </c>
      <c r="N29" s="164">
        <v>18015</v>
      </c>
    </row>
    <row r="30" spans="1:14" ht="18" customHeight="1">
      <c r="A30" s="162"/>
      <c r="B30" s="163" t="s">
        <v>259</v>
      </c>
      <c r="C30" s="164">
        <v>676</v>
      </c>
      <c r="D30" s="164">
        <v>1881.7465</v>
      </c>
      <c r="E30" s="164">
        <v>2378</v>
      </c>
      <c r="F30" s="164"/>
      <c r="G30" s="165">
        <f t="shared" si="2"/>
        <v>104.4822256568779</v>
      </c>
      <c r="H30" s="165">
        <f t="shared" si="2"/>
        <v>140.12345187587388</v>
      </c>
      <c r="I30" s="165">
        <f t="shared" si="2"/>
        <v>101.06247343816403</v>
      </c>
      <c r="L30" s="127">
        <v>647</v>
      </c>
      <c r="M30" s="164">
        <v>1342.9204567889999</v>
      </c>
      <c r="N30" s="164">
        <v>2353</v>
      </c>
    </row>
    <row r="31" spans="1:14" ht="18" customHeight="1">
      <c r="C31" s="153"/>
      <c r="D31" s="153"/>
      <c r="E31" s="153"/>
      <c r="F31" s="164"/>
      <c r="G31" s="165"/>
      <c r="H31" s="168"/>
      <c r="I31" s="168"/>
      <c r="L31" s="127"/>
      <c r="M31" s="164"/>
      <c r="N31" s="164"/>
    </row>
    <row r="32" spans="1:14" ht="20.100000000000001" customHeight="1">
      <c r="A32" s="127"/>
      <c r="B32" s="127"/>
      <c r="C32" s="127"/>
      <c r="D32" s="127"/>
      <c r="E32" s="127"/>
      <c r="F32" s="127"/>
      <c r="G32" s="127"/>
      <c r="L32" s="127"/>
      <c r="M32" s="127"/>
      <c r="N32" s="127"/>
    </row>
    <row r="33" spans="1:14" ht="20.100000000000001" customHeight="1">
      <c r="A33" s="127"/>
      <c r="B33" s="127"/>
      <c r="C33" s="127"/>
      <c r="D33" s="127"/>
      <c r="E33" s="127"/>
      <c r="F33" s="127"/>
      <c r="G33" s="127"/>
      <c r="L33" s="127"/>
      <c r="M33" s="127"/>
      <c r="N33" s="127"/>
    </row>
    <row r="34" spans="1:14" ht="20.100000000000001" customHeight="1">
      <c r="A34" s="127"/>
      <c r="B34" s="127"/>
      <c r="C34" s="127"/>
      <c r="D34" s="127"/>
      <c r="E34" s="127"/>
      <c r="F34" s="127"/>
      <c r="G34" s="127"/>
      <c r="L34" s="127"/>
      <c r="M34" s="127"/>
      <c r="N34" s="127"/>
    </row>
    <row r="35" spans="1:14" ht="20.100000000000001" customHeight="1">
      <c r="A35" s="127"/>
      <c r="B35" s="127"/>
      <c r="C35" s="127"/>
      <c r="D35" s="127"/>
      <c r="E35" s="127"/>
      <c r="F35" s="127"/>
      <c r="G35" s="127"/>
      <c r="L35" s="127"/>
      <c r="M35" s="127"/>
      <c r="N35" s="127"/>
    </row>
    <row r="36" spans="1:14" ht="20.100000000000001" customHeight="1">
      <c r="A36" s="127"/>
      <c r="B36" s="127"/>
      <c r="C36" s="127"/>
      <c r="D36" s="127"/>
      <c r="E36" s="127"/>
      <c r="F36" s="127"/>
      <c r="G36" s="127"/>
      <c r="L36" s="127"/>
      <c r="M36" s="127"/>
      <c r="N36" s="127"/>
    </row>
    <row r="37" spans="1:14" ht="20.100000000000001" customHeight="1">
      <c r="A37" s="127"/>
      <c r="B37" s="127"/>
      <c r="C37" s="127"/>
      <c r="D37" s="127"/>
      <c r="E37" s="127"/>
      <c r="F37" s="127"/>
      <c r="G37" s="127"/>
      <c r="L37" s="127"/>
      <c r="M37" s="127"/>
      <c r="N37" s="127"/>
    </row>
    <row r="38" spans="1:14" ht="20.100000000000001" customHeight="1">
      <c r="A38" s="127"/>
      <c r="B38" s="127"/>
      <c r="C38" s="127"/>
      <c r="D38" s="127"/>
      <c r="E38" s="127"/>
      <c r="F38" s="127"/>
      <c r="G38" s="127"/>
      <c r="L38" s="127"/>
      <c r="M38" s="127"/>
      <c r="N38" s="127"/>
    </row>
    <row r="39" spans="1:14" ht="20.100000000000001" customHeight="1">
      <c r="A39" s="127"/>
      <c r="B39" s="127"/>
      <c r="C39" s="127"/>
      <c r="D39" s="127"/>
      <c r="E39" s="127"/>
      <c r="F39" s="127"/>
      <c r="G39" s="127"/>
      <c r="L39" s="127"/>
      <c r="M39" s="127"/>
      <c r="N39" s="127"/>
    </row>
    <row r="40" spans="1:14" ht="20.100000000000001" customHeight="1">
      <c r="A40" s="127"/>
      <c r="B40" s="127"/>
      <c r="C40" s="127"/>
      <c r="D40" s="127"/>
      <c r="E40" s="127"/>
      <c r="F40" s="127"/>
      <c r="G40" s="127"/>
      <c r="L40" s="127"/>
      <c r="M40" s="127"/>
      <c r="N40" s="127"/>
    </row>
    <row r="41" spans="1:14" ht="20.100000000000001" customHeight="1">
      <c r="A41" s="127"/>
      <c r="B41" s="127"/>
      <c r="C41" s="127"/>
      <c r="D41" s="127"/>
      <c r="E41" s="127"/>
      <c r="F41" s="127"/>
      <c r="G41" s="127"/>
      <c r="L41" s="127"/>
      <c r="M41" s="127"/>
      <c r="N41" s="127"/>
    </row>
    <row r="42" spans="1:14" ht="20.100000000000001" customHeight="1">
      <c r="A42" s="127"/>
      <c r="B42" s="127"/>
      <c r="C42" s="127"/>
      <c r="D42" s="127"/>
      <c r="E42" s="127"/>
      <c r="F42" s="127"/>
      <c r="G42" s="127"/>
      <c r="L42" s="127"/>
      <c r="M42" s="127"/>
      <c r="N42" s="127"/>
    </row>
    <row r="43" spans="1:14" ht="20.100000000000001" customHeight="1">
      <c r="A43" s="127"/>
      <c r="B43" s="127"/>
      <c r="C43" s="127"/>
      <c r="D43" s="127"/>
      <c r="E43" s="127"/>
      <c r="F43" s="127"/>
      <c r="G43" s="127"/>
      <c r="L43" s="127"/>
      <c r="M43" s="127"/>
      <c r="N43" s="127"/>
    </row>
    <row r="44" spans="1:14" ht="20.100000000000001" customHeight="1">
      <c r="A44" s="127"/>
      <c r="B44" s="127"/>
      <c r="C44" s="127"/>
      <c r="D44" s="127"/>
      <c r="E44" s="127"/>
      <c r="F44" s="127"/>
      <c r="G44" s="127"/>
      <c r="L44" s="127"/>
      <c r="M44" s="127"/>
      <c r="N44" s="127"/>
    </row>
    <row r="45" spans="1:14" ht="20.100000000000001" customHeight="1">
      <c r="A45" s="127"/>
      <c r="B45" s="127"/>
      <c r="C45" s="127"/>
      <c r="D45" s="127"/>
      <c r="E45" s="127"/>
      <c r="F45" s="127"/>
      <c r="G45" s="127"/>
      <c r="L45" s="127"/>
      <c r="M45" s="127"/>
      <c r="N45" s="127"/>
    </row>
    <row r="46" spans="1:14" ht="20.100000000000001" customHeight="1">
      <c r="A46" s="127"/>
      <c r="B46" s="127"/>
      <c r="C46" s="127"/>
      <c r="D46" s="127"/>
      <c r="E46" s="127"/>
      <c r="F46" s="127"/>
      <c r="G46" s="127"/>
      <c r="L46" s="127"/>
      <c r="M46" s="127"/>
      <c r="N46" s="127"/>
    </row>
    <row r="47" spans="1:14" ht="20.100000000000001" customHeight="1">
      <c r="A47" s="127"/>
      <c r="B47" s="127"/>
      <c r="C47" s="127"/>
      <c r="D47" s="127"/>
      <c r="E47" s="127"/>
      <c r="F47" s="127"/>
      <c r="G47" s="127"/>
      <c r="L47" s="127"/>
      <c r="M47" s="127"/>
      <c r="N47" s="127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4"/>
    <mergeCell ref="L4:N5"/>
    <mergeCell ref="G5:I5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C154-9A4F-470A-BC7D-0719A26D2415}">
  <dimension ref="A1:D73"/>
  <sheetViews>
    <sheetView workbookViewId="0">
      <selection activeCell="D13" sqref="D13"/>
    </sheetView>
  </sheetViews>
  <sheetFormatPr defaultColWidth="8.6640625" defaultRowHeight="13.2"/>
  <cols>
    <col min="1" max="1" width="49.33203125" style="119" customWidth="1"/>
    <col min="2" max="2" width="10" style="119" customWidth="1"/>
    <col min="3" max="3" width="9.33203125" style="119" customWidth="1"/>
    <col min="4" max="4" width="20.5546875" style="119" customWidth="1"/>
    <col min="5" max="16384" width="8.6640625" style="119"/>
  </cols>
  <sheetData>
    <row r="1" spans="1:4" s="117" customFormat="1" ht="20.100000000000001" customHeight="1">
      <c r="A1" s="116" t="s">
        <v>260</v>
      </c>
      <c r="B1" s="145"/>
      <c r="C1" s="145"/>
    </row>
    <row r="2" spans="1:4" ht="20.100000000000001" customHeight="1">
      <c r="A2" s="127"/>
      <c r="B2" s="127"/>
      <c r="C2" s="127"/>
    </row>
    <row r="3" spans="1:4" s="121" customFormat="1" ht="20.100000000000001" customHeight="1">
      <c r="A3" s="120"/>
      <c r="B3" s="120"/>
      <c r="C3" s="146"/>
      <c r="D3" s="169" t="s">
        <v>261</v>
      </c>
    </row>
    <row r="4" spans="1:4" s="121" customFormat="1" ht="15.9" customHeight="1">
      <c r="A4" s="147"/>
      <c r="B4" s="148" t="s">
        <v>26</v>
      </c>
      <c r="C4" s="148" t="s">
        <v>26</v>
      </c>
      <c r="D4" s="148" t="s">
        <v>227</v>
      </c>
    </row>
    <row r="5" spans="1:4" s="121" customFormat="1" ht="15.9" customHeight="1">
      <c r="A5" s="149"/>
      <c r="B5" s="150" t="s">
        <v>262</v>
      </c>
      <c r="C5" s="150" t="s">
        <v>27</v>
      </c>
      <c r="D5" s="150" t="s">
        <v>263</v>
      </c>
    </row>
    <row r="6" spans="1:4" s="121" customFormat="1" ht="20.100000000000001" customHeight="1">
      <c r="A6" s="120"/>
      <c r="B6" s="64"/>
      <c r="C6" s="64"/>
      <c r="D6" s="64"/>
    </row>
    <row r="7" spans="1:4" s="155" customFormat="1" ht="20.100000000000001" customHeight="1">
      <c r="A7" s="170" t="s">
        <v>241</v>
      </c>
      <c r="B7" s="171">
        <v>32989</v>
      </c>
      <c r="C7" s="171">
        <f>C8+C9+C14</f>
        <v>34067</v>
      </c>
      <c r="D7" s="172">
        <f>C7/B7*100</f>
        <v>103.26775591863955</v>
      </c>
    </row>
    <row r="8" spans="1:4" s="155" customFormat="1" ht="20.100000000000001" customHeight="1">
      <c r="A8" s="157" t="s">
        <v>243</v>
      </c>
      <c r="B8" s="173">
        <v>457</v>
      </c>
      <c r="C8" s="173">
        <v>488</v>
      </c>
      <c r="D8" s="174">
        <f t="shared" ref="D8:D26" si="0">C8/B8*100</f>
        <v>106.78336980306347</v>
      </c>
    </row>
    <row r="9" spans="1:4" s="155" customFormat="1" ht="20.100000000000001" customHeight="1">
      <c r="A9" s="157" t="s">
        <v>244</v>
      </c>
      <c r="B9" s="173">
        <v>8798</v>
      </c>
      <c r="C9" s="173">
        <f>SUM(C10:C13)</f>
        <v>9045</v>
      </c>
      <c r="D9" s="174">
        <f t="shared" si="0"/>
        <v>102.80745624005456</v>
      </c>
    </row>
    <row r="10" spans="1:4" s="121" customFormat="1" ht="20.100000000000001" customHeight="1">
      <c r="A10" s="175" t="s">
        <v>36</v>
      </c>
      <c r="B10" s="176">
        <v>252</v>
      </c>
      <c r="C10" s="176">
        <v>244</v>
      </c>
      <c r="D10" s="177">
        <f t="shared" si="0"/>
        <v>96.825396825396822</v>
      </c>
    </row>
    <row r="11" spans="1:4" s="121" customFormat="1" ht="20.100000000000001" customHeight="1">
      <c r="A11" s="175" t="s">
        <v>42</v>
      </c>
      <c r="B11" s="176">
        <v>3737</v>
      </c>
      <c r="C11" s="176">
        <v>3955</v>
      </c>
      <c r="D11" s="177">
        <f t="shared" si="0"/>
        <v>105.83355632860582</v>
      </c>
    </row>
    <row r="12" spans="1:4" s="121" customFormat="1" ht="20.100000000000001" customHeight="1">
      <c r="A12" s="175" t="s">
        <v>245</v>
      </c>
      <c r="B12" s="176">
        <v>556</v>
      </c>
      <c r="C12" s="176">
        <v>510</v>
      </c>
      <c r="D12" s="177">
        <f t="shared" si="0"/>
        <v>91.72661870503596</v>
      </c>
    </row>
    <row r="13" spans="1:4" s="121" customFormat="1" ht="20.100000000000001" customHeight="1">
      <c r="A13" s="175" t="s">
        <v>246</v>
      </c>
      <c r="B13" s="176">
        <v>4253</v>
      </c>
      <c r="C13" s="176">
        <v>4336</v>
      </c>
      <c r="D13" s="177">
        <f t="shared" si="0"/>
        <v>101.95156360216318</v>
      </c>
    </row>
    <row r="14" spans="1:4" s="155" customFormat="1" ht="20.100000000000001" customHeight="1">
      <c r="A14" s="178" t="s">
        <v>247</v>
      </c>
      <c r="B14" s="173">
        <v>23734</v>
      </c>
      <c r="C14" s="173">
        <f>SUM(C15:C26)</f>
        <v>24534</v>
      </c>
      <c r="D14" s="174">
        <f t="shared" si="0"/>
        <v>103.37069183449903</v>
      </c>
    </row>
    <row r="15" spans="1:4" s="121" customFormat="1" ht="20.100000000000001" customHeight="1">
      <c r="A15" s="175" t="s">
        <v>248</v>
      </c>
      <c r="B15" s="176">
        <v>11703</v>
      </c>
      <c r="C15" s="176">
        <v>11923</v>
      </c>
      <c r="D15" s="177">
        <f t="shared" si="0"/>
        <v>101.87985986499189</v>
      </c>
    </row>
    <row r="16" spans="1:4" s="121" customFormat="1" ht="20.100000000000001" customHeight="1">
      <c r="A16" s="175" t="s">
        <v>249</v>
      </c>
      <c r="B16" s="176">
        <v>1567</v>
      </c>
      <c r="C16" s="176">
        <v>1608</v>
      </c>
      <c r="D16" s="177">
        <f t="shared" si="0"/>
        <v>102.61646458200381</v>
      </c>
    </row>
    <row r="17" spans="1:4" s="121" customFormat="1" ht="20.100000000000001" customHeight="1">
      <c r="A17" s="175" t="s">
        <v>250</v>
      </c>
      <c r="B17" s="176">
        <v>1678</v>
      </c>
      <c r="C17" s="176">
        <v>1732</v>
      </c>
      <c r="D17" s="177">
        <f t="shared" si="0"/>
        <v>103.21811680572111</v>
      </c>
    </row>
    <row r="18" spans="1:4" s="121" customFormat="1" ht="20.100000000000001" customHeight="1">
      <c r="A18" s="175" t="s">
        <v>251</v>
      </c>
      <c r="B18" s="176">
        <v>700</v>
      </c>
      <c r="C18" s="176">
        <v>811</v>
      </c>
      <c r="D18" s="177">
        <f t="shared" si="0"/>
        <v>115.85714285714286</v>
      </c>
    </row>
    <row r="19" spans="1:4" s="121" customFormat="1" ht="20.100000000000001" customHeight="1">
      <c r="A19" s="175" t="s">
        <v>252</v>
      </c>
      <c r="B19" s="176">
        <v>317</v>
      </c>
      <c r="C19" s="176">
        <v>302</v>
      </c>
      <c r="D19" s="177">
        <f t="shared" si="0"/>
        <v>95.268138801261827</v>
      </c>
    </row>
    <row r="20" spans="1:4" s="121" customFormat="1" ht="20.100000000000001" customHeight="1">
      <c r="A20" s="175" t="s">
        <v>253</v>
      </c>
      <c r="B20" s="176">
        <v>1226</v>
      </c>
      <c r="C20" s="176">
        <v>1529</v>
      </c>
      <c r="D20" s="177">
        <f t="shared" si="0"/>
        <v>124.71451876019577</v>
      </c>
    </row>
    <row r="21" spans="1:4" s="121" customFormat="1" ht="27.9" customHeight="1">
      <c r="A21" s="175" t="s">
        <v>264</v>
      </c>
      <c r="B21" s="176">
        <v>2428</v>
      </c>
      <c r="C21" s="176">
        <v>2637</v>
      </c>
      <c r="D21" s="177">
        <f t="shared" si="0"/>
        <v>108.60790774299835</v>
      </c>
    </row>
    <row r="22" spans="1:4" s="121" customFormat="1" ht="20.100000000000001" customHeight="1">
      <c r="A22" s="175" t="s">
        <v>255</v>
      </c>
      <c r="B22" s="176">
        <v>886</v>
      </c>
      <c r="C22" s="176">
        <v>850</v>
      </c>
      <c r="D22" s="177">
        <f t="shared" si="0"/>
        <v>95.936794582392778</v>
      </c>
    </row>
    <row r="23" spans="1:4" s="121" customFormat="1" ht="20.100000000000001" customHeight="1">
      <c r="A23" s="175" t="s">
        <v>256</v>
      </c>
      <c r="B23" s="176">
        <v>167</v>
      </c>
      <c r="C23" s="176">
        <v>175</v>
      </c>
      <c r="D23" s="177">
        <f t="shared" si="0"/>
        <v>104.79041916167664</v>
      </c>
    </row>
    <row r="24" spans="1:4" s="121" customFormat="1" ht="20.100000000000001" customHeight="1">
      <c r="A24" s="175" t="s">
        <v>257</v>
      </c>
      <c r="B24" s="176">
        <v>295</v>
      </c>
      <c r="C24" s="176">
        <v>262</v>
      </c>
      <c r="D24" s="177">
        <f t="shared" si="0"/>
        <v>88.813559322033896</v>
      </c>
    </row>
    <row r="25" spans="1:4" ht="27.9" customHeight="1">
      <c r="A25" s="175" t="s">
        <v>265</v>
      </c>
      <c r="B25" s="176">
        <v>1787</v>
      </c>
      <c r="C25" s="176">
        <v>1681</v>
      </c>
      <c r="D25" s="177">
        <f t="shared" si="0"/>
        <v>94.068270844991602</v>
      </c>
    </row>
    <row r="26" spans="1:4" ht="20.100000000000001" customHeight="1">
      <c r="A26" s="175" t="s">
        <v>259</v>
      </c>
      <c r="B26" s="176">
        <v>980</v>
      </c>
      <c r="C26" s="176">
        <v>1024</v>
      </c>
      <c r="D26" s="177">
        <f t="shared" si="0"/>
        <v>104.48979591836735</v>
      </c>
    </row>
    <row r="27" spans="1:4" ht="20.100000000000001" customHeight="1">
      <c r="A27" s="127"/>
      <c r="B27" s="127"/>
      <c r="C27" s="127"/>
    </row>
    <row r="28" spans="1:4" ht="20.100000000000001" customHeight="1">
      <c r="A28" s="127"/>
      <c r="B28" s="127"/>
      <c r="C28" s="127"/>
    </row>
    <row r="29" spans="1:4" ht="20.100000000000001" customHeight="1">
      <c r="A29" s="127"/>
      <c r="B29" s="127"/>
      <c r="C29" s="127"/>
    </row>
    <row r="30" spans="1:4" ht="20.100000000000001" customHeight="1">
      <c r="A30" s="127"/>
      <c r="B30" s="127"/>
      <c r="C30" s="127"/>
    </row>
    <row r="31" spans="1:4" ht="20.100000000000001" customHeight="1">
      <c r="A31" s="127"/>
      <c r="B31" s="127"/>
      <c r="C31" s="127"/>
    </row>
    <row r="32" spans="1:4" ht="20.100000000000001" customHeight="1">
      <c r="A32" s="127"/>
      <c r="B32" s="127"/>
      <c r="C32" s="127"/>
    </row>
    <row r="33" spans="1:4" ht="20.100000000000001" customHeight="1">
      <c r="A33" s="127"/>
      <c r="B33" s="127"/>
      <c r="C33" s="127"/>
    </row>
    <row r="34" spans="1:4" ht="20.100000000000001" customHeight="1">
      <c r="A34" s="127"/>
      <c r="B34" s="127"/>
      <c r="C34" s="127"/>
    </row>
    <row r="35" spans="1:4" ht="20.100000000000001" customHeight="1">
      <c r="A35" s="127"/>
      <c r="B35" s="127"/>
      <c r="C35" s="127"/>
    </row>
    <row r="36" spans="1:4" ht="20.100000000000001" customHeight="1">
      <c r="A36" s="127"/>
      <c r="B36" s="127"/>
      <c r="C36" s="127"/>
    </row>
    <row r="37" spans="1:4" ht="20.100000000000001" customHeight="1">
      <c r="A37" s="127"/>
      <c r="B37" s="127"/>
      <c r="C37" s="127"/>
    </row>
    <row r="38" spans="1:4" ht="20.100000000000001" customHeight="1">
      <c r="A38" s="127"/>
      <c r="B38" s="127"/>
      <c r="C38" s="127"/>
    </row>
    <row r="39" spans="1:4" ht="20.100000000000001" customHeight="1">
      <c r="A39" s="127"/>
      <c r="B39" s="127"/>
      <c r="C39" s="127"/>
    </row>
    <row r="40" spans="1:4" ht="20.100000000000001" customHeight="1">
      <c r="A40" s="127"/>
      <c r="B40" s="127"/>
      <c r="C40" s="127"/>
    </row>
    <row r="41" spans="1:4" ht="20.100000000000001" customHeight="1">
      <c r="A41" s="127"/>
      <c r="B41" s="127"/>
      <c r="C41" s="127"/>
    </row>
    <row r="42" spans="1:4" ht="20.100000000000001" customHeight="1">
      <c r="A42" s="127"/>
      <c r="B42" s="127"/>
      <c r="C42" s="127"/>
    </row>
    <row r="43" spans="1:4" ht="20.100000000000001" customHeight="1">
      <c r="A43" s="127"/>
      <c r="B43" s="127"/>
      <c r="C43" s="127"/>
    </row>
    <row r="44" spans="1:4" ht="20.100000000000001" customHeight="1">
      <c r="A44" s="127"/>
      <c r="B44" s="127"/>
      <c r="C44" s="127"/>
      <c r="D44" s="127"/>
    </row>
    <row r="45" spans="1:4" ht="20.100000000000001" customHeight="1">
      <c r="A45" s="127"/>
      <c r="B45" s="127"/>
      <c r="C45" s="127"/>
      <c r="D45" s="127"/>
    </row>
    <row r="46" spans="1:4" ht="20.100000000000001" customHeight="1">
      <c r="A46" s="127"/>
      <c r="B46" s="127"/>
      <c r="C46" s="127"/>
      <c r="D46" s="127"/>
    </row>
    <row r="47" spans="1:4" ht="20.100000000000001" customHeight="1">
      <c r="A47" s="127"/>
      <c r="B47" s="127"/>
      <c r="C47" s="127"/>
      <c r="D47" s="127"/>
    </row>
    <row r="48" spans="1:4" ht="20.100000000000001" customHeight="1">
      <c r="A48" s="127"/>
      <c r="B48" s="127"/>
      <c r="C48" s="127"/>
      <c r="D48" s="127"/>
    </row>
    <row r="49" spans="1:4" ht="20.100000000000001" customHeight="1">
      <c r="A49" s="127"/>
      <c r="B49" s="127"/>
      <c r="C49" s="127"/>
      <c r="D49" s="127"/>
    </row>
    <row r="50" spans="1:4" ht="20.100000000000001" customHeight="1">
      <c r="A50" s="127"/>
      <c r="B50" s="127"/>
      <c r="C50" s="127"/>
      <c r="D50" s="127"/>
    </row>
    <row r="51" spans="1:4" ht="20.100000000000001" customHeight="1">
      <c r="A51" s="127"/>
      <c r="B51" s="127"/>
      <c r="C51" s="127"/>
      <c r="D51" s="127"/>
    </row>
    <row r="52" spans="1:4" ht="20.100000000000001" customHeight="1">
      <c r="A52" s="127"/>
      <c r="B52" s="127"/>
      <c r="C52" s="127"/>
      <c r="D52" s="127"/>
    </row>
    <row r="53" spans="1:4" ht="20.100000000000001" customHeight="1">
      <c r="A53" s="127"/>
      <c r="B53" s="127"/>
      <c r="C53" s="127"/>
      <c r="D53" s="127"/>
    </row>
    <row r="54" spans="1:4" ht="20.100000000000001" customHeight="1">
      <c r="A54" s="127"/>
      <c r="B54" s="127"/>
      <c r="C54" s="127"/>
      <c r="D54" s="127"/>
    </row>
    <row r="55" spans="1:4" ht="20.100000000000001" customHeight="1">
      <c r="A55" s="127"/>
      <c r="B55" s="127"/>
      <c r="C55" s="127"/>
      <c r="D55" s="127"/>
    </row>
    <row r="56" spans="1:4" ht="20.100000000000001" customHeight="1">
      <c r="A56" s="127"/>
      <c r="B56" s="127"/>
      <c r="C56" s="127"/>
      <c r="D56" s="127"/>
    </row>
    <row r="57" spans="1:4" ht="20.100000000000001" customHeight="1">
      <c r="A57" s="127"/>
      <c r="B57" s="127"/>
      <c r="C57" s="127"/>
      <c r="D57" s="127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3C8C-C1F8-4A81-8CEB-6072EF7EC19F}">
  <dimension ref="A1:D75"/>
  <sheetViews>
    <sheetView workbookViewId="0">
      <selection activeCell="D13" sqref="D13"/>
    </sheetView>
  </sheetViews>
  <sheetFormatPr defaultColWidth="8.6640625" defaultRowHeight="13.2"/>
  <cols>
    <col min="1" max="1" width="46.5546875" style="119" customWidth="1"/>
    <col min="2" max="2" width="10" style="119" customWidth="1"/>
    <col min="3" max="3" width="9.33203125" style="119" customWidth="1"/>
    <col min="4" max="4" width="20.88671875" style="119" customWidth="1"/>
    <col min="5" max="16384" width="8.6640625" style="119"/>
  </cols>
  <sheetData>
    <row r="1" spans="1:4" s="117" customFormat="1" ht="20.100000000000001" customHeight="1">
      <c r="A1" s="116" t="s">
        <v>266</v>
      </c>
      <c r="B1" s="145"/>
      <c r="C1" s="145"/>
      <c r="D1" s="145"/>
    </row>
    <row r="2" spans="1:4" ht="20.100000000000001" customHeight="1">
      <c r="A2" s="127"/>
      <c r="B2" s="127"/>
      <c r="C2" s="127"/>
    </row>
    <row r="3" spans="1:4" s="121" customFormat="1" ht="15.9" customHeight="1">
      <c r="A3" s="120"/>
      <c r="B3" s="120"/>
      <c r="C3" s="146"/>
      <c r="D3" s="169" t="s">
        <v>261</v>
      </c>
    </row>
    <row r="4" spans="1:4" s="121" customFormat="1" ht="24.75" customHeight="1">
      <c r="A4" s="147"/>
      <c r="B4" s="148" t="s">
        <v>26</v>
      </c>
      <c r="C4" s="148" t="s">
        <v>26</v>
      </c>
      <c r="D4" s="148" t="s">
        <v>227</v>
      </c>
    </row>
    <row r="5" spans="1:4" s="121" customFormat="1" ht="15.9" customHeight="1">
      <c r="A5" s="149"/>
      <c r="B5" s="150" t="s">
        <v>262</v>
      </c>
      <c r="C5" s="150" t="s">
        <v>27</v>
      </c>
      <c r="D5" s="150" t="s">
        <v>263</v>
      </c>
    </row>
    <row r="6" spans="1:4" s="121" customFormat="1" ht="20.100000000000001" customHeight="1">
      <c r="A6" s="120"/>
      <c r="B6" s="64"/>
      <c r="C6" s="64"/>
      <c r="D6" s="64"/>
    </row>
    <row r="7" spans="1:4" s="155" customFormat="1" ht="20.100000000000001" customHeight="1">
      <c r="A7" s="170" t="s">
        <v>241</v>
      </c>
      <c r="B7" s="171">
        <f>B8+B9+B14</f>
        <v>49930</v>
      </c>
      <c r="C7" s="171">
        <f>C8+C9+C14</f>
        <v>66072</v>
      </c>
      <c r="D7" s="179">
        <f t="shared" ref="D7:D26" si="0">+C7/B7*100</f>
        <v>132.32926096535149</v>
      </c>
    </row>
    <row r="8" spans="1:4" s="155" customFormat="1" ht="20.100000000000001" customHeight="1">
      <c r="A8" s="157" t="s">
        <v>243</v>
      </c>
      <c r="B8" s="173">
        <v>658</v>
      </c>
      <c r="C8" s="173">
        <v>793</v>
      </c>
      <c r="D8" s="180">
        <f t="shared" si="0"/>
        <v>120.51671732522797</v>
      </c>
    </row>
    <row r="9" spans="1:4" s="155" customFormat="1" ht="20.100000000000001" customHeight="1">
      <c r="A9" s="157" t="s">
        <v>244</v>
      </c>
      <c r="B9" s="173">
        <f>+SUM(B10:B13)</f>
        <v>13783</v>
      </c>
      <c r="C9" s="173">
        <f>SUM(C10:C13)</f>
        <v>17041</v>
      </c>
      <c r="D9" s="180">
        <f t="shared" si="0"/>
        <v>123.63781469926722</v>
      </c>
    </row>
    <row r="10" spans="1:4" s="121" customFormat="1" ht="20.100000000000001" customHeight="1">
      <c r="A10" s="175" t="s">
        <v>36</v>
      </c>
      <c r="B10" s="176">
        <v>275</v>
      </c>
      <c r="C10" s="176">
        <v>341</v>
      </c>
      <c r="D10" s="181">
        <f t="shared" si="0"/>
        <v>124</v>
      </c>
    </row>
    <row r="11" spans="1:4" s="121" customFormat="1" ht="19.5" customHeight="1">
      <c r="A11" s="175" t="s">
        <v>42</v>
      </c>
      <c r="B11" s="176">
        <v>5965</v>
      </c>
      <c r="C11" s="176">
        <v>7588</v>
      </c>
      <c r="D11" s="181">
        <f t="shared" si="0"/>
        <v>127.20871751886003</v>
      </c>
    </row>
    <row r="12" spans="1:4" s="121" customFormat="1" ht="19.5" customHeight="1">
      <c r="A12" s="175" t="s">
        <v>245</v>
      </c>
      <c r="B12" s="176">
        <v>423</v>
      </c>
      <c r="C12" s="176">
        <v>476</v>
      </c>
      <c r="D12" s="181">
        <f t="shared" si="0"/>
        <v>112.52955082742318</v>
      </c>
    </row>
    <row r="13" spans="1:4" s="121" customFormat="1" ht="20.100000000000001" customHeight="1">
      <c r="A13" s="175" t="s">
        <v>246</v>
      </c>
      <c r="B13" s="176">
        <v>7120</v>
      </c>
      <c r="C13" s="176">
        <v>8636</v>
      </c>
      <c r="D13" s="181">
        <f t="shared" si="0"/>
        <v>121.29213483146069</v>
      </c>
    </row>
    <row r="14" spans="1:4" s="155" customFormat="1" ht="20.100000000000001" customHeight="1">
      <c r="A14" s="178" t="s">
        <v>247</v>
      </c>
      <c r="B14" s="173">
        <f>+SUM(B15:B26)</f>
        <v>35489</v>
      </c>
      <c r="C14" s="173">
        <f>SUM(C15:C26)</f>
        <v>48238</v>
      </c>
      <c r="D14" s="180">
        <f t="shared" si="0"/>
        <v>135.92380737693369</v>
      </c>
    </row>
    <row r="15" spans="1:4" s="121" customFormat="1" ht="20.100000000000001" customHeight="1">
      <c r="A15" s="175" t="s">
        <v>248</v>
      </c>
      <c r="B15" s="176">
        <v>18132</v>
      </c>
      <c r="C15" s="176">
        <v>25818</v>
      </c>
      <c r="D15" s="181">
        <f t="shared" si="0"/>
        <v>142.38914626075447</v>
      </c>
    </row>
    <row r="16" spans="1:4" s="121" customFormat="1" ht="20.100000000000001" customHeight="1">
      <c r="A16" s="175" t="s">
        <v>249</v>
      </c>
      <c r="B16" s="176">
        <v>2752</v>
      </c>
      <c r="C16" s="176">
        <v>3396</v>
      </c>
      <c r="D16" s="181">
        <f t="shared" si="0"/>
        <v>123.40116279069768</v>
      </c>
    </row>
    <row r="17" spans="1:4" s="121" customFormat="1" ht="20.100000000000001" customHeight="1">
      <c r="A17" s="175" t="s">
        <v>250</v>
      </c>
      <c r="B17" s="176">
        <v>2460</v>
      </c>
      <c r="C17" s="176">
        <v>2914</v>
      </c>
      <c r="D17" s="181">
        <f t="shared" si="0"/>
        <v>118.45528455284553</v>
      </c>
    </row>
    <row r="18" spans="1:4" s="121" customFormat="1" ht="20.100000000000001" customHeight="1">
      <c r="A18" s="175" t="s">
        <v>251</v>
      </c>
      <c r="B18" s="176">
        <v>1263</v>
      </c>
      <c r="C18" s="176">
        <v>1761</v>
      </c>
      <c r="D18" s="181">
        <f t="shared" si="0"/>
        <v>139.42992874109262</v>
      </c>
    </row>
    <row r="19" spans="1:4" s="121" customFormat="1" ht="21.75" customHeight="1">
      <c r="A19" s="175" t="s">
        <v>252</v>
      </c>
      <c r="B19" s="176">
        <v>405</v>
      </c>
      <c r="C19" s="176">
        <v>557</v>
      </c>
      <c r="D19" s="181">
        <f t="shared" si="0"/>
        <v>137.53086419753086</v>
      </c>
    </row>
    <row r="20" spans="1:4" s="121" customFormat="1" ht="20.100000000000001" customHeight="1">
      <c r="A20" s="175" t="s">
        <v>253</v>
      </c>
      <c r="B20" s="176">
        <v>2116</v>
      </c>
      <c r="C20" s="176">
        <v>2996</v>
      </c>
      <c r="D20" s="181">
        <f t="shared" si="0"/>
        <v>141.58790170132326</v>
      </c>
    </row>
    <row r="21" spans="1:4" s="121" customFormat="1" ht="30" customHeight="1">
      <c r="A21" s="175" t="s">
        <v>264</v>
      </c>
      <c r="B21" s="176">
        <v>3774</v>
      </c>
      <c r="C21" s="176">
        <v>5158</v>
      </c>
      <c r="D21" s="181">
        <f t="shared" si="0"/>
        <v>136.67196608373081</v>
      </c>
    </row>
    <row r="22" spans="1:4" s="121" customFormat="1" ht="20.100000000000001" customHeight="1">
      <c r="A22" s="175" t="s">
        <v>255</v>
      </c>
      <c r="B22" s="176">
        <v>1022</v>
      </c>
      <c r="C22" s="176">
        <v>1354</v>
      </c>
      <c r="D22" s="181">
        <f t="shared" si="0"/>
        <v>132.48532289628182</v>
      </c>
    </row>
    <row r="23" spans="1:4" s="121" customFormat="1" ht="21" customHeight="1">
      <c r="A23" s="175" t="s">
        <v>256</v>
      </c>
      <c r="B23" s="176">
        <v>161</v>
      </c>
      <c r="C23" s="176">
        <v>257</v>
      </c>
      <c r="D23" s="181">
        <f t="shared" si="0"/>
        <v>159.6273291925466</v>
      </c>
    </row>
    <row r="24" spans="1:4" s="121" customFormat="1" ht="20.100000000000001" customHeight="1">
      <c r="A24" s="175" t="s">
        <v>257</v>
      </c>
      <c r="B24" s="176">
        <v>290</v>
      </c>
      <c r="C24" s="176">
        <v>355</v>
      </c>
      <c r="D24" s="181">
        <f t="shared" si="0"/>
        <v>122.41379310344827</v>
      </c>
    </row>
    <row r="25" spans="1:4" ht="29.25" customHeight="1">
      <c r="A25" s="175" t="s">
        <v>265</v>
      </c>
      <c r="B25" s="176">
        <v>2657</v>
      </c>
      <c r="C25" s="176">
        <v>3253</v>
      </c>
      <c r="D25" s="181">
        <f t="shared" si="0"/>
        <v>122.43131351147912</v>
      </c>
    </row>
    <row r="26" spans="1:4" ht="20.100000000000001" customHeight="1">
      <c r="A26" s="175" t="s">
        <v>259</v>
      </c>
      <c r="B26" s="176">
        <v>457</v>
      </c>
      <c r="C26" s="176">
        <v>419</v>
      </c>
      <c r="D26" s="181">
        <f t="shared" si="0"/>
        <v>91.68490153172867</v>
      </c>
    </row>
    <row r="27" spans="1:4" ht="29.25" customHeight="1">
      <c r="A27" s="182"/>
      <c r="B27" s="127"/>
      <c r="C27" s="127"/>
      <c r="D27" s="127"/>
    </row>
    <row r="28" spans="1:4" ht="20.100000000000001" customHeight="1">
      <c r="A28" s="182"/>
      <c r="B28" s="127"/>
      <c r="C28" s="127"/>
      <c r="D28" s="127"/>
    </row>
    <row r="29" spans="1:4" ht="20.100000000000001" customHeight="1">
      <c r="A29" s="127"/>
      <c r="B29" s="127"/>
      <c r="C29" s="127"/>
    </row>
    <row r="30" spans="1:4" ht="20.100000000000001" customHeight="1">
      <c r="A30" s="127"/>
      <c r="B30" s="127"/>
      <c r="C30" s="127"/>
    </row>
    <row r="31" spans="1:4" ht="20.100000000000001" customHeight="1">
      <c r="A31" s="127"/>
      <c r="B31" s="127"/>
      <c r="C31" s="127"/>
    </row>
    <row r="32" spans="1:4" ht="20.100000000000001" customHeight="1">
      <c r="A32" s="127"/>
      <c r="B32" s="127"/>
      <c r="C32" s="127"/>
    </row>
    <row r="33" spans="1:3" ht="20.100000000000001" customHeight="1">
      <c r="A33" s="127"/>
      <c r="B33" s="127"/>
      <c r="C33" s="127"/>
    </row>
    <row r="34" spans="1:3" ht="20.100000000000001" customHeight="1">
      <c r="A34" s="127"/>
      <c r="B34" s="127"/>
      <c r="C34" s="127"/>
    </row>
    <row r="35" spans="1:3" ht="20.100000000000001" customHeight="1">
      <c r="A35" s="127"/>
      <c r="B35" s="127"/>
      <c r="C35" s="127"/>
    </row>
    <row r="36" spans="1:3" ht="20.100000000000001" customHeight="1">
      <c r="A36" s="127"/>
      <c r="B36" s="127"/>
      <c r="C36" s="127"/>
    </row>
    <row r="37" spans="1:3" ht="20.100000000000001" customHeight="1">
      <c r="A37" s="127"/>
      <c r="B37" s="127"/>
      <c r="C37" s="127"/>
    </row>
    <row r="38" spans="1:3" ht="20.100000000000001" customHeight="1">
      <c r="A38" s="127"/>
      <c r="B38" s="127"/>
      <c r="C38" s="127"/>
    </row>
    <row r="39" spans="1:3" ht="20.100000000000001" customHeight="1">
      <c r="A39" s="127"/>
      <c r="B39" s="127"/>
      <c r="C39" s="127"/>
    </row>
    <row r="40" spans="1:3" ht="20.100000000000001" customHeight="1">
      <c r="A40" s="127"/>
      <c r="B40" s="127"/>
      <c r="C40" s="127"/>
    </row>
    <row r="41" spans="1:3" ht="20.100000000000001" customHeight="1">
      <c r="A41" s="127"/>
      <c r="B41" s="127"/>
      <c r="C41" s="127"/>
    </row>
    <row r="42" spans="1:3" ht="20.100000000000001" customHeight="1">
      <c r="A42" s="127"/>
      <c r="B42" s="127"/>
      <c r="C42" s="127"/>
    </row>
    <row r="43" spans="1:3" ht="20.100000000000001" customHeight="1">
      <c r="A43" s="127"/>
      <c r="B43" s="127"/>
      <c r="C43" s="127"/>
    </row>
    <row r="44" spans="1:3" ht="20.100000000000001" customHeight="1">
      <c r="A44" s="127"/>
      <c r="B44" s="127"/>
      <c r="C44" s="127"/>
    </row>
    <row r="45" spans="1:3" ht="20.100000000000001" customHeight="1">
      <c r="A45" s="127"/>
      <c r="B45" s="127"/>
      <c r="C45" s="127"/>
    </row>
    <row r="46" spans="1:3" ht="20.100000000000001" customHeight="1">
      <c r="A46" s="127"/>
      <c r="B46" s="127"/>
      <c r="C46" s="127"/>
    </row>
    <row r="47" spans="1:3" ht="20.100000000000001" customHeight="1">
      <c r="A47" s="127"/>
      <c r="B47" s="127"/>
      <c r="C47" s="127"/>
    </row>
    <row r="48" spans="1:3" ht="20.100000000000001" customHeight="1">
      <c r="A48" s="127"/>
      <c r="B48" s="127"/>
      <c r="C48" s="127"/>
    </row>
    <row r="49" spans="1:3" ht="20.100000000000001" customHeight="1">
      <c r="A49" s="127"/>
      <c r="B49" s="127"/>
      <c r="C49" s="127"/>
    </row>
    <row r="50" spans="1:3" ht="20.100000000000001" customHeight="1">
      <c r="A50" s="127"/>
      <c r="B50" s="127"/>
      <c r="C50" s="127"/>
    </row>
    <row r="51" spans="1:3" ht="20.100000000000001" customHeight="1">
      <c r="A51" s="127"/>
      <c r="B51" s="127"/>
      <c r="C51" s="127"/>
    </row>
    <row r="52" spans="1:3" ht="20.100000000000001" customHeight="1">
      <c r="A52" s="127"/>
      <c r="B52" s="127"/>
      <c r="C52" s="127"/>
    </row>
    <row r="53" spans="1:3" ht="20.100000000000001" customHeight="1">
      <c r="A53" s="127"/>
      <c r="B53" s="127"/>
      <c r="C53" s="127"/>
    </row>
    <row r="54" spans="1:3" ht="20.100000000000001" customHeight="1">
      <c r="A54" s="127"/>
      <c r="B54" s="127"/>
      <c r="C54" s="127"/>
    </row>
    <row r="55" spans="1:3" ht="20.100000000000001" customHeight="1">
      <c r="A55" s="127"/>
      <c r="B55" s="127"/>
      <c r="C55" s="127"/>
    </row>
    <row r="56" spans="1:3" ht="20.100000000000001" customHeight="1">
      <c r="A56" s="127"/>
      <c r="B56" s="127"/>
      <c r="C56" s="127"/>
    </row>
    <row r="57" spans="1:3" ht="20.100000000000001" customHeight="1">
      <c r="A57" s="127"/>
      <c r="B57" s="127"/>
      <c r="C57" s="127"/>
    </row>
    <row r="58" spans="1:3" ht="20.100000000000001" customHeight="1">
      <c r="A58" s="127"/>
      <c r="B58" s="127"/>
      <c r="C58" s="127"/>
    </row>
    <row r="59" spans="1:3" ht="20.100000000000001" customHeight="1">
      <c r="A59" s="127"/>
      <c r="B59" s="127"/>
      <c r="C59" s="127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1.Nong nghiep</vt:lpstr>
      <vt:lpstr>2.IIP</vt:lpstr>
      <vt:lpstr>3.SP CN</vt:lpstr>
      <vt:lpstr>4.LĐ CN</vt:lpstr>
      <vt:lpstr>5. LĐCN_DP</vt:lpstr>
      <vt:lpstr>6. Chi tieu DN</vt:lpstr>
      <vt:lpstr>7. DN DK thanh lap</vt:lpstr>
      <vt:lpstr>8. DN quay lai hoat dong</vt:lpstr>
      <vt:lpstr>9. DN Ngừng có thời hạn</vt:lpstr>
      <vt:lpstr>10.DN giải thể</vt:lpstr>
      <vt:lpstr>11. VĐT</vt:lpstr>
      <vt:lpstr>12. 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2024-05-28T07:35:33Z</cp:lastPrinted>
  <dcterms:created xsi:type="dcterms:W3CDTF">2024-05-24T07:16:46Z</dcterms:created>
  <dcterms:modified xsi:type="dcterms:W3CDTF">2024-05-29T03:57:15Z</dcterms:modified>
</cp:coreProperties>
</file>