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6\Tổng hợp\"/>
    </mc:Choice>
  </mc:AlternateContent>
  <xr:revisionPtr revIDLastSave="0" documentId="14_{6F7195B3-4455-43EB-88D9-9CC14175AED8}" xr6:coauthVersionLast="46" xr6:coauthVersionMax="46" xr10:uidLastSave="{00000000-0000-0000-0000-000000000000}"/>
  <bookViews>
    <workbookView xWindow="-108" yWindow="-108" windowWidth="23256" windowHeight="13896" xr2:uid="{00000000-000D-0000-FFFF-FFFF00000000}"/>
  </bookViews>
  <sheets>
    <sheet name="1.GDP-HH" sheetId="48" r:id="rId1"/>
    <sheet name="2.GDP-SS" sheetId="49" r:id="rId2"/>
    <sheet name="3. SXNN" sheetId="1" r:id="rId3"/>
    <sheet name="4. Vu Dong xuan" sheetId="2" r:id="rId4"/>
    <sheet name="5. NSSL Dong Xuan" sheetId="3" r:id="rId5"/>
    <sheet name="6.Channuoi" sheetId="4" r:id="rId6"/>
    <sheet name="7. Lam nghiep" sheetId="36" r:id="rId7"/>
    <sheet name="8.Thuy san" sheetId="37" r:id="rId8"/>
    <sheet name="9.IIPthang" sheetId="5" r:id="rId9"/>
    <sheet name="10.IIPquy" sheetId="6" r:id="rId10"/>
    <sheet name="11.SPCNthang" sheetId="7" r:id="rId11"/>
    <sheet name="12.SPCNquy" sheetId="8" r:id="rId12"/>
    <sheet name="13.CS TT TK" sheetId="9" r:id="rId13"/>
    <sheet name="14.LĐCN" sheetId="10" r:id="rId14"/>
    <sheet name="15. LĐCN_DP" sheetId="11" r:id="rId15"/>
    <sheet name="16. Chi tieu DN" sheetId="38" r:id="rId16"/>
    <sheet name="17. DN DK thanh lap" sheetId="39" r:id="rId17"/>
    <sheet name="18. DN quay lai hoat dong" sheetId="40" r:id="rId18"/>
    <sheet name="19. DN Ngừng có thời hạn" sheetId="41" r:id="rId19"/>
    <sheet name="20. DN giải thể" sheetId="42" r:id="rId20"/>
    <sheet name="21. VDT TTXH" sheetId="50" r:id="rId21"/>
    <sheet name="22. VDT TTNSNN" sheetId="13" r:id="rId22"/>
    <sheet name="23.VDT TTNSNN quy" sheetId="14" r:id="rId23"/>
    <sheet name="24. FDI" sheetId="43" r:id="rId24"/>
    <sheet name="25.Tongmuc" sheetId="16" r:id="rId25"/>
    <sheet name="26.TM_Quy" sheetId="17" r:id="rId26"/>
    <sheet name="27.XK tháng" sheetId="51" r:id="rId27"/>
    <sheet name="28.XK quý" sheetId="52" r:id="rId28"/>
    <sheet name="29.NK tháng" sheetId="53" r:id="rId29"/>
    <sheet name="30.NK quý" sheetId="54" r:id="rId30"/>
    <sheet name="31.XNK Dich vu" sheetId="26" r:id="rId31"/>
    <sheet name="32.CPI" sheetId="55" r:id="rId32"/>
    <sheet name="33.Gia SX" sheetId="27" r:id="rId33"/>
    <sheet name="34.Gia Van tai" sheetId="28" r:id="rId34"/>
    <sheet name="35.Gia NVL" sheetId="29" r:id="rId35"/>
    <sheet name="36.Gia XK" sheetId="30" r:id="rId36"/>
    <sheet name="37.Gia NK" sheetId="31" r:id="rId37"/>
    <sheet name="38.TygiaTM" sheetId="32" r:id="rId38"/>
    <sheet name="39.Van tai HK" sheetId="18" r:id="rId39"/>
    <sheet name="40.Van tai HK quy" sheetId="19" r:id="rId40"/>
    <sheet name="41. VT HH" sheetId="45" r:id="rId41"/>
    <sheet name="42.Van tai HH quy" sheetId="46" r:id="rId42"/>
    <sheet name="43.Du lich " sheetId="22" r:id="rId43"/>
    <sheet name="44.Du lich quý" sheetId="23" r:id="rId44"/>
    <sheet name="45.Laodong" sheetId="33" r:id="rId45"/>
    <sheet name="46.thatnghiep" sheetId="34" r:id="rId46"/>
    <sheet name="47.LĐPhiCT" sheetId="35" r:id="rId47"/>
    <sheet name="48.XHMT" sheetId="47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\0" localSheetId="0">'[1]PNT-QUOT-#3'!#REF!</definedName>
    <definedName name="\0" localSheetId="9">'[2]PNT-QUOT-#3'!#REF!</definedName>
    <definedName name="\0" localSheetId="11">'[2]PNT-QUOT-#3'!#REF!</definedName>
    <definedName name="\0" localSheetId="14">'[2]PNT-QUOT-#3'!#REF!</definedName>
    <definedName name="\0" localSheetId="16">'[2]PNT-QUOT-#3'!#REF!</definedName>
    <definedName name="\0" localSheetId="17">'[2]PNT-QUOT-#3'!#REF!</definedName>
    <definedName name="\0" localSheetId="18">'[2]PNT-QUOT-#3'!#REF!</definedName>
    <definedName name="\0" localSheetId="1">'[1]PNT-QUOT-#3'!#REF!</definedName>
    <definedName name="\0" localSheetId="19">'[2]PNT-QUOT-#3'!#REF!</definedName>
    <definedName name="\0" localSheetId="2">'[1]PNT-QUOT-#3'!#REF!</definedName>
    <definedName name="\0" localSheetId="30">'[3]PNT-QUOT-#3'!#REF!</definedName>
    <definedName name="\0" localSheetId="31">'[1]PNT-QUOT-#3'!#REF!</definedName>
    <definedName name="\0" localSheetId="39">'[1]PNT-QUOT-#3'!#REF!</definedName>
    <definedName name="\0" localSheetId="41">'[1]PNT-QUOT-#3'!#REF!</definedName>
    <definedName name="\0" localSheetId="43">'[1]PNT-QUOT-#3'!#REF!</definedName>
    <definedName name="\0" localSheetId="47">'[2]PNT-QUOT-#3'!#REF!</definedName>
    <definedName name="\0" localSheetId="4">'[1]PNT-QUOT-#3'!#REF!</definedName>
    <definedName name="\0" localSheetId="5">'[1]PNT-QUOT-#3'!#REF!</definedName>
    <definedName name="\0" localSheetId="6">'[1]PNT-QUOT-#3'!#REF!</definedName>
    <definedName name="\0">'[1]PNT-QUOT-#3'!#REF!</definedName>
    <definedName name="\z" localSheetId="0">'[1]COAT&amp;WRAP-QIOT-#3'!#REF!</definedName>
    <definedName name="\z" localSheetId="9">'[2]COAT&amp;WRAP-QIOT-#3'!#REF!</definedName>
    <definedName name="\z" localSheetId="11">'[2]COAT&amp;WRAP-QIOT-#3'!#REF!</definedName>
    <definedName name="\z" localSheetId="14">'[2]COAT&amp;WRAP-QIOT-#3'!#REF!</definedName>
    <definedName name="\z" localSheetId="16">'[2]COAT&amp;WRAP-QIOT-#3'!#REF!</definedName>
    <definedName name="\z" localSheetId="17">'[2]COAT&amp;WRAP-QIOT-#3'!#REF!</definedName>
    <definedName name="\z" localSheetId="18">'[2]COAT&amp;WRAP-QIOT-#3'!#REF!</definedName>
    <definedName name="\z" localSheetId="1">'[1]COAT&amp;WRAP-QIOT-#3'!#REF!</definedName>
    <definedName name="\z" localSheetId="19">'[2]COAT&amp;WRAP-QIOT-#3'!#REF!</definedName>
    <definedName name="\z" localSheetId="2">'[1]COAT&amp;WRAP-QIOT-#3'!#REF!</definedName>
    <definedName name="\z" localSheetId="30">'[3]COAT&amp;WRAP-QIOT-#3'!#REF!</definedName>
    <definedName name="\z" localSheetId="31">'[1]COAT&amp;WRAP-QIOT-#3'!#REF!</definedName>
    <definedName name="\z" localSheetId="39">'[1]COAT&amp;WRAP-QIOT-#3'!#REF!</definedName>
    <definedName name="\z" localSheetId="41">'[1]COAT&amp;WRAP-QIOT-#3'!#REF!</definedName>
    <definedName name="\z" localSheetId="43">'[1]COAT&amp;WRAP-QIOT-#3'!#REF!</definedName>
    <definedName name="\z" localSheetId="47">'[2]COAT&amp;WRAP-QIOT-#3'!#REF!</definedName>
    <definedName name="\z" localSheetId="4">'[1]COAT&amp;WRAP-QIOT-#3'!#REF!</definedName>
    <definedName name="\z" localSheetId="5">'[1]COAT&amp;WRAP-QIOT-#3'!#REF!</definedName>
    <definedName name="\z" localSheetId="6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12" hidden="1">{"'TDTGT (theo Dphuong)'!$A$4:$F$75"}</definedName>
    <definedName name="_________h1" localSheetId="14" hidden="1">{"'TDTGT (theo Dphuong)'!$A$4:$F$75"}</definedName>
    <definedName name="_________h1" localSheetId="16" hidden="1">{"'TDTGT (theo Dphuong)'!$A$4:$F$75"}</definedName>
    <definedName name="_________h1" localSheetId="1" hidden="1">{"'TDTGT (theo Dphuong)'!$A$4:$F$75"}</definedName>
    <definedName name="_________h1" localSheetId="19" hidden="1">{"'TDTGT (theo Dphuong)'!$A$4:$F$75"}</definedName>
    <definedName name="_________h1" localSheetId="2" hidden="1">{"'TDTGT (theo Dphuong)'!$A$4:$F$75"}</definedName>
    <definedName name="_________h1" localSheetId="30" hidden="1">{"'TDTGT (theo Dphuong)'!$A$4:$F$75"}</definedName>
    <definedName name="_________h1" localSheetId="31" hidden="1">{"'TDTGT (theo Dphuong)'!$A$4:$F$75"}</definedName>
    <definedName name="_________h1" localSheetId="33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37" hidden="1">{"'TDTGT (theo Dphuong)'!$A$4:$F$75"}</definedName>
    <definedName name="_________h1" localSheetId="42" hidden="1">{"'TDTGT (theo Dphuong)'!$A$4:$F$75"}</definedName>
    <definedName name="_________h1" localSheetId="43" hidden="1">{"'TDTGT (theo Dphuong)'!$A$4:$F$75"}</definedName>
    <definedName name="_________h1" localSheetId="47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2" hidden="1">{"'TDTGT (theo Dphuong)'!$A$4:$F$75"}</definedName>
    <definedName name="________h1" localSheetId="14" hidden="1">{"'TDTGT (theo Dphuong)'!$A$4:$F$75"}</definedName>
    <definedName name="________h1" localSheetId="16" hidden="1">{"'TDTGT (theo Dphuong)'!$A$4:$F$75"}</definedName>
    <definedName name="________h1" localSheetId="1" hidden="1">{"'TDTGT (theo Dphuong)'!$A$4:$F$75"}</definedName>
    <definedName name="________h1" localSheetId="19" hidden="1">{"'TDTGT (theo Dphuong)'!$A$4:$F$75"}</definedName>
    <definedName name="________h1" localSheetId="2" hidden="1">{"'TDTGT (theo Dphuong)'!$A$4:$F$75"}</definedName>
    <definedName name="________h1" localSheetId="30" hidden="1">{"'TDTGT (theo Dphuong)'!$A$4:$F$75"}</definedName>
    <definedName name="________h1" localSheetId="31" hidden="1">{"'TDTGT (theo Dphuong)'!$A$4:$F$75"}</definedName>
    <definedName name="________h1" localSheetId="33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37" hidden="1">{"'TDTGT (theo Dphuong)'!$A$4:$F$75"}</definedName>
    <definedName name="________h1" localSheetId="42" hidden="1">{"'TDTGT (theo Dphuong)'!$A$4:$F$75"}</definedName>
    <definedName name="________h1" localSheetId="43" hidden="1">{"'TDTGT (theo Dphuong)'!$A$4:$F$75"}</definedName>
    <definedName name="________h1" localSheetId="47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2" hidden="1">{"'TDTGT (theo Dphuong)'!$A$4:$F$75"}</definedName>
    <definedName name="_______h1" localSheetId="14" hidden="1">{"'TDTGT (theo Dphuong)'!$A$4:$F$75"}</definedName>
    <definedName name="_______h1" localSheetId="16" hidden="1">{"'TDTGT (theo Dphuong)'!$A$4:$F$75"}</definedName>
    <definedName name="_______h1" localSheetId="1" hidden="1">{"'TDTGT (theo Dphuong)'!$A$4:$F$75"}</definedName>
    <definedName name="_______h1" localSheetId="19" hidden="1">{"'TDTGT (theo Dphuong)'!$A$4:$F$75"}</definedName>
    <definedName name="_______h1" localSheetId="2" hidden="1">{"'TDTGT (theo Dphuong)'!$A$4:$F$75"}</definedName>
    <definedName name="_______h1" localSheetId="30" hidden="1">{"'TDTGT (theo Dphuong)'!$A$4:$F$75"}</definedName>
    <definedName name="_______h1" localSheetId="31" hidden="1">{"'TDTGT (theo Dphuong)'!$A$4:$F$75"}</definedName>
    <definedName name="_______h1" localSheetId="33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37" hidden="1">{"'TDTGT (theo Dphuong)'!$A$4:$F$75"}</definedName>
    <definedName name="_______h1" localSheetId="42" hidden="1">{"'TDTGT (theo Dphuong)'!$A$4:$F$75"}</definedName>
    <definedName name="_______h1" localSheetId="43" hidden="1">{"'TDTGT (theo Dphuong)'!$A$4:$F$75"}</definedName>
    <definedName name="_______h1" localSheetId="47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2" hidden="1">{#N/A,#N/A,FALSE,"Chung"}</definedName>
    <definedName name="______B5" localSheetId="14" hidden="1">{#N/A,#N/A,FALSE,"Chung"}</definedName>
    <definedName name="______B5" localSheetId="16" hidden="1">{#N/A,#N/A,FALSE,"Chung"}</definedName>
    <definedName name="______B5" localSheetId="1" hidden="1">{#N/A,#N/A,FALSE,"Chung"}</definedName>
    <definedName name="______B5" localSheetId="19" hidden="1">{#N/A,#N/A,FALSE,"Chung"}</definedName>
    <definedName name="______B5" localSheetId="2" hidden="1">{#N/A,#N/A,FALSE,"Chung"}</definedName>
    <definedName name="______B5" localSheetId="30" hidden="1">{#N/A,#N/A,FALSE,"Chung"}</definedName>
    <definedName name="______B5" localSheetId="31" hidden="1">{#N/A,#N/A,FALSE,"Chung"}</definedName>
    <definedName name="______B5" localSheetId="33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37" hidden="1">{#N/A,#N/A,FALSE,"Chung"}</definedName>
    <definedName name="______B5" localSheetId="42" hidden="1">{#N/A,#N/A,FALSE,"Chung"}</definedName>
    <definedName name="______B5" localSheetId="43" hidden="1">{#N/A,#N/A,FALSE,"Chung"}</definedName>
    <definedName name="______B5" localSheetId="47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2" hidden="1">{"'TDTGT (theo Dphuong)'!$A$4:$F$75"}</definedName>
    <definedName name="______h1" localSheetId="14" hidden="1">{"'TDTGT (theo Dphuong)'!$A$4:$F$75"}</definedName>
    <definedName name="______h1" localSheetId="16" hidden="1">{"'TDTGT (theo Dphuong)'!$A$4:$F$75"}</definedName>
    <definedName name="______h1" localSheetId="1" hidden="1">{"'TDTGT (theo Dphuong)'!$A$4:$F$75"}</definedName>
    <definedName name="______h1" localSheetId="19" hidden="1">{"'TDTGT (theo Dphuong)'!$A$4:$F$75"}</definedName>
    <definedName name="______h1" localSheetId="2" hidden="1">{"'TDTGT (theo Dphuong)'!$A$4:$F$75"}</definedName>
    <definedName name="______h1" localSheetId="30" hidden="1">{"'TDTGT (theo Dphuong)'!$A$4:$F$75"}</definedName>
    <definedName name="______h1" localSheetId="31" hidden="1">{"'TDTGT (theo Dphuong)'!$A$4:$F$75"}</definedName>
    <definedName name="______h1" localSheetId="33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37" hidden="1">{"'TDTGT (theo Dphuong)'!$A$4:$F$75"}</definedName>
    <definedName name="______h1" localSheetId="42" hidden="1">{"'TDTGT (theo Dphuong)'!$A$4:$F$75"}</definedName>
    <definedName name="______h1" localSheetId="43" hidden="1">{"'TDTGT (theo Dphuong)'!$A$4:$F$75"}</definedName>
    <definedName name="______h1" localSheetId="47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2" hidden="1">{"'TDTGT (theo Dphuong)'!$A$4:$F$75"}</definedName>
    <definedName name="______h2" localSheetId="14" hidden="1">{"'TDTGT (theo Dphuong)'!$A$4:$F$75"}</definedName>
    <definedName name="______h2" localSheetId="16" hidden="1">{"'TDTGT (theo Dphuong)'!$A$4:$F$75"}</definedName>
    <definedName name="______h2" localSheetId="1" hidden="1">{"'TDTGT (theo Dphuong)'!$A$4:$F$75"}</definedName>
    <definedName name="______h2" localSheetId="19" hidden="1">{"'TDTGT (theo Dphuong)'!$A$4:$F$75"}</definedName>
    <definedName name="______h2" localSheetId="2" hidden="1">{"'TDTGT (theo Dphuong)'!$A$4:$F$75"}</definedName>
    <definedName name="______h2" localSheetId="30" hidden="1">{"'TDTGT (theo Dphuong)'!$A$4:$F$75"}</definedName>
    <definedName name="______h2" localSheetId="31" hidden="1">{"'TDTGT (theo Dphuong)'!$A$4:$F$75"}</definedName>
    <definedName name="______h2" localSheetId="33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37" hidden="1">{"'TDTGT (theo Dphuong)'!$A$4:$F$75"}</definedName>
    <definedName name="______h2" localSheetId="42" hidden="1">{"'TDTGT (theo Dphuong)'!$A$4:$F$75"}</definedName>
    <definedName name="______h2" localSheetId="43" hidden="1">{"'TDTGT (theo Dphuong)'!$A$4:$F$75"}</definedName>
    <definedName name="______h2" localSheetId="47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2" hidden="1">{#N/A,#N/A,FALSE,"Chung"}</definedName>
    <definedName name="_____B5" localSheetId="14" hidden="1">{#N/A,#N/A,FALSE,"Chung"}</definedName>
    <definedName name="_____B5" localSheetId="16" hidden="1">{#N/A,#N/A,FALSE,"Chung"}</definedName>
    <definedName name="_____B5" localSheetId="1" hidden="1">{#N/A,#N/A,FALSE,"Chung"}</definedName>
    <definedName name="_____B5" localSheetId="19" hidden="1">{#N/A,#N/A,FALSE,"Chung"}</definedName>
    <definedName name="_____B5" localSheetId="2" hidden="1">{#N/A,#N/A,FALSE,"Chung"}</definedName>
    <definedName name="_____B5" localSheetId="30" hidden="1">{#N/A,#N/A,FALSE,"Chung"}</definedName>
    <definedName name="_____B5" localSheetId="31" hidden="1">{#N/A,#N/A,FALSE,"Chung"}</definedName>
    <definedName name="_____B5" localSheetId="33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37" hidden="1">{#N/A,#N/A,FALSE,"Chung"}</definedName>
    <definedName name="_____B5" localSheetId="42" hidden="1">{#N/A,#N/A,FALSE,"Chung"}</definedName>
    <definedName name="_____B5" localSheetId="43" hidden="1">{#N/A,#N/A,FALSE,"Chung"}</definedName>
    <definedName name="_____B5" localSheetId="47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2" hidden="1">{"'TDTGT (theo Dphuong)'!$A$4:$F$75"}</definedName>
    <definedName name="_____h1" localSheetId="14" hidden="1">{"'TDTGT (theo Dphuong)'!$A$4:$F$75"}</definedName>
    <definedName name="_____h1" localSheetId="16" hidden="1">{"'TDTGT (theo Dphuong)'!$A$4:$F$75"}</definedName>
    <definedName name="_____h1" localSheetId="1" hidden="1">{"'TDTGT (theo Dphuong)'!$A$4:$F$75"}</definedName>
    <definedName name="_____h1" localSheetId="19" hidden="1">{"'TDTGT (theo Dphuong)'!$A$4:$F$75"}</definedName>
    <definedName name="_____h1" localSheetId="2" hidden="1">{"'TDTGT (theo Dphuong)'!$A$4:$F$75"}</definedName>
    <definedName name="_____h1" localSheetId="30" hidden="1">{"'TDTGT (theo Dphuong)'!$A$4:$F$75"}</definedName>
    <definedName name="_____h1" localSheetId="31" hidden="1">{"'TDTGT (theo Dphuong)'!$A$4:$F$75"}</definedName>
    <definedName name="_____h1" localSheetId="33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37" hidden="1">{"'TDTGT (theo Dphuong)'!$A$4:$F$75"}</definedName>
    <definedName name="_____h1" localSheetId="42" hidden="1">{"'TDTGT (theo Dphuong)'!$A$4:$F$75"}</definedName>
    <definedName name="_____h1" localSheetId="43" hidden="1">{"'TDTGT (theo Dphuong)'!$A$4:$F$75"}</definedName>
    <definedName name="_____h1" localSheetId="47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2" hidden="1">{"'TDTGT (theo Dphuong)'!$A$4:$F$75"}</definedName>
    <definedName name="_____h2" localSheetId="14" hidden="1">{"'TDTGT (theo Dphuong)'!$A$4:$F$75"}</definedName>
    <definedName name="_____h2" localSheetId="16" hidden="1">{"'TDTGT (theo Dphuong)'!$A$4:$F$75"}</definedName>
    <definedName name="_____h2" localSheetId="1" hidden="1">{"'TDTGT (theo Dphuong)'!$A$4:$F$75"}</definedName>
    <definedName name="_____h2" localSheetId="19" hidden="1">{"'TDTGT (theo Dphuong)'!$A$4:$F$75"}</definedName>
    <definedName name="_____h2" localSheetId="2" hidden="1">{"'TDTGT (theo Dphuong)'!$A$4:$F$75"}</definedName>
    <definedName name="_____h2" localSheetId="30" hidden="1">{"'TDTGT (theo Dphuong)'!$A$4:$F$75"}</definedName>
    <definedName name="_____h2" localSheetId="31" hidden="1">{"'TDTGT (theo Dphuong)'!$A$4:$F$75"}</definedName>
    <definedName name="_____h2" localSheetId="33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37" hidden="1">{"'TDTGT (theo Dphuong)'!$A$4:$F$75"}</definedName>
    <definedName name="_____h2" localSheetId="42" hidden="1">{"'TDTGT (theo Dphuong)'!$A$4:$F$75"}</definedName>
    <definedName name="_____h2" localSheetId="43" hidden="1">{"'TDTGT (theo Dphuong)'!$A$4:$F$75"}</definedName>
    <definedName name="_____h2" localSheetId="47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2" hidden="1">{#N/A,#N/A,FALSE,"Chung"}</definedName>
    <definedName name="____B5" localSheetId="14" hidden="1">{#N/A,#N/A,FALSE,"Chung"}</definedName>
    <definedName name="____B5" localSheetId="16" hidden="1">{#N/A,#N/A,FALSE,"Chung"}</definedName>
    <definedName name="____B5" localSheetId="1" hidden="1">{#N/A,#N/A,FALSE,"Chung"}</definedName>
    <definedName name="____B5" localSheetId="19" hidden="1">{#N/A,#N/A,FALSE,"Chung"}</definedName>
    <definedName name="____B5" localSheetId="2" hidden="1">{#N/A,#N/A,FALSE,"Chung"}</definedName>
    <definedName name="____B5" localSheetId="30" hidden="1">{#N/A,#N/A,FALSE,"Chung"}</definedName>
    <definedName name="____B5" localSheetId="31" hidden="1">{#N/A,#N/A,FALSE,"Chung"}</definedName>
    <definedName name="____B5" localSheetId="33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37" hidden="1">{#N/A,#N/A,FALSE,"Chung"}</definedName>
    <definedName name="____B5" localSheetId="42" hidden="1">{#N/A,#N/A,FALSE,"Chung"}</definedName>
    <definedName name="____B5" localSheetId="43" hidden="1">{#N/A,#N/A,FALSE,"Chung"}</definedName>
    <definedName name="____B5" localSheetId="47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2" hidden="1">{"'TDTGT (theo Dphuong)'!$A$4:$F$75"}</definedName>
    <definedName name="____h1" localSheetId="14" hidden="1">{"'TDTGT (theo Dphuong)'!$A$4:$F$75"}</definedName>
    <definedName name="____h1" localSheetId="16" hidden="1">{"'TDTGT (theo Dphuong)'!$A$4:$F$75"}</definedName>
    <definedName name="____h1" localSheetId="1" hidden="1">{"'TDTGT (theo Dphuong)'!$A$4:$F$75"}</definedName>
    <definedName name="____h1" localSheetId="19" hidden="1">{"'TDTGT (theo Dphuong)'!$A$4:$F$75"}</definedName>
    <definedName name="____h1" localSheetId="2" hidden="1">{"'TDTGT (theo Dphuong)'!$A$4:$F$75"}</definedName>
    <definedName name="____h1" localSheetId="30" hidden="1">{"'TDTGT (theo Dphuong)'!$A$4:$F$75"}</definedName>
    <definedName name="____h1" localSheetId="31" hidden="1">{"'TDTGT (theo Dphuong)'!$A$4:$F$75"}</definedName>
    <definedName name="____h1" localSheetId="33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37" hidden="1">{"'TDTGT (theo Dphuong)'!$A$4:$F$75"}</definedName>
    <definedName name="____h1" localSheetId="42" hidden="1">{"'TDTGT (theo Dphuong)'!$A$4:$F$75"}</definedName>
    <definedName name="____h1" localSheetId="43" hidden="1">{"'TDTGT (theo Dphuong)'!$A$4:$F$75"}</definedName>
    <definedName name="____h1" localSheetId="47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2" hidden="1">{"'TDTGT (theo Dphuong)'!$A$4:$F$75"}</definedName>
    <definedName name="____h2" localSheetId="14" hidden="1">{"'TDTGT (theo Dphuong)'!$A$4:$F$75"}</definedName>
    <definedName name="____h2" localSheetId="16" hidden="1">{"'TDTGT (theo Dphuong)'!$A$4:$F$75"}</definedName>
    <definedName name="____h2" localSheetId="1" hidden="1">{"'TDTGT (theo Dphuong)'!$A$4:$F$75"}</definedName>
    <definedName name="____h2" localSheetId="19" hidden="1">{"'TDTGT (theo Dphuong)'!$A$4:$F$75"}</definedName>
    <definedName name="____h2" localSheetId="2" hidden="1">{"'TDTGT (theo Dphuong)'!$A$4:$F$75"}</definedName>
    <definedName name="____h2" localSheetId="30" hidden="1">{"'TDTGT (theo Dphuong)'!$A$4:$F$75"}</definedName>
    <definedName name="____h2" localSheetId="31" hidden="1">{"'TDTGT (theo Dphuong)'!$A$4:$F$75"}</definedName>
    <definedName name="____h2" localSheetId="33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37" hidden="1">{"'TDTGT (theo Dphuong)'!$A$4:$F$75"}</definedName>
    <definedName name="____h2" localSheetId="42" hidden="1">{"'TDTGT (theo Dphuong)'!$A$4:$F$75"}</definedName>
    <definedName name="____h2" localSheetId="43" hidden="1">{"'TDTGT (theo Dphuong)'!$A$4:$F$75"}</definedName>
    <definedName name="____h2" localSheetId="47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2" hidden="1">{#N/A,#N/A,FALSE,"Chung"}</definedName>
    <definedName name="___B5" localSheetId="14" hidden="1">{#N/A,#N/A,FALSE,"Chung"}</definedName>
    <definedName name="___B5" localSheetId="16" hidden="1">{#N/A,#N/A,FALSE,"Chung"}</definedName>
    <definedName name="___B5" localSheetId="1" hidden="1">{#N/A,#N/A,FALSE,"Chung"}</definedName>
    <definedName name="___B5" localSheetId="19" hidden="1">{#N/A,#N/A,FALSE,"Chung"}</definedName>
    <definedName name="___B5" localSheetId="2" hidden="1">{#N/A,#N/A,FALSE,"Chung"}</definedName>
    <definedName name="___B5" localSheetId="30" hidden="1">{#N/A,#N/A,FALSE,"Chung"}</definedName>
    <definedName name="___B5" localSheetId="31" hidden="1">{#N/A,#N/A,FALSE,"Chung"}</definedName>
    <definedName name="___B5" localSheetId="33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37" hidden="1">{#N/A,#N/A,FALSE,"Chung"}</definedName>
    <definedName name="___B5" localSheetId="42" hidden="1">{#N/A,#N/A,FALSE,"Chung"}</definedName>
    <definedName name="___B5" localSheetId="43" hidden="1">{#N/A,#N/A,FALSE,"Chung"}</definedName>
    <definedName name="___B5" localSheetId="47" hidden="1">{#N/A,#N/A,FALSE,"Chung"}</definedName>
    <definedName name="___B5" localSheetId="5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2" hidden="1">{"'TDTGT (theo Dphuong)'!$A$4:$F$75"}</definedName>
    <definedName name="___h1" localSheetId="14" hidden="1">{"'TDTGT (theo Dphuong)'!$A$4:$F$75"}</definedName>
    <definedName name="___h1" localSheetId="16" hidden="1">{"'TDTGT (theo Dphuong)'!$A$4:$F$75"}</definedName>
    <definedName name="___h1" localSheetId="1" hidden="1">{"'TDTGT (theo Dphuong)'!$A$4:$F$75"}</definedName>
    <definedName name="___h1" localSheetId="19" hidden="1">{"'TDTGT (theo Dphuong)'!$A$4:$F$75"}</definedName>
    <definedName name="___h1" localSheetId="2" hidden="1">{"'TDTGT (theo Dphuong)'!$A$4:$F$75"}</definedName>
    <definedName name="___h1" localSheetId="30" hidden="1">{"'TDTGT (theo Dphuong)'!$A$4:$F$75"}</definedName>
    <definedName name="___h1" localSheetId="31" hidden="1">{"'TDTGT (theo Dphuong)'!$A$4:$F$75"}</definedName>
    <definedName name="___h1" localSheetId="33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37" hidden="1">{"'TDTGT (theo Dphuong)'!$A$4:$F$75"}</definedName>
    <definedName name="___h1" localSheetId="42" hidden="1">{"'TDTGT (theo Dphuong)'!$A$4:$F$75"}</definedName>
    <definedName name="___h1" localSheetId="43" hidden="1">{"'TDTGT (theo Dphuong)'!$A$4:$F$75"}</definedName>
    <definedName name="___h1" localSheetId="47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2" hidden="1">{"'TDTGT (theo Dphuong)'!$A$4:$F$75"}</definedName>
    <definedName name="___h2" localSheetId="14" hidden="1">{"'TDTGT (theo Dphuong)'!$A$4:$F$75"}</definedName>
    <definedName name="___h2" localSheetId="16" hidden="1">{"'TDTGT (theo Dphuong)'!$A$4:$F$75"}</definedName>
    <definedName name="___h2" localSheetId="1" hidden="1">{"'TDTGT (theo Dphuong)'!$A$4:$F$75"}</definedName>
    <definedName name="___h2" localSheetId="19" hidden="1">{"'TDTGT (theo Dphuong)'!$A$4:$F$75"}</definedName>
    <definedName name="___h2" localSheetId="2" hidden="1">{"'TDTGT (theo Dphuong)'!$A$4:$F$75"}</definedName>
    <definedName name="___h2" localSheetId="30" hidden="1">{"'TDTGT (theo Dphuong)'!$A$4:$F$75"}</definedName>
    <definedName name="___h2" localSheetId="31" hidden="1">{"'TDTGT (theo Dphuong)'!$A$4:$F$75"}</definedName>
    <definedName name="___h2" localSheetId="33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37" hidden="1">{"'TDTGT (theo Dphuong)'!$A$4:$F$75"}</definedName>
    <definedName name="___h2" localSheetId="42" hidden="1">{"'TDTGT (theo Dphuong)'!$A$4:$F$75"}</definedName>
    <definedName name="___h2" localSheetId="43" hidden="1">{"'TDTGT (theo Dphuong)'!$A$4:$F$75"}</definedName>
    <definedName name="___h2" localSheetId="47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2" hidden="1">{#N/A,#N/A,FALSE,"Chung"}</definedName>
    <definedName name="__B5" localSheetId="14" hidden="1">{#N/A,#N/A,FALSE,"Chung"}</definedName>
    <definedName name="__B5" localSheetId="16" hidden="1">{#N/A,#N/A,FALSE,"Chung"}</definedName>
    <definedName name="__B5" localSheetId="1" hidden="1">{#N/A,#N/A,FALSE,"Chung"}</definedName>
    <definedName name="__B5" localSheetId="19" hidden="1">{#N/A,#N/A,FALSE,"Chung"}</definedName>
    <definedName name="__B5" localSheetId="2" hidden="1">{#N/A,#N/A,FALSE,"Chung"}</definedName>
    <definedName name="__B5" localSheetId="30" hidden="1">{#N/A,#N/A,FALSE,"Chung"}</definedName>
    <definedName name="__B5" localSheetId="31" hidden="1">{#N/A,#N/A,FALSE,"Chung"}</definedName>
    <definedName name="__B5" localSheetId="33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37" hidden="1">{#N/A,#N/A,FALSE,"Chung"}</definedName>
    <definedName name="__B5" localSheetId="42" hidden="1">{#N/A,#N/A,FALSE,"Chung"}</definedName>
    <definedName name="__B5" localSheetId="43" hidden="1">{#N/A,#N/A,FALSE,"Chung"}</definedName>
    <definedName name="__B5" localSheetId="47" hidden="1">{#N/A,#N/A,FALSE,"Chung"}</definedName>
    <definedName name="__B5" localSheetId="5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2" hidden="1">{"'TDTGT (theo Dphuong)'!$A$4:$F$75"}</definedName>
    <definedName name="__h1" localSheetId="14" hidden="1">{"'TDTGT (theo Dphuong)'!$A$4:$F$75"}</definedName>
    <definedName name="__h1" localSheetId="16" hidden="1">{"'TDTGT (theo Dphuong)'!$A$4:$F$75"}</definedName>
    <definedName name="__h1" localSheetId="1" hidden="1">{"'TDTGT (theo Dphuong)'!$A$4:$F$75"}</definedName>
    <definedName name="__h1" localSheetId="19" hidden="1">{"'TDTGT (theo Dphuong)'!$A$4:$F$75"}</definedName>
    <definedName name="__h1" localSheetId="2" hidden="1">{"'TDTGT (theo Dphuong)'!$A$4:$F$75"}</definedName>
    <definedName name="__h1" localSheetId="30" hidden="1">{"'TDTGT (theo Dphuong)'!$A$4:$F$75"}</definedName>
    <definedName name="__h1" localSheetId="31" hidden="1">{"'TDTGT (theo Dphuong)'!$A$4:$F$75"}</definedName>
    <definedName name="__h1" localSheetId="33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37" hidden="1">{"'TDTGT (theo Dphuong)'!$A$4:$F$75"}</definedName>
    <definedName name="__h1" localSheetId="42" hidden="1">{"'TDTGT (theo Dphuong)'!$A$4:$F$75"}</definedName>
    <definedName name="__h1" localSheetId="43" hidden="1">{"'TDTGT (theo Dphuong)'!$A$4:$F$75"}</definedName>
    <definedName name="__h1" localSheetId="47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2" hidden="1">{"'TDTGT (theo Dphuong)'!$A$4:$F$75"}</definedName>
    <definedName name="__h2" localSheetId="14" hidden="1">{"'TDTGT (theo Dphuong)'!$A$4:$F$75"}</definedName>
    <definedName name="__h2" localSheetId="16" hidden="1">{"'TDTGT (theo Dphuong)'!$A$4:$F$75"}</definedName>
    <definedName name="__h2" localSheetId="1" hidden="1">{"'TDTGT (theo Dphuong)'!$A$4:$F$75"}</definedName>
    <definedName name="__h2" localSheetId="19" hidden="1">{"'TDTGT (theo Dphuong)'!$A$4:$F$75"}</definedName>
    <definedName name="__h2" localSheetId="2" hidden="1">{"'TDTGT (theo Dphuong)'!$A$4:$F$75"}</definedName>
    <definedName name="__h2" localSheetId="30" hidden="1">{"'TDTGT (theo Dphuong)'!$A$4:$F$75"}</definedName>
    <definedName name="__h2" localSheetId="31" hidden="1">{"'TDTGT (theo Dphuong)'!$A$4:$F$75"}</definedName>
    <definedName name="__h2" localSheetId="33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37" hidden="1">{"'TDTGT (theo Dphuong)'!$A$4:$F$75"}</definedName>
    <definedName name="__h2" localSheetId="42" hidden="1">{"'TDTGT (theo Dphuong)'!$A$4:$F$75"}</definedName>
    <definedName name="__h2" localSheetId="43" hidden="1">{"'TDTGT (theo Dphuong)'!$A$4:$F$75"}</definedName>
    <definedName name="__h2" localSheetId="47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2" hidden="1">{#N/A,#N/A,FALSE,"Chung"}</definedName>
    <definedName name="_B5" localSheetId="14" hidden="1">{#N/A,#N/A,FALSE,"Chung"}</definedName>
    <definedName name="_B5" localSheetId="16" hidden="1">{#N/A,#N/A,FALSE,"Chung"}</definedName>
    <definedName name="_B5" localSheetId="1" hidden="1">{#N/A,#N/A,FALSE,"Chung"}</definedName>
    <definedName name="_B5" localSheetId="19" hidden="1">{#N/A,#N/A,FALSE,"Chung"}</definedName>
    <definedName name="_B5" localSheetId="2" hidden="1">{#N/A,#N/A,FALSE,"Chung"}</definedName>
    <definedName name="_B5" localSheetId="30" hidden="1">{#N/A,#N/A,FALSE,"Chung"}</definedName>
    <definedName name="_B5" localSheetId="31" hidden="1">{#N/A,#N/A,FALSE,"Chung"}</definedName>
    <definedName name="_B5" localSheetId="33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37" hidden="1">{#N/A,#N/A,FALSE,"Chung"}</definedName>
    <definedName name="_B5" localSheetId="42" hidden="1">{#N/A,#N/A,FALSE,"Chung"}</definedName>
    <definedName name="_B5" localSheetId="43" hidden="1">{#N/A,#N/A,FALSE,"Chung"}</definedName>
    <definedName name="_B5" localSheetId="47" hidden="1">{#N/A,#N/A,FALSE,"Chung"}</definedName>
    <definedName name="_B5" localSheetId="5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1" hidden="1">#REF!</definedName>
    <definedName name="_Fill" localSheetId="14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19" hidden="1">#REF!</definedName>
    <definedName name="_Fill" localSheetId="2" hidden="1">#REF!</definedName>
    <definedName name="_Fill" localSheetId="30" hidden="1">#REF!</definedName>
    <definedName name="_Fill" localSheetId="31" hidden="1">#REF!</definedName>
    <definedName name="_Fill" localSheetId="33" hidden="1">#REF!</definedName>
    <definedName name="_Fill" localSheetId="35" hidden="1">#REF!</definedName>
    <definedName name="_Fill" localSheetId="36" hidden="1">#REF!</definedName>
    <definedName name="_Fill" localSheetId="39" hidden="1">#REF!</definedName>
    <definedName name="_Fill" localSheetId="41" hidden="1">#REF!</definedName>
    <definedName name="_Fill" localSheetId="42" hidden="1">#REF!</definedName>
    <definedName name="_Fill" localSheetId="43" hidden="1">#REF!</definedName>
    <definedName name="_Fill" localSheetId="44" hidden="1">#REF!</definedName>
    <definedName name="_Fill" localSheetId="47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11" hidden="1">'12.SPCNquy'!$A$6:$F$39</definedName>
    <definedName name="_xlnm._FilterDatabase" localSheetId="16" hidden="1">'17. DN DK thanh lap'!$A$10:$C$10</definedName>
    <definedName name="_xlnm._FilterDatabase" localSheetId="17" hidden="1">'18. DN quay lai hoat dong'!$A$6:$D$6</definedName>
    <definedName name="_xlnm._FilterDatabase" localSheetId="18" hidden="1">'19. DN Ngừng có thời hạn'!$A$8:$D$8</definedName>
    <definedName name="_xlnm._FilterDatabase" localSheetId="19" hidden="1">'20. DN giải thể'!$A$8:$H$8</definedName>
    <definedName name="_h1" localSheetId="0" hidden="1">{"'TDTGT (theo Dphuong)'!$A$4:$F$75"}</definedName>
    <definedName name="_h1" localSheetId="12" hidden="1">{"'TDTGT (theo Dphuong)'!$A$4:$F$75"}</definedName>
    <definedName name="_h1" localSheetId="14" hidden="1">{"'TDTGT (theo Dphuong)'!$A$4:$F$75"}</definedName>
    <definedName name="_h1" localSheetId="16" hidden="1">{"'TDTGT (theo Dphuong)'!$A$4:$F$75"}</definedName>
    <definedName name="_h1" localSheetId="1" hidden="1">{"'TDTGT (theo Dphuong)'!$A$4:$F$75"}</definedName>
    <definedName name="_h1" localSheetId="19" hidden="1">{"'TDTGT (theo Dphuong)'!$A$4:$F$75"}</definedName>
    <definedName name="_h1" localSheetId="2" hidden="1">{"'TDTGT (theo Dphuong)'!$A$4:$F$75"}</definedName>
    <definedName name="_h1" localSheetId="30" hidden="1">{"'TDTGT (theo Dphuong)'!$A$4:$F$75"}</definedName>
    <definedName name="_h1" localSheetId="31" hidden="1">{"'TDTGT (theo Dphuong)'!$A$4:$F$75"}</definedName>
    <definedName name="_h1" localSheetId="33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37" hidden="1">{"'TDTGT (theo Dphuong)'!$A$4:$F$75"}</definedName>
    <definedName name="_h1" localSheetId="42" hidden="1">{"'TDTGT (theo Dphuong)'!$A$4:$F$75"}</definedName>
    <definedName name="_h1" localSheetId="43" hidden="1">{"'TDTGT (theo Dphuong)'!$A$4:$F$75"}</definedName>
    <definedName name="_h1" localSheetId="47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2" hidden="1">{"'TDTGT (theo Dphuong)'!$A$4:$F$75"}</definedName>
    <definedName name="_h2" localSheetId="14" hidden="1">{"'TDTGT (theo Dphuong)'!$A$4:$F$75"}</definedName>
    <definedName name="_h2" localSheetId="16" hidden="1">{"'TDTGT (theo Dphuong)'!$A$4:$F$75"}</definedName>
    <definedName name="_h2" localSheetId="1" hidden="1">{"'TDTGT (theo Dphuong)'!$A$4:$F$75"}</definedName>
    <definedName name="_h2" localSheetId="19" hidden="1">{"'TDTGT (theo Dphuong)'!$A$4:$F$75"}</definedName>
    <definedName name="_h2" localSheetId="2" hidden="1">{"'TDTGT (theo Dphuong)'!$A$4:$F$75"}</definedName>
    <definedName name="_h2" localSheetId="30" hidden="1">{"'TDTGT (theo Dphuong)'!$A$4:$F$75"}</definedName>
    <definedName name="_h2" localSheetId="31" hidden="1">{"'TDTGT (theo Dphuong)'!$A$4:$F$75"}</definedName>
    <definedName name="_h2" localSheetId="33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37" hidden="1">{"'TDTGT (theo Dphuong)'!$A$4:$F$75"}</definedName>
    <definedName name="_h2" localSheetId="42" hidden="1">{"'TDTGT (theo Dphuong)'!$A$4:$F$75"}</definedName>
    <definedName name="_h2" localSheetId="43" hidden="1">{"'TDTGT (theo Dphuong)'!$A$4:$F$75"}</definedName>
    <definedName name="_h2" localSheetId="47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1">'[2]PNT-QUOT-#3'!#REF!</definedName>
    <definedName name="A" localSheetId="14">'[2]PNT-QUOT-#3'!#REF!</definedName>
    <definedName name="A" localSheetId="16">'[2]PNT-QUOT-#3'!#REF!</definedName>
    <definedName name="A" localSheetId="17">'[2]PNT-QUOT-#3'!#REF!</definedName>
    <definedName name="A" localSheetId="18">'[2]PNT-QUOT-#3'!#REF!</definedName>
    <definedName name="A" localSheetId="1">'[1]PNT-QUOT-#3'!#REF!</definedName>
    <definedName name="A" localSheetId="19">'[2]PNT-QUOT-#3'!#REF!</definedName>
    <definedName name="A" localSheetId="25">'[2]PNT-QUOT-#3'!#REF!</definedName>
    <definedName name="A" localSheetId="2">'[1]PNT-QUOT-#3'!#REF!</definedName>
    <definedName name="A" localSheetId="31">'[2]PNT-QUOT-#3'!#REF!</definedName>
    <definedName name="A" localSheetId="39">'[1]PNT-QUOT-#3'!#REF!</definedName>
    <definedName name="A" localSheetId="41">'[1]PNT-QUOT-#3'!#REF!</definedName>
    <definedName name="A" localSheetId="43">'[1]PNT-QUOT-#3'!#REF!</definedName>
    <definedName name="A" localSheetId="4">'[1]PNT-QUOT-#3'!#REF!</definedName>
    <definedName name="A" localSheetId="5">'[1]PNT-QUOT-#3'!#REF!</definedName>
    <definedName name="A" localSheetId="6">'[1]PNT-QUOT-#3'!#REF!</definedName>
    <definedName name="A">'[2]PNT-QUOT-#3'!#REF!</definedName>
    <definedName name="AAA" localSheetId="0">'[4]MTL$-INTER'!#REF!</definedName>
    <definedName name="AAA" localSheetId="9">'[5]MTL$-INTER'!#REF!</definedName>
    <definedName name="AAA" localSheetId="11">'[5]MTL$-INTER'!#REF!</definedName>
    <definedName name="AAA" localSheetId="14">'[5]MTL$-INTER'!#REF!</definedName>
    <definedName name="AAA" localSheetId="16">'[5]MTL$-INTER'!#REF!</definedName>
    <definedName name="AAA" localSheetId="17">'[5]MTL$-INTER'!#REF!</definedName>
    <definedName name="AAA" localSheetId="18">'[5]MTL$-INTER'!#REF!</definedName>
    <definedName name="AAA" localSheetId="1">'[4]MTL$-INTER'!#REF!</definedName>
    <definedName name="AAA" localSheetId="19">'[5]MTL$-INTER'!#REF!</definedName>
    <definedName name="AAA" localSheetId="25">'[5]MTL$-INTER'!#REF!</definedName>
    <definedName name="AAA" localSheetId="2">'[6]MTL$-INTER'!#REF!</definedName>
    <definedName name="AAA" localSheetId="31">'[5]MTL$-INTER'!#REF!</definedName>
    <definedName name="AAA" localSheetId="39">'[7]MTL$-INTER'!#REF!</definedName>
    <definedName name="AAA" localSheetId="41">'[7]MTL$-INTER'!#REF!</definedName>
    <definedName name="AAA" localSheetId="43">'[7]MTL$-INTER'!#REF!</definedName>
    <definedName name="AAA" localSheetId="4">'[8]MTL$-INTER'!#REF!</definedName>
    <definedName name="AAA" localSheetId="5">'[8]MTL$-INTER'!#REF!</definedName>
    <definedName name="AAA" localSheetId="6">'[8]MTL$-INTER'!#REF!</definedName>
    <definedName name="AAA">'[5]MTL$-INTER'!#REF!</definedName>
    <definedName name="abc" localSheetId="0" hidden="1">{"'TDTGT (theo Dphuong)'!$A$4:$F$75"}</definedName>
    <definedName name="abc" localSheetId="12" hidden="1">{"'TDTGT (theo Dphuong)'!$A$4:$F$75"}</definedName>
    <definedName name="abc" localSheetId="14" hidden="1">{"'TDTGT (theo Dphuong)'!$A$4:$F$75"}</definedName>
    <definedName name="abc" localSheetId="16" hidden="1">{"'TDTGT (theo Dphuong)'!$A$4:$F$75"}</definedName>
    <definedName name="abc" localSheetId="1" hidden="1">{"'TDTGT (theo Dphuong)'!$A$4:$F$75"}</definedName>
    <definedName name="abc" localSheetId="19" hidden="1">{"'TDTGT (theo Dphuong)'!$A$4:$F$75"}</definedName>
    <definedName name="abc" localSheetId="2" hidden="1">{"'TDTGT (theo Dphuong)'!$A$4:$F$75"}</definedName>
    <definedName name="abc" localSheetId="30" hidden="1">{"'TDTGT (theo Dphuong)'!$A$4:$F$75"}</definedName>
    <definedName name="abc" localSheetId="31" hidden="1">{"'TDTGT (theo Dphuong)'!$A$4:$F$75"}</definedName>
    <definedName name="abc" localSheetId="33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37" hidden="1">{"'TDTGT (theo Dphuong)'!$A$4:$F$75"}</definedName>
    <definedName name="abc" localSheetId="42" hidden="1">{"'TDTGT (theo Dphuong)'!$A$4:$F$75"}</definedName>
    <definedName name="abc" localSheetId="43" hidden="1">{"'TDTGT (theo Dphuong)'!$A$4:$F$75"}</definedName>
    <definedName name="abc" localSheetId="47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1">#REF!</definedName>
    <definedName name="adsf" localSheetId="14">#REF!</definedName>
    <definedName name="adsf" localSheetId="16">#REF!</definedName>
    <definedName name="adsf" localSheetId="17">#REF!</definedName>
    <definedName name="adsf" localSheetId="18">#REF!</definedName>
    <definedName name="adsf" localSheetId="1">#REF!</definedName>
    <definedName name="adsf" localSheetId="19">#REF!</definedName>
    <definedName name="adsf" localSheetId="2">#REF!</definedName>
    <definedName name="adsf" localSheetId="30">#REF!</definedName>
    <definedName name="adsf" localSheetId="31">#REF!</definedName>
    <definedName name="adsf" localSheetId="33">#REF!</definedName>
    <definedName name="adsf" localSheetId="35">#REF!</definedName>
    <definedName name="adsf" localSheetId="36">#REF!</definedName>
    <definedName name="adsf" localSheetId="37">#REF!</definedName>
    <definedName name="adsf" localSheetId="39">#REF!</definedName>
    <definedName name="adsf" localSheetId="41">#REF!</definedName>
    <definedName name="adsf" localSheetId="42">#REF!</definedName>
    <definedName name="adsf" localSheetId="43">#REF!</definedName>
    <definedName name="adsf" localSheetId="47">#REF!</definedName>
    <definedName name="adsf" localSheetId="5">#REF!</definedName>
    <definedName name="adsf" localSheetId="6">#REF!</definedName>
    <definedName name="adsf">#REF!</definedName>
    <definedName name="anpha" localSheetId="0">#REF!</definedName>
    <definedName name="anpha" localSheetId="9">#REF!</definedName>
    <definedName name="anpha" localSheetId="11">#REF!</definedName>
    <definedName name="anpha" localSheetId="14">#REF!</definedName>
    <definedName name="anpha" localSheetId="16">#REF!</definedName>
    <definedName name="anpha" localSheetId="17">#REF!</definedName>
    <definedName name="anpha" localSheetId="18">#REF!</definedName>
    <definedName name="anpha" localSheetId="1">#REF!</definedName>
    <definedName name="anpha" localSheetId="19">#REF!</definedName>
    <definedName name="anpha" localSheetId="2">#REF!</definedName>
    <definedName name="anpha" localSheetId="30">#REF!</definedName>
    <definedName name="anpha" localSheetId="31">#REF!</definedName>
    <definedName name="anpha" localSheetId="33">#REF!</definedName>
    <definedName name="anpha" localSheetId="39">#REF!</definedName>
    <definedName name="anpha" localSheetId="41">#REF!</definedName>
    <definedName name="anpha" localSheetId="42">#REF!</definedName>
    <definedName name="anpha" localSheetId="43">#REF!</definedName>
    <definedName name="anpha" localSheetId="47">#REF!</definedName>
    <definedName name="anpha" localSheetId="5">#REF!</definedName>
    <definedName name="anpha" localSheetId="6">#REF!</definedName>
    <definedName name="anpha">#REF!</definedName>
    <definedName name="B" localSheetId="0">'[1]PNT-QUOT-#3'!#REF!</definedName>
    <definedName name="B" localSheetId="9">'[2]PNT-QUOT-#3'!#REF!</definedName>
    <definedName name="B" localSheetId="11">'[2]PNT-QUOT-#3'!#REF!</definedName>
    <definedName name="B" localSheetId="14">'[2]PNT-QUOT-#3'!#REF!</definedName>
    <definedName name="B" localSheetId="16">'[2]PNT-QUOT-#3'!#REF!</definedName>
    <definedName name="B" localSheetId="17">'[2]PNT-QUOT-#3'!#REF!</definedName>
    <definedName name="B" localSheetId="18">'[2]PNT-QUOT-#3'!#REF!</definedName>
    <definedName name="B" localSheetId="1">'[1]PNT-QUOT-#3'!#REF!</definedName>
    <definedName name="B" localSheetId="19">'[2]PNT-QUOT-#3'!#REF!</definedName>
    <definedName name="B" localSheetId="25">'[2]PNT-QUOT-#3'!#REF!</definedName>
    <definedName name="B" localSheetId="2">'[1]PNT-QUOT-#3'!#REF!</definedName>
    <definedName name="B" localSheetId="31">'[2]PNT-QUOT-#3'!#REF!</definedName>
    <definedName name="B" localSheetId="39">'[1]PNT-QUOT-#3'!#REF!</definedName>
    <definedName name="B" localSheetId="41">'[1]PNT-QUOT-#3'!#REF!</definedName>
    <definedName name="B" localSheetId="43">'[1]PNT-QUOT-#3'!#REF!</definedName>
    <definedName name="B" localSheetId="47">'[2]PNT-QUOT-#3'!#REF!</definedName>
    <definedName name="B" localSheetId="4">'[1]PNT-QUOT-#3'!#REF!</definedName>
    <definedName name="B" localSheetId="5">'[1]PNT-QUOT-#3'!#REF!</definedName>
    <definedName name="B" localSheetId="6">'[1]PNT-QUOT-#3'!#REF!</definedName>
    <definedName name="B">'[2]PNT-QUOT-#3'!#REF!</definedName>
    <definedName name="B5new" localSheetId="0" hidden="1">{"'TDTGT (theo Dphuong)'!$A$4:$F$75"}</definedName>
    <definedName name="B5new" localSheetId="12" hidden="1">{"'TDTGT (theo Dphuong)'!$A$4:$F$75"}</definedName>
    <definedName name="B5new" localSheetId="14" hidden="1">{"'TDTGT (theo Dphuong)'!$A$4:$F$75"}</definedName>
    <definedName name="B5new" localSheetId="16" hidden="1">{"'TDTGT (theo Dphuong)'!$A$4:$F$75"}</definedName>
    <definedName name="B5new" localSheetId="1" hidden="1">{"'TDTGT (theo Dphuong)'!$A$4:$F$75"}</definedName>
    <definedName name="B5new" localSheetId="19" hidden="1">{"'TDTGT (theo Dphuong)'!$A$4:$F$75"}</definedName>
    <definedName name="B5new" localSheetId="2" hidden="1">{"'TDTGT (theo Dphuong)'!$A$4:$F$75"}</definedName>
    <definedName name="B5new" localSheetId="30" hidden="1">{"'TDTGT (theo Dphuong)'!$A$4:$F$75"}</definedName>
    <definedName name="B5new" localSheetId="31" hidden="1">{"'TDTGT (theo Dphuong)'!$A$4:$F$75"}</definedName>
    <definedName name="B5new" localSheetId="33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37" hidden="1">{"'TDTGT (theo Dphuong)'!$A$4:$F$75"}</definedName>
    <definedName name="B5new" localSheetId="42" hidden="1">{"'TDTGT (theo Dphuong)'!$A$4:$F$75"}</definedName>
    <definedName name="B5new" localSheetId="43" hidden="1">{"'TDTGT (theo Dphuong)'!$A$4:$F$75"}</definedName>
    <definedName name="B5new" localSheetId="47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1">#REF!</definedName>
    <definedName name="beta" localSheetId="14">#REF!</definedName>
    <definedName name="beta" localSheetId="16">#REF!</definedName>
    <definedName name="beta" localSheetId="17">#REF!</definedName>
    <definedName name="beta" localSheetId="18">#REF!</definedName>
    <definedName name="beta" localSheetId="1">#REF!</definedName>
    <definedName name="beta" localSheetId="19">#REF!</definedName>
    <definedName name="beta" localSheetId="2">#REF!</definedName>
    <definedName name="beta" localSheetId="30">#REF!</definedName>
    <definedName name="beta" localSheetId="31">#REF!</definedName>
    <definedName name="beta" localSheetId="33">#REF!</definedName>
    <definedName name="beta" localSheetId="35">#REF!</definedName>
    <definedName name="beta" localSheetId="36">#REF!</definedName>
    <definedName name="beta" localSheetId="37">#REF!</definedName>
    <definedName name="beta" localSheetId="39">#REF!</definedName>
    <definedName name="beta" localSheetId="41">#REF!</definedName>
    <definedName name="beta" localSheetId="42">#REF!</definedName>
    <definedName name="beta" localSheetId="43">#REF!</definedName>
    <definedName name="beta" localSheetId="47">#REF!</definedName>
    <definedName name="beta" localSheetId="5">#REF!</definedName>
    <definedName name="beta" localSheetId="6">#REF!</definedName>
    <definedName name="beta">#REF!</definedName>
    <definedName name="BT" localSheetId="0">#REF!</definedName>
    <definedName name="BT" localSheetId="9">#REF!</definedName>
    <definedName name="BT" localSheetId="11">#REF!</definedName>
    <definedName name="BT" localSheetId="14">#REF!</definedName>
    <definedName name="BT" localSheetId="16">#REF!</definedName>
    <definedName name="BT" localSheetId="17">#REF!</definedName>
    <definedName name="BT" localSheetId="18">#REF!</definedName>
    <definedName name="BT" localSheetId="1">#REF!</definedName>
    <definedName name="BT" localSheetId="19">#REF!</definedName>
    <definedName name="BT" localSheetId="2">#REF!</definedName>
    <definedName name="BT" localSheetId="30">#REF!</definedName>
    <definedName name="BT" localSheetId="31">#REF!</definedName>
    <definedName name="BT" localSheetId="33">#REF!</definedName>
    <definedName name="BT" localSheetId="39">#REF!</definedName>
    <definedName name="BT" localSheetId="41">#REF!</definedName>
    <definedName name="BT" localSheetId="42">#REF!</definedName>
    <definedName name="BT" localSheetId="43">#REF!</definedName>
    <definedName name="BT" localSheetId="44">#REF!</definedName>
    <definedName name="BT" localSheetId="47">#REF!</definedName>
    <definedName name="BT" localSheetId="5">#REF!</definedName>
    <definedName name="BT" localSheetId="6">#REF!</definedName>
    <definedName name="BT">#REF!</definedName>
    <definedName name="bv" localSheetId="0">#REF!</definedName>
    <definedName name="bv" localSheetId="9">#REF!</definedName>
    <definedName name="bv" localSheetId="11">#REF!</definedName>
    <definedName name="bv" localSheetId="14">#REF!</definedName>
    <definedName name="bv" localSheetId="16">#REF!</definedName>
    <definedName name="bv" localSheetId="17">#REF!</definedName>
    <definedName name="bv" localSheetId="18">#REF!</definedName>
    <definedName name="bv" localSheetId="1">#REF!</definedName>
    <definedName name="bv" localSheetId="19">#REF!</definedName>
    <definedName name="bv" localSheetId="2">#REF!</definedName>
    <definedName name="bv" localSheetId="30">#REF!</definedName>
    <definedName name="bv" localSheetId="31">#REF!</definedName>
    <definedName name="bv" localSheetId="33">#REF!</definedName>
    <definedName name="bv" localSheetId="39">#REF!</definedName>
    <definedName name="bv" localSheetId="41">#REF!</definedName>
    <definedName name="bv" localSheetId="42">#REF!</definedName>
    <definedName name="bv" localSheetId="43">#REF!</definedName>
    <definedName name="bv" localSheetId="47">#REF!</definedName>
    <definedName name="bv" localSheetId="5">#REF!</definedName>
    <definedName name="bv" localSheetId="6">#REF!</definedName>
    <definedName name="bv">#REF!</definedName>
    <definedName name="COAT" localSheetId="0">'[1]PNT-QUOT-#3'!#REF!</definedName>
    <definedName name="COAT" localSheetId="9">'[2]PNT-QUOT-#3'!#REF!</definedName>
    <definedName name="COAT" localSheetId="11">'[2]PNT-QUOT-#3'!#REF!</definedName>
    <definedName name="COAT" localSheetId="14">'[2]PNT-QUOT-#3'!#REF!</definedName>
    <definedName name="COAT" localSheetId="16">'[2]PNT-QUOT-#3'!#REF!</definedName>
    <definedName name="COAT" localSheetId="17">'[2]PNT-QUOT-#3'!#REF!</definedName>
    <definedName name="COAT" localSheetId="18">'[2]PNT-QUOT-#3'!#REF!</definedName>
    <definedName name="COAT" localSheetId="1">'[1]PNT-QUOT-#3'!#REF!</definedName>
    <definedName name="COAT" localSheetId="19">'[2]PNT-QUOT-#3'!#REF!</definedName>
    <definedName name="COAT" localSheetId="2">'[1]PNT-QUOT-#3'!#REF!</definedName>
    <definedName name="COAT" localSheetId="31">'[1]PNT-QUOT-#3'!#REF!</definedName>
    <definedName name="COAT" localSheetId="39">'[1]PNT-QUOT-#3'!#REF!</definedName>
    <definedName name="COAT" localSheetId="41">'[1]PNT-QUOT-#3'!#REF!</definedName>
    <definedName name="COAT" localSheetId="43">'[1]PNT-QUOT-#3'!#REF!</definedName>
    <definedName name="COAT" localSheetId="47">'[2]PNT-QUOT-#3'!#REF!</definedName>
    <definedName name="COAT" localSheetId="4">'[1]PNT-QUOT-#3'!#REF!</definedName>
    <definedName name="COAT" localSheetId="5">'[1]PNT-QUOT-#3'!#REF!</definedName>
    <definedName name="COAT" localSheetId="6">'[1]PNT-QUOT-#3'!#REF!</definedName>
    <definedName name="COAT">'[1]PNT-QUOT-#3'!#REF!</definedName>
    <definedName name="CS_10" localSheetId="0">#REF!</definedName>
    <definedName name="CS_10" localSheetId="9">#REF!</definedName>
    <definedName name="CS_10" localSheetId="11">#REF!</definedName>
    <definedName name="CS_10" localSheetId="14">#REF!</definedName>
    <definedName name="CS_10" localSheetId="16">#REF!</definedName>
    <definedName name="CS_10" localSheetId="17">#REF!</definedName>
    <definedName name="CS_10" localSheetId="18">#REF!</definedName>
    <definedName name="CS_10" localSheetId="1">#REF!</definedName>
    <definedName name="CS_10" localSheetId="19">#REF!</definedName>
    <definedName name="CS_10" localSheetId="2">#REF!</definedName>
    <definedName name="CS_10" localSheetId="30">#REF!</definedName>
    <definedName name="CS_10" localSheetId="31">#REF!</definedName>
    <definedName name="CS_10" localSheetId="33">#REF!</definedName>
    <definedName name="CS_10" localSheetId="35">#REF!</definedName>
    <definedName name="CS_10" localSheetId="36">#REF!</definedName>
    <definedName name="CS_10" localSheetId="37">#REF!</definedName>
    <definedName name="CS_10" localSheetId="39">#REF!</definedName>
    <definedName name="CS_10" localSheetId="41">#REF!</definedName>
    <definedName name="CS_10" localSheetId="42">#REF!</definedName>
    <definedName name="CS_10" localSheetId="43">#REF!</definedName>
    <definedName name="CS_10" localSheetId="44">#REF!</definedName>
    <definedName name="CS_10" localSheetId="47">#REF!</definedName>
    <definedName name="CS_10" localSheetId="5">#REF!</definedName>
    <definedName name="CS_10" localSheetId="6">#REF!</definedName>
    <definedName name="CS_10">#REF!</definedName>
    <definedName name="CS_100" localSheetId="0">#REF!</definedName>
    <definedName name="CS_100" localSheetId="9">#REF!</definedName>
    <definedName name="CS_100" localSheetId="11">#REF!</definedName>
    <definedName name="CS_100" localSheetId="14">#REF!</definedName>
    <definedName name="CS_100" localSheetId="16">#REF!</definedName>
    <definedName name="CS_100" localSheetId="17">#REF!</definedName>
    <definedName name="CS_100" localSheetId="18">#REF!</definedName>
    <definedName name="CS_100" localSheetId="1">#REF!</definedName>
    <definedName name="CS_100" localSheetId="19">#REF!</definedName>
    <definedName name="CS_100" localSheetId="2">#REF!</definedName>
    <definedName name="CS_100" localSheetId="30">#REF!</definedName>
    <definedName name="CS_100" localSheetId="31">#REF!</definedName>
    <definedName name="CS_100" localSheetId="33">#REF!</definedName>
    <definedName name="CS_100" localSheetId="39">#REF!</definedName>
    <definedName name="CS_100" localSheetId="41">#REF!</definedName>
    <definedName name="CS_100" localSheetId="42">#REF!</definedName>
    <definedName name="CS_100" localSheetId="43">#REF!</definedName>
    <definedName name="CS_100" localSheetId="44">#REF!</definedName>
    <definedName name="CS_100" localSheetId="47">#REF!</definedName>
    <definedName name="CS_100" localSheetId="4">#REF!</definedName>
    <definedName name="CS_100" localSheetId="5">#REF!</definedName>
    <definedName name="CS_100" localSheetId="6">#REF!</definedName>
    <definedName name="CS_100">#REF!</definedName>
    <definedName name="CS_10S" localSheetId="0">#REF!</definedName>
    <definedName name="CS_10S" localSheetId="9">#REF!</definedName>
    <definedName name="CS_10S" localSheetId="11">#REF!</definedName>
    <definedName name="CS_10S" localSheetId="14">#REF!</definedName>
    <definedName name="CS_10S" localSheetId="16">#REF!</definedName>
    <definedName name="CS_10S" localSheetId="17">#REF!</definedName>
    <definedName name="CS_10S" localSheetId="18">#REF!</definedName>
    <definedName name="CS_10S" localSheetId="1">#REF!</definedName>
    <definedName name="CS_10S" localSheetId="19">#REF!</definedName>
    <definedName name="CS_10S" localSheetId="2">#REF!</definedName>
    <definedName name="CS_10S" localSheetId="30">#REF!</definedName>
    <definedName name="CS_10S" localSheetId="31">#REF!</definedName>
    <definedName name="CS_10S" localSheetId="33">#REF!</definedName>
    <definedName name="CS_10S" localSheetId="39">#REF!</definedName>
    <definedName name="CS_10S" localSheetId="41">#REF!</definedName>
    <definedName name="CS_10S" localSheetId="42">#REF!</definedName>
    <definedName name="CS_10S" localSheetId="43">#REF!</definedName>
    <definedName name="CS_10S" localSheetId="44">#REF!</definedName>
    <definedName name="CS_10S" localSheetId="47">#REF!</definedName>
    <definedName name="CS_10S">#REF!</definedName>
    <definedName name="CS_120" localSheetId="0">#REF!</definedName>
    <definedName name="CS_120" localSheetId="9">#REF!</definedName>
    <definedName name="CS_120" localSheetId="11">#REF!</definedName>
    <definedName name="CS_120" localSheetId="14">#REF!</definedName>
    <definedName name="CS_120" localSheetId="16">#REF!</definedName>
    <definedName name="CS_120" localSheetId="17">#REF!</definedName>
    <definedName name="CS_120" localSheetId="18">#REF!</definedName>
    <definedName name="CS_120" localSheetId="1">#REF!</definedName>
    <definedName name="CS_120" localSheetId="19">#REF!</definedName>
    <definedName name="CS_120" localSheetId="2">#REF!</definedName>
    <definedName name="CS_120" localSheetId="30">#REF!</definedName>
    <definedName name="CS_120" localSheetId="31">#REF!</definedName>
    <definedName name="CS_120" localSheetId="33">#REF!</definedName>
    <definedName name="CS_120" localSheetId="39">#REF!</definedName>
    <definedName name="CS_120" localSheetId="41">#REF!</definedName>
    <definedName name="CS_120" localSheetId="42">#REF!</definedName>
    <definedName name="CS_120" localSheetId="43">#REF!</definedName>
    <definedName name="CS_120" localSheetId="44">#REF!</definedName>
    <definedName name="CS_120" localSheetId="47">#REF!</definedName>
    <definedName name="CS_120">#REF!</definedName>
    <definedName name="CS_140" localSheetId="0">#REF!</definedName>
    <definedName name="CS_140" localSheetId="9">#REF!</definedName>
    <definedName name="CS_140" localSheetId="11">#REF!</definedName>
    <definedName name="CS_140" localSheetId="14">#REF!</definedName>
    <definedName name="CS_140" localSheetId="16">#REF!</definedName>
    <definedName name="CS_140" localSheetId="17">#REF!</definedName>
    <definedName name="CS_140" localSheetId="18">#REF!</definedName>
    <definedName name="CS_140" localSheetId="1">#REF!</definedName>
    <definedName name="CS_140" localSheetId="19">#REF!</definedName>
    <definedName name="CS_140" localSheetId="2">#REF!</definedName>
    <definedName name="CS_140" localSheetId="30">#REF!</definedName>
    <definedName name="CS_140" localSheetId="31">#REF!</definedName>
    <definedName name="CS_140" localSheetId="33">#REF!</definedName>
    <definedName name="CS_140" localSheetId="39">#REF!</definedName>
    <definedName name="CS_140" localSheetId="41">#REF!</definedName>
    <definedName name="CS_140" localSheetId="42">#REF!</definedName>
    <definedName name="CS_140" localSheetId="43">#REF!</definedName>
    <definedName name="CS_140" localSheetId="44">#REF!</definedName>
    <definedName name="CS_140" localSheetId="47">#REF!</definedName>
    <definedName name="CS_140">#REF!</definedName>
    <definedName name="CS_160" localSheetId="0">#REF!</definedName>
    <definedName name="CS_160" localSheetId="9">#REF!</definedName>
    <definedName name="CS_160" localSheetId="11">#REF!</definedName>
    <definedName name="CS_160" localSheetId="14">#REF!</definedName>
    <definedName name="CS_160" localSheetId="16">#REF!</definedName>
    <definedName name="CS_160" localSheetId="17">#REF!</definedName>
    <definedName name="CS_160" localSheetId="18">#REF!</definedName>
    <definedName name="CS_160" localSheetId="1">#REF!</definedName>
    <definedName name="CS_160" localSheetId="19">#REF!</definedName>
    <definedName name="CS_160" localSheetId="2">#REF!</definedName>
    <definedName name="CS_160" localSheetId="30">#REF!</definedName>
    <definedName name="CS_160" localSheetId="31">#REF!</definedName>
    <definedName name="CS_160" localSheetId="33">#REF!</definedName>
    <definedName name="CS_160" localSheetId="39">#REF!</definedName>
    <definedName name="CS_160" localSheetId="41">#REF!</definedName>
    <definedName name="CS_160" localSheetId="42">#REF!</definedName>
    <definedName name="CS_160" localSheetId="43">#REF!</definedName>
    <definedName name="CS_160" localSheetId="44">#REF!</definedName>
    <definedName name="CS_160" localSheetId="47">#REF!</definedName>
    <definedName name="CS_160">#REF!</definedName>
    <definedName name="CS_20" localSheetId="0">#REF!</definedName>
    <definedName name="CS_20" localSheetId="9">#REF!</definedName>
    <definedName name="CS_20" localSheetId="11">#REF!</definedName>
    <definedName name="CS_20" localSheetId="14">#REF!</definedName>
    <definedName name="CS_20" localSheetId="16">#REF!</definedName>
    <definedName name="CS_20" localSheetId="17">#REF!</definedName>
    <definedName name="CS_20" localSheetId="18">#REF!</definedName>
    <definedName name="CS_20" localSheetId="1">#REF!</definedName>
    <definedName name="CS_20" localSheetId="19">#REF!</definedName>
    <definedName name="CS_20" localSheetId="2">#REF!</definedName>
    <definedName name="CS_20" localSheetId="30">#REF!</definedName>
    <definedName name="CS_20" localSheetId="31">#REF!</definedName>
    <definedName name="CS_20" localSheetId="33">#REF!</definedName>
    <definedName name="CS_20" localSheetId="39">#REF!</definedName>
    <definedName name="CS_20" localSheetId="41">#REF!</definedName>
    <definedName name="CS_20" localSheetId="42">#REF!</definedName>
    <definedName name="CS_20" localSheetId="43">#REF!</definedName>
    <definedName name="CS_20" localSheetId="44">#REF!</definedName>
    <definedName name="CS_20" localSheetId="47">#REF!</definedName>
    <definedName name="CS_20">#REF!</definedName>
    <definedName name="CS_30" localSheetId="0">#REF!</definedName>
    <definedName name="CS_30" localSheetId="9">#REF!</definedName>
    <definedName name="CS_30" localSheetId="11">#REF!</definedName>
    <definedName name="CS_30" localSheetId="14">#REF!</definedName>
    <definedName name="CS_30" localSheetId="16">#REF!</definedName>
    <definedName name="CS_30" localSheetId="17">#REF!</definedName>
    <definedName name="CS_30" localSheetId="18">#REF!</definedName>
    <definedName name="CS_30" localSheetId="1">#REF!</definedName>
    <definedName name="CS_30" localSheetId="19">#REF!</definedName>
    <definedName name="CS_30" localSheetId="2">#REF!</definedName>
    <definedName name="CS_30" localSheetId="30">#REF!</definedName>
    <definedName name="CS_30" localSheetId="31">#REF!</definedName>
    <definedName name="CS_30" localSheetId="33">#REF!</definedName>
    <definedName name="CS_30" localSheetId="39">#REF!</definedName>
    <definedName name="CS_30" localSheetId="41">#REF!</definedName>
    <definedName name="CS_30" localSheetId="42">#REF!</definedName>
    <definedName name="CS_30" localSheetId="43">#REF!</definedName>
    <definedName name="CS_30" localSheetId="44">#REF!</definedName>
    <definedName name="CS_30" localSheetId="47">#REF!</definedName>
    <definedName name="CS_30">#REF!</definedName>
    <definedName name="CS_40" localSheetId="0">#REF!</definedName>
    <definedName name="CS_40" localSheetId="9">#REF!</definedName>
    <definedName name="CS_40" localSheetId="11">#REF!</definedName>
    <definedName name="CS_40" localSheetId="14">#REF!</definedName>
    <definedName name="CS_40" localSheetId="16">#REF!</definedName>
    <definedName name="CS_40" localSheetId="17">#REF!</definedName>
    <definedName name="CS_40" localSheetId="18">#REF!</definedName>
    <definedName name="CS_40" localSheetId="1">#REF!</definedName>
    <definedName name="CS_40" localSheetId="19">#REF!</definedName>
    <definedName name="CS_40" localSheetId="2">#REF!</definedName>
    <definedName name="CS_40" localSheetId="30">#REF!</definedName>
    <definedName name="CS_40" localSheetId="31">#REF!</definedName>
    <definedName name="CS_40" localSheetId="33">#REF!</definedName>
    <definedName name="CS_40" localSheetId="39">#REF!</definedName>
    <definedName name="CS_40" localSheetId="41">#REF!</definedName>
    <definedName name="CS_40" localSheetId="42">#REF!</definedName>
    <definedName name="CS_40" localSheetId="43">#REF!</definedName>
    <definedName name="CS_40" localSheetId="44">#REF!</definedName>
    <definedName name="CS_40" localSheetId="47">#REF!</definedName>
    <definedName name="CS_40">#REF!</definedName>
    <definedName name="CS_40S" localSheetId="0">#REF!</definedName>
    <definedName name="CS_40S" localSheetId="9">#REF!</definedName>
    <definedName name="CS_40S" localSheetId="11">#REF!</definedName>
    <definedName name="CS_40S" localSheetId="14">#REF!</definedName>
    <definedName name="CS_40S" localSheetId="16">#REF!</definedName>
    <definedName name="CS_40S" localSheetId="17">#REF!</definedName>
    <definedName name="CS_40S" localSheetId="18">#REF!</definedName>
    <definedName name="CS_40S" localSheetId="1">#REF!</definedName>
    <definedName name="CS_40S" localSheetId="19">#REF!</definedName>
    <definedName name="CS_40S" localSheetId="2">#REF!</definedName>
    <definedName name="CS_40S" localSheetId="30">#REF!</definedName>
    <definedName name="CS_40S" localSheetId="31">#REF!</definedName>
    <definedName name="CS_40S" localSheetId="33">#REF!</definedName>
    <definedName name="CS_40S" localSheetId="39">#REF!</definedName>
    <definedName name="CS_40S" localSheetId="41">#REF!</definedName>
    <definedName name="CS_40S" localSheetId="42">#REF!</definedName>
    <definedName name="CS_40S" localSheetId="43">#REF!</definedName>
    <definedName name="CS_40S" localSheetId="44">#REF!</definedName>
    <definedName name="CS_40S" localSheetId="47">#REF!</definedName>
    <definedName name="CS_40S">#REF!</definedName>
    <definedName name="CS_5S" localSheetId="0">#REF!</definedName>
    <definedName name="CS_5S" localSheetId="9">#REF!</definedName>
    <definedName name="CS_5S" localSheetId="11">#REF!</definedName>
    <definedName name="CS_5S" localSheetId="14">#REF!</definedName>
    <definedName name="CS_5S" localSheetId="16">#REF!</definedName>
    <definedName name="CS_5S" localSheetId="17">#REF!</definedName>
    <definedName name="CS_5S" localSheetId="18">#REF!</definedName>
    <definedName name="CS_5S" localSheetId="1">#REF!</definedName>
    <definedName name="CS_5S" localSheetId="19">#REF!</definedName>
    <definedName name="CS_5S" localSheetId="2">#REF!</definedName>
    <definedName name="CS_5S" localSheetId="30">#REF!</definedName>
    <definedName name="CS_5S" localSheetId="31">#REF!</definedName>
    <definedName name="CS_5S" localSheetId="33">#REF!</definedName>
    <definedName name="CS_5S" localSheetId="39">#REF!</definedName>
    <definedName name="CS_5S" localSheetId="41">#REF!</definedName>
    <definedName name="CS_5S" localSheetId="42">#REF!</definedName>
    <definedName name="CS_5S" localSheetId="43">#REF!</definedName>
    <definedName name="CS_5S" localSheetId="44">#REF!</definedName>
    <definedName name="CS_5S" localSheetId="47">#REF!</definedName>
    <definedName name="CS_5S">#REF!</definedName>
    <definedName name="CS_60" localSheetId="0">#REF!</definedName>
    <definedName name="CS_60" localSheetId="9">#REF!</definedName>
    <definedName name="CS_60" localSheetId="11">#REF!</definedName>
    <definedName name="CS_60" localSheetId="14">#REF!</definedName>
    <definedName name="CS_60" localSheetId="16">#REF!</definedName>
    <definedName name="CS_60" localSheetId="17">#REF!</definedName>
    <definedName name="CS_60" localSheetId="18">#REF!</definedName>
    <definedName name="CS_60" localSheetId="1">#REF!</definedName>
    <definedName name="CS_60" localSheetId="19">#REF!</definedName>
    <definedName name="CS_60" localSheetId="2">#REF!</definedName>
    <definedName name="CS_60" localSheetId="30">#REF!</definedName>
    <definedName name="CS_60" localSheetId="31">#REF!</definedName>
    <definedName name="CS_60" localSheetId="33">#REF!</definedName>
    <definedName name="CS_60" localSheetId="39">#REF!</definedName>
    <definedName name="CS_60" localSheetId="41">#REF!</definedName>
    <definedName name="CS_60" localSheetId="42">#REF!</definedName>
    <definedName name="CS_60" localSheetId="43">#REF!</definedName>
    <definedName name="CS_60" localSheetId="44">#REF!</definedName>
    <definedName name="CS_60" localSheetId="47">#REF!</definedName>
    <definedName name="CS_60">#REF!</definedName>
    <definedName name="CS_80" localSheetId="0">#REF!</definedName>
    <definedName name="CS_80" localSheetId="9">#REF!</definedName>
    <definedName name="CS_80" localSheetId="11">#REF!</definedName>
    <definedName name="CS_80" localSheetId="14">#REF!</definedName>
    <definedName name="CS_80" localSheetId="16">#REF!</definedName>
    <definedName name="CS_80" localSheetId="17">#REF!</definedName>
    <definedName name="CS_80" localSheetId="18">#REF!</definedName>
    <definedName name="CS_80" localSheetId="1">#REF!</definedName>
    <definedName name="CS_80" localSheetId="19">#REF!</definedName>
    <definedName name="CS_80" localSheetId="2">#REF!</definedName>
    <definedName name="CS_80" localSheetId="30">#REF!</definedName>
    <definedName name="CS_80" localSheetId="31">#REF!</definedName>
    <definedName name="CS_80" localSheetId="33">#REF!</definedName>
    <definedName name="CS_80" localSheetId="39">#REF!</definedName>
    <definedName name="CS_80" localSheetId="41">#REF!</definedName>
    <definedName name="CS_80" localSheetId="42">#REF!</definedName>
    <definedName name="CS_80" localSheetId="43">#REF!</definedName>
    <definedName name="CS_80" localSheetId="44">#REF!</definedName>
    <definedName name="CS_80" localSheetId="47">#REF!</definedName>
    <definedName name="CS_80">#REF!</definedName>
    <definedName name="CS_80S" localSheetId="0">#REF!</definedName>
    <definedName name="CS_80S" localSheetId="9">#REF!</definedName>
    <definedName name="CS_80S" localSheetId="11">#REF!</definedName>
    <definedName name="CS_80S" localSheetId="14">#REF!</definedName>
    <definedName name="CS_80S" localSheetId="16">#REF!</definedName>
    <definedName name="CS_80S" localSheetId="17">#REF!</definedName>
    <definedName name="CS_80S" localSheetId="18">#REF!</definedName>
    <definedName name="CS_80S" localSheetId="1">#REF!</definedName>
    <definedName name="CS_80S" localSheetId="19">#REF!</definedName>
    <definedName name="CS_80S" localSheetId="2">#REF!</definedName>
    <definedName name="CS_80S" localSheetId="30">#REF!</definedName>
    <definedName name="CS_80S" localSheetId="31">#REF!</definedName>
    <definedName name="CS_80S" localSheetId="33">#REF!</definedName>
    <definedName name="CS_80S" localSheetId="39">#REF!</definedName>
    <definedName name="CS_80S" localSheetId="41">#REF!</definedName>
    <definedName name="CS_80S" localSheetId="42">#REF!</definedName>
    <definedName name="CS_80S" localSheetId="43">#REF!</definedName>
    <definedName name="CS_80S" localSheetId="44">#REF!</definedName>
    <definedName name="CS_80S" localSheetId="47">#REF!</definedName>
    <definedName name="CS_80S">#REF!</definedName>
    <definedName name="CS_STD" localSheetId="0">#REF!</definedName>
    <definedName name="CS_STD" localSheetId="9">#REF!</definedName>
    <definedName name="CS_STD" localSheetId="11">#REF!</definedName>
    <definedName name="CS_STD" localSheetId="14">#REF!</definedName>
    <definedName name="CS_STD" localSheetId="16">#REF!</definedName>
    <definedName name="CS_STD" localSheetId="17">#REF!</definedName>
    <definedName name="CS_STD" localSheetId="18">#REF!</definedName>
    <definedName name="CS_STD" localSheetId="1">#REF!</definedName>
    <definedName name="CS_STD" localSheetId="19">#REF!</definedName>
    <definedName name="CS_STD" localSheetId="2">#REF!</definedName>
    <definedName name="CS_STD" localSheetId="30">#REF!</definedName>
    <definedName name="CS_STD" localSheetId="31">#REF!</definedName>
    <definedName name="CS_STD" localSheetId="33">#REF!</definedName>
    <definedName name="CS_STD" localSheetId="39">#REF!</definedName>
    <definedName name="CS_STD" localSheetId="41">#REF!</definedName>
    <definedName name="CS_STD" localSheetId="42">#REF!</definedName>
    <definedName name="CS_STD" localSheetId="43">#REF!</definedName>
    <definedName name="CS_STD" localSheetId="44">#REF!</definedName>
    <definedName name="CS_STD" localSheetId="47">#REF!</definedName>
    <definedName name="CS_STD">#REF!</definedName>
    <definedName name="CS_XS" localSheetId="0">#REF!</definedName>
    <definedName name="CS_XS" localSheetId="9">#REF!</definedName>
    <definedName name="CS_XS" localSheetId="11">#REF!</definedName>
    <definedName name="CS_XS" localSheetId="14">#REF!</definedName>
    <definedName name="CS_XS" localSheetId="16">#REF!</definedName>
    <definedName name="CS_XS" localSheetId="17">#REF!</definedName>
    <definedName name="CS_XS" localSheetId="18">#REF!</definedName>
    <definedName name="CS_XS" localSheetId="1">#REF!</definedName>
    <definedName name="CS_XS" localSheetId="19">#REF!</definedName>
    <definedName name="CS_XS" localSheetId="2">#REF!</definedName>
    <definedName name="CS_XS" localSheetId="30">#REF!</definedName>
    <definedName name="CS_XS" localSheetId="31">#REF!</definedName>
    <definedName name="CS_XS" localSheetId="33">#REF!</definedName>
    <definedName name="CS_XS" localSheetId="39">#REF!</definedName>
    <definedName name="CS_XS" localSheetId="41">#REF!</definedName>
    <definedName name="CS_XS" localSheetId="42">#REF!</definedName>
    <definedName name="CS_XS" localSheetId="43">#REF!</definedName>
    <definedName name="CS_XS" localSheetId="44">#REF!</definedName>
    <definedName name="CS_XS" localSheetId="47">#REF!</definedName>
    <definedName name="CS_XS">#REF!</definedName>
    <definedName name="CS_XXS" localSheetId="0">#REF!</definedName>
    <definedName name="CS_XXS" localSheetId="9">#REF!</definedName>
    <definedName name="CS_XXS" localSheetId="11">#REF!</definedName>
    <definedName name="CS_XXS" localSheetId="14">#REF!</definedName>
    <definedName name="CS_XXS" localSheetId="16">#REF!</definedName>
    <definedName name="CS_XXS" localSheetId="17">#REF!</definedName>
    <definedName name="CS_XXS" localSheetId="18">#REF!</definedName>
    <definedName name="CS_XXS" localSheetId="1">#REF!</definedName>
    <definedName name="CS_XXS" localSheetId="19">#REF!</definedName>
    <definedName name="CS_XXS" localSheetId="2">#REF!</definedName>
    <definedName name="CS_XXS" localSheetId="30">#REF!</definedName>
    <definedName name="CS_XXS" localSheetId="31">#REF!</definedName>
    <definedName name="CS_XXS" localSheetId="33">#REF!</definedName>
    <definedName name="CS_XXS" localSheetId="39">#REF!</definedName>
    <definedName name="CS_XXS" localSheetId="41">#REF!</definedName>
    <definedName name="CS_XXS" localSheetId="42">#REF!</definedName>
    <definedName name="CS_XXS" localSheetId="43">#REF!</definedName>
    <definedName name="CS_XXS" localSheetId="44">#REF!</definedName>
    <definedName name="CS_XXS" localSheetId="47">#REF!</definedName>
    <definedName name="CS_XXS">#REF!</definedName>
    <definedName name="cv" localSheetId="0" hidden="1">{"'TDTGT (theo Dphuong)'!$A$4:$F$75"}</definedName>
    <definedName name="cv" localSheetId="12" hidden="1">{"'TDTGT (theo Dphuong)'!$A$4:$F$75"}</definedName>
    <definedName name="cv" localSheetId="14" hidden="1">{"'TDTGT (theo Dphuong)'!$A$4:$F$75"}</definedName>
    <definedName name="cv" localSheetId="16" hidden="1">{"'TDTGT (theo Dphuong)'!$A$4:$F$75"}</definedName>
    <definedName name="cv" localSheetId="1" hidden="1">{"'TDTGT (theo Dphuong)'!$A$4:$F$75"}</definedName>
    <definedName name="cv" localSheetId="19" hidden="1">{"'TDTGT (theo Dphuong)'!$A$4:$F$75"}</definedName>
    <definedName name="cv" localSheetId="2" hidden="1">{"'TDTGT (theo Dphuong)'!$A$4:$F$75"}</definedName>
    <definedName name="cv" localSheetId="30" hidden="1">{"'TDTGT (theo Dphuong)'!$A$4:$F$75"}</definedName>
    <definedName name="cv" localSheetId="31" hidden="1">{"'TDTGT (theo Dphuong)'!$A$4:$F$75"}</definedName>
    <definedName name="cv" localSheetId="33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37" hidden="1">{"'TDTGT (theo Dphuong)'!$A$4:$F$75"}</definedName>
    <definedName name="cv" localSheetId="42" hidden="1">{"'TDTGT (theo Dphuong)'!$A$4:$F$75"}</definedName>
    <definedName name="cv" localSheetId="43" hidden="1">{"'TDTGT (theo Dphuong)'!$A$4:$F$75"}</definedName>
    <definedName name="cv" localSheetId="47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1">#REF!</definedName>
    <definedName name="cx" localSheetId="14">#REF!</definedName>
    <definedName name="cx" localSheetId="16">#REF!</definedName>
    <definedName name="cx" localSheetId="17">#REF!</definedName>
    <definedName name="cx" localSheetId="18">#REF!</definedName>
    <definedName name="cx" localSheetId="1">#REF!</definedName>
    <definedName name="cx" localSheetId="19">#REF!</definedName>
    <definedName name="cx" localSheetId="2">#REF!</definedName>
    <definedName name="cx" localSheetId="30">#REF!</definedName>
    <definedName name="cx" localSheetId="31">#REF!</definedName>
    <definedName name="cx" localSheetId="33">#REF!</definedName>
    <definedName name="cx" localSheetId="35">#REF!</definedName>
    <definedName name="cx" localSheetId="36">#REF!</definedName>
    <definedName name="cx" localSheetId="37">#REF!</definedName>
    <definedName name="cx" localSheetId="39">#REF!</definedName>
    <definedName name="cx" localSheetId="41">#REF!</definedName>
    <definedName name="cx" localSheetId="42">#REF!</definedName>
    <definedName name="cx" localSheetId="43">#REF!</definedName>
    <definedName name="cx" localSheetId="44">#REF!</definedName>
    <definedName name="cx" localSheetId="47">#REF!</definedName>
    <definedName name="cx" localSheetId="5">#REF!</definedName>
    <definedName name="cx" localSheetId="6">#REF!</definedName>
    <definedName name="cx">#REF!</definedName>
    <definedName name="d" localSheetId="0" hidden="1">#REF!</definedName>
    <definedName name="d" localSheetId="9" hidden="1">#REF!</definedName>
    <definedName name="d" localSheetId="11" hidden="1">#REF!</definedName>
    <definedName name="d" localSheetId="14" hidden="1">#REF!</definedName>
    <definedName name="d" localSheetId="16" hidden="1">#REF!</definedName>
    <definedName name="d" localSheetId="17" hidden="1">#REF!</definedName>
    <definedName name="d" localSheetId="18" hidden="1">#REF!</definedName>
    <definedName name="d" localSheetId="1" hidden="1">#REF!</definedName>
    <definedName name="d" localSheetId="19" hidden="1">#REF!</definedName>
    <definedName name="d" localSheetId="2" hidden="1">#REF!</definedName>
    <definedName name="d" localSheetId="30" hidden="1">#REF!</definedName>
    <definedName name="d" localSheetId="31" hidden="1">#REF!</definedName>
    <definedName name="d" localSheetId="33" hidden="1">#REF!</definedName>
    <definedName name="d" localSheetId="39" hidden="1">#REF!</definedName>
    <definedName name="d" localSheetId="41" hidden="1">#REF!</definedName>
    <definedName name="d" localSheetId="42" hidden="1">#REF!</definedName>
    <definedName name="d" localSheetId="43" hidden="1">#REF!</definedName>
    <definedName name="d" localSheetId="44" hidden="1">#REF!</definedName>
    <definedName name="d" localSheetId="47" hidden="1">#REF!</definedName>
    <definedName name="d" localSheetId="5" hidden="1">#REF!</definedName>
    <definedName name="d" localSheetId="6" hidden="1">#REF!</definedName>
    <definedName name="d" hidden="1">#REF!</definedName>
    <definedName name="dd" localSheetId="0">#REF!</definedName>
    <definedName name="dd" localSheetId="9">#REF!</definedName>
    <definedName name="dd" localSheetId="11">#REF!</definedName>
    <definedName name="dd" localSheetId="14">#REF!</definedName>
    <definedName name="dd" localSheetId="16">#REF!</definedName>
    <definedName name="dd" localSheetId="17">#REF!</definedName>
    <definedName name="dd" localSheetId="18">#REF!</definedName>
    <definedName name="dd" localSheetId="1">#REF!</definedName>
    <definedName name="dd" localSheetId="19">#REF!</definedName>
    <definedName name="dd" localSheetId="2">#REF!</definedName>
    <definedName name="dd" localSheetId="30">#REF!</definedName>
    <definedName name="dd" localSheetId="31">#REF!</definedName>
    <definedName name="dd" localSheetId="33">#REF!</definedName>
    <definedName name="dd" localSheetId="39">#REF!</definedName>
    <definedName name="dd" localSheetId="41">#REF!</definedName>
    <definedName name="dd" localSheetId="42">#REF!</definedName>
    <definedName name="dd" localSheetId="43">#REF!</definedName>
    <definedName name="dd" localSheetId="47">#REF!</definedName>
    <definedName name="dd" localSheetId="5">#REF!</definedName>
    <definedName name="dd" localSheetId="6">#REF!</definedName>
    <definedName name="dd">#REF!</definedName>
    <definedName name="df" localSheetId="9" hidden="1">#REF!</definedName>
    <definedName name="df" localSheetId="11" hidden="1">#REF!</definedName>
    <definedName name="df" localSheetId="14" hidden="1">#REF!</definedName>
    <definedName name="df" localSheetId="16" hidden="1">#REF!</definedName>
    <definedName name="df" localSheetId="17" hidden="1">#REF!</definedName>
    <definedName name="df" localSheetId="18" hidden="1">#REF!</definedName>
    <definedName name="df" localSheetId="1" hidden="1">#REF!</definedName>
    <definedName name="df" localSheetId="19" hidden="1">#REF!</definedName>
    <definedName name="df" localSheetId="2" hidden="1">#REF!</definedName>
    <definedName name="df" localSheetId="30" hidden="1">#REF!</definedName>
    <definedName name="df" localSheetId="31" hidden="1">#REF!</definedName>
    <definedName name="df" localSheetId="33" hidden="1">#REF!</definedName>
    <definedName name="df" localSheetId="39" hidden="1">#REF!</definedName>
    <definedName name="df" localSheetId="41" hidden="1">#REF!</definedName>
    <definedName name="df" localSheetId="42" hidden="1">#REF!</definedName>
    <definedName name="df" localSheetId="43" hidden="1">#REF!</definedName>
    <definedName name="df" localSheetId="44" hidden="1">#REF!</definedName>
    <definedName name="df" localSheetId="47" hidden="1">#REF!</definedName>
    <definedName name="df" hidden="1">#REF!</definedName>
    <definedName name="dg" localSheetId="9">#REF!</definedName>
    <definedName name="dg" localSheetId="11">#REF!</definedName>
    <definedName name="dg" localSheetId="14">#REF!</definedName>
    <definedName name="dg" localSheetId="16">#REF!</definedName>
    <definedName name="dg" localSheetId="17">#REF!</definedName>
    <definedName name="dg" localSheetId="18">#REF!</definedName>
    <definedName name="dg" localSheetId="1">#REF!</definedName>
    <definedName name="dg" localSheetId="19">#REF!</definedName>
    <definedName name="dg" localSheetId="2">#REF!</definedName>
    <definedName name="dg" localSheetId="30">#REF!</definedName>
    <definedName name="dg" localSheetId="31">#REF!</definedName>
    <definedName name="dg" localSheetId="33">#REF!</definedName>
    <definedName name="dg" localSheetId="39">#REF!</definedName>
    <definedName name="dg" localSheetId="41">#REF!</definedName>
    <definedName name="dg" localSheetId="42">#REF!</definedName>
    <definedName name="dg" localSheetId="43">#REF!</definedName>
    <definedName name="dg" localSheetId="47">#REF!</definedName>
    <definedName name="dg">#REF!</definedName>
    <definedName name="dien" localSheetId="9">#REF!</definedName>
    <definedName name="dien" localSheetId="11">#REF!</definedName>
    <definedName name="dien" localSheetId="14">#REF!</definedName>
    <definedName name="dien" localSheetId="16">#REF!</definedName>
    <definedName name="dien" localSheetId="17">#REF!</definedName>
    <definedName name="dien" localSheetId="18">#REF!</definedName>
    <definedName name="dien" localSheetId="1">#REF!</definedName>
    <definedName name="dien" localSheetId="19">#REF!</definedName>
    <definedName name="dien" localSheetId="2">#REF!</definedName>
    <definedName name="dien" localSheetId="30">#REF!</definedName>
    <definedName name="dien" localSheetId="31">#REF!</definedName>
    <definedName name="dien" localSheetId="33">#REF!</definedName>
    <definedName name="dien" localSheetId="39">#REF!</definedName>
    <definedName name="dien" localSheetId="41">#REF!</definedName>
    <definedName name="dien" localSheetId="42">#REF!</definedName>
    <definedName name="dien" localSheetId="43">#REF!</definedName>
    <definedName name="dien" localSheetId="47">#REF!</definedName>
    <definedName name="dien">#REF!</definedName>
    <definedName name="dn" localSheetId="0" hidden="1">{"'TDTGT (theo Dphuong)'!$A$4:$F$75"}</definedName>
    <definedName name="dn" localSheetId="12" hidden="1">{"'TDTGT (theo Dphuong)'!$A$4:$F$75"}</definedName>
    <definedName name="dn" localSheetId="14" hidden="1">{"'TDTGT (theo Dphuong)'!$A$4:$F$75"}</definedName>
    <definedName name="dn" localSheetId="16" hidden="1">{"'TDTGT (theo Dphuong)'!$A$4:$F$75"}</definedName>
    <definedName name="dn" localSheetId="1" hidden="1">{"'TDTGT (theo Dphuong)'!$A$4:$F$75"}</definedName>
    <definedName name="dn" localSheetId="19" hidden="1">{"'TDTGT (theo Dphuong)'!$A$4:$F$75"}</definedName>
    <definedName name="dn" localSheetId="2" hidden="1">{"'TDTGT (theo Dphuong)'!$A$4:$F$75"}</definedName>
    <definedName name="dn" localSheetId="30" hidden="1">{"'TDTGT (theo Dphuong)'!$A$4:$F$75"}</definedName>
    <definedName name="dn" localSheetId="31" hidden="1">{"'TDTGT (theo Dphuong)'!$A$4:$F$75"}</definedName>
    <definedName name="dn" localSheetId="33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37" hidden="1">{"'TDTGT (theo Dphuong)'!$A$4:$F$75"}</definedName>
    <definedName name="dn" localSheetId="42" hidden="1">{"'TDTGT (theo Dphuong)'!$A$4:$F$75"}</definedName>
    <definedName name="dn" localSheetId="43" hidden="1">{"'TDTGT (theo Dphuong)'!$A$4:$F$75"}</definedName>
    <definedName name="dn" localSheetId="47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1">#REF!</definedName>
    <definedName name="ffddg" localSheetId="14">#REF!</definedName>
    <definedName name="ffddg" localSheetId="16">#REF!</definedName>
    <definedName name="ffddg" localSheetId="17">#REF!</definedName>
    <definedName name="ffddg" localSheetId="18">#REF!</definedName>
    <definedName name="ffddg" localSheetId="1">#REF!</definedName>
    <definedName name="ffddg" localSheetId="19">#REF!</definedName>
    <definedName name="ffddg" localSheetId="2">#REF!</definedName>
    <definedName name="ffddg" localSheetId="30">#REF!</definedName>
    <definedName name="ffddg" localSheetId="31">#REF!</definedName>
    <definedName name="ffddg" localSheetId="33">#REF!</definedName>
    <definedName name="ffddg" localSheetId="35">#REF!</definedName>
    <definedName name="ffddg" localSheetId="36">#REF!</definedName>
    <definedName name="ffddg" localSheetId="37">#REF!</definedName>
    <definedName name="ffddg" localSheetId="39">#REF!</definedName>
    <definedName name="ffddg" localSheetId="41">#REF!</definedName>
    <definedName name="ffddg" localSheetId="42">#REF!</definedName>
    <definedName name="ffddg" localSheetId="43">#REF!</definedName>
    <definedName name="ffddg" localSheetId="47">#REF!</definedName>
    <definedName name="ffddg" localSheetId="5">#REF!</definedName>
    <definedName name="ffddg" localSheetId="6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1">'[2]COAT&amp;WRAP-QIOT-#3'!#REF!</definedName>
    <definedName name="FP" localSheetId="14">'[2]COAT&amp;WRAP-QIOT-#3'!#REF!</definedName>
    <definedName name="FP" localSheetId="16">'[2]COAT&amp;WRAP-QIOT-#3'!#REF!</definedName>
    <definedName name="FP" localSheetId="17">'[2]COAT&amp;WRAP-QIOT-#3'!#REF!</definedName>
    <definedName name="FP" localSheetId="18">'[2]COAT&amp;WRAP-QIOT-#3'!#REF!</definedName>
    <definedName name="FP" localSheetId="1">'[1]COAT&amp;WRAP-QIOT-#3'!#REF!</definedName>
    <definedName name="FP" localSheetId="19">'[2]COAT&amp;WRAP-QIOT-#3'!#REF!</definedName>
    <definedName name="FP" localSheetId="25">'[2]COAT&amp;WRAP-QIOT-#3'!#REF!</definedName>
    <definedName name="FP" localSheetId="2">'[1]COAT&amp;WRAP-QIOT-#3'!#REF!</definedName>
    <definedName name="FP" localSheetId="31">'[2]COAT&amp;WRAP-QIOT-#3'!#REF!</definedName>
    <definedName name="FP" localSheetId="39">'[1]COAT&amp;WRAP-QIOT-#3'!#REF!</definedName>
    <definedName name="FP" localSheetId="41">'[1]COAT&amp;WRAP-QIOT-#3'!#REF!</definedName>
    <definedName name="FP" localSheetId="43">'[1]COAT&amp;WRAP-QIOT-#3'!#REF!</definedName>
    <definedName name="FP" localSheetId="4">'[1]COAT&amp;WRAP-QIOT-#3'!#REF!</definedName>
    <definedName name="FP" localSheetId="5">'[1]COAT&amp;WRAP-QIOT-#3'!#REF!</definedName>
    <definedName name="FP" localSheetId="6">'[1]COAT&amp;WRAP-QIOT-#3'!#REF!</definedName>
    <definedName name="FP">'[2]COAT&amp;WRAP-QIOT-#3'!#REF!</definedName>
    <definedName name="h" localSheetId="0" hidden="1">{"'TDTGT (theo Dphuong)'!$A$4:$F$75"}</definedName>
    <definedName name="h" localSheetId="12" hidden="1">{"'TDTGT (theo Dphuong)'!$A$4:$F$75"}</definedName>
    <definedName name="h" localSheetId="14" hidden="1">{"'TDTGT (theo Dphuong)'!$A$4:$F$75"}</definedName>
    <definedName name="h" localSheetId="16" hidden="1">{"'TDTGT (theo Dphuong)'!$A$4:$F$75"}</definedName>
    <definedName name="h" localSheetId="1" hidden="1">{"'TDTGT (theo Dphuong)'!$A$4:$F$75"}</definedName>
    <definedName name="h" localSheetId="19" hidden="1">{"'TDTGT (theo Dphuong)'!$A$4:$F$75"}</definedName>
    <definedName name="h" localSheetId="2" hidden="1">{"'TDTGT (theo Dphuong)'!$A$4:$F$75"}</definedName>
    <definedName name="h" localSheetId="30" hidden="1">{"'TDTGT (theo Dphuong)'!$A$4:$F$75"}</definedName>
    <definedName name="h" localSheetId="31" hidden="1">{"'TDTGT (theo Dphuong)'!$A$4:$F$75"}</definedName>
    <definedName name="h" localSheetId="33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37" hidden="1">{"'TDTGT (theo Dphuong)'!$A$4:$F$75"}</definedName>
    <definedName name="h" localSheetId="42" hidden="1">{"'TDTGT (theo Dphuong)'!$A$4:$F$75"}</definedName>
    <definedName name="h" localSheetId="43" hidden="1">{"'TDTGT (theo Dphuong)'!$A$4:$F$75"}</definedName>
    <definedName name="h" localSheetId="47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1">#REF!</definedName>
    <definedName name="hab" localSheetId="14">#REF!</definedName>
    <definedName name="hab" localSheetId="16">#REF!</definedName>
    <definedName name="hab" localSheetId="17">#REF!</definedName>
    <definedName name="hab" localSheetId="18">#REF!</definedName>
    <definedName name="hab" localSheetId="1">#REF!</definedName>
    <definedName name="hab" localSheetId="19">#REF!</definedName>
    <definedName name="hab" localSheetId="2">#REF!</definedName>
    <definedName name="hab" localSheetId="30">#REF!</definedName>
    <definedName name="hab" localSheetId="31">#REF!</definedName>
    <definedName name="hab" localSheetId="33">#REF!</definedName>
    <definedName name="hab" localSheetId="35">#REF!</definedName>
    <definedName name="hab" localSheetId="36">#REF!</definedName>
    <definedName name="hab" localSheetId="37">#REF!</definedName>
    <definedName name="hab" localSheetId="39">#REF!</definedName>
    <definedName name="hab" localSheetId="41">#REF!</definedName>
    <definedName name="hab" localSheetId="42">#REF!</definedName>
    <definedName name="hab" localSheetId="43">#REF!</definedName>
    <definedName name="hab" localSheetId="44">#REF!</definedName>
    <definedName name="hab" localSheetId="47">#REF!</definedName>
    <definedName name="hab" localSheetId="4">#REF!</definedName>
    <definedName name="hab" localSheetId="5">#REF!</definedName>
    <definedName name="hab" localSheetId="6">#REF!</definedName>
    <definedName name="hab">#REF!</definedName>
    <definedName name="habac" localSheetId="0">#REF!</definedName>
    <definedName name="habac" localSheetId="9">#REF!</definedName>
    <definedName name="habac" localSheetId="11">#REF!</definedName>
    <definedName name="habac" localSheetId="14">#REF!</definedName>
    <definedName name="habac" localSheetId="16">#REF!</definedName>
    <definedName name="habac" localSheetId="17">#REF!</definedName>
    <definedName name="habac" localSheetId="18">#REF!</definedName>
    <definedName name="habac" localSheetId="1">#REF!</definedName>
    <definedName name="habac" localSheetId="19">#REF!</definedName>
    <definedName name="habac" localSheetId="2">#REF!</definedName>
    <definedName name="habac" localSheetId="30">#REF!</definedName>
    <definedName name="habac" localSheetId="31">#REF!</definedName>
    <definedName name="habac" localSheetId="33">#REF!</definedName>
    <definedName name="habac" localSheetId="39">#REF!</definedName>
    <definedName name="habac" localSheetId="41">#REF!</definedName>
    <definedName name="habac" localSheetId="42">#REF!</definedName>
    <definedName name="habac" localSheetId="43">#REF!</definedName>
    <definedName name="habac" localSheetId="44">#REF!</definedName>
    <definedName name="habac" localSheetId="47">#REF!</definedName>
    <definedName name="habac" localSheetId="4">#REF!</definedName>
    <definedName name="habac" localSheetId="5">#REF!</definedName>
    <definedName name="habac" localSheetId="6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1">#REF!</definedName>
    <definedName name="hhg" localSheetId="14">#REF!</definedName>
    <definedName name="hhg" localSheetId="16">#REF!</definedName>
    <definedName name="hhg" localSheetId="17">#REF!</definedName>
    <definedName name="hhg" localSheetId="18">#REF!</definedName>
    <definedName name="hhg" localSheetId="1">#REF!</definedName>
    <definedName name="hhg" localSheetId="19">#REF!</definedName>
    <definedName name="hhg" localSheetId="2">#REF!</definedName>
    <definedName name="hhg" localSheetId="30">#REF!</definedName>
    <definedName name="hhg" localSheetId="31">#REF!</definedName>
    <definedName name="hhg" localSheetId="33">#REF!</definedName>
    <definedName name="hhg" localSheetId="35">#REF!</definedName>
    <definedName name="hhg" localSheetId="36">#REF!</definedName>
    <definedName name="hhg" localSheetId="37">#REF!</definedName>
    <definedName name="hhg" localSheetId="39">#REF!</definedName>
    <definedName name="hhg" localSheetId="41">#REF!</definedName>
    <definedName name="hhg" localSheetId="42">#REF!</definedName>
    <definedName name="hhg" localSheetId="43">#REF!</definedName>
    <definedName name="hhg" localSheetId="44">#REF!</definedName>
    <definedName name="hhg" localSheetId="47">#REF!</definedName>
    <definedName name="hhg" localSheetId="4">#REF!</definedName>
    <definedName name="hhg" localSheetId="5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6" hidden="1">{"'TDTGT (theo Dphuong)'!$A$4:$F$75"}</definedName>
    <definedName name="HTML_Control" localSheetId="1" hidden="1">{"'TDTGT (theo Dphuong)'!$A$4:$F$75"}</definedName>
    <definedName name="HTML_Control" localSheetId="19" hidden="1">{"'TDTGT (theo Dphuong)'!$A$4:$F$75"}</definedName>
    <definedName name="HTML_Control" localSheetId="2" hidden="1">{"'TDTGT (theo Dphuong)'!$A$4:$F$75"}</definedName>
    <definedName name="HTML_Control" localSheetId="30" hidden="1">{"'TDTGT (theo Dphuong)'!$A$4:$F$75"}</definedName>
    <definedName name="HTML_Control" localSheetId="31" hidden="1">{"'TDTGT (theo Dphuong)'!$A$4:$F$75"}</definedName>
    <definedName name="HTML_Control" localSheetId="33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37" hidden="1">{"'TDTGT (theo Dphuong)'!$A$4:$F$75"}</definedName>
    <definedName name="HTML_Control" localSheetId="42" hidden="1">{"'TDTGT (theo Dphuong)'!$A$4:$F$75"}</definedName>
    <definedName name="HTML_Control" localSheetId="43" hidden="1">{"'TDTGT (theo Dphuong)'!$A$4:$F$75"}</definedName>
    <definedName name="HTML_Control" localSheetId="44" hidden="1">{"'TDTGT (theo Dphuong)'!$A$4:$F$75"}</definedName>
    <definedName name="HTML_Control" localSheetId="47" hidden="1">{"'TDTGT (theo Dphuong)'!$A$4:$F$75"}</definedName>
    <definedName name="HTML_Control" localSheetId="4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2" hidden="1">{#N/A,#N/A,FALSE,"Chung"}</definedName>
    <definedName name="i" localSheetId="14" hidden="1">{#N/A,#N/A,FALSE,"Chung"}</definedName>
    <definedName name="i" localSheetId="16" hidden="1">{#N/A,#N/A,FALSE,"Chung"}</definedName>
    <definedName name="i" localSheetId="1" hidden="1">{#N/A,#N/A,FALSE,"Chung"}</definedName>
    <definedName name="i" localSheetId="19" hidden="1">{#N/A,#N/A,FALSE,"Chung"}</definedName>
    <definedName name="i" localSheetId="2" hidden="1">{#N/A,#N/A,FALSE,"Chung"}</definedName>
    <definedName name="i" localSheetId="30" hidden="1">{#N/A,#N/A,FALSE,"Chung"}</definedName>
    <definedName name="i" localSheetId="31" hidden="1">{#N/A,#N/A,FALSE,"Chung"}</definedName>
    <definedName name="i" localSheetId="33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37" hidden="1">{#N/A,#N/A,FALSE,"Chung"}</definedName>
    <definedName name="i" localSheetId="42" hidden="1">{#N/A,#N/A,FALSE,"Chung"}</definedName>
    <definedName name="i" localSheetId="43" hidden="1">{#N/A,#N/A,FALSE,"Chung"}</definedName>
    <definedName name="i" localSheetId="47" hidden="1">{#N/A,#N/A,FALSE,"Chung"}</definedName>
    <definedName name="i" localSheetId="5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1">'[2]COAT&amp;WRAP-QIOT-#3'!#REF!</definedName>
    <definedName name="IO" localSheetId="14">'[2]COAT&amp;WRAP-QIOT-#3'!#REF!</definedName>
    <definedName name="IO" localSheetId="16">'[2]COAT&amp;WRAP-QIOT-#3'!#REF!</definedName>
    <definedName name="IO" localSheetId="17">'[2]COAT&amp;WRAP-QIOT-#3'!#REF!</definedName>
    <definedName name="IO" localSheetId="18">'[2]COAT&amp;WRAP-QIOT-#3'!#REF!</definedName>
    <definedName name="IO" localSheetId="1">'[1]COAT&amp;WRAP-QIOT-#3'!#REF!</definedName>
    <definedName name="IO" localSheetId="19">'[2]COAT&amp;WRAP-QIOT-#3'!#REF!</definedName>
    <definedName name="IO" localSheetId="25">'[2]COAT&amp;WRAP-QIOT-#3'!#REF!</definedName>
    <definedName name="IO" localSheetId="2">'[1]COAT&amp;WRAP-QIOT-#3'!#REF!</definedName>
    <definedName name="IO" localSheetId="31">'[2]COAT&amp;WRAP-QIOT-#3'!#REF!</definedName>
    <definedName name="IO" localSheetId="39">'[1]COAT&amp;WRAP-QIOT-#3'!#REF!</definedName>
    <definedName name="IO" localSheetId="41">'[1]COAT&amp;WRAP-QIOT-#3'!#REF!</definedName>
    <definedName name="IO" localSheetId="43">'[1]COAT&amp;WRAP-QIOT-#3'!#REF!</definedName>
    <definedName name="IO" localSheetId="4">'[1]COAT&amp;WRAP-QIOT-#3'!#REF!</definedName>
    <definedName name="IO" localSheetId="5">'[1]COAT&amp;WRAP-QIOT-#3'!#REF!</definedName>
    <definedName name="IO" localSheetId="6">'[1]COAT&amp;WRAP-QIOT-#3'!#REF!</definedName>
    <definedName name="IO">'[2]COAT&amp;WRAP-QIOT-#3'!#REF!</definedName>
    <definedName name="kjh" localSheetId="0" hidden="1">{#N/A,#N/A,FALSE,"Chung"}</definedName>
    <definedName name="kjh" localSheetId="12" hidden="1">{#N/A,#N/A,FALSE,"Chung"}</definedName>
    <definedName name="kjh" localSheetId="14" hidden="1">{#N/A,#N/A,FALSE,"Chung"}</definedName>
    <definedName name="kjh" localSheetId="16" hidden="1">{#N/A,#N/A,FALSE,"Chung"}</definedName>
    <definedName name="kjh" localSheetId="1" hidden="1">{#N/A,#N/A,FALSE,"Chung"}</definedName>
    <definedName name="kjh" localSheetId="19" hidden="1">{#N/A,#N/A,FALSE,"Chung"}</definedName>
    <definedName name="kjh" localSheetId="2" hidden="1">{#N/A,#N/A,FALSE,"Chung"}</definedName>
    <definedName name="kjh" localSheetId="30" hidden="1">{#N/A,#N/A,FALSE,"Chung"}</definedName>
    <definedName name="kjh" localSheetId="31" hidden="1">{#N/A,#N/A,FALSE,"Chung"}</definedName>
    <definedName name="kjh" localSheetId="33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37" hidden="1">{#N/A,#N/A,FALSE,"Chung"}</definedName>
    <definedName name="kjh" localSheetId="42" hidden="1">{#N/A,#N/A,FALSE,"Chung"}</definedName>
    <definedName name="kjh" localSheetId="43" hidden="1">{#N/A,#N/A,FALSE,"Chung"}</definedName>
    <definedName name="kjh" localSheetId="47" hidden="1">{#N/A,#N/A,FALSE,"Chung"}</definedName>
    <definedName name="kjh" localSheetId="5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1">#REF!</definedName>
    <definedName name="kjhjfhdjkfndfndf" localSheetId="14">#REF!</definedName>
    <definedName name="kjhjfhdjkfndfndf" localSheetId="16">#REF!</definedName>
    <definedName name="kjhjfhdjkfndfndf" localSheetId="17">#REF!</definedName>
    <definedName name="kjhjfhdjkfndfndf" localSheetId="18">#REF!</definedName>
    <definedName name="kjhjfhdjkfndfndf" localSheetId="1">#REF!</definedName>
    <definedName name="kjhjfhdjkfndfndf" localSheetId="19">#REF!</definedName>
    <definedName name="kjhjfhdjkfndfndf" localSheetId="2">#REF!</definedName>
    <definedName name="kjhjfhdjkfndfndf" localSheetId="30">#REF!</definedName>
    <definedName name="kjhjfhdjkfndfndf" localSheetId="31">#REF!</definedName>
    <definedName name="kjhjfhdjkfndfndf" localSheetId="33">#REF!</definedName>
    <definedName name="kjhjfhdjkfndfndf" localSheetId="35">#REF!</definedName>
    <definedName name="kjhjfhdjkfndfndf" localSheetId="36">#REF!</definedName>
    <definedName name="kjhjfhdjkfndfndf" localSheetId="37">#REF!</definedName>
    <definedName name="kjhjfhdjkfndfndf" localSheetId="39">#REF!</definedName>
    <definedName name="kjhjfhdjkfndfndf" localSheetId="41">#REF!</definedName>
    <definedName name="kjhjfhdjkfndfndf" localSheetId="42">#REF!</definedName>
    <definedName name="kjhjfhdjkfndfndf" localSheetId="43">#REF!</definedName>
    <definedName name="kjhjfhdjkfndfndf" localSheetId="44">#REF!</definedName>
    <definedName name="kjhjfhdjkfndfndf" localSheetId="47">#REF!</definedName>
    <definedName name="kjhjfhdjkfndfndf" localSheetId="4">#REF!</definedName>
    <definedName name="kjhjfhdjkfndfndf" localSheetId="5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2" hidden="1">{"'TDTGT (theo Dphuong)'!$A$4:$F$75"}</definedName>
    <definedName name="m" localSheetId="14" hidden="1">{"'TDTGT (theo Dphuong)'!$A$4:$F$75"}</definedName>
    <definedName name="m" localSheetId="16" hidden="1">{"'TDTGT (theo Dphuong)'!$A$4:$F$75"}</definedName>
    <definedName name="m" localSheetId="1" hidden="1">{"'TDTGT (theo Dphuong)'!$A$4:$F$75"}</definedName>
    <definedName name="m" localSheetId="19" hidden="1">{"'TDTGT (theo Dphuong)'!$A$4:$F$75"}</definedName>
    <definedName name="m" localSheetId="2" hidden="1">{"'TDTGT (theo Dphuong)'!$A$4:$F$75"}</definedName>
    <definedName name="m" localSheetId="30" hidden="1">{"'TDTGT (theo Dphuong)'!$A$4:$F$75"}</definedName>
    <definedName name="m" localSheetId="31" hidden="1">{"'TDTGT (theo Dphuong)'!$A$4:$F$75"}</definedName>
    <definedName name="m" localSheetId="33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37" hidden="1">{"'TDTGT (theo Dphuong)'!$A$4:$F$75"}</definedName>
    <definedName name="m" localSheetId="42" hidden="1">{"'TDTGT (theo Dphuong)'!$A$4:$F$75"}</definedName>
    <definedName name="m" localSheetId="43" hidden="1">{"'TDTGT (theo Dphuong)'!$A$4:$F$75"}</definedName>
    <definedName name="m" localSheetId="47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1">'[2]COAT&amp;WRAP-QIOT-#3'!#REF!</definedName>
    <definedName name="MAT" localSheetId="14">'[2]COAT&amp;WRAP-QIOT-#3'!#REF!</definedName>
    <definedName name="MAT" localSheetId="16">'[2]COAT&amp;WRAP-QIOT-#3'!#REF!</definedName>
    <definedName name="MAT" localSheetId="17">'[2]COAT&amp;WRAP-QIOT-#3'!#REF!</definedName>
    <definedName name="MAT" localSheetId="18">'[2]COAT&amp;WRAP-QIOT-#3'!#REF!</definedName>
    <definedName name="MAT" localSheetId="1">'[1]COAT&amp;WRAP-QIOT-#3'!#REF!</definedName>
    <definedName name="MAT" localSheetId="19">'[2]COAT&amp;WRAP-QIOT-#3'!#REF!</definedName>
    <definedName name="MAT" localSheetId="25">'[2]COAT&amp;WRAP-QIOT-#3'!#REF!</definedName>
    <definedName name="MAT" localSheetId="2">'[1]COAT&amp;WRAP-QIOT-#3'!#REF!</definedName>
    <definedName name="MAT" localSheetId="31">'[2]COAT&amp;WRAP-QIOT-#3'!#REF!</definedName>
    <definedName name="MAT" localSheetId="39">'[1]COAT&amp;WRAP-QIOT-#3'!#REF!</definedName>
    <definedName name="MAT" localSheetId="41">'[1]COAT&amp;WRAP-QIOT-#3'!#REF!</definedName>
    <definedName name="MAT" localSheetId="43">'[1]COAT&amp;WRAP-QIOT-#3'!#REF!</definedName>
    <definedName name="MAT" localSheetId="4">'[1]COAT&amp;WRAP-QIOT-#3'!#REF!</definedName>
    <definedName name="MAT" localSheetId="5">'[1]COAT&amp;WRAP-QIOT-#3'!#REF!</definedName>
    <definedName name="MAT" localSheetId="6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1">#REF!</definedName>
    <definedName name="mc" localSheetId="14">#REF!</definedName>
    <definedName name="mc" localSheetId="16">#REF!</definedName>
    <definedName name="mc" localSheetId="17">#REF!</definedName>
    <definedName name="mc" localSheetId="18">#REF!</definedName>
    <definedName name="mc" localSheetId="1">#REF!</definedName>
    <definedName name="mc" localSheetId="19">#REF!</definedName>
    <definedName name="mc" localSheetId="2">#REF!</definedName>
    <definedName name="mc" localSheetId="30">#REF!</definedName>
    <definedName name="mc" localSheetId="31">#REF!</definedName>
    <definedName name="mc" localSheetId="33">#REF!</definedName>
    <definedName name="mc" localSheetId="35">#REF!</definedName>
    <definedName name="mc" localSheetId="36">#REF!</definedName>
    <definedName name="mc" localSheetId="37">#REF!</definedName>
    <definedName name="mc" localSheetId="39">#REF!</definedName>
    <definedName name="mc" localSheetId="41">#REF!</definedName>
    <definedName name="mc" localSheetId="42">#REF!</definedName>
    <definedName name="mc" localSheetId="43">#REF!</definedName>
    <definedName name="mc" localSheetId="44">#REF!</definedName>
    <definedName name="mc" localSheetId="47">#REF!</definedName>
    <definedName name="mc" localSheetId="4">#REF!</definedName>
    <definedName name="mc" localSheetId="5">#REF!</definedName>
    <definedName name="mc" localSheetId="6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1">'[2]COAT&amp;WRAP-QIOT-#3'!#REF!</definedName>
    <definedName name="MF" localSheetId="14">'[2]COAT&amp;WRAP-QIOT-#3'!#REF!</definedName>
    <definedName name="MF" localSheetId="16">'[2]COAT&amp;WRAP-QIOT-#3'!#REF!</definedName>
    <definedName name="MF" localSheetId="17">'[2]COAT&amp;WRAP-QIOT-#3'!#REF!</definedName>
    <definedName name="MF" localSheetId="18">'[2]COAT&amp;WRAP-QIOT-#3'!#REF!</definedName>
    <definedName name="MF" localSheetId="1">'[1]COAT&amp;WRAP-QIOT-#3'!#REF!</definedName>
    <definedName name="MF" localSheetId="19">'[2]COAT&amp;WRAP-QIOT-#3'!#REF!</definedName>
    <definedName name="MF" localSheetId="25">'[2]COAT&amp;WRAP-QIOT-#3'!#REF!</definedName>
    <definedName name="MF" localSheetId="2">'[1]COAT&amp;WRAP-QIOT-#3'!#REF!</definedName>
    <definedName name="MF" localSheetId="31">'[2]COAT&amp;WRAP-QIOT-#3'!#REF!</definedName>
    <definedName name="MF" localSheetId="39">'[1]COAT&amp;WRAP-QIOT-#3'!#REF!</definedName>
    <definedName name="MF" localSheetId="41">'[1]COAT&amp;WRAP-QIOT-#3'!#REF!</definedName>
    <definedName name="MF" localSheetId="43">'[1]COAT&amp;WRAP-QIOT-#3'!#REF!</definedName>
    <definedName name="MF" localSheetId="47">'[2]COAT&amp;WRAP-QIOT-#3'!#REF!</definedName>
    <definedName name="MF" localSheetId="4">'[1]COAT&amp;WRAP-QIOT-#3'!#REF!</definedName>
    <definedName name="MF" localSheetId="5">'[1]COAT&amp;WRAP-QIOT-#3'!#REF!</definedName>
    <definedName name="MF" localSheetId="6">'[1]COAT&amp;WRAP-QIOT-#3'!#REF!</definedName>
    <definedName name="MF">'[2]COAT&amp;WRAP-QIOT-#3'!#REF!</definedName>
    <definedName name="mnh" localSheetId="0">'[10]2.74'!#REF!</definedName>
    <definedName name="mnh" localSheetId="9">'[10]2.74'!#REF!</definedName>
    <definedName name="mnh" localSheetId="11">'[10]2.74'!#REF!</definedName>
    <definedName name="mnh" localSheetId="16">'[11]2.74'!#REF!</definedName>
    <definedName name="mnh" localSheetId="17">'[11]2.74'!#REF!</definedName>
    <definedName name="mnh" localSheetId="18">'[11]2.74'!#REF!</definedName>
    <definedName name="mnh" localSheetId="1">'[10]2.74'!#REF!</definedName>
    <definedName name="mnh" localSheetId="19">'[11]2.74'!#REF!</definedName>
    <definedName name="mnh" localSheetId="25">'[10]2.74'!#REF!</definedName>
    <definedName name="mnh" localSheetId="2">'[10]2.74'!#REF!</definedName>
    <definedName name="mnh" localSheetId="31">'[10]2.74'!#REF!</definedName>
    <definedName name="mnh" localSheetId="39">'[10]2.74'!#REF!</definedName>
    <definedName name="mnh" localSheetId="41">'[10]2.74'!#REF!</definedName>
    <definedName name="mnh" localSheetId="43">'[10]2.74'!#REF!</definedName>
    <definedName name="mnh" localSheetId="47">'[10]2.74'!#REF!</definedName>
    <definedName name="mnh" localSheetId="5">'[10]2.74'!#REF!</definedName>
    <definedName name="mnh" localSheetId="6">'[10]2.74'!#REF!</definedName>
    <definedName name="mnh">'[10]2.74'!#REF!</definedName>
    <definedName name="n" localSheetId="0">'[10]2.74'!#REF!</definedName>
    <definedName name="n" localSheetId="9">'[10]2.74'!#REF!</definedName>
    <definedName name="n" localSheetId="11">'[10]2.74'!#REF!</definedName>
    <definedName name="n" localSheetId="17">'[11]2.74'!#REF!</definedName>
    <definedName name="n" localSheetId="18">'[11]2.74'!#REF!</definedName>
    <definedName name="n" localSheetId="1">'[10]2.74'!#REF!</definedName>
    <definedName name="n" localSheetId="19">'[11]2.74'!#REF!</definedName>
    <definedName name="n" localSheetId="25">'[10]2.74'!#REF!</definedName>
    <definedName name="n" localSheetId="2">'[10]2.74'!#REF!</definedName>
    <definedName name="n" localSheetId="31">'[10]2.74'!#REF!</definedName>
    <definedName name="n" localSheetId="39">'[10]2.74'!#REF!</definedName>
    <definedName name="n" localSheetId="41">'[10]2.74'!#REF!</definedName>
    <definedName name="n" localSheetId="43">'[10]2.74'!#REF!</definedName>
    <definedName name="n" localSheetId="5">'[10]2.74'!#REF!</definedName>
    <definedName name="n" localSheetId="6">'[10]2.74'!#REF!</definedName>
    <definedName name="n">'[10]2.74'!#REF!</definedName>
    <definedName name="nhan" localSheetId="0">#REF!</definedName>
    <definedName name="nhan" localSheetId="9">#REF!</definedName>
    <definedName name="nhan" localSheetId="11">#REF!</definedName>
    <definedName name="nhan" localSheetId="14">#REF!</definedName>
    <definedName name="nhan" localSheetId="16">#REF!</definedName>
    <definedName name="nhan" localSheetId="17">#REF!</definedName>
    <definedName name="nhan" localSheetId="18">#REF!</definedName>
    <definedName name="nhan" localSheetId="1">#REF!</definedName>
    <definedName name="nhan" localSheetId="19">#REF!</definedName>
    <definedName name="nhan" localSheetId="2">#REF!</definedName>
    <definedName name="nhan" localSheetId="30">#REF!</definedName>
    <definedName name="nhan" localSheetId="31">#REF!</definedName>
    <definedName name="nhan" localSheetId="33">#REF!</definedName>
    <definedName name="nhan" localSheetId="35">#REF!</definedName>
    <definedName name="nhan" localSheetId="36">#REF!</definedName>
    <definedName name="nhan" localSheetId="39">#REF!</definedName>
    <definedName name="nhan" localSheetId="41">#REF!</definedName>
    <definedName name="nhan" localSheetId="42">#REF!</definedName>
    <definedName name="nhan" localSheetId="43">#REF!</definedName>
    <definedName name="nhan" localSheetId="44">#REF!</definedName>
    <definedName name="nhan" localSheetId="47">#REF!</definedName>
    <definedName name="nhan" localSheetId="4">#REF!</definedName>
    <definedName name="nhan" localSheetId="5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1">#REF!</definedName>
    <definedName name="nuoc" localSheetId="14">#REF!</definedName>
    <definedName name="nuoc" localSheetId="16">#REF!</definedName>
    <definedName name="nuoc" localSheetId="17">#REF!</definedName>
    <definedName name="nuoc" localSheetId="18">#REF!</definedName>
    <definedName name="nuoc" localSheetId="1">#REF!</definedName>
    <definedName name="nuoc" localSheetId="19">#REF!</definedName>
    <definedName name="nuoc" localSheetId="2">#REF!</definedName>
    <definedName name="nuoc" localSheetId="30">#REF!</definedName>
    <definedName name="nuoc" localSheetId="31">#REF!</definedName>
    <definedName name="nuoc" localSheetId="33">#REF!</definedName>
    <definedName name="nuoc" localSheetId="35">#REF!</definedName>
    <definedName name="nuoc" localSheetId="36">#REF!</definedName>
    <definedName name="nuoc" localSheetId="37">#REF!</definedName>
    <definedName name="nuoc" localSheetId="39">#REF!</definedName>
    <definedName name="nuoc" localSheetId="41">#REF!</definedName>
    <definedName name="nuoc" localSheetId="42">#REF!</definedName>
    <definedName name="nuoc" localSheetId="43">#REF!</definedName>
    <definedName name="nuoc" localSheetId="47">#REF!</definedName>
    <definedName name="nuoc" localSheetId="5">#REF!</definedName>
    <definedName name="nuoc" localSheetId="6">#REF!</definedName>
    <definedName name="nuoc">#REF!</definedName>
    <definedName name="oanh" localSheetId="0" hidden="1">{#N/A,#N/A,FALSE,"Chung"}</definedName>
    <definedName name="oanh" localSheetId="12" hidden="1">{#N/A,#N/A,FALSE,"Chung"}</definedName>
    <definedName name="oanh" localSheetId="14" hidden="1">{#N/A,#N/A,FALSE,"Chung"}</definedName>
    <definedName name="oanh" localSheetId="16" hidden="1">{#N/A,#N/A,FALSE,"Chung"}</definedName>
    <definedName name="oanh" localSheetId="1" hidden="1">{#N/A,#N/A,FALSE,"Chung"}</definedName>
    <definedName name="oanh" localSheetId="19" hidden="1">{#N/A,#N/A,FALSE,"Chung"}</definedName>
    <definedName name="oanh" localSheetId="2" hidden="1">{#N/A,#N/A,FALSE,"Chung"}</definedName>
    <definedName name="oanh" localSheetId="30" hidden="1">{#N/A,#N/A,FALSE,"Chung"}</definedName>
    <definedName name="oanh" localSheetId="31" hidden="1">{#N/A,#N/A,FALSE,"Chung"}</definedName>
    <definedName name="oanh" localSheetId="33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37" hidden="1">{#N/A,#N/A,FALSE,"Chung"}</definedName>
    <definedName name="oanh" localSheetId="42" hidden="1">{#N/A,#N/A,FALSE,"Chung"}</definedName>
    <definedName name="oanh" localSheetId="43" hidden="1">{#N/A,#N/A,FALSE,"Chung"}</definedName>
    <definedName name="oanh" localSheetId="44" hidden="1">{#N/A,#N/A,FALSE,"Chung"}</definedName>
    <definedName name="oanh" localSheetId="47" hidden="1">{#N/A,#N/A,FALSE,"Chung"}</definedName>
    <definedName name="oanh" localSheetId="4" hidden="1">{#N/A,#N/A,FALSE,"Chung"}</definedName>
    <definedName name="oanh" localSheetId="5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1">'[2]PNT-QUOT-#3'!#REF!</definedName>
    <definedName name="P" localSheetId="14">'[2]PNT-QUOT-#3'!#REF!</definedName>
    <definedName name="P" localSheetId="16">'[2]PNT-QUOT-#3'!#REF!</definedName>
    <definedName name="P" localSheetId="17">'[2]PNT-QUOT-#3'!#REF!</definedName>
    <definedName name="P" localSheetId="18">'[2]PNT-QUOT-#3'!#REF!</definedName>
    <definedName name="P" localSheetId="1">'[1]PNT-QUOT-#3'!#REF!</definedName>
    <definedName name="P" localSheetId="19">'[2]PNT-QUOT-#3'!#REF!</definedName>
    <definedName name="P" localSheetId="25">'[2]PNT-QUOT-#3'!#REF!</definedName>
    <definedName name="P" localSheetId="2">'[1]PNT-QUOT-#3'!#REF!</definedName>
    <definedName name="P" localSheetId="31">'[2]PNT-QUOT-#3'!#REF!</definedName>
    <definedName name="P" localSheetId="39">'[1]PNT-QUOT-#3'!#REF!</definedName>
    <definedName name="P" localSheetId="41">'[1]PNT-QUOT-#3'!#REF!</definedName>
    <definedName name="P" localSheetId="43">'[1]PNT-QUOT-#3'!#REF!</definedName>
    <definedName name="P" localSheetId="4">'[1]PNT-QUOT-#3'!#REF!</definedName>
    <definedName name="P" localSheetId="5">'[1]PNT-QUOT-#3'!#REF!</definedName>
    <definedName name="P" localSheetId="6">'[1]PNT-QUOT-#3'!#REF!</definedName>
    <definedName name="P">'[2]PNT-QUOT-#3'!#REF!</definedName>
    <definedName name="PEJM" localSheetId="0">'[1]COAT&amp;WRAP-QIOT-#3'!#REF!</definedName>
    <definedName name="PEJM" localSheetId="9">'[2]COAT&amp;WRAP-QIOT-#3'!#REF!</definedName>
    <definedName name="PEJM" localSheetId="11">'[2]COAT&amp;WRAP-QIOT-#3'!#REF!</definedName>
    <definedName name="PEJM" localSheetId="14">'[2]COAT&amp;WRAP-QIOT-#3'!#REF!</definedName>
    <definedName name="PEJM" localSheetId="16">'[2]COAT&amp;WRAP-QIOT-#3'!#REF!</definedName>
    <definedName name="PEJM" localSheetId="17">'[2]COAT&amp;WRAP-QIOT-#3'!#REF!</definedName>
    <definedName name="PEJM" localSheetId="18">'[2]COAT&amp;WRAP-QIOT-#3'!#REF!</definedName>
    <definedName name="PEJM" localSheetId="1">'[1]COAT&amp;WRAP-QIOT-#3'!#REF!</definedName>
    <definedName name="PEJM" localSheetId="19">'[2]COAT&amp;WRAP-QIOT-#3'!#REF!</definedName>
    <definedName name="PEJM" localSheetId="25">'[2]COAT&amp;WRAP-QIOT-#3'!#REF!</definedName>
    <definedName name="PEJM" localSheetId="2">'[1]COAT&amp;WRAP-QIOT-#3'!#REF!</definedName>
    <definedName name="PEJM" localSheetId="31">'[2]COAT&amp;WRAP-QIOT-#3'!#REF!</definedName>
    <definedName name="PEJM" localSheetId="39">'[1]COAT&amp;WRAP-QIOT-#3'!#REF!</definedName>
    <definedName name="PEJM" localSheetId="41">'[1]COAT&amp;WRAP-QIOT-#3'!#REF!</definedName>
    <definedName name="PEJM" localSheetId="43">'[1]COAT&amp;WRAP-QIOT-#3'!#REF!</definedName>
    <definedName name="PEJM" localSheetId="4">'[1]COAT&amp;WRAP-QIOT-#3'!#REF!</definedName>
    <definedName name="PEJM" localSheetId="5">'[1]COAT&amp;WRAP-QIOT-#3'!#REF!</definedName>
    <definedName name="PEJM" localSheetId="6">'[1]COAT&amp;WRAP-QIOT-#3'!#REF!</definedName>
    <definedName name="PEJM">'[2]COAT&amp;WRAP-QIOT-#3'!#REF!</definedName>
    <definedName name="PF" localSheetId="0">'[1]PNT-QUOT-#3'!#REF!</definedName>
    <definedName name="PF" localSheetId="9">'[2]PNT-QUOT-#3'!#REF!</definedName>
    <definedName name="PF" localSheetId="11">'[2]PNT-QUOT-#3'!#REF!</definedName>
    <definedName name="PF" localSheetId="14">'[2]PNT-QUOT-#3'!#REF!</definedName>
    <definedName name="PF" localSheetId="16">'[2]PNT-QUOT-#3'!#REF!</definedName>
    <definedName name="PF" localSheetId="17">'[2]PNT-QUOT-#3'!#REF!</definedName>
    <definedName name="PF" localSheetId="18">'[2]PNT-QUOT-#3'!#REF!</definedName>
    <definedName name="PF" localSheetId="1">'[1]PNT-QUOT-#3'!#REF!</definedName>
    <definedName name="PF" localSheetId="19">'[2]PNT-QUOT-#3'!#REF!</definedName>
    <definedName name="PF" localSheetId="25">'[2]PNT-QUOT-#3'!#REF!</definedName>
    <definedName name="PF" localSheetId="2">'[1]PNT-QUOT-#3'!#REF!</definedName>
    <definedName name="PF" localSheetId="31">'[2]PNT-QUOT-#3'!#REF!</definedName>
    <definedName name="PF" localSheetId="39">'[1]PNT-QUOT-#3'!#REF!</definedName>
    <definedName name="PF" localSheetId="41">'[1]PNT-QUOT-#3'!#REF!</definedName>
    <definedName name="PF" localSheetId="43">'[1]PNT-QUOT-#3'!#REF!</definedName>
    <definedName name="PF" localSheetId="4">'[1]PNT-QUOT-#3'!#REF!</definedName>
    <definedName name="PF" localSheetId="5">'[1]PNT-QUOT-#3'!#REF!</definedName>
    <definedName name="PF" localSheetId="6">'[1]PNT-QUOT-#3'!#REF!</definedName>
    <definedName name="PF">'[2]PNT-QUOT-#3'!#REF!</definedName>
    <definedName name="PM" localSheetId="0">[12]IBASE!$AH$16:$AV$110</definedName>
    <definedName name="PM" localSheetId="14">[13]IBASE!$AH$16:$AV$110</definedName>
    <definedName name="PM" localSheetId="16">[13]IBASE!$AH$16:$AV$110</definedName>
    <definedName name="PM" localSheetId="1">[12]IBASE!$AH$16:$AV$110</definedName>
    <definedName name="PM" localSheetId="19">[13]IBASE!$AH$16:$AV$110</definedName>
    <definedName name="PM" localSheetId="2">[12]IBASE!$AH$16:$AV$110</definedName>
    <definedName name="PM" localSheetId="5">[13]IBASE!$AH$16:$AV$110</definedName>
    <definedName name="PM" localSheetId="6">[13]IBASE!$AH$16:$AV$110</definedName>
    <definedName name="PM">[13]IBASE!$AH$16:$AV$110</definedName>
    <definedName name="Print_Area_MI" localSheetId="0">[14]ESTI.!$A$1:$U$52</definedName>
    <definedName name="Print_Area_MI" localSheetId="14">[15]ESTI.!$A$1:$U$52</definedName>
    <definedName name="Print_Area_MI" localSheetId="16">[15]ESTI.!$A$1:$U$52</definedName>
    <definedName name="Print_Area_MI" localSheetId="1">[14]ESTI.!$A$1:$U$52</definedName>
    <definedName name="Print_Area_MI" localSheetId="19">[15]ESTI.!$A$1:$U$52</definedName>
    <definedName name="Print_Area_MI" localSheetId="2">[16]ESTI.!$A$1:$U$52</definedName>
    <definedName name="Print_Area_MI" localSheetId="5">[15]ESTI.!$A$1:$U$52</definedName>
    <definedName name="Print_Area_MI" localSheetId="6">[15]ESTI.!$A$1:$U$52</definedName>
    <definedName name="Print_Area_MI">[15]ESTI.!$A$1:$U$52</definedName>
    <definedName name="_xlnm.Print_Titles" localSheetId="9">'[17]TiÕn ®é thùc hiÖn KC'!#REF!</definedName>
    <definedName name="_xlnm.Print_Titles" localSheetId="11">'[17]TiÕn ®é thùc hiÖn KC'!#REF!</definedName>
    <definedName name="_xlnm.Print_Titles" localSheetId="14">'[17]TiÕn ®é thùc hiÖn KC'!#REF!</definedName>
    <definedName name="_xlnm.Print_Titles" localSheetId="17">'[17]TiÕn ®é thùc hiÖn KC'!#REF!</definedName>
    <definedName name="_xlnm.Print_Titles" localSheetId="18">'[17]TiÕn ®é thùc hiÖn KC'!#REF!</definedName>
    <definedName name="_xlnm.Print_Titles" localSheetId="19">'[17]TiÕn ®é thùc hiÖn KC'!#REF!</definedName>
    <definedName name="_xlnm.Print_Titles" localSheetId="2">'[17]TiÕn ®é thùc hiÖn KC'!#REF!</definedName>
    <definedName name="_xlnm.Print_Titles" localSheetId="30">'[17]TiÕn ®é thùc hiÖn KC'!#REF!</definedName>
    <definedName name="_xlnm.Print_Titles" localSheetId="31">'[17]TiÕn ®é thùc hiÖn KC'!#REF!</definedName>
    <definedName name="_xlnm.Print_Titles" localSheetId="39">'[17]TiÕn ®é thùc hiÖn KC'!#REF!</definedName>
    <definedName name="_xlnm.Print_Titles" localSheetId="41">'[17]TiÕn ®é thùc hiÖn KC'!#REF!</definedName>
    <definedName name="_xlnm.Print_Titles" localSheetId="43">'[17]TiÕn ®é thùc hiÖn KC'!#REF!</definedName>
    <definedName name="_xlnm.Print_Titles" localSheetId="5">'[17]TiÕn ®é thùc hiÖn KC'!#REF!</definedName>
    <definedName name="_xlnm.Print_Titles" localSheetId="6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1">#REF!</definedName>
    <definedName name="pt" localSheetId="14">#REF!</definedName>
    <definedName name="pt" localSheetId="16">#REF!</definedName>
    <definedName name="pt" localSheetId="17">#REF!</definedName>
    <definedName name="pt" localSheetId="18">#REF!</definedName>
    <definedName name="pt" localSheetId="1">#REF!</definedName>
    <definedName name="pt" localSheetId="19">#REF!</definedName>
    <definedName name="pt" localSheetId="2">#REF!</definedName>
    <definedName name="pt" localSheetId="30">#REF!</definedName>
    <definedName name="pt" localSheetId="31">#REF!</definedName>
    <definedName name="pt" localSheetId="33">#REF!</definedName>
    <definedName name="pt" localSheetId="35">#REF!</definedName>
    <definedName name="pt" localSheetId="36">#REF!</definedName>
    <definedName name="pt" localSheetId="37">#REF!</definedName>
    <definedName name="pt" localSheetId="39">#REF!</definedName>
    <definedName name="pt" localSheetId="41">#REF!</definedName>
    <definedName name="pt" localSheetId="42">#REF!</definedName>
    <definedName name="pt" localSheetId="43">#REF!</definedName>
    <definedName name="pt" localSheetId="47">#REF!</definedName>
    <definedName name="pt" localSheetId="5">#REF!</definedName>
    <definedName name="pt" localSheetId="6">#REF!</definedName>
    <definedName name="pt">#REF!</definedName>
    <definedName name="ptr" localSheetId="0">#REF!</definedName>
    <definedName name="ptr" localSheetId="9">#REF!</definedName>
    <definedName name="ptr" localSheetId="11">#REF!</definedName>
    <definedName name="ptr" localSheetId="14">#REF!</definedName>
    <definedName name="ptr" localSheetId="16">#REF!</definedName>
    <definedName name="ptr" localSheetId="17">#REF!</definedName>
    <definedName name="ptr" localSheetId="18">#REF!</definedName>
    <definedName name="ptr" localSheetId="1">#REF!</definedName>
    <definedName name="ptr" localSheetId="19">#REF!</definedName>
    <definedName name="ptr" localSheetId="2">#REF!</definedName>
    <definedName name="ptr" localSheetId="30">#REF!</definedName>
    <definedName name="ptr" localSheetId="31">#REF!</definedName>
    <definedName name="ptr" localSheetId="33">#REF!</definedName>
    <definedName name="ptr" localSheetId="39">#REF!</definedName>
    <definedName name="ptr" localSheetId="41">#REF!</definedName>
    <definedName name="ptr" localSheetId="42">#REF!</definedName>
    <definedName name="ptr" localSheetId="43">#REF!</definedName>
    <definedName name="ptr" localSheetId="47">#REF!</definedName>
    <definedName name="ptr" localSheetId="5">#REF!</definedName>
    <definedName name="ptr" localSheetId="6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12" hidden="1">{#N/A,#N/A,FALSE,"Chung"}</definedName>
    <definedName name="qưeqwrqw" localSheetId="14" hidden="1">{#N/A,#N/A,FALSE,"Chung"}</definedName>
    <definedName name="qưeqwrqw" localSheetId="16" hidden="1">{#N/A,#N/A,FALSE,"Chung"}</definedName>
    <definedName name="qưeqwrqw" localSheetId="1" hidden="1">{#N/A,#N/A,FALSE,"Chung"}</definedName>
    <definedName name="qưeqwrqw" localSheetId="19" hidden="1">{#N/A,#N/A,FALSE,"Chung"}</definedName>
    <definedName name="qưeqwrqw" localSheetId="2" hidden="1">{#N/A,#N/A,FALSE,"Chung"}</definedName>
    <definedName name="qưeqwrqw" localSheetId="30" hidden="1">{#N/A,#N/A,FALSE,"Chung"}</definedName>
    <definedName name="qưeqwrqw" localSheetId="31" hidden="1">{#N/A,#N/A,FALSE,"Chung"}</definedName>
    <definedName name="qưeqwrqw" localSheetId="33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37" hidden="1">{#N/A,#N/A,FALSE,"Chung"}</definedName>
    <definedName name="qưeqwrqw" localSheetId="42" hidden="1">{#N/A,#N/A,FALSE,"Chung"}</definedName>
    <definedName name="qưeqwrqw" localSheetId="43" hidden="1">{#N/A,#N/A,FALSE,"Chung"}</definedName>
    <definedName name="qưeqwrqw" localSheetId="47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1">'[2]COAT&amp;WRAP-QIOT-#3'!#REF!</definedName>
    <definedName name="RT" localSheetId="14">'[2]COAT&amp;WRAP-QIOT-#3'!#REF!</definedName>
    <definedName name="RT" localSheetId="16">'[2]COAT&amp;WRAP-QIOT-#3'!#REF!</definedName>
    <definedName name="RT" localSheetId="17">'[2]COAT&amp;WRAP-QIOT-#3'!#REF!</definedName>
    <definedName name="RT" localSheetId="18">'[2]COAT&amp;WRAP-QIOT-#3'!#REF!</definedName>
    <definedName name="RT" localSheetId="1">'[1]COAT&amp;WRAP-QIOT-#3'!#REF!</definedName>
    <definedName name="RT" localSheetId="19">'[2]COAT&amp;WRAP-QIOT-#3'!#REF!</definedName>
    <definedName name="RT" localSheetId="25">'[2]COAT&amp;WRAP-QIOT-#3'!#REF!</definedName>
    <definedName name="RT" localSheetId="2">'[1]COAT&amp;WRAP-QIOT-#3'!#REF!</definedName>
    <definedName name="RT" localSheetId="31">'[2]COAT&amp;WRAP-QIOT-#3'!#REF!</definedName>
    <definedName name="RT" localSheetId="39">'[1]COAT&amp;WRAP-QIOT-#3'!#REF!</definedName>
    <definedName name="RT" localSheetId="41">'[1]COAT&amp;WRAP-QIOT-#3'!#REF!</definedName>
    <definedName name="RT" localSheetId="43">'[1]COAT&amp;WRAP-QIOT-#3'!#REF!</definedName>
    <definedName name="RT" localSheetId="4">'[1]COAT&amp;WRAP-QIOT-#3'!#REF!</definedName>
    <definedName name="RT" localSheetId="5">'[1]COAT&amp;WRAP-QIOT-#3'!#REF!</definedName>
    <definedName name="RT" localSheetId="6">'[1]COAT&amp;WRAP-QIOT-#3'!#REF!</definedName>
    <definedName name="RT">'[2]COAT&amp;WRAP-QIOT-#3'!#REF!</definedName>
    <definedName name="SB" localSheetId="0">[12]IBASE!$AH$7:$AL$14</definedName>
    <definedName name="SB" localSheetId="14">[13]IBASE!$AH$7:$AL$14</definedName>
    <definedName name="SB" localSheetId="16">[13]IBASE!$AH$7:$AL$14</definedName>
    <definedName name="SB" localSheetId="1">[12]IBASE!$AH$7:$AL$14</definedName>
    <definedName name="SB" localSheetId="19">[13]IBASE!$AH$7:$AL$14</definedName>
    <definedName name="SB" localSheetId="2">[12]IBASE!$AH$7:$AL$14</definedName>
    <definedName name="SB" localSheetId="5">[13]IBASE!$AH$7:$AL$14</definedName>
    <definedName name="SB" localSheetId="6">[13]IBASE!$AH$7:$AL$14</definedName>
    <definedName name="SB">[13]IBASE!$AH$7:$AL$14</definedName>
    <definedName name="SORT" localSheetId="0">#REF!</definedName>
    <definedName name="SORT" localSheetId="9">#REF!</definedName>
    <definedName name="SORT" localSheetId="11">#REF!</definedName>
    <definedName name="SORT" localSheetId="14">#REF!</definedName>
    <definedName name="SORT" localSheetId="16">#REF!</definedName>
    <definedName name="SORT" localSheetId="17">#REF!</definedName>
    <definedName name="SORT" localSheetId="18">#REF!</definedName>
    <definedName name="SORT" localSheetId="1">#REF!</definedName>
    <definedName name="SORT" localSheetId="19">#REF!</definedName>
    <definedName name="SORT" localSheetId="2">#REF!</definedName>
    <definedName name="SORT" localSheetId="30">#REF!</definedName>
    <definedName name="SORT" localSheetId="31">#REF!</definedName>
    <definedName name="SORT" localSheetId="33">#REF!</definedName>
    <definedName name="SORT" localSheetId="35">#REF!</definedName>
    <definedName name="SORT" localSheetId="36">#REF!</definedName>
    <definedName name="SORT" localSheetId="37">#REF!</definedName>
    <definedName name="SORT" localSheetId="39">#REF!</definedName>
    <definedName name="SORT" localSheetId="41">#REF!</definedName>
    <definedName name="SORT" localSheetId="42">#REF!</definedName>
    <definedName name="SORT" localSheetId="43">#REF!</definedName>
    <definedName name="SORT" localSheetId="44">#REF!</definedName>
    <definedName name="SORT" localSheetId="47">#REF!</definedName>
    <definedName name="SORT" localSheetId="4">#REF!</definedName>
    <definedName name="SORT" localSheetId="5">#REF!</definedName>
    <definedName name="SORT" localSheetId="6">#REF!</definedName>
    <definedName name="SORT">#REF!</definedName>
    <definedName name="SORT_AREA" localSheetId="0">'[14]DI-ESTI'!$A$8:$R$489</definedName>
    <definedName name="SORT_AREA" localSheetId="14">'[15]DI-ESTI'!$A$8:$R$489</definedName>
    <definedName name="SORT_AREA" localSheetId="16">'[15]DI-ESTI'!$A$8:$R$489</definedName>
    <definedName name="SORT_AREA" localSheetId="1">'[14]DI-ESTI'!$A$8:$R$489</definedName>
    <definedName name="SORT_AREA" localSheetId="19">'[15]DI-ESTI'!$A$8:$R$489</definedName>
    <definedName name="SORT_AREA" localSheetId="2">'[16]DI-ESTI'!$A$8:$R$489</definedName>
    <definedName name="SORT_AREA" localSheetId="5">'[15]DI-ESTI'!$A$8:$R$489</definedName>
    <definedName name="SORT_AREA" localSheetId="6">'[15]DI-ESTI'!$A$8:$R$489</definedName>
    <definedName name="SORT_AREA">'[15]DI-ESTI'!$A$8:$R$489</definedName>
    <definedName name="SP" localSheetId="0">'[1]PNT-QUOT-#3'!#REF!</definedName>
    <definedName name="SP" localSheetId="9">'[2]PNT-QUOT-#3'!#REF!</definedName>
    <definedName name="SP" localSheetId="11">'[2]PNT-QUOT-#3'!#REF!</definedName>
    <definedName name="SP" localSheetId="14">'[2]PNT-QUOT-#3'!#REF!</definedName>
    <definedName name="SP" localSheetId="16">'[2]PNT-QUOT-#3'!#REF!</definedName>
    <definedName name="SP" localSheetId="17">'[2]PNT-QUOT-#3'!#REF!</definedName>
    <definedName name="SP" localSheetId="18">'[2]PNT-QUOT-#3'!#REF!</definedName>
    <definedName name="SP" localSheetId="1">'[1]PNT-QUOT-#3'!#REF!</definedName>
    <definedName name="SP" localSheetId="19">'[2]PNT-QUOT-#3'!#REF!</definedName>
    <definedName name="SP" localSheetId="2">'[1]PNT-QUOT-#3'!#REF!</definedName>
    <definedName name="SP" localSheetId="31">'[1]PNT-QUOT-#3'!#REF!</definedName>
    <definedName name="SP" localSheetId="39">'[1]PNT-QUOT-#3'!#REF!</definedName>
    <definedName name="SP" localSheetId="41">'[1]PNT-QUOT-#3'!#REF!</definedName>
    <definedName name="SP" localSheetId="43">'[1]PNT-QUOT-#3'!#REF!</definedName>
    <definedName name="SP" localSheetId="47">'[2]PNT-QUOT-#3'!#REF!</definedName>
    <definedName name="SP" localSheetId="4">'[1]PNT-QUOT-#3'!#REF!</definedName>
    <definedName name="SP" localSheetId="5">'[1]PNT-QUOT-#3'!#REF!</definedName>
    <definedName name="SP" localSheetId="6">'[1]PNT-QUOT-#3'!#REF!</definedName>
    <definedName name="SP">'[1]PNT-QUOT-#3'!#REF!</definedName>
    <definedName name="sss" localSheetId="0">#REF!</definedName>
    <definedName name="sss" localSheetId="9">#REF!</definedName>
    <definedName name="sss" localSheetId="11">#REF!</definedName>
    <definedName name="sss" localSheetId="14">#REF!</definedName>
    <definedName name="sss" localSheetId="16">#REF!</definedName>
    <definedName name="sss" localSheetId="17">#REF!</definedName>
    <definedName name="sss" localSheetId="18">#REF!</definedName>
    <definedName name="sss" localSheetId="1">#REF!</definedName>
    <definedName name="sss" localSheetId="19">#REF!</definedName>
    <definedName name="sss" localSheetId="2">#REF!</definedName>
    <definedName name="sss" localSheetId="30">#REF!</definedName>
    <definedName name="sss" localSheetId="31">#REF!</definedName>
    <definedName name="sss" localSheetId="33">#REF!</definedName>
    <definedName name="sss" localSheetId="35">#REF!</definedName>
    <definedName name="sss" localSheetId="36">#REF!</definedName>
    <definedName name="sss" localSheetId="37">#REF!</definedName>
    <definedName name="sss" localSheetId="39">#REF!</definedName>
    <definedName name="sss" localSheetId="41">#REF!</definedName>
    <definedName name="sss" localSheetId="42">#REF!</definedName>
    <definedName name="sss" localSheetId="43">#REF!</definedName>
    <definedName name="sss" localSheetId="44">#REF!</definedName>
    <definedName name="sss" localSheetId="47">#REF!</definedName>
    <definedName name="sss" localSheetId="5">#REF!</definedName>
    <definedName name="sss" localSheetId="6">#REF!</definedName>
    <definedName name="sss">#REF!</definedName>
    <definedName name="TBA" localSheetId="0">#REF!</definedName>
    <definedName name="TBA" localSheetId="9">#REF!</definedName>
    <definedName name="TBA" localSheetId="11">#REF!</definedName>
    <definedName name="TBA" localSheetId="14">#REF!</definedName>
    <definedName name="TBA" localSheetId="16">#REF!</definedName>
    <definedName name="TBA" localSheetId="17">#REF!</definedName>
    <definedName name="TBA" localSheetId="18">#REF!</definedName>
    <definedName name="TBA" localSheetId="1">#REF!</definedName>
    <definedName name="TBA" localSheetId="19">#REF!</definedName>
    <definedName name="TBA" localSheetId="2">#REF!</definedName>
    <definedName name="TBA" localSheetId="30">#REF!</definedName>
    <definedName name="TBA" localSheetId="31">#REF!</definedName>
    <definedName name="TBA" localSheetId="33">#REF!</definedName>
    <definedName name="TBA" localSheetId="39">#REF!</definedName>
    <definedName name="TBA" localSheetId="41">#REF!</definedName>
    <definedName name="TBA" localSheetId="42">#REF!</definedName>
    <definedName name="TBA" localSheetId="43">#REF!</definedName>
    <definedName name="TBA" localSheetId="44">#REF!</definedName>
    <definedName name="TBA" localSheetId="47">#REF!</definedName>
    <definedName name="TBA" localSheetId="4">#REF!</definedName>
    <definedName name="TBA" localSheetId="5">#REF!</definedName>
    <definedName name="TBA" localSheetId="6">#REF!</definedName>
    <definedName name="TBA">#REF!</definedName>
    <definedName name="td" localSheetId="9">#REF!</definedName>
    <definedName name="td" localSheetId="11">#REF!</definedName>
    <definedName name="td" localSheetId="14">#REF!</definedName>
    <definedName name="td" localSheetId="16">#REF!</definedName>
    <definedName name="td" localSheetId="17">#REF!</definedName>
    <definedName name="td" localSheetId="18">#REF!</definedName>
    <definedName name="td" localSheetId="1">#REF!</definedName>
    <definedName name="td" localSheetId="19">#REF!</definedName>
    <definedName name="td" localSheetId="2">#REF!</definedName>
    <definedName name="td" localSheetId="30">#REF!</definedName>
    <definedName name="td" localSheetId="31">#REF!</definedName>
    <definedName name="td" localSheetId="33">#REF!</definedName>
    <definedName name="td" localSheetId="39">#REF!</definedName>
    <definedName name="td" localSheetId="41">#REF!</definedName>
    <definedName name="td" localSheetId="42">#REF!</definedName>
    <definedName name="td" localSheetId="43">#REF!</definedName>
    <definedName name="td" localSheetId="47">#REF!</definedName>
    <definedName name="td">#REF!</definedName>
    <definedName name="th_bl" localSheetId="0">#REF!</definedName>
    <definedName name="th_bl" localSheetId="9">#REF!</definedName>
    <definedName name="th_bl" localSheetId="11">#REF!</definedName>
    <definedName name="th_bl" localSheetId="14">#REF!</definedName>
    <definedName name="th_bl" localSheetId="16">#REF!</definedName>
    <definedName name="th_bl" localSheetId="17">#REF!</definedName>
    <definedName name="th_bl" localSheetId="18">#REF!</definedName>
    <definedName name="th_bl" localSheetId="1">#REF!</definedName>
    <definedName name="th_bl" localSheetId="19">#REF!</definedName>
    <definedName name="th_bl" localSheetId="2">#REF!</definedName>
    <definedName name="th_bl" localSheetId="30">#REF!</definedName>
    <definedName name="th_bl" localSheetId="31">#REF!</definedName>
    <definedName name="th_bl" localSheetId="33">#REF!</definedName>
    <definedName name="th_bl" localSheetId="35">#REF!</definedName>
    <definedName name="th_bl" localSheetId="36">#REF!</definedName>
    <definedName name="th_bl" localSheetId="37">#REF!</definedName>
    <definedName name="th_bl" localSheetId="39">#REF!</definedName>
    <definedName name="th_bl" localSheetId="41">#REF!</definedName>
    <definedName name="th_bl" localSheetId="42">#REF!</definedName>
    <definedName name="th_bl" localSheetId="43">#REF!</definedName>
    <definedName name="th_bl" localSheetId="44">#REF!</definedName>
    <definedName name="th_bl" localSheetId="47">#REF!</definedName>
    <definedName name="th_bl">#REF!</definedName>
    <definedName name="thanh" localSheetId="0" hidden="1">{"'TDTGT (theo Dphuong)'!$A$4:$F$75"}</definedName>
    <definedName name="thanh" localSheetId="12" hidden="1">{"'TDTGT (theo Dphuong)'!$A$4:$F$75"}</definedName>
    <definedName name="thanh" localSheetId="14" hidden="1">{"'TDTGT (theo Dphuong)'!$A$4:$F$75"}</definedName>
    <definedName name="thanh" localSheetId="16" hidden="1">{"'TDTGT (theo Dphuong)'!$A$4:$F$75"}</definedName>
    <definedName name="thanh" localSheetId="1" hidden="1">{"'TDTGT (theo Dphuong)'!$A$4:$F$75"}</definedName>
    <definedName name="thanh" localSheetId="19" hidden="1">{"'TDTGT (theo Dphuong)'!$A$4:$F$75"}</definedName>
    <definedName name="thanh" localSheetId="2" hidden="1">{"'TDTGT (theo Dphuong)'!$A$4:$F$75"}</definedName>
    <definedName name="thanh" localSheetId="30" hidden="1">{"'TDTGT (theo Dphuong)'!$A$4:$F$75"}</definedName>
    <definedName name="thanh" localSheetId="31" hidden="1">{"'TDTGT (theo Dphuong)'!$A$4:$F$75"}</definedName>
    <definedName name="thanh" localSheetId="33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37" hidden="1">{"'TDTGT (theo Dphuong)'!$A$4:$F$75"}</definedName>
    <definedName name="thanh" localSheetId="42" hidden="1">{"'TDTGT (theo Dphuong)'!$A$4:$F$75"}</definedName>
    <definedName name="thanh" localSheetId="43" hidden="1">{"'TDTGT (theo Dphuong)'!$A$4:$F$75"}</definedName>
    <definedName name="thanh" localSheetId="47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1">'[2]COAT&amp;WRAP-QIOT-#3'!#REF!</definedName>
    <definedName name="THK" localSheetId="14">'[2]COAT&amp;WRAP-QIOT-#3'!#REF!</definedName>
    <definedName name="THK" localSheetId="16">'[2]COAT&amp;WRAP-QIOT-#3'!#REF!</definedName>
    <definedName name="THK" localSheetId="17">'[2]COAT&amp;WRAP-QIOT-#3'!#REF!</definedName>
    <definedName name="THK" localSheetId="18">'[2]COAT&amp;WRAP-QIOT-#3'!#REF!</definedName>
    <definedName name="THK" localSheetId="1">'[1]COAT&amp;WRAP-QIOT-#3'!#REF!</definedName>
    <definedName name="THK" localSheetId="19">'[2]COAT&amp;WRAP-QIOT-#3'!#REF!</definedName>
    <definedName name="THK" localSheetId="25">'[2]COAT&amp;WRAP-QIOT-#3'!#REF!</definedName>
    <definedName name="THK" localSheetId="2">'[1]COAT&amp;WRAP-QIOT-#3'!#REF!</definedName>
    <definedName name="THK" localSheetId="31">'[2]COAT&amp;WRAP-QIOT-#3'!#REF!</definedName>
    <definedName name="THK" localSheetId="39">'[1]COAT&amp;WRAP-QIOT-#3'!#REF!</definedName>
    <definedName name="THK" localSheetId="41">'[1]COAT&amp;WRAP-QIOT-#3'!#REF!</definedName>
    <definedName name="THK" localSheetId="43">'[1]COAT&amp;WRAP-QIOT-#3'!#REF!</definedName>
    <definedName name="THK" localSheetId="4">'[1]COAT&amp;WRAP-QIOT-#3'!#REF!</definedName>
    <definedName name="THK" localSheetId="5">'[1]COAT&amp;WRAP-QIOT-#3'!#REF!</definedName>
    <definedName name="THK" localSheetId="6">'[1]COAT&amp;WRAP-QIOT-#3'!#REF!</definedName>
    <definedName name="THK">'[2]COAT&amp;WRAP-QIOT-#3'!#REF!</definedName>
    <definedName name="TMBLCSG" localSheetId="14">#REF!</definedName>
    <definedName name="TMBLCSG" localSheetId="25">#REF!</definedName>
    <definedName name="TMBLCSG" localSheetId="30">#REF!</definedName>
    <definedName name="TMBLCSG" localSheetId="31">#REF!</definedName>
    <definedName name="TMBLCSG" localSheetId="39">#REF!</definedName>
    <definedName name="TMBLCSG" localSheetId="41">#REF!</definedName>
    <definedName name="TMBLCSG" localSheetId="43">#REF!</definedName>
    <definedName name="TMBLCSG" localSheetId="47">#REF!</definedName>
    <definedName name="TMBLCSG">#REF!</definedName>
    <definedName name="Tnghiep" localSheetId="0" hidden="1">{"'TDTGT (theo Dphuong)'!$A$4:$F$75"}</definedName>
    <definedName name="Tnghiep" localSheetId="12" hidden="1">{"'TDTGT (theo Dphuong)'!$A$4:$F$75"}</definedName>
    <definedName name="Tnghiep" localSheetId="14" hidden="1">{"'TDTGT (theo Dphuong)'!$A$4:$F$75"}</definedName>
    <definedName name="Tnghiep" localSheetId="16" hidden="1">{"'TDTGT (theo Dphuong)'!$A$4:$F$75"}</definedName>
    <definedName name="Tnghiep" localSheetId="1" hidden="1">{"'TDTGT (theo Dphuong)'!$A$4:$F$75"}</definedName>
    <definedName name="Tnghiep" localSheetId="19" hidden="1">{"'TDTGT (theo Dphuong)'!$A$4:$F$75"}</definedName>
    <definedName name="Tnghiep" localSheetId="2" hidden="1">{"'TDTGT (theo Dphuong)'!$A$4:$F$75"}</definedName>
    <definedName name="Tnghiep" localSheetId="30" hidden="1">{"'TDTGT (theo Dphuong)'!$A$4:$F$75"}</definedName>
    <definedName name="Tnghiep" localSheetId="31" hidden="1">{"'TDTGT (theo Dphuong)'!$A$4:$F$75"}</definedName>
    <definedName name="Tnghiep" localSheetId="33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37" hidden="1">{"'TDTGT (theo Dphuong)'!$A$4:$F$75"}</definedName>
    <definedName name="Tnghiep" localSheetId="42" hidden="1">{"'TDTGT (theo Dphuong)'!$A$4:$F$75"}</definedName>
    <definedName name="Tnghiep" localSheetId="43" hidden="1">{"'TDTGT (theo Dphuong)'!$A$4:$F$75"}</definedName>
    <definedName name="Tnghiep" localSheetId="47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1">#REF!</definedName>
    <definedName name="ttt" localSheetId="14">#REF!</definedName>
    <definedName name="ttt" localSheetId="16">#REF!</definedName>
    <definedName name="ttt" localSheetId="17">#REF!</definedName>
    <definedName name="ttt" localSheetId="18">#REF!</definedName>
    <definedName name="ttt" localSheetId="1">#REF!</definedName>
    <definedName name="ttt" localSheetId="19">#REF!</definedName>
    <definedName name="ttt" localSheetId="2">#REF!</definedName>
    <definedName name="ttt" localSheetId="30">#REF!</definedName>
    <definedName name="ttt" localSheetId="31">#REF!</definedName>
    <definedName name="ttt" localSheetId="33">#REF!</definedName>
    <definedName name="ttt" localSheetId="35">#REF!</definedName>
    <definedName name="ttt" localSheetId="36">#REF!</definedName>
    <definedName name="ttt" localSheetId="37">#REF!</definedName>
    <definedName name="ttt" localSheetId="39">#REF!</definedName>
    <definedName name="ttt" localSheetId="41">#REF!</definedName>
    <definedName name="ttt" localSheetId="42">#REF!</definedName>
    <definedName name="ttt" localSheetId="43">#REF!</definedName>
    <definedName name="ttt" localSheetId="47">#REF!</definedName>
    <definedName name="ttt" localSheetId="5">#REF!</definedName>
    <definedName name="ttt" localSheetId="6">#REF!</definedName>
    <definedName name="ttt">#REF!</definedName>
    <definedName name="vfff" localSheetId="0">#REF!</definedName>
    <definedName name="vfff" localSheetId="9">#REF!</definedName>
    <definedName name="vfff" localSheetId="11">#REF!</definedName>
    <definedName name="vfff" localSheetId="14">#REF!</definedName>
    <definedName name="vfff" localSheetId="16">#REF!</definedName>
    <definedName name="vfff" localSheetId="17">#REF!</definedName>
    <definedName name="vfff" localSheetId="18">#REF!</definedName>
    <definedName name="vfff" localSheetId="1">#REF!</definedName>
    <definedName name="vfff" localSheetId="19">#REF!</definedName>
    <definedName name="vfff" localSheetId="2">#REF!</definedName>
    <definedName name="vfff" localSheetId="30">#REF!</definedName>
    <definedName name="vfff" localSheetId="31">#REF!</definedName>
    <definedName name="vfff" localSheetId="33">#REF!</definedName>
    <definedName name="vfff" localSheetId="39">#REF!</definedName>
    <definedName name="vfff" localSheetId="41">#REF!</definedName>
    <definedName name="vfff" localSheetId="42">#REF!</definedName>
    <definedName name="vfff" localSheetId="43">#REF!</definedName>
    <definedName name="vfff" localSheetId="44">#REF!</definedName>
    <definedName name="vfff" localSheetId="47">#REF!</definedName>
    <definedName name="vfff" localSheetId="4">#REF!</definedName>
    <definedName name="vfff" localSheetId="5">#REF!</definedName>
    <definedName name="vfff" localSheetId="6">#REF!</definedName>
    <definedName name="vfff">#REF!</definedName>
    <definedName name="vn" localSheetId="14">#REF!</definedName>
    <definedName name="vn" localSheetId="25">#REF!</definedName>
    <definedName name="vn" localSheetId="30">#REF!</definedName>
    <definedName name="vn" localSheetId="31">#REF!</definedName>
    <definedName name="vn" localSheetId="39">#REF!</definedName>
    <definedName name="vn" localSheetId="41">#REF!</definedName>
    <definedName name="vn" localSheetId="43">#REF!</definedName>
    <definedName name="vn" localSheetId="47">#REF!</definedName>
    <definedName name="vn">#REF!</definedName>
    <definedName name="vv" localSheetId="0" hidden="1">{"'TDTGT (theo Dphuong)'!$A$4:$F$75"}</definedName>
    <definedName name="vv" localSheetId="12" hidden="1">{"'TDTGT (theo Dphuong)'!$A$4:$F$75"}</definedName>
    <definedName name="vv" localSheetId="14" hidden="1">{"'TDTGT (theo Dphuong)'!$A$4:$F$75"}</definedName>
    <definedName name="vv" localSheetId="16" hidden="1">{"'TDTGT (theo Dphuong)'!$A$4:$F$75"}</definedName>
    <definedName name="vv" localSheetId="1" hidden="1">{"'TDTGT (theo Dphuong)'!$A$4:$F$75"}</definedName>
    <definedName name="vv" localSheetId="19" hidden="1">{"'TDTGT (theo Dphuong)'!$A$4:$F$75"}</definedName>
    <definedName name="vv" localSheetId="2" hidden="1">{"'TDTGT (theo Dphuong)'!$A$4:$F$75"}</definedName>
    <definedName name="vv" localSheetId="30" hidden="1">{"'TDTGT (theo Dphuong)'!$A$4:$F$75"}</definedName>
    <definedName name="vv" localSheetId="31" hidden="1">{"'TDTGT (theo Dphuong)'!$A$4:$F$75"}</definedName>
    <definedName name="vv" localSheetId="33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37" hidden="1">{"'TDTGT (theo Dphuong)'!$A$4:$F$75"}</definedName>
    <definedName name="vv" localSheetId="42" hidden="1">{"'TDTGT (theo Dphuong)'!$A$4:$F$75"}</definedName>
    <definedName name="vv" localSheetId="43" hidden="1">{"'TDTGT (theo Dphuong)'!$A$4:$F$75"}</definedName>
    <definedName name="vv" localSheetId="47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6" hidden="1">{#N/A,#N/A,FALSE,"Chung"}</definedName>
    <definedName name="wrn.thu." localSheetId="1" hidden="1">{#N/A,#N/A,FALSE,"Chung"}</definedName>
    <definedName name="wrn.thu." localSheetId="19" hidden="1">{#N/A,#N/A,FALSE,"Chung"}</definedName>
    <definedName name="wrn.thu." localSheetId="2" hidden="1">{#N/A,#N/A,FALSE,"Chung"}</definedName>
    <definedName name="wrn.thu." localSheetId="30" hidden="1">{#N/A,#N/A,FALSE,"Chung"}</definedName>
    <definedName name="wrn.thu." localSheetId="31" hidden="1">{#N/A,#N/A,FALSE,"Chung"}</definedName>
    <definedName name="wrn.thu." localSheetId="33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37" hidden="1">{#N/A,#N/A,FALSE,"Chung"}</definedName>
    <definedName name="wrn.thu." localSheetId="42" hidden="1">{#N/A,#N/A,FALSE,"Chung"}</definedName>
    <definedName name="wrn.thu." localSheetId="43" hidden="1">{#N/A,#N/A,FALSE,"Chung"}</definedName>
    <definedName name="wrn.thu." localSheetId="44" hidden="1">{#N/A,#N/A,FALSE,"Chung"}</definedName>
    <definedName name="wrn.thu." localSheetId="47" hidden="1">{#N/A,#N/A,FALSE,"Chung"}</definedName>
    <definedName name="wrn.thu." localSheetId="4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'[19]7 THAI NGUYEN'!$A$11</definedName>
    <definedName name="xd" localSheetId="14">'[19]7 THAI NGUYEN'!$A$11</definedName>
    <definedName name="xd" localSheetId="1">'[19]7 THAI NGUYEN'!$A$11</definedName>
    <definedName name="xd" localSheetId="19">'[19]7 THAI NGUYEN'!$A$11</definedName>
    <definedName name="xd" localSheetId="5">'[19]7 THAI NGUYEN'!$A$11</definedName>
    <definedName name="xd" localSheetId="6">'[19]7 THAI NGUYEN'!$A$11</definedName>
    <definedName name="xd">'[19]7 THAI NGUYEN'!$A$11</definedName>
    <definedName name="ZYX" localSheetId="0">#REF!</definedName>
    <definedName name="ZYX" localSheetId="9">#REF!</definedName>
    <definedName name="ZYX" localSheetId="11">#REF!</definedName>
    <definedName name="ZYX" localSheetId="14">#REF!</definedName>
    <definedName name="ZYX" localSheetId="16">#REF!</definedName>
    <definedName name="ZYX" localSheetId="17">#REF!</definedName>
    <definedName name="ZYX" localSheetId="18">#REF!</definedName>
    <definedName name="ZYX" localSheetId="1">#REF!</definedName>
    <definedName name="ZYX" localSheetId="19">#REF!</definedName>
    <definedName name="ZYX" localSheetId="2">#REF!</definedName>
    <definedName name="ZYX" localSheetId="30">#REF!</definedName>
    <definedName name="ZYX" localSheetId="31">#REF!</definedName>
    <definedName name="ZYX" localSheetId="33">#REF!</definedName>
    <definedName name="ZYX" localSheetId="35">#REF!</definedName>
    <definedName name="ZYX" localSheetId="36">#REF!</definedName>
    <definedName name="ZYX" localSheetId="37">#REF!</definedName>
    <definedName name="ZYX" localSheetId="39">#REF!</definedName>
    <definedName name="ZYX" localSheetId="41">#REF!</definedName>
    <definedName name="ZYX" localSheetId="42">#REF!</definedName>
    <definedName name="ZYX" localSheetId="43">#REF!</definedName>
    <definedName name="ZYX" localSheetId="44">#REF!</definedName>
    <definedName name="ZYX" localSheetId="47">#REF!</definedName>
    <definedName name="ZYX" localSheetId="4">#REF!</definedName>
    <definedName name="ZYX" localSheetId="5">#REF!</definedName>
    <definedName name="ZYX" localSheetId="6">#REF!</definedName>
    <definedName name="ZYX">#REF!</definedName>
    <definedName name="ZZZ" localSheetId="0">#REF!</definedName>
    <definedName name="ZZZ" localSheetId="9">#REF!</definedName>
    <definedName name="ZZZ" localSheetId="11">#REF!</definedName>
    <definedName name="ZZZ" localSheetId="14">#REF!</definedName>
    <definedName name="ZZZ" localSheetId="16">#REF!</definedName>
    <definedName name="ZZZ" localSheetId="17">#REF!</definedName>
    <definedName name="ZZZ" localSheetId="18">#REF!</definedName>
    <definedName name="ZZZ" localSheetId="1">#REF!</definedName>
    <definedName name="ZZZ" localSheetId="19">#REF!</definedName>
    <definedName name="ZZZ" localSheetId="2">#REF!</definedName>
    <definedName name="ZZZ" localSheetId="30">#REF!</definedName>
    <definedName name="ZZZ" localSheetId="31">#REF!</definedName>
    <definedName name="ZZZ" localSheetId="33">#REF!</definedName>
    <definedName name="ZZZ" localSheetId="39">#REF!</definedName>
    <definedName name="ZZZ" localSheetId="41">#REF!</definedName>
    <definedName name="ZZZ" localSheetId="42">#REF!</definedName>
    <definedName name="ZZZ" localSheetId="43">#REF!</definedName>
    <definedName name="ZZZ" localSheetId="44">#REF!</definedName>
    <definedName name="ZZZ" localSheetId="47">#REF!</definedName>
    <definedName name="ZZZ" localSheetId="4">#REF!</definedName>
    <definedName name="ZZZ" localSheetId="5">#REF!</definedName>
    <definedName name="ZZZ" localSheetId="6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54" l="1"/>
  <c r="L50" i="54"/>
  <c r="J50" i="54"/>
  <c r="I50" i="54"/>
  <c r="G50" i="54"/>
  <c r="F50" i="54"/>
  <c r="D50" i="54"/>
  <c r="C50" i="54"/>
  <c r="M49" i="54"/>
  <c r="J49" i="54"/>
  <c r="G49" i="54"/>
  <c r="D49" i="54"/>
  <c r="M48" i="54"/>
  <c r="J48" i="54"/>
  <c r="G48" i="54"/>
  <c r="D48" i="54"/>
  <c r="M47" i="54"/>
  <c r="J47" i="54"/>
  <c r="G47" i="54"/>
  <c r="D47" i="54"/>
  <c r="M46" i="54"/>
  <c r="J46" i="54"/>
  <c r="G46" i="54"/>
  <c r="D46" i="54"/>
  <c r="M45" i="54"/>
  <c r="J45" i="54"/>
  <c r="G45" i="54"/>
  <c r="D45" i="54"/>
  <c r="M44" i="54"/>
  <c r="J44" i="54"/>
  <c r="G44" i="54"/>
  <c r="D44" i="54"/>
  <c r="M43" i="54"/>
  <c r="J43" i="54"/>
  <c r="G43" i="54"/>
  <c r="D43" i="54"/>
  <c r="M42" i="54"/>
  <c r="J42" i="54"/>
  <c r="G42" i="54"/>
  <c r="D42" i="54"/>
  <c r="M41" i="54"/>
  <c r="L41" i="54"/>
  <c r="J41" i="54"/>
  <c r="I41" i="54"/>
  <c r="G41" i="54"/>
  <c r="F41" i="54"/>
  <c r="D41" i="54"/>
  <c r="C41" i="54"/>
  <c r="M40" i="54"/>
  <c r="J40" i="54"/>
  <c r="G40" i="54"/>
  <c r="D40" i="54"/>
  <c r="M39" i="54"/>
  <c r="L39" i="54"/>
  <c r="J39" i="54"/>
  <c r="I39" i="54"/>
  <c r="G39" i="54"/>
  <c r="F39" i="54"/>
  <c r="D39" i="54"/>
  <c r="C39" i="54"/>
  <c r="M38" i="54"/>
  <c r="L38" i="54"/>
  <c r="J38" i="54"/>
  <c r="I38" i="54"/>
  <c r="G38" i="54"/>
  <c r="F38" i="54"/>
  <c r="D38" i="54"/>
  <c r="C38" i="54"/>
  <c r="M37" i="54"/>
  <c r="J37" i="54"/>
  <c r="G37" i="54"/>
  <c r="D37" i="54"/>
  <c r="M36" i="54"/>
  <c r="J36" i="54"/>
  <c r="G36" i="54"/>
  <c r="D36" i="54"/>
  <c r="M35" i="54"/>
  <c r="J35" i="54"/>
  <c r="G35" i="54"/>
  <c r="D35" i="54"/>
  <c r="M34" i="54"/>
  <c r="L34" i="54"/>
  <c r="J34" i="54"/>
  <c r="I34" i="54"/>
  <c r="G34" i="54"/>
  <c r="F34" i="54"/>
  <c r="D34" i="54"/>
  <c r="C34" i="54"/>
  <c r="M33" i="54"/>
  <c r="L33" i="54"/>
  <c r="J33" i="54"/>
  <c r="I33" i="54"/>
  <c r="G33" i="54"/>
  <c r="F33" i="54"/>
  <c r="D33" i="54"/>
  <c r="C33" i="54"/>
  <c r="M32" i="54"/>
  <c r="L32" i="54"/>
  <c r="J32" i="54"/>
  <c r="I32" i="54"/>
  <c r="G32" i="54"/>
  <c r="F32" i="54"/>
  <c r="D32" i="54"/>
  <c r="C32" i="54"/>
  <c r="M31" i="54"/>
  <c r="J31" i="54"/>
  <c r="G31" i="54"/>
  <c r="D31" i="54"/>
  <c r="M30" i="54"/>
  <c r="L30" i="54"/>
  <c r="J30" i="54"/>
  <c r="I30" i="54"/>
  <c r="G30" i="54"/>
  <c r="F30" i="54"/>
  <c r="D30" i="54"/>
  <c r="C30" i="54"/>
  <c r="M29" i="54"/>
  <c r="J29" i="54"/>
  <c r="G29" i="54"/>
  <c r="D29" i="54"/>
  <c r="M28" i="54"/>
  <c r="L28" i="54"/>
  <c r="J28" i="54"/>
  <c r="I28" i="54"/>
  <c r="G28" i="54"/>
  <c r="F28" i="54"/>
  <c r="D28" i="54"/>
  <c r="C28" i="54"/>
  <c r="M27" i="54"/>
  <c r="L27" i="54"/>
  <c r="J27" i="54"/>
  <c r="I27" i="54"/>
  <c r="G27" i="54"/>
  <c r="F27" i="54"/>
  <c r="D27" i="54"/>
  <c r="C27" i="54"/>
  <c r="M26" i="54"/>
  <c r="J26" i="54"/>
  <c r="G26" i="54"/>
  <c r="D26" i="54"/>
  <c r="M25" i="54"/>
  <c r="J25" i="54"/>
  <c r="G25" i="54"/>
  <c r="D25" i="54"/>
  <c r="M24" i="54"/>
  <c r="J24" i="54"/>
  <c r="G24" i="54"/>
  <c r="D24" i="54"/>
  <c r="M23" i="54"/>
  <c r="L23" i="54"/>
  <c r="J23" i="54"/>
  <c r="I23" i="54"/>
  <c r="G23" i="54"/>
  <c r="F23" i="54"/>
  <c r="D23" i="54"/>
  <c r="C23" i="54"/>
  <c r="M22" i="54"/>
  <c r="L22" i="54"/>
  <c r="J22" i="54"/>
  <c r="I22" i="54"/>
  <c r="G22" i="54"/>
  <c r="F22" i="54"/>
  <c r="D22" i="54"/>
  <c r="C22" i="54"/>
  <c r="M21" i="54"/>
  <c r="L21" i="54"/>
  <c r="J21" i="54"/>
  <c r="I21" i="54"/>
  <c r="G21" i="54"/>
  <c r="F21" i="54"/>
  <c r="D21" i="54"/>
  <c r="C21" i="54"/>
  <c r="M20" i="54"/>
  <c r="L20" i="54"/>
  <c r="J20" i="54"/>
  <c r="I20" i="54"/>
  <c r="G20" i="54"/>
  <c r="F20" i="54"/>
  <c r="D20" i="54"/>
  <c r="C20" i="54"/>
  <c r="M19" i="54"/>
  <c r="L19" i="54"/>
  <c r="J19" i="54"/>
  <c r="I19" i="54"/>
  <c r="G19" i="54"/>
  <c r="F19" i="54"/>
  <c r="D19" i="54"/>
  <c r="C19" i="54"/>
  <c r="M18" i="54"/>
  <c r="J18" i="54"/>
  <c r="G18" i="54"/>
  <c r="D18" i="54"/>
  <c r="M17" i="54"/>
  <c r="L17" i="54"/>
  <c r="J17" i="54"/>
  <c r="I17" i="54"/>
  <c r="G17" i="54"/>
  <c r="F17" i="54"/>
  <c r="D17" i="54"/>
  <c r="C17" i="54"/>
  <c r="M16" i="54"/>
  <c r="L16" i="54"/>
  <c r="J16" i="54"/>
  <c r="I16" i="54"/>
  <c r="G16" i="54"/>
  <c r="F16" i="54"/>
  <c r="D16" i="54"/>
  <c r="C16" i="54"/>
  <c r="M15" i="54"/>
  <c r="J15" i="54"/>
  <c r="G15" i="54"/>
  <c r="D15" i="54"/>
  <c r="M14" i="54"/>
  <c r="J14" i="54"/>
  <c r="G14" i="54"/>
  <c r="D14" i="54"/>
  <c r="M13" i="54"/>
  <c r="J13" i="54"/>
  <c r="G13" i="54"/>
  <c r="D13" i="54"/>
  <c r="M11" i="54"/>
  <c r="J11" i="54"/>
  <c r="G11" i="54"/>
  <c r="D11" i="54"/>
  <c r="M10" i="54"/>
  <c r="J10" i="54"/>
  <c r="G10" i="54"/>
  <c r="D10" i="54"/>
  <c r="M9" i="54"/>
  <c r="J9" i="54"/>
  <c r="G9" i="54"/>
  <c r="D9" i="54"/>
  <c r="M50" i="53"/>
  <c r="L50" i="53"/>
  <c r="J50" i="53"/>
  <c r="I50" i="53"/>
  <c r="G50" i="53"/>
  <c r="F50" i="53"/>
  <c r="D50" i="53"/>
  <c r="C50" i="53"/>
  <c r="M49" i="53"/>
  <c r="J49" i="53"/>
  <c r="G49" i="53"/>
  <c r="D49" i="53"/>
  <c r="M48" i="53"/>
  <c r="J48" i="53"/>
  <c r="G48" i="53"/>
  <c r="D48" i="53"/>
  <c r="M47" i="53"/>
  <c r="J47" i="53"/>
  <c r="G47" i="53"/>
  <c r="D47" i="53"/>
  <c r="M46" i="53"/>
  <c r="J46" i="53"/>
  <c r="G46" i="53"/>
  <c r="D46" i="53"/>
  <c r="M45" i="53"/>
  <c r="J45" i="53"/>
  <c r="G45" i="53"/>
  <c r="D45" i="53"/>
  <c r="M44" i="53"/>
  <c r="J44" i="53"/>
  <c r="G44" i="53"/>
  <c r="D44" i="53"/>
  <c r="M43" i="53"/>
  <c r="J43" i="53"/>
  <c r="G43" i="53"/>
  <c r="D43" i="53"/>
  <c r="M42" i="53"/>
  <c r="J42" i="53"/>
  <c r="G42" i="53"/>
  <c r="D42" i="53"/>
  <c r="M41" i="53"/>
  <c r="L41" i="53"/>
  <c r="J41" i="53"/>
  <c r="I41" i="53"/>
  <c r="G41" i="53"/>
  <c r="F41" i="53"/>
  <c r="D41" i="53"/>
  <c r="C41" i="53"/>
  <c r="M40" i="53"/>
  <c r="J40" i="53"/>
  <c r="G40" i="53"/>
  <c r="D40" i="53"/>
  <c r="M39" i="53"/>
  <c r="L39" i="53"/>
  <c r="J39" i="53"/>
  <c r="I39" i="53"/>
  <c r="G39" i="53"/>
  <c r="F39" i="53"/>
  <c r="D39" i="53"/>
  <c r="C39" i="53"/>
  <c r="M38" i="53"/>
  <c r="L38" i="53"/>
  <c r="J38" i="53"/>
  <c r="I38" i="53"/>
  <c r="G38" i="53"/>
  <c r="F38" i="53"/>
  <c r="D38" i="53"/>
  <c r="C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L34" i="53"/>
  <c r="J34" i="53"/>
  <c r="I34" i="53"/>
  <c r="G34" i="53"/>
  <c r="F34" i="53"/>
  <c r="D34" i="53"/>
  <c r="C34" i="53"/>
  <c r="M33" i="53"/>
  <c r="L33" i="53"/>
  <c r="J33" i="53"/>
  <c r="I33" i="53"/>
  <c r="G33" i="53"/>
  <c r="F33" i="53"/>
  <c r="D33" i="53"/>
  <c r="C33" i="53"/>
  <c r="M32" i="53"/>
  <c r="L32" i="53"/>
  <c r="J32" i="53"/>
  <c r="I32" i="53"/>
  <c r="G32" i="53"/>
  <c r="F32" i="53"/>
  <c r="D32" i="53"/>
  <c r="C32" i="53"/>
  <c r="M31" i="53"/>
  <c r="J31" i="53"/>
  <c r="G31" i="53"/>
  <c r="D31" i="53"/>
  <c r="M30" i="53"/>
  <c r="L30" i="53"/>
  <c r="J30" i="53"/>
  <c r="I30" i="53"/>
  <c r="G30" i="53"/>
  <c r="F30" i="53"/>
  <c r="D30" i="53"/>
  <c r="C30" i="53"/>
  <c r="M29" i="53"/>
  <c r="J29" i="53"/>
  <c r="G29" i="53"/>
  <c r="D29" i="53"/>
  <c r="M28" i="53"/>
  <c r="L28" i="53"/>
  <c r="J28" i="53"/>
  <c r="I28" i="53"/>
  <c r="G28" i="53"/>
  <c r="F28" i="53"/>
  <c r="D28" i="53"/>
  <c r="C28" i="53"/>
  <c r="M27" i="53"/>
  <c r="L27" i="53"/>
  <c r="J27" i="53"/>
  <c r="I27" i="53"/>
  <c r="G27" i="53"/>
  <c r="F27" i="53"/>
  <c r="D27" i="53"/>
  <c r="C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L23" i="53"/>
  <c r="J23" i="53"/>
  <c r="I23" i="53"/>
  <c r="G23" i="53"/>
  <c r="F23" i="53"/>
  <c r="D23" i="53"/>
  <c r="C23" i="53"/>
  <c r="M22" i="53"/>
  <c r="L22" i="53"/>
  <c r="J22" i="53"/>
  <c r="I22" i="53"/>
  <c r="G22" i="53"/>
  <c r="F22" i="53"/>
  <c r="D22" i="53"/>
  <c r="C22" i="53"/>
  <c r="M21" i="53"/>
  <c r="L21" i="53"/>
  <c r="J21" i="53"/>
  <c r="I21" i="53"/>
  <c r="G21" i="53"/>
  <c r="F21" i="53"/>
  <c r="D21" i="53"/>
  <c r="C21" i="53"/>
  <c r="M20" i="53"/>
  <c r="L20" i="53"/>
  <c r="J20" i="53"/>
  <c r="I20" i="53"/>
  <c r="G20" i="53"/>
  <c r="F20" i="53"/>
  <c r="D20" i="53"/>
  <c r="C20" i="53"/>
  <c r="M19" i="53"/>
  <c r="L19" i="53"/>
  <c r="J19" i="53"/>
  <c r="I19" i="53"/>
  <c r="G19" i="53"/>
  <c r="F19" i="53"/>
  <c r="D19" i="53"/>
  <c r="C19" i="53"/>
  <c r="M18" i="53"/>
  <c r="J18" i="53"/>
  <c r="G18" i="53"/>
  <c r="D18" i="53"/>
  <c r="M17" i="53"/>
  <c r="L17" i="53"/>
  <c r="J17" i="53"/>
  <c r="I17" i="53"/>
  <c r="G17" i="53"/>
  <c r="F17" i="53"/>
  <c r="D17" i="53"/>
  <c r="C17" i="53"/>
  <c r="M16" i="53"/>
  <c r="L16" i="53"/>
  <c r="J16" i="53"/>
  <c r="I16" i="53"/>
  <c r="G16" i="53"/>
  <c r="F16" i="53"/>
  <c r="D16" i="53"/>
  <c r="C16" i="53"/>
  <c r="M15" i="53"/>
  <c r="J15" i="53"/>
  <c r="G15" i="53"/>
  <c r="D15" i="53"/>
  <c r="M14" i="53"/>
  <c r="J14" i="53"/>
  <c r="G14" i="53"/>
  <c r="D14" i="53"/>
  <c r="M13" i="53"/>
  <c r="J13" i="53"/>
  <c r="G13" i="53"/>
  <c r="D13" i="53"/>
  <c r="M11" i="53"/>
  <c r="J11" i="53"/>
  <c r="G11" i="53"/>
  <c r="D11" i="53"/>
  <c r="M10" i="53"/>
  <c r="J10" i="53"/>
  <c r="G10" i="53"/>
  <c r="D10" i="53"/>
  <c r="M9" i="53"/>
  <c r="J9" i="53"/>
  <c r="G9" i="53"/>
  <c r="D9" i="53"/>
  <c r="M48" i="52"/>
  <c r="J48" i="52"/>
  <c r="G48" i="52"/>
  <c r="D48" i="52"/>
  <c r="M47" i="52"/>
  <c r="J47" i="52"/>
  <c r="G47" i="52"/>
  <c r="D47" i="52"/>
  <c r="M46" i="52"/>
  <c r="J46" i="52"/>
  <c r="G46" i="52"/>
  <c r="D46" i="52"/>
  <c r="M45" i="52"/>
  <c r="J45" i="52"/>
  <c r="G45" i="52"/>
  <c r="D45" i="52"/>
  <c r="M44" i="52"/>
  <c r="J44" i="52"/>
  <c r="G44" i="52"/>
  <c r="D44" i="52"/>
  <c r="M43" i="52"/>
  <c r="J43" i="52"/>
  <c r="G43" i="52"/>
  <c r="D43" i="52"/>
  <c r="M42" i="52"/>
  <c r="J42" i="52"/>
  <c r="G42" i="52"/>
  <c r="D42" i="52"/>
  <c r="M41" i="52"/>
  <c r="J41" i="52"/>
  <c r="G41" i="52"/>
  <c r="D41" i="52"/>
  <c r="M40" i="52"/>
  <c r="J40" i="52"/>
  <c r="G40" i="52"/>
  <c r="D40" i="52"/>
  <c r="M39" i="52"/>
  <c r="J39" i="52"/>
  <c r="G39" i="52"/>
  <c r="D39" i="52"/>
  <c r="M38" i="52"/>
  <c r="L38" i="52"/>
  <c r="J38" i="52"/>
  <c r="I38" i="52"/>
  <c r="G38" i="52"/>
  <c r="F38" i="52"/>
  <c r="D38" i="52"/>
  <c r="C38" i="52"/>
  <c r="M37" i="52"/>
  <c r="J37" i="52"/>
  <c r="G37" i="52"/>
  <c r="D37" i="52"/>
  <c r="M36" i="52"/>
  <c r="J36" i="52"/>
  <c r="G36" i="52"/>
  <c r="D36" i="52"/>
  <c r="M35" i="52"/>
  <c r="J35" i="52"/>
  <c r="G35" i="52"/>
  <c r="D35" i="52"/>
  <c r="M34" i="52"/>
  <c r="L34" i="52"/>
  <c r="J34" i="52"/>
  <c r="I34" i="52"/>
  <c r="G34" i="52"/>
  <c r="F34" i="52"/>
  <c r="D34" i="52"/>
  <c r="C34" i="52"/>
  <c r="M33" i="52"/>
  <c r="J33" i="52"/>
  <c r="G33" i="52"/>
  <c r="D33" i="52"/>
  <c r="M32" i="52"/>
  <c r="J32" i="52"/>
  <c r="G32" i="52"/>
  <c r="D32" i="52"/>
  <c r="M31" i="52"/>
  <c r="J31" i="52"/>
  <c r="G31" i="52"/>
  <c r="D31" i="52"/>
  <c r="M30" i="52"/>
  <c r="L30" i="52"/>
  <c r="J30" i="52"/>
  <c r="I30" i="52"/>
  <c r="G30" i="52"/>
  <c r="F30" i="52"/>
  <c r="D30" i="52"/>
  <c r="C30" i="52"/>
  <c r="M29" i="52"/>
  <c r="J29" i="52"/>
  <c r="G29" i="52"/>
  <c r="D29" i="52"/>
  <c r="M28" i="52"/>
  <c r="L28" i="52"/>
  <c r="J28" i="52"/>
  <c r="I28" i="52"/>
  <c r="G28" i="52"/>
  <c r="F28" i="52"/>
  <c r="D28" i="52"/>
  <c r="C28" i="52"/>
  <c r="M27" i="52"/>
  <c r="J27" i="52"/>
  <c r="G27" i="52"/>
  <c r="D27" i="52"/>
  <c r="M26" i="52"/>
  <c r="J26" i="52"/>
  <c r="G26" i="52"/>
  <c r="D26" i="52"/>
  <c r="M25" i="52"/>
  <c r="L25" i="52"/>
  <c r="J25" i="52"/>
  <c r="I25" i="52"/>
  <c r="G25" i="52"/>
  <c r="F25" i="52"/>
  <c r="D25" i="52"/>
  <c r="C25" i="52"/>
  <c r="J24" i="52"/>
  <c r="I24" i="52"/>
  <c r="D24" i="52"/>
  <c r="C24" i="52"/>
  <c r="M23" i="52"/>
  <c r="L23" i="52"/>
  <c r="J23" i="52"/>
  <c r="I23" i="52"/>
  <c r="G23" i="52"/>
  <c r="F23" i="52"/>
  <c r="D23" i="52"/>
  <c r="C23" i="52"/>
  <c r="M22" i="52"/>
  <c r="L22" i="52"/>
  <c r="J22" i="52"/>
  <c r="I22" i="52"/>
  <c r="G22" i="52"/>
  <c r="F22" i="52"/>
  <c r="D22" i="52"/>
  <c r="C22" i="52"/>
  <c r="M21" i="52"/>
  <c r="L21" i="52"/>
  <c r="J21" i="52"/>
  <c r="I21" i="52"/>
  <c r="G21" i="52"/>
  <c r="F21" i="52"/>
  <c r="D21" i="52"/>
  <c r="C21" i="52"/>
  <c r="M20" i="52"/>
  <c r="L20" i="52"/>
  <c r="J20" i="52"/>
  <c r="I20" i="52"/>
  <c r="G20" i="52"/>
  <c r="F20" i="52"/>
  <c r="D20" i="52"/>
  <c r="C20" i="52"/>
  <c r="M19" i="52"/>
  <c r="L19" i="52"/>
  <c r="J19" i="52"/>
  <c r="I19" i="52"/>
  <c r="G19" i="52"/>
  <c r="F19" i="52"/>
  <c r="D19" i="52"/>
  <c r="C19" i="52"/>
  <c r="M18" i="52"/>
  <c r="L18" i="52"/>
  <c r="J18" i="52"/>
  <c r="I18" i="52"/>
  <c r="G18" i="52"/>
  <c r="F18" i="52"/>
  <c r="D18" i="52"/>
  <c r="C18" i="52"/>
  <c r="M17" i="52"/>
  <c r="L17" i="52"/>
  <c r="J17" i="52"/>
  <c r="I17" i="52"/>
  <c r="G17" i="52"/>
  <c r="F17" i="52"/>
  <c r="D17" i="52"/>
  <c r="C17" i="52"/>
  <c r="M16" i="52"/>
  <c r="J16" i="52"/>
  <c r="G16" i="52"/>
  <c r="D16" i="52"/>
  <c r="M15" i="52"/>
  <c r="J15" i="52"/>
  <c r="G15" i="52"/>
  <c r="D15" i="52"/>
  <c r="M13" i="52"/>
  <c r="J13" i="52"/>
  <c r="G13" i="52"/>
  <c r="D13" i="52"/>
  <c r="M12" i="52"/>
  <c r="J12" i="52"/>
  <c r="G12" i="52"/>
  <c r="D12" i="52"/>
  <c r="M11" i="52"/>
  <c r="J11" i="52"/>
  <c r="G11" i="52"/>
  <c r="D11" i="52"/>
  <c r="M10" i="52"/>
  <c r="J10" i="52"/>
  <c r="G10" i="52"/>
  <c r="D10" i="52"/>
  <c r="M9" i="52"/>
  <c r="J9" i="52"/>
  <c r="G9" i="52"/>
  <c r="D9" i="52"/>
  <c r="M48" i="51"/>
  <c r="J48" i="51"/>
  <c r="G48" i="51"/>
  <c r="D48" i="51"/>
  <c r="M47" i="51"/>
  <c r="J47" i="51"/>
  <c r="G47" i="51"/>
  <c r="D47" i="51"/>
  <c r="M46" i="51"/>
  <c r="J46" i="51"/>
  <c r="G46" i="51"/>
  <c r="D46" i="51"/>
  <c r="M45" i="51"/>
  <c r="J45" i="51"/>
  <c r="G45" i="51"/>
  <c r="D45" i="51"/>
  <c r="M44" i="51"/>
  <c r="J44" i="51"/>
  <c r="G44" i="51"/>
  <c r="D44" i="51"/>
  <c r="M43" i="51"/>
  <c r="J43" i="51"/>
  <c r="G43" i="51"/>
  <c r="D43" i="51"/>
  <c r="M42" i="51"/>
  <c r="J42" i="51"/>
  <c r="G42" i="51"/>
  <c r="D42" i="51"/>
  <c r="M41" i="51"/>
  <c r="J41" i="51"/>
  <c r="G41" i="51"/>
  <c r="D41" i="51"/>
  <c r="M40" i="51"/>
  <c r="J40" i="51"/>
  <c r="G40" i="51"/>
  <c r="D40" i="51"/>
  <c r="M39" i="51"/>
  <c r="J39" i="51"/>
  <c r="G39" i="51"/>
  <c r="D39" i="51"/>
  <c r="M38" i="51"/>
  <c r="L38" i="51"/>
  <c r="J38" i="51"/>
  <c r="I38" i="51"/>
  <c r="G38" i="51"/>
  <c r="F38" i="51"/>
  <c r="D38" i="51"/>
  <c r="C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L34" i="51"/>
  <c r="J34" i="51"/>
  <c r="I34" i="51"/>
  <c r="G34" i="51"/>
  <c r="F34" i="51"/>
  <c r="D34" i="51"/>
  <c r="C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L30" i="51"/>
  <c r="J30" i="51"/>
  <c r="I30" i="51"/>
  <c r="G30" i="51"/>
  <c r="F30" i="51"/>
  <c r="D30" i="51"/>
  <c r="C30" i="51"/>
  <c r="M29" i="51"/>
  <c r="J29" i="51"/>
  <c r="G29" i="51"/>
  <c r="D29" i="51"/>
  <c r="M28" i="51"/>
  <c r="L28" i="51"/>
  <c r="J28" i="51"/>
  <c r="I28" i="51"/>
  <c r="G28" i="51"/>
  <c r="F28" i="51"/>
  <c r="D28" i="51"/>
  <c r="C28" i="51"/>
  <c r="M27" i="51"/>
  <c r="J27" i="51"/>
  <c r="G27" i="51"/>
  <c r="D27" i="51"/>
  <c r="M26" i="51"/>
  <c r="J26" i="51"/>
  <c r="G26" i="51"/>
  <c r="D26" i="51"/>
  <c r="M25" i="51"/>
  <c r="L25" i="51"/>
  <c r="J25" i="51"/>
  <c r="I25" i="51"/>
  <c r="G25" i="51"/>
  <c r="F25" i="51"/>
  <c r="D25" i="51"/>
  <c r="C25" i="51"/>
  <c r="M24" i="51"/>
  <c r="L24" i="51"/>
  <c r="G24" i="51"/>
  <c r="F24" i="51"/>
  <c r="M23" i="51"/>
  <c r="L23" i="51"/>
  <c r="J23" i="51"/>
  <c r="I23" i="51"/>
  <c r="G23" i="51"/>
  <c r="F23" i="51"/>
  <c r="D23" i="51"/>
  <c r="C23" i="51"/>
  <c r="M22" i="51"/>
  <c r="L22" i="51"/>
  <c r="J22" i="51"/>
  <c r="I22" i="51"/>
  <c r="G22" i="51"/>
  <c r="F22" i="51"/>
  <c r="D22" i="51"/>
  <c r="C22" i="51"/>
  <c r="M21" i="51"/>
  <c r="L21" i="51"/>
  <c r="J21" i="51"/>
  <c r="I21" i="51"/>
  <c r="G21" i="51"/>
  <c r="F21" i="51"/>
  <c r="D21" i="51"/>
  <c r="C21" i="51"/>
  <c r="M20" i="51"/>
  <c r="L20" i="51"/>
  <c r="J20" i="51"/>
  <c r="I20" i="51"/>
  <c r="G20" i="51"/>
  <c r="F20" i="51"/>
  <c r="D20" i="51"/>
  <c r="C20" i="51"/>
  <c r="M19" i="51"/>
  <c r="L19" i="51"/>
  <c r="J19" i="51"/>
  <c r="I19" i="51"/>
  <c r="G19" i="51"/>
  <c r="F19" i="51"/>
  <c r="D19" i="51"/>
  <c r="C19" i="51"/>
  <c r="M18" i="51"/>
  <c r="L18" i="51"/>
  <c r="J18" i="51"/>
  <c r="I18" i="51"/>
  <c r="G18" i="51"/>
  <c r="F18" i="51"/>
  <c r="D18" i="51"/>
  <c r="C18" i="51"/>
  <c r="M17" i="51"/>
  <c r="L17" i="51"/>
  <c r="J17" i="51"/>
  <c r="I17" i="51"/>
  <c r="G17" i="51"/>
  <c r="F17" i="51"/>
  <c r="D17" i="51"/>
  <c r="C17" i="51"/>
  <c r="M16" i="51"/>
  <c r="J16" i="51"/>
  <c r="G16" i="51"/>
  <c r="D16" i="51"/>
  <c r="M15" i="51"/>
  <c r="J15" i="51"/>
  <c r="G15" i="51"/>
  <c r="D15" i="51"/>
  <c r="M13" i="51"/>
  <c r="J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M9" i="51"/>
  <c r="J9" i="51"/>
  <c r="G9" i="51"/>
  <c r="D9" i="51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C14" i="42"/>
  <c r="D13" i="42"/>
  <c r="D12" i="42"/>
  <c r="D11" i="42"/>
  <c r="D10" i="42"/>
  <c r="C9" i="42"/>
  <c r="D9" i="42" s="1"/>
  <c r="D8" i="42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C14" i="41"/>
  <c r="D13" i="41"/>
  <c r="D12" i="41"/>
  <c r="D11" i="41"/>
  <c r="D10" i="41"/>
  <c r="C9" i="41"/>
  <c r="D9" i="41" s="1"/>
  <c r="D8" i="41"/>
  <c r="C7" i="41"/>
  <c r="D7" i="41" s="1"/>
  <c r="D26" i="40"/>
  <c r="D25" i="40"/>
  <c r="D24" i="40"/>
  <c r="D23" i="40"/>
  <c r="D22" i="40"/>
  <c r="D21" i="40"/>
  <c r="D20" i="40"/>
  <c r="D19" i="40"/>
  <c r="D18" i="40"/>
  <c r="D17" i="40"/>
  <c r="D16" i="40"/>
  <c r="D15" i="40"/>
  <c r="C14" i="40"/>
  <c r="D14" i="40" s="1"/>
  <c r="D13" i="40"/>
  <c r="D12" i="40"/>
  <c r="D11" i="40"/>
  <c r="D10" i="40"/>
  <c r="C9" i="40"/>
  <c r="D9" i="40" s="1"/>
  <c r="D8" i="40"/>
  <c r="I30" i="39"/>
  <c r="H30" i="39"/>
  <c r="G30" i="39"/>
  <c r="I29" i="39"/>
  <c r="H29" i="39"/>
  <c r="G29" i="39"/>
  <c r="I28" i="39"/>
  <c r="H28" i="39"/>
  <c r="G28" i="39"/>
  <c r="I27" i="39"/>
  <c r="H27" i="39"/>
  <c r="G27" i="39"/>
  <c r="I26" i="39"/>
  <c r="H26" i="39"/>
  <c r="G26" i="39"/>
  <c r="I25" i="39"/>
  <c r="H25" i="39"/>
  <c r="G25" i="39"/>
  <c r="I24" i="39"/>
  <c r="H24" i="39"/>
  <c r="G24" i="39"/>
  <c r="I23" i="39"/>
  <c r="H23" i="39"/>
  <c r="G23" i="39"/>
  <c r="I22" i="39"/>
  <c r="H22" i="39"/>
  <c r="G22" i="39"/>
  <c r="I21" i="39"/>
  <c r="H21" i="39"/>
  <c r="G21" i="39"/>
  <c r="I20" i="39"/>
  <c r="H20" i="39"/>
  <c r="G20" i="39"/>
  <c r="I19" i="39"/>
  <c r="H19" i="39"/>
  <c r="G19" i="39"/>
  <c r="E18" i="39"/>
  <c r="I18" i="39" s="1"/>
  <c r="D18" i="39"/>
  <c r="H18" i="39" s="1"/>
  <c r="C18" i="39"/>
  <c r="G18" i="39" s="1"/>
  <c r="I17" i="39"/>
  <c r="H17" i="39"/>
  <c r="G17" i="39"/>
  <c r="I16" i="39"/>
  <c r="H16" i="39"/>
  <c r="G16" i="39"/>
  <c r="I15" i="39"/>
  <c r="H15" i="39"/>
  <c r="G15" i="39"/>
  <c r="I14" i="39"/>
  <c r="H14" i="39"/>
  <c r="G14" i="39"/>
  <c r="E13" i="39"/>
  <c r="I13" i="39" s="1"/>
  <c r="D13" i="39"/>
  <c r="H13" i="39" s="1"/>
  <c r="C13" i="39"/>
  <c r="I12" i="39"/>
  <c r="H12" i="39"/>
  <c r="G12" i="39"/>
  <c r="G17" i="38"/>
  <c r="F17" i="38"/>
  <c r="E17" i="38"/>
  <c r="G16" i="38"/>
  <c r="F16" i="38"/>
  <c r="E16" i="38"/>
  <c r="G15" i="38"/>
  <c r="F15" i="38"/>
  <c r="E15" i="38"/>
  <c r="G14" i="38"/>
  <c r="F14" i="38"/>
  <c r="E14" i="38"/>
  <c r="E13" i="38"/>
  <c r="D13" i="38"/>
  <c r="G13" i="38" s="1"/>
  <c r="C13" i="38"/>
  <c r="F13" i="38" s="1"/>
  <c r="B13" i="38"/>
  <c r="G12" i="38"/>
  <c r="F12" i="38"/>
  <c r="E12" i="38"/>
  <c r="G11" i="38"/>
  <c r="F11" i="38"/>
  <c r="E11" i="38"/>
  <c r="G10" i="38"/>
  <c r="F10" i="38"/>
  <c r="E10" i="38"/>
  <c r="C10" i="39" l="1"/>
  <c r="G10" i="39" s="1"/>
  <c r="C7" i="40"/>
  <c r="D7" i="40" s="1"/>
  <c r="G13" i="39"/>
  <c r="D10" i="39"/>
  <c r="H10" i="39" s="1"/>
  <c r="E10" i="39"/>
  <c r="I10" i="39" s="1"/>
  <c r="C7" i="42"/>
  <c r="D7" i="42" s="1"/>
  <c r="D19" i="37" l="1"/>
  <c r="D18" i="37"/>
  <c r="D17" i="37"/>
  <c r="D16" i="37"/>
  <c r="D15" i="37"/>
  <c r="D14" i="37"/>
  <c r="D13" i="37"/>
  <c r="D12" i="37"/>
  <c r="D11" i="37"/>
  <c r="D10" i="37"/>
  <c r="D9" i="37"/>
  <c r="D8" i="37"/>
  <c r="D34" i="33" l="1"/>
  <c r="B34" i="33"/>
  <c r="D33" i="33"/>
  <c r="C33" i="33"/>
  <c r="B33" i="33"/>
  <c r="D32" i="33"/>
  <c r="C32" i="33"/>
  <c r="B32" i="33"/>
  <c r="D30" i="33"/>
  <c r="C30" i="33"/>
  <c r="B30" i="33"/>
  <c r="D29" i="33"/>
  <c r="C29" i="33"/>
  <c r="B29" i="33"/>
  <c r="D27" i="33"/>
  <c r="C27" i="33"/>
  <c r="B27" i="33"/>
  <c r="D26" i="33"/>
  <c r="C26" i="33"/>
  <c r="B26" i="33"/>
  <c r="C38" i="3"/>
  <c r="F38" i="3"/>
  <c r="I54" i="3" l="1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J53" i="3"/>
  <c r="K53" i="3"/>
  <c r="I53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J9" i="3"/>
  <c r="K9" i="3"/>
  <c r="I9" i="3"/>
  <c r="E20" i="1"/>
  <c r="E19" i="1"/>
  <c r="E18" i="1"/>
  <c r="E17" i="1"/>
  <c r="E16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<sst xmlns="http://schemas.openxmlformats.org/spreadsheetml/2006/main" count="2105" uniqueCount="764">
  <si>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</si>
  <si>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</si>
  <si>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</si>
  <si>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</si>
  <si>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</si>
  <si>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</si>
  <si>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</si>
  <si>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</si>
  <si>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Thu hoạch lúa đông xuân</t>
  </si>
  <si>
    <t>Miền Bắc</t>
  </si>
  <si>
    <t>Miền Nam</t>
  </si>
  <si>
    <t xml:space="preserve">Gieo cấy lúa hè thu 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</si>
  <si>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</si>
  <si>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Gieo trồng các loại cây khác</t>
  </si>
  <si>
    <t>Ngô</t>
  </si>
  <si>
    <t>Khoai lang</t>
  </si>
  <si>
    <t>Đậu tương</t>
  </si>
  <si>
    <t>Lạc</t>
  </si>
  <si>
    <t>Rau, đậu</t>
  </si>
  <si>
    <t>Thực hiện</t>
  </si>
  <si>
    <t>Cả</t>
  </si>
  <si>
    <t>Chia ra</t>
  </si>
  <si>
    <t>nước</t>
  </si>
  <si>
    <t>Miền
Bắc</t>
  </si>
  <si>
    <t>Miền
Nam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</si>
  <si>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</si>
  <si>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</si>
  <si>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</si>
  <si>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</si>
  <si>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</si>
  <si>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</si>
  <si>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</si>
  <si>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</si>
  <si>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Rau</t>
  </si>
  <si>
    <t xml:space="preserve">    phân theo địa phương</t>
  </si>
  <si>
    <t>Thực hiện vụ đông xuân</t>
  </si>
  <si>
    <t>năm 2023</t>
  </si>
  <si>
    <t>Diện tích</t>
  </si>
  <si>
    <t>Năng suất</t>
  </si>
  <si>
    <t>Sản lượng</t>
  </si>
  <si>
    <t>Diện
tích</t>
  </si>
  <si>
    <t>Năng
suất</t>
  </si>
  <si>
    <t>Sản
lượng</t>
  </si>
  <si>
    <t>(Nghìn ha)</t>
  </si>
  <si>
    <t>(Tạ/ha)</t>
  </si>
  <si>
    <t>(Nghìn tấn)</t>
  </si>
  <si>
    <t>CẢ NƯỚC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</si>
  <si>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</si>
  <si>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</si>
  <si>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</si>
  <si>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</si>
  <si>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</si>
  <si>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</si>
  <si>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</si>
  <si>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</si>
  <si>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</si>
  <si>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</si>
  <si>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</si>
  <si>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</si>
  <si>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</si>
  <si>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</si>
  <si>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</si>
  <si>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</si>
  <si>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</si>
  <si>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</si>
  <si>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</si>
  <si>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</si>
  <si>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</si>
  <si>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</si>
  <si>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</si>
  <si>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</si>
  <si>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</si>
  <si>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</si>
  <si>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</si>
  <si>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</si>
  <si>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</si>
  <si>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Thanh Hóa</t>
  </si>
  <si>
    <t>Nghệ An</t>
  </si>
  <si>
    <t>Hà Tĩnh</t>
  </si>
  <si>
    <t>Quảng Bình</t>
  </si>
  <si>
    <t>Quảng Trị</t>
  </si>
  <si>
    <t>Thừa Thiên-Huế</t>
  </si>
  <si>
    <t xml:space="preserve"> vụ đông xuân năm 2021</t>
  </si>
  <si>
    <t xml:space="preserve">Đà Nẵng 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</si>
  <si>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</si>
  <si>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</si>
  <si>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</si>
  <si>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</si>
  <si>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</si>
  <si>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</si>
  <si>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</si>
  <si>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</si>
  <si>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</si>
  <si>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</si>
  <si>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</si>
  <si>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</si>
  <si>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</si>
  <si>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</si>
  <si>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Phước</t>
  </si>
  <si>
    <t>Tây Ninh</t>
  </si>
  <si>
    <t>Bình  Dương</t>
  </si>
  <si>
    <t>Đồng Nai</t>
  </si>
  <si>
    <t>Bà Rịa - 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</si>
  <si>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</si>
  <si>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</si>
  <si>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</si>
  <si>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</si>
  <si>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</si>
  <si>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</si>
  <si>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</si>
  <si>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</si>
  <si>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</si>
  <si>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</si>
  <si>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</si>
  <si>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</si>
  <si>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</si>
  <si>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</si>
  <si>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</si>
  <si>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3. Sản xuất nông nghiệp đến ngày 15 tháng 6 năm 2024</t>
  </si>
  <si>
    <t>4. Sản xuất vụ đông xuân năm 2024</t>
  </si>
  <si>
    <t xml:space="preserve"> vụ đông xuân năm 2024</t>
  </si>
  <si>
    <t>Vụ đông xuân năm 2024</t>
  </si>
  <si>
    <t>so với vụ đông xuân 2023 (%)</t>
  </si>
  <si>
    <t>5. Diện tích, năng suất, sản lượng lúa đông xuân năm 2024</t>
  </si>
  <si>
    <t>năm 2024</t>
  </si>
  <si>
    <t xml:space="preserve">6. Sản phẩm chăn nuôi </t>
  </si>
  <si>
    <t>Ước tính</t>
  </si>
  <si>
    <t xml:space="preserve">Cộng dồn </t>
  </si>
  <si>
    <t>So với cùng kỳ năm trước (%)</t>
  </si>
  <si>
    <t>quý I</t>
  </si>
  <si>
    <t>quý II</t>
  </si>
  <si>
    <t>6 tháng</t>
  </si>
  <si>
    <t>Quý I</t>
  </si>
  <si>
    <t>Quý II</t>
  </si>
  <si>
    <t xml:space="preserve">6 tháng </t>
  </si>
  <si>
    <t>năm</t>
  </si>
  <si>
    <t>Sản lượng thịt hơi xuất chuồng (Nghìn tấn)</t>
  </si>
  <si>
    <t>Thịt lợn</t>
  </si>
  <si>
    <t>Thịt gia cầm</t>
  </si>
  <si>
    <t>Thịt trâu</t>
  </si>
  <si>
    <t>Thịt bò</t>
  </si>
  <si>
    <t xml:space="preserve">Sản lượng sản phẩm chăn nuôi khác </t>
  </si>
  <si>
    <t>Trứng (Triệu quả)</t>
  </si>
  <si>
    <t>Sữa (Triệu lít)</t>
  </si>
  <si>
    <t>9. Chỉ số sản xuất công nghiệp tháng 6 và 6 tháng năm 2024</t>
  </si>
  <si>
    <t>%</t>
  </si>
  <si>
    <t>Tháng 5</t>
  </si>
  <si>
    <t>Tháng 6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</si>
  <si>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</si>
  <si>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</si>
  <si>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</si>
  <si>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</si>
  <si>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</si>
  <si>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</si>
  <si>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</si>
  <si>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</si>
  <si>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</si>
  <si>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</si>
  <si>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</si>
  <si>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</si>
  <si>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</si>
  <si>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</si>
  <si>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</si>
  <si>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</si>
  <si>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</si>
  <si>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</si>
  <si>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</si>
  <si>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</si>
  <si>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 ghế); sản xuất sản phẩm từ rơm,
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</si>
  <si>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</si>
  <si>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</si>
  <si>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</si>
  <si>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</si>
  <si>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</si>
  <si>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</si>
  <si>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</si>
  <si>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</si>
  <si>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</si>
  <si>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</si>
  <si>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</si>
  <si>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</si>
  <si>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</si>
  <si>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</si>
  <si>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</si>
  <si>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</si>
  <si>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</si>
  <si>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</si>
  <si>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 
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</si>
  <si>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</si>
  <si>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</si>
  <si>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</si>
  <si>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10. Chỉ số sản xuất công nghiệp các quý năm 2024</t>
  </si>
  <si>
    <t>Thực hiện quý I</t>
  </si>
  <si>
    <t>Ước tính quý II</t>
  </si>
  <si>
    <t>Chế biến gỗ và sản xuất sản phẩm từ gỗ, tre, nứa (trừ giường, tủ,
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</si>
  <si>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</si>
  <si>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</si>
  <si>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</si>
  <si>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</si>
  <si>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11. Một số sản phẩm chủ yếu của ngành công nghiệp</t>
  </si>
  <si>
    <t xml:space="preserve">      tháng 6 và 6 tháng năm 2024</t>
  </si>
  <si>
    <t>Đơn vị</t>
  </si>
  <si>
    <t>Cộng dồn</t>
  </si>
  <si>
    <t>tính</t>
  </si>
  <si>
    <t>tháng 5</t>
  </si>
  <si>
    <t>tháng 6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</si>
  <si>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</si>
  <si>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</si>
  <si>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</si>
  <si>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</si>
  <si>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</si>
  <si>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</si>
  <si>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</si>
  <si>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</si>
  <si>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</si>
  <si>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</si>
  <si>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</si>
  <si>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</si>
  <si>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</si>
  <si>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</si>
  <si>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</si>
  <si>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</si>
  <si>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</si>
  <si>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</si>
  <si>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</si>
  <si>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</si>
  <si>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</si>
  <si>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</si>
  <si>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</si>
  <si>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</si>
  <si>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</si>
  <si>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</si>
  <si>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</si>
  <si>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</si>
  <si>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</si>
  <si>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</si>
  <si>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</si>
  <si>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</si>
  <si>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</si>
  <si>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</si>
  <si>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</si>
  <si>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</si>
  <si>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</si>
  <si>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</si>
  <si>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</si>
  <si>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</si>
  <si>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</si>
  <si>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</si>
  <si>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</si>
  <si>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</si>
  <si>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</si>
  <si>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</si>
  <si>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12. Một số sản phẩm chủ yếu của ngành công nghiệp các quý năm 2024</t>
  </si>
  <si>
    <r>
      <t>Triệu m</t>
    </r>
    <r>
      <rPr>
        <vertAlign val="superscript"/>
        <sz val="9.5"/>
        <color theme="1"/>
        <rFont val="Arial"/>
        <family val="2"/>
      </rPr>
      <t>3</t>
    </r>
  </si>
  <si>
    <r>
      <t>Triệu m</t>
    </r>
    <r>
      <rPr>
        <vertAlign val="superscript"/>
        <sz val="9.5"/>
        <color theme="1"/>
        <rFont val="Arial"/>
        <family val="2"/>
      </rPr>
      <t>2</t>
    </r>
  </si>
  <si>
    <t>13. Chỉ số tiêu thụ và tồn kho ngành công nghiệp chế biến, chế tạo</t>
  </si>
  <si>
    <t>Chỉ số tiêu thụ</t>
  </si>
  <si>
    <t>Chỉ số tồn kho</t>
  </si>
  <si>
    <t xml:space="preserve"> Tháng 6</t>
  </si>
  <si>
    <t>Thời điểm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</si>
  <si>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</si>
  <si>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</si>
  <si>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</si>
  <si>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</si>
  <si>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</si>
  <si>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</si>
  <si>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Chế biến gỗ và sản xuất sản phẩm từ gỗ, tre, nứa (trừ giường, tủ, bàn, ghế); sản xuất sản phẩm từ rơm, rạ và vật liệu tết bện</t>
  </si>
  <si>
    <t>Sản xuất sản phẩm từ khoáng
phi kim loại khác</t>
  </si>
  <si>
    <t>Sản xuất sản phẩm điện tử, máy vi tính
và sản phẩm quang học</t>
  </si>
  <si>
    <t>Sản xuất máy móc, thiết bị 
chưa được phân vào đâu</t>
  </si>
  <si>
    <t xml:space="preserve">14. Chỉ số sử dụng lao động của doanh nghiệp công nghiệp </t>
  </si>
  <si>
    <t>Chỉ số sử dụng</t>
  </si>
  <si>
    <t>lao động thời điểm</t>
  </si>
  <si>
    <t>01/6/2024 so với</t>
  </si>
  <si>
    <t>cùng thời điểm</t>
  </si>
  <si>
    <t>Chế biến gỗ và sản xuất sản phẩm từ gỗ, tre, nứa (trừ giường,
tủ, bàn ghế); sản xuất sản phẩm từ rơm, rạ và vật liệu tết bện</t>
  </si>
  <si>
    <t>Xử lý ô nhiễm và hoạt động quản lý chất thải khác</t>
  </si>
  <si>
    <t xml:space="preserve">15.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</si>
  <si>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</si>
  <si>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</si>
  <si>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01/6/2024 so với</t>
  </si>
  <si>
    <t>cùng thời điểm tháng trước</t>
  </si>
  <si>
    <t>cùng thời điểm năm trước</t>
  </si>
  <si>
    <t xml:space="preserve">CẢ NƯỚC </t>
  </si>
  <si>
    <t xml:space="preserve">Thái Bình </t>
  </si>
  <si>
    <t xml:space="preserve">Bắc Kạn </t>
  </si>
  <si>
    <t>Thừa Thiên - Huế</t>
  </si>
  <si>
    <r>
      <t xml:space="preserve">15.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</si>
  <si>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  phân theo địa phương</t>
  </si>
  <si>
    <t xml:space="preserve">Ninh Thuận </t>
  </si>
  <si>
    <t>Bình Dương</t>
  </si>
  <si>
    <t xml:space="preserve">Tiền Giang </t>
  </si>
  <si>
    <t xml:space="preserve">Bến Tre </t>
  </si>
  <si>
    <t xml:space="preserve">Trà Vinh </t>
  </si>
  <si>
    <t xml:space="preserve">Đồng Tháp </t>
  </si>
  <si>
    <t xml:space="preserve">An Giang </t>
  </si>
  <si>
    <t>30/6/2024</t>
  </si>
  <si>
    <t>21. Vốn đầu tư phát triển toàn xã hội thực hiện theo giá hiện hành</t>
  </si>
  <si>
    <t>Nghìn tỷ đồng</t>
  </si>
  <si>
    <t>TỔNG SỐ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</si>
  <si>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</si>
  <si>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</si>
  <si>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</si>
  <si>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</si>
  <si>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</si>
  <si>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</si>
  <si>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</si>
  <si>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22. Vốn đầu tư thực hiện từ nguồn ngân sách Nhà nước</t>
  </si>
  <si>
    <t>Tỷ đồng</t>
  </si>
  <si>
    <t xml:space="preserve">Ước tính </t>
  </si>
  <si>
    <t>6 tháng năm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</si>
  <si>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</si>
  <si>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</si>
  <si>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</si>
  <si>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</si>
  <si>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</si>
  <si>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</si>
  <si>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</si>
  <si>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Giáo dục và Đào tạo</t>
  </si>
  <si>
    <t>Bộ Y tế</t>
  </si>
  <si>
    <t>Bộ Tài nguyên và Môi trường</t>
  </si>
  <si>
    <t>Bộ Văn hóa, Thể thao và Du lịch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</si>
  <si>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</si>
  <si>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</si>
  <si>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</si>
  <si>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</si>
  <si>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</si>
  <si>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</si>
  <si>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</si>
  <si>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</si>
  <si>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</si>
  <si>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23. Vốn đầu tư thực hiện từ nguồn ngân sách Nhà nước các quý</t>
  </si>
  <si>
    <t>Triệu USD</t>
  </si>
  <si>
    <t>Phân theo một số nước và vùng lãnh thổ</t>
  </si>
  <si>
    <t>Xin-ga-po</t>
  </si>
  <si>
    <t>Đài Loan</t>
  </si>
  <si>
    <t>Nhật Bản</t>
  </si>
  <si>
    <t>Thái Lan</t>
  </si>
  <si>
    <t>Hàn Quốc</t>
  </si>
  <si>
    <t>Hà Lan</t>
  </si>
  <si>
    <t>Đan Mạch</t>
  </si>
  <si>
    <t>Đức</t>
  </si>
  <si>
    <t>Thụy Điển</t>
  </si>
  <si>
    <t>I-ta-li-a</t>
  </si>
  <si>
    <t>25. Tổng mức bán lẻ hàng hóa và doanh thu dịch vụ tiêu dùng</t>
  </si>
  <si>
    <t>Sơ bộ</t>
  </si>
  <si>
    <t>Cộng dồn 6 tháng</t>
  </si>
  <si>
    <t xml:space="preserve">Tháng 6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</si>
  <si>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</si>
  <si>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</si>
  <si>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</si>
  <si>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</si>
  <si>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</si>
  <si>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</si>
  <si>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</si>
  <si>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</si>
  <si>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</si>
  <si>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26. Tổng mức bán lẻ hàng hóa và doanh thu dịch vụ tiêu dùng các quý năm 2024</t>
  </si>
  <si>
    <t>39. Vận tải hành khách tháng 6 và 6 tháng đầu năm 2024</t>
  </si>
  <si>
    <t>Tháng 6 năm</t>
  </si>
  <si>
    <t>cùng kỳ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</si>
  <si>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</si>
  <si>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</si>
  <si>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</si>
  <si>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</si>
  <si>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</si>
  <si>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</si>
  <si>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</si>
  <si>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</si>
  <si>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</si>
  <si>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</si>
  <si>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</si>
  <si>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</si>
  <si>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40. Vận tải hành khách các quý năm 2024</t>
  </si>
  <si>
    <t>41. Vận tải hàng hoá tháng 6 và 6 tháng đầu năm 2024</t>
  </si>
  <si>
    <t>I. Vận chuyển (Nghìn tấn)</t>
  </si>
  <si>
    <t>II. Luân chuyển (Triệu tấn.km)</t>
  </si>
  <si>
    <t>42. Vận tải hàng hoá các quý năm 2024</t>
  </si>
  <si>
    <t>43.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</si>
  <si>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</si>
  <si>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</si>
  <si>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</si>
  <si>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</si>
  <si>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</si>
  <si>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</si>
  <si>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</si>
  <si>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</si>
  <si>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</si>
  <si>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</si>
  <si>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</si>
  <si>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</si>
  <si>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</si>
  <si>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</si>
  <si>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</si>
  <si>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</si>
  <si>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</si>
  <si>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</si>
  <si>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</si>
  <si>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</si>
  <si>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Tây Ban Nha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</si>
  <si>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</si>
  <si>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</si>
  <si>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</si>
  <si>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</si>
  <si>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</si>
  <si>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</si>
  <si>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</si>
  <si>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</si>
  <si>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</si>
  <si>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</si>
  <si>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44. Khách quốc tế đến Việt Nam các quý năm 2024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</si>
  <si>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</si>
  <si>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</si>
  <si>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</si>
  <si>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</si>
  <si>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</si>
  <si>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</si>
  <si>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</si>
  <si>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</si>
  <si>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</si>
  <si>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</si>
  <si>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</si>
  <si>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</si>
  <si>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</si>
  <si>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</si>
  <si>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</si>
  <si>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</si>
  <si>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</si>
  <si>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</si>
  <si>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</si>
  <si>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</si>
  <si>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</si>
  <si>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</si>
  <si>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</si>
  <si>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</si>
  <si>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</si>
  <si>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</si>
  <si>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</si>
  <si>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</si>
  <si>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</si>
  <si>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</si>
  <si>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</si>
  <si>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</si>
  <si>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</si>
  <si>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</si>
  <si>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</si>
  <si>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</si>
  <si>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</si>
  <si>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</si>
  <si>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</si>
  <si>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</si>
  <si>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</si>
  <si>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</si>
  <si>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</si>
  <si>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</si>
  <si>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</si>
  <si>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</si>
  <si>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</si>
  <si>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</si>
  <si>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</si>
  <si>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</si>
  <si>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</si>
  <si>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</si>
  <si>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</si>
  <si>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</si>
  <si>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</si>
  <si>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Phế liệu sắt thép</t>
  </si>
  <si>
    <t xml:space="preserve">Sắt thép </t>
  </si>
  <si>
    <t>Kim loại thường khác</t>
  </si>
  <si>
    <t>SP từ kim loại thường khác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</si>
  <si>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</si>
  <si>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</si>
  <si>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</si>
  <si>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</si>
  <si>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</si>
  <si>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</si>
  <si>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</si>
  <si>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</si>
  <si>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</si>
  <si>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 phí vận tải hàng hóa nhập khẩu</t>
  </si>
  <si>
    <t>Trong đó phí bảo hiểm hàng hóa nhập khẩu</t>
  </si>
  <si>
    <t>27. Hàng hóa xuất khẩu</t>
  </si>
  <si>
    <t>29. Hàng hóa nhập khẩu</t>
  </si>
  <si>
    <r>
      <t>33. Chỉ số giá sản xuất</t>
    </r>
    <r>
      <rPr>
        <b/>
        <vertAlign val="superscript"/>
        <sz val="12"/>
        <rFont val="Arial"/>
        <family val="2"/>
      </rPr>
      <t>(*)</t>
    </r>
  </si>
  <si>
    <t>Quý II năm 2024 so với:</t>
  </si>
  <si>
    <t>6 tháng năm 2024</t>
  </si>
  <si>
    <t xml:space="preserve"> so với cùng kỳ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</si>
  <si>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</si>
  <si>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</si>
  <si>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</si>
  <si>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</si>
  <si>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</si>
  <si>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</si>
  <si>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</si>
  <si>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</si>
  <si>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</si>
  <si>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</si>
  <si>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</si>
  <si>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</si>
  <si>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</si>
  <si>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</si>
  <si>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r>
      <t>34. Chỉ số giá vận tải, kho bãi</t>
    </r>
    <r>
      <rPr>
        <b/>
        <vertAlign val="superscript"/>
        <sz val="12"/>
        <rFont val="Arial"/>
        <family val="2"/>
      </rPr>
      <t>(*)</t>
    </r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</si>
  <si>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</si>
  <si>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</si>
  <si>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</si>
  <si>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</si>
  <si>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</si>
  <si>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</si>
  <si>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</si>
  <si>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</si>
  <si>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</si>
  <si>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</si>
  <si>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</si>
  <si>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</si>
  <si>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</si>
  <si>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r>
      <t>35. Chỉ số giá nguyên liệu, nhiên liệu, vật liệu dùng cho sản xuất</t>
    </r>
    <r>
      <rPr>
        <b/>
        <vertAlign val="superscript"/>
        <sz val="12"/>
        <rFont val="Arial"/>
        <family val="2"/>
      </rPr>
      <t>(*)</t>
    </r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</si>
  <si>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</si>
  <si>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</si>
  <si>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</si>
  <si>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</si>
  <si>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</si>
  <si>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</si>
  <si>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</si>
  <si>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</si>
  <si>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</si>
  <si>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</si>
  <si>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</si>
  <si>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</si>
  <si>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r>
      <t>36. Chỉ số giá xuất khẩu hàng hóa</t>
    </r>
    <r>
      <rPr>
        <b/>
        <vertAlign val="superscript"/>
        <sz val="12"/>
        <rFont val="Arial"/>
        <family val="2"/>
      </rPr>
      <t>(*)</t>
    </r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</si>
  <si>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</si>
  <si>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</si>
  <si>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</si>
  <si>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</si>
  <si>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</si>
  <si>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</si>
  <si>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</si>
  <si>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</si>
  <si>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</si>
  <si>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Phân bón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</si>
  <si>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</si>
  <si>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</si>
  <si>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</si>
  <si>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</si>
  <si>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</si>
  <si>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</si>
  <si>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</si>
  <si>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</si>
  <si>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</si>
  <si>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</si>
  <si>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r>
      <t>37. Chỉ số giá nhập khẩu hàng hóa</t>
    </r>
    <r>
      <rPr>
        <b/>
        <vertAlign val="superscript"/>
        <sz val="12"/>
        <rFont val="Arial"/>
        <family val="2"/>
      </rPr>
      <t>(*)</t>
    </r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</si>
  <si>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</si>
  <si>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</si>
  <si>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</si>
  <si>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</si>
  <si>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</si>
  <si>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</si>
  <si>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</si>
  <si>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>Nguyên phụ liệu dược phẩm</t>
  </si>
  <si>
    <t>Thuốc trừ sâu</t>
  </si>
  <si>
    <t>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</si>
  <si>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</si>
  <si>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</si>
  <si>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</si>
  <si>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</si>
  <si>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</si>
  <si>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</si>
  <si>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</si>
  <si>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</si>
  <si>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t>38. Tỷ giá thương mại hàng hóa</t>
    </r>
    <r>
      <rPr>
        <b/>
        <vertAlign val="superscript"/>
        <sz val="12"/>
        <rFont val="Arial"/>
        <family val="2"/>
      </rPr>
      <t>(*)</t>
    </r>
  </si>
  <si>
    <t>Gỗ &amp; sản phẩm gỗ</t>
  </si>
  <si>
    <t>Sắt, thép</t>
  </si>
  <si>
    <t xml:space="preserve">45. Một số chỉ tiêu lao động 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</si>
  <si>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</si>
  <si>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</si>
  <si>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</si>
  <si>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</si>
  <si>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</si>
  <si>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</si>
  <si>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</si>
  <si>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</si>
  <si>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</si>
  <si>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Nông, lâm nghiệp và thủy sản</t>
  </si>
  <si>
    <t>Công nghiệp và xây dựng</t>
  </si>
  <si>
    <t>Cơ cấu - %</t>
  </si>
  <si>
    <t>46. Tỷ lệ thất nghiệp và tỷ lệ thiếu việc làm</t>
  </si>
  <si>
    <t>Chung</t>
  </si>
  <si>
    <t>Chia ra:</t>
  </si>
  <si>
    <t>Thành thị</t>
  </si>
  <si>
    <t>Tỷ lệ thất nghiệp trong độ tuổi lao động</t>
  </si>
  <si>
    <t>Quý I năm 2024</t>
  </si>
  <si>
    <t>Quý II năm 2024</t>
  </si>
  <si>
    <t>Ước tính 6 tháng đầu năm 2024</t>
  </si>
  <si>
    <t>Tỷ lệ thất nghiệp thanh niên (từ 15-24 tuổi)</t>
  </si>
  <si>
    <t>Tỷ lệ thiếu việc làm trong độ tuổi lao động</t>
  </si>
  <si>
    <r>
      <t>47.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</si>
  <si>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 xml:space="preserve"> năm 2024</t>
  </si>
  <si>
    <t>Tổng số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</si>
  <si>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</si>
  <si>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7. Kết quả sản xuất lâm nghiệp</t>
  </si>
  <si>
    <t>Diện tích rừng trồng mới tập trung
(Nghìn ha)</t>
  </si>
  <si>
    <t>Số cây lâm nghiệp trồng phân tán
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</si>
  <si>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</si>
  <si>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</si>
  <si>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</si>
  <si>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</si>
  <si>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 xml:space="preserve">8. Sản lượng thủy sản </t>
  </si>
  <si>
    <t>Cá</t>
  </si>
  <si>
    <t>Tôm</t>
  </si>
  <si>
    <t>Thủy sản khác</t>
  </si>
  <si>
    <t>Nuôi trồng</t>
  </si>
  <si>
    <t>Khai thác</t>
  </si>
  <si>
    <t>Tháng 6 năm 2024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</si>
  <si>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</si>
  <si>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</si>
  <si>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</si>
  <si>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</si>
  <si>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</si>
  <si>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</si>
  <si>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</si>
  <si>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</si>
  <si>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</si>
  <si>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</si>
  <si>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6 tháng năm năm 2024</t>
  </si>
  <si>
    <t xml:space="preserve">6 tháng năm 2024 so với </t>
  </si>
  <si>
    <t>6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</si>
  <si>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</si>
  <si>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</si>
  <si>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</si>
  <si>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</si>
  <si>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</si>
  <si>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</si>
  <si>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</si>
  <si>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</si>
  <si>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</si>
  <si>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</si>
  <si>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</si>
  <si>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</si>
  <si>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</si>
  <si>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</si>
  <si>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</si>
  <si>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</si>
  <si>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</si>
  <si>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</si>
  <si>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</si>
  <si>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</si>
  <si>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</si>
  <si>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</si>
  <si>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</si>
  <si>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</si>
  <si>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</si>
  <si>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</si>
  <si>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</si>
  <si>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 xml:space="preserve">16. Một số chỉ tiêu về doanh nghiệp </t>
  </si>
  <si>
    <t>17. Doanh nghiệp đăng ký thành lập mới</t>
  </si>
  <si>
    <t>18. Doanh nghiệp quay trở lại hoạt động</t>
  </si>
  <si>
    <t>19. Doanh nghiệp tạm ngừng kinh doanh có thời hạn</t>
  </si>
  <si>
    <t>20. Doanh nghiệp hoàn tất thủ tục giải thể</t>
  </si>
  <si>
    <t>24. Đầu tư nước ngoài vào Việt Nam được cấp phép từ 01/01- 20/06/2024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</si>
  <si>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</si>
  <si>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</si>
  <si>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</si>
  <si>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</si>
  <si>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</si>
  <si>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</si>
  <si>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Đặc khu hành chính Hồng Kông (TQ)</t>
  </si>
  <si>
    <t>Trung Quốc</t>
  </si>
  <si>
    <t>Thổ Nhĩ Kỳ</t>
  </si>
  <si>
    <t>Xa-moa</t>
  </si>
  <si>
    <t>Xây-xen</t>
  </si>
  <si>
    <t>Ca-na-da</t>
  </si>
  <si>
    <t>Quần đảo Cây-men</t>
  </si>
  <si>
    <t>Quần đảo Vigin thuộc Anh</t>
  </si>
  <si>
    <t xml:space="preserve">32. Chỉ số giá tiêu dùng, chỉ số giá vàng, chỉ số giá đô la Mỹ </t>
  </si>
  <si>
    <t xml:space="preserve">       và lạm phát cơ bản tháng 6 năm 2024</t>
  </si>
  <si>
    <t>Tháng 6 năm 2024 so với:</t>
  </si>
  <si>
    <t>Bình quân</t>
  </si>
  <si>
    <t>Kỳ gốc</t>
  </si>
  <si>
    <t>Tháng 12</t>
  </si>
  <si>
    <t>(2019)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</si>
  <si>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</si>
  <si>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</si>
  <si>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</si>
  <si>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</si>
  <si>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</si>
  <si>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</si>
  <si>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</si>
  <si>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</si>
  <si>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</si>
  <si>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</si>
  <si>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</si>
  <si>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</si>
  <si>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</si>
  <si>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</si>
  <si>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</si>
  <si>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</si>
  <si>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</si>
  <si>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</si>
  <si>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</si>
  <si>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</si>
  <si>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</si>
  <si>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</si>
  <si>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31. Xuất, nhập khẩu dịch vụ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</si>
  <si>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</si>
  <si>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</si>
  <si>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</si>
  <si>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</si>
  <si>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</si>
  <si>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</si>
  <si>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</si>
  <si>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</si>
  <si>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</si>
  <si>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</si>
  <si>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</si>
  <si>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</si>
  <si>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</si>
  <si>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</si>
  <si>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</si>
  <si>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</si>
  <si>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</si>
  <si>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</si>
  <si>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</si>
  <si>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</si>
  <si>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</si>
  <si>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</si>
  <si>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</si>
  <si>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</si>
  <si>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48. Một số chỉ tiêu xã hội - môi trường</t>
  </si>
  <si>
    <t>1. Tổng sản phẩm trong nước theo giá hiện hành</t>
  </si>
  <si>
    <t>Cơ cấu (%)</t>
  </si>
  <si>
    <t>Nông nghiệp</t>
  </si>
  <si>
    <t>Lâm nghiệp</t>
  </si>
  <si>
    <t>Công nghiệp</t>
  </si>
  <si>
    <t xml:space="preserve">   Khai khoáng</t>
  </si>
  <si>
    <t xml:space="preserve">   Công nghiệp chế biến, chế tạo</t>
  </si>
  <si>
    <t xml:space="preserve">   Sản xuất và phân phối điện, khí đốt, nước
   nóng,  hơi nước và điều hòa không khí</t>
  </si>
  <si>
    <t xml:space="preserve">   Cung cấp nước; hoạt động quản lý
   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</si>
  <si>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</si>
  <si>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</si>
  <si>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</si>
  <si>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</si>
  <si>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</si>
  <si>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</si>
  <si>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</si>
  <si>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</si>
  <si>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</si>
  <si>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</si>
  <si>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So với cùng kỳ</t>
  </si>
  <si>
    <t>Sản xuất và phân phối điện, khí đốt, 
nước nóng, hơi nước và điều hòa không khí</t>
  </si>
  <si>
    <t>Cung cấp nước; hoạt động quản lý
và xử lý rác thải, nước thải</t>
  </si>
  <si>
    <r>
      <t xml:space="preserve">5.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2024</t>
    </r>
  </si>
  <si>
    <t>Máy ảnh, máy quay phim và linh kiện</t>
  </si>
  <si>
    <t>Máy móc, thiết bị, dụng cụ, phụ tùng khác</t>
  </si>
  <si>
    <t>Nghìn tấn; triệu USD</t>
  </si>
  <si>
    <t>Thức ăn gia súc và nguyên phụ liệu</t>
  </si>
  <si>
    <t>Nguyên phụ liệu dệt, may, giày dép</t>
  </si>
  <si>
    <t>Thủy tinh và các sản phẩm từ thủy tinh</t>
  </si>
  <si>
    <t>Hàng điện gia dụng và linh kiện</t>
  </si>
  <si>
    <t xml:space="preserve"> Trong đó: Nguyên chiếc(*)</t>
  </si>
  <si>
    <t>(*)Chiếc, triệu USD</t>
  </si>
  <si>
    <t>Khu vực KT trong nước</t>
  </si>
  <si>
    <t>Khu vực có vốn ĐTTTNN</t>
  </si>
  <si>
    <t>28. Hàng hóa xuất khẩu các quý năm 2024</t>
  </si>
  <si>
    <t>30. Hàng hóa nhập khẩu các quý năm 2024</t>
  </si>
  <si>
    <r>
      <rPr>
        <vertAlign val="superscript"/>
        <sz val="10"/>
        <color theme="1"/>
        <rFont val="Arial"/>
        <family val="2"/>
      </rPr>
      <t>(*)</t>
    </r>
    <r>
      <rPr>
        <sz val="10"/>
        <rFont val="Arial"/>
        <family val="2"/>
      </rPr>
      <t xml:space="preserve"> Số liệu ước tính.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</si>
</sst>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\ \ ########"/>
    <numFmt numFmtId="165" formatCode="0.0"/>
    <numFmt numFmtId="166" formatCode="#,##0.0;\-#,##0.0"/>
    <numFmt numFmtId="167" formatCode="_(* #,##0_);_(* \(#,##0\);_(* &quot;-&quot;??_);_(@_)"/>
    <numFmt numFmtId="168" formatCode="0.0%"/>
    <numFmt numFmtId="169" formatCode="_-* #,##0_-;\-* #,##0_-;_-* &quot;-&quot;_-;_-@_-"/>
    <numFmt numFmtId="170" formatCode="_-* #,##0.00_-;\-* #,##0.00_-;_-* &quot;-&quot;??_-;_-@_-"/>
    <numFmt numFmtId="171" formatCode="#,##0.0000_);\(#,##0.0000\)"/>
    <numFmt numFmtId="172" formatCode="_(* #,##0.000_);_(* \(#,##0.000\);_(* &quot;-&quot;??_);_(@_)"/>
    <numFmt numFmtId="173" formatCode="0.000"/>
    <numFmt numFmtId="174" formatCode="0.0000"/>
    <numFmt numFmtId="175" formatCode="_-&quot;$&quot;* #.##0_-;\-&quot;$&quot;* #.##0_-;_-&quot;$&quot;* &quot;-&quot;_-;_-@_-"/>
  </numFmts>
  <fonts count="1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4"/>
      <color theme="1"/>
      <name val="Times New Roman"/>
      <family val="2"/>
    </font>
    <font>
      <sz val="13"/>
      <name val="Arial"/>
      <family val="2"/>
    </font>
    <font>
      <sz val="13"/>
      <name val=".VnArial"/>
      <family val="2"/>
    </font>
    <font>
      <sz val="9.5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sz val="9.5"/>
      <name val="Arial"/>
      <family val="2"/>
    </font>
    <font>
      <i/>
      <sz val="12"/>
      <name val="Arial"/>
      <family val="2"/>
    </font>
    <font>
      <sz val="12"/>
      <name val=".VnArial"/>
      <family val="2"/>
    </font>
    <font>
      <b/>
      <sz val="13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.VnArial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.5"/>
      <color theme="1"/>
      <name val="Arial"/>
      <family val="2"/>
    </font>
    <font>
      <vertAlign val="superscript"/>
      <sz val="9.5"/>
      <color theme="1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9.5"/>
      <color indexed="8"/>
      <name val="Arial"/>
      <family val="2"/>
    </font>
    <font>
      <sz val="9"/>
      <color rgb="FFFF0000"/>
      <name val="Arial"/>
      <family val="2"/>
    </font>
    <font>
      <b/>
      <sz val="9.5"/>
      <color indexed="8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2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name val="Arial"/>
      <family val="2"/>
      <charset val="163"/>
    </font>
    <font>
      <sz val="11"/>
      <name val="Times New Roman"/>
      <family val="1"/>
    </font>
    <font>
      <sz val="11.5"/>
      <name val="Times New Roman"/>
      <family val="1"/>
    </font>
    <font>
      <sz val="13"/>
      <color theme="1"/>
      <name val="Arial"/>
      <family val="2"/>
    </font>
    <font>
      <sz val="12"/>
      <color theme="1"/>
      <name val=".VnTime"/>
      <family val="2"/>
    </font>
    <font>
      <sz val="13"/>
      <color theme="1"/>
      <name val=".Vn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  <charset val="163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sz val="11.5"/>
      <color theme="1"/>
      <name val=".VnTime"/>
      <family val="2"/>
    </font>
    <font>
      <sz val="9.5"/>
      <name val="Times New Roman"/>
      <family val="1"/>
    </font>
    <font>
      <sz val="11.5"/>
      <name val=".VnTime"/>
      <family val="2"/>
    </font>
    <font>
      <sz val="11.5"/>
      <name val="Arial"/>
      <family val="2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b/>
      <vertAlign val="superscript"/>
      <sz val="12"/>
      <name val="Arial"/>
      <family val="2"/>
    </font>
    <font>
      <sz val="10"/>
      <name val=".VnTime"/>
      <family val="2"/>
    </font>
    <font>
      <vertAlign val="superscript"/>
      <sz val="10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2"/>
      <name val=".Vn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  <font>
      <b/>
      <sz val="13"/>
      <name val=".VnArial"/>
      <family val="2"/>
    </font>
    <font>
      <i/>
      <sz val="9.5"/>
      <name val="Arial"/>
      <family val="2"/>
    </font>
    <font>
      <b/>
      <sz val="11"/>
      <color theme="1"/>
      <name val="Times New Roman"/>
      <family val="1"/>
    </font>
    <font>
      <sz val="12"/>
      <name val="Times New Roman"/>
      <family val="2"/>
    </font>
    <font>
      <b/>
      <i/>
      <sz val="13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8" fillId="0" borderId="0"/>
    <xf numFmtId="0" fontId="13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43" fontId="1" fillId="0" borderId="0" applyFont="0" applyFill="0" applyBorder="0" applyAlignment="0" applyProtection="0"/>
    <xf numFmtId="0" fontId="25" fillId="0" borderId="0"/>
    <xf numFmtId="0" fontId="8" fillId="0" borderId="0"/>
    <xf numFmtId="0" fontId="27" fillId="0" borderId="0"/>
    <xf numFmtId="0" fontId="32" fillId="0" borderId="0"/>
    <xf numFmtId="0" fontId="2" fillId="0" borderId="0"/>
    <xf numFmtId="0" fontId="34" fillId="0" borderId="0"/>
    <xf numFmtId="0" fontId="31" fillId="0" borderId="0" applyAlignment="0">
      <alignment vertical="top" wrapText="1"/>
      <protection locked="0"/>
    </xf>
    <xf numFmtId="0" fontId="25" fillId="0" borderId="0"/>
    <xf numFmtId="0" fontId="44" fillId="0" borderId="0"/>
    <xf numFmtId="0" fontId="1" fillId="0" borderId="0"/>
    <xf numFmtId="0" fontId="1" fillId="0" borderId="0"/>
    <xf numFmtId="0" fontId="32" fillId="0" borderId="0"/>
    <xf numFmtId="0" fontId="2" fillId="0" borderId="0"/>
    <xf numFmtId="0" fontId="32" fillId="0" borderId="0"/>
    <xf numFmtId="0" fontId="49" fillId="0" borderId="0"/>
    <xf numFmtId="0" fontId="5" fillId="0" borderId="0"/>
    <xf numFmtId="0" fontId="44" fillId="0" borderId="0"/>
    <xf numFmtId="0" fontId="13" fillId="0" borderId="0"/>
    <xf numFmtId="0" fontId="5" fillId="0" borderId="0"/>
    <xf numFmtId="0" fontId="1" fillId="0" borderId="0"/>
    <xf numFmtId="167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51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5" fillId="0" borderId="0"/>
    <xf numFmtId="0" fontId="2" fillId="0" borderId="0"/>
    <xf numFmtId="0" fontId="5" fillId="0" borderId="0"/>
    <xf numFmtId="0" fontId="32" fillId="0" borderId="0"/>
    <xf numFmtId="43" fontId="13" fillId="0" borderId="0" applyFont="0" applyFill="0" applyBorder="0" applyAlignment="0" applyProtection="0"/>
    <xf numFmtId="0" fontId="5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6" fillId="0" borderId="0"/>
    <xf numFmtId="0" fontId="25" fillId="0" borderId="0"/>
    <xf numFmtId="0" fontId="1" fillId="0" borderId="0"/>
    <xf numFmtId="0" fontId="13" fillId="0" borderId="0"/>
    <xf numFmtId="0" fontId="2" fillId="0" borderId="0"/>
    <xf numFmtId="0" fontId="5" fillId="0" borderId="0"/>
    <xf numFmtId="0" fontId="66" fillId="0" borderId="0"/>
    <xf numFmtId="169" fontId="2" fillId="0" borderId="0" applyFont="0" applyFill="0" applyBorder="0" applyAlignment="0" applyProtection="0"/>
    <xf numFmtId="0" fontId="5" fillId="0" borderId="0"/>
    <xf numFmtId="170" fontId="2" fillId="0" borderId="0" applyFont="0" applyFill="0" applyBorder="0" applyAlignment="0" applyProtection="0"/>
    <xf numFmtId="0" fontId="5" fillId="0" borderId="0"/>
    <xf numFmtId="0" fontId="5" fillId="0" borderId="0"/>
    <xf numFmtId="0" fontId="78" fillId="0" borderId="0"/>
    <xf numFmtId="0" fontId="78" fillId="0" borderId="0"/>
    <xf numFmtId="0" fontId="1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 applyFont="0" applyFill="0" applyBorder="0" applyAlignment="0" applyProtection="0"/>
    <xf numFmtId="0" fontId="5" fillId="0" borderId="0"/>
    <xf numFmtId="175" fontId="2" fillId="0" borderId="0" applyFont="0" applyFill="0" applyBorder="0" applyAlignment="0" applyProtection="0"/>
  </cellStyleXfs>
  <cellXfs count="968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5" fillId="0" borderId="1" xfId="3" applyBorder="1"/>
    <xf numFmtId="0" fontId="5" fillId="0" borderId="0" xfId="3"/>
    <xf numFmtId="0" fontId="6" fillId="0" borderId="0" xfId="3" applyFont="1"/>
    <xf numFmtId="0" fontId="7" fillId="0" borderId="1" xfId="3" applyFont="1" applyBorder="1" applyAlignment="1">
      <alignment horizontal="right"/>
    </xf>
    <xf numFmtId="0" fontId="5" fillId="0" borderId="2" xfId="3" applyBorder="1"/>
    <xf numFmtId="0" fontId="5" fillId="0" borderId="2" xfId="3" applyBorder="1" applyAlignment="1">
      <alignment horizontal="center" vertical="center" wrapText="1"/>
    </xf>
    <xf numFmtId="0" fontId="5" fillId="0" borderId="0" xfId="3" applyAlignment="1">
      <alignment horizontal="center" vertical="center" wrapText="1"/>
    </xf>
    <xf numFmtId="0" fontId="5" fillId="0" borderId="1" xfId="3" applyBorder="1" applyAlignment="1">
      <alignment horizontal="center" vertical="center" wrapText="1"/>
    </xf>
    <xf numFmtId="0" fontId="2" fillId="0" borderId="0" xfId="1"/>
    <xf numFmtId="0" fontId="5" fillId="0" borderId="0" xfId="1" applyFont="1"/>
    <xf numFmtId="0" fontId="5" fillId="0" borderId="0" xfId="1" applyFont="1" applyAlignment="1">
      <alignment horizontal="center"/>
    </xf>
    <xf numFmtId="164" fontId="9" fillId="0" borderId="0" xfId="4" applyNumberFormat="1" applyFont="1"/>
    <xf numFmtId="0" fontId="10" fillId="0" borderId="0" xfId="5" applyFont="1" applyAlignment="1">
      <alignment horizontal="left" wrapText="1" indent="1"/>
    </xf>
    <xf numFmtId="165" fontId="9" fillId="0" borderId="0" xfId="3" applyNumberFormat="1" applyFont="1" applyAlignment="1">
      <alignment horizontal="right" wrapText="1" indent="2"/>
    </xf>
    <xf numFmtId="165" fontId="9" fillId="0" borderId="0" xfId="3" applyNumberFormat="1" applyFont="1" applyAlignment="1">
      <alignment horizontal="right" wrapText="1" indent="1"/>
    </xf>
    <xf numFmtId="165" fontId="5" fillId="0" borderId="0" xfId="2" applyNumberFormat="1"/>
    <xf numFmtId="165" fontId="5" fillId="0" borderId="0" xfId="3" applyNumberFormat="1" applyAlignment="1">
      <alignment horizontal="right" wrapText="1" indent="2"/>
    </xf>
    <xf numFmtId="165" fontId="5" fillId="0" borderId="0" xfId="3" applyNumberFormat="1" applyAlignment="1">
      <alignment horizontal="right" wrapText="1" indent="1"/>
    </xf>
    <xf numFmtId="0" fontId="11" fillId="0" borderId="0" xfId="5" applyFont="1" applyAlignment="1">
      <alignment wrapText="1"/>
    </xf>
    <xf numFmtId="164" fontId="5" fillId="0" borderId="0" xfId="4" applyNumberFormat="1" applyFont="1"/>
    <xf numFmtId="0" fontId="12" fillId="0" borderId="0" xfId="5" applyFont="1" applyAlignment="1">
      <alignment horizontal="left" wrapText="1" indent="2"/>
    </xf>
    <xf numFmtId="164" fontId="9" fillId="0" borderId="0" xfId="6" applyNumberFormat="1" applyFont="1"/>
    <xf numFmtId="49" fontId="5" fillId="0" borderId="0" xfId="4" applyNumberFormat="1" applyFont="1"/>
    <xf numFmtId="0" fontId="5" fillId="0" borderId="0" xfId="7" applyFont="1" applyAlignment="1">
      <alignment horizontal="left" wrapText="1" indent="1"/>
    </xf>
    <xf numFmtId="0" fontId="6" fillId="0" borderId="0" xfId="2" applyFont="1"/>
    <xf numFmtId="0" fontId="3" fillId="0" borderId="0" xfId="8" applyFont="1"/>
    <xf numFmtId="0" fontId="4" fillId="0" borderId="0" xfId="8" applyFont="1"/>
    <xf numFmtId="0" fontId="14" fillId="0" borderId="0" xfId="8" applyFont="1"/>
    <xf numFmtId="0" fontId="6" fillId="0" borderId="0" xfId="1" applyFont="1"/>
    <xf numFmtId="0" fontId="4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5" fillId="0" borderId="2" xfId="1" applyFont="1" applyBorder="1" applyAlignment="1">
      <alignment vertical="center"/>
    </xf>
    <xf numFmtId="0" fontId="5" fillId="0" borderId="2" xfId="8" applyBorder="1" applyAlignment="1">
      <alignment horizontal="center" vertical="center"/>
    </xf>
    <xf numFmtId="0" fontId="16" fillId="0" borderId="2" xfId="8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8" applyAlignment="1">
      <alignment horizontal="center" vertical="center"/>
    </xf>
    <xf numFmtId="0" fontId="16" fillId="0" borderId="0" xfId="8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8" applyFont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top"/>
    </xf>
    <xf numFmtId="0" fontId="6" fillId="0" borderId="1" xfId="8" applyFont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/>
    </xf>
    <xf numFmtId="0" fontId="9" fillId="0" borderId="0" xfId="8" applyFont="1" applyAlignment="1">
      <alignment horizontal="left"/>
    </xf>
    <xf numFmtId="0" fontId="5" fillId="0" borderId="0" xfId="8"/>
    <xf numFmtId="165" fontId="5" fillId="0" borderId="0" xfId="8" applyNumberFormat="1" applyAlignment="1">
      <alignment horizontal="right"/>
    </xf>
    <xf numFmtId="0" fontId="9" fillId="0" borderId="0" xfId="1" applyFont="1"/>
    <xf numFmtId="165" fontId="9" fillId="0" borderId="0" xfId="8" applyNumberFormat="1" applyFont="1"/>
    <xf numFmtId="165" fontId="9" fillId="0" borderId="0" xfId="8" applyNumberFormat="1" applyFont="1" applyAlignment="1">
      <alignment horizontal="right"/>
    </xf>
    <xf numFmtId="0" fontId="17" fillId="0" borderId="0" xfId="1" applyFont="1"/>
    <xf numFmtId="165" fontId="5" fillId="0" borderId="0" xfId="1" applyNumberFormat="1" applyFont="1" applyAlignment="1">
      <alignment horizontal="right" indent="1"/>
    </xf>
    <xf numFmtId="0" fontId="18" fillId="0" borderId="0" xfId="8" applyFont="1"/>
    <xf numFmtId="165" fontId="5" fillId="0" borderId="0" xfId="8" applyNumberFormat="1"/>
    <xf numFmtId="165" fontId="10" fillId="0" borderId="0" xfId="7" applyNumberFormat="1" applyFont="1" applyAlignment="1">
      <alignment horizontal="right"/>
    </xf>
    <xf numFmtId="165" fontId="6" fillId="0" borderId="0" xfId="1" applyNumberFormat="1" applyFont="1"/>
    <xf numFmtId="0" fontId="5" fillId="0" borderId="0" xfId="8" applyAlignment="1">
      <alignment horizontal="left"/>
    </xf>
    <xf numFmtId="165" fontId="2" fillId="0" borderId="0" xfId="1" applyNumberFormat="1"/>
    <xf numFmtId="0" fontId="3" fillId="0" borderId="0" xfId="9" applyFont="1"/>
    <xf numFmtId="0" fontId="4" fillId="0" borderId="0" xfId="9" applyFont="1"/>
    <xf numFmtId="0" fontId="6" fillId="0" borderId="0" xfId="9" applyFont="1"/>
    <xf numFmtId="0" fontId="20" fillId="0" borderId="1" xfId="9" applyFont="1" applyBorder="1"/>
    <xf numFmtId="0" fontId="20" fillId="0" borderId="0" xfId="9" applyFont="1"/>
    <xf numFmtId="0" fontId="7" fillId="0" borderId="0" xfId="9" applyFont="1"/>
    <xf numFmtId="0" fontId="7" fillId="0" borderId="0" xfId="9" applyFont="1" applyAlignment="1">
      <alignment horizontal="center"/>
    </xf>
    <xf numFmtId="0" fontId="6" fillId="0" borderId="0" xfId="9" applyFont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165" fontId="4" fillId="0" borderId="0" xfId="9" applyNumberFormat="1" applyFont="1"/>
    <xf numFmtId="0" fontId="9" fillId="0" borderId="0" xfId="2" applyFont="1"/>
    <xf numFmtId="165" fontId="9" fillId="0" borderId="0" xfId="2" applyNumberFormat="1" applyFont="1" applyAlignment="1">
      <alignment horizontal="right" indent="1"/>
    </xf>
    <xf numFmtId="165" fontId="9" fillId="0" borderId="0" xfId="2" applyNumberFormat="1" applyFont="1"/>
    <xf numFmtId="3" fontId="9" fillId="0" borderId="0" xfId="2" applyNumberFormat="1" applyFont="1" applyAlignment="1">
      <alignment horizontal="left" vertical="center" wrapText="1"/>
    </xf>
    <xf numFmtId="0" fontId="17" fillId="0" borderId="0" xfId="9" applyFont="1"/>
    <xf numFmtId="165" fontId="6" fillId="0" borderId="0" xfId="9" applyNumberFormat="1" applyFont="1"/>
    <xf numFmtId="165" fontId="16" fillId="0" borderId="0" xfId="2" applyNumberFormat="1" applyFont="1" applyAlignment="1">
      <alignment horizontal="left" indent="1"/>
    </xf>
    <xf numFmtId="165" fontId="16" fillId="0" borderId="0" xfId="2" applyNumberFormat="1" applyFont="1" applyAlignment="1">
      <alignment horizontal="right" indent="1"/>
    </xf>
    <xf numFmtId="165" fontId="16" fillId="0" borderId="0" xfId="2" applyNumberFormat="1" applyFont="1"/>
    <xf numFmtId="165" fontId="21" fillId="0" borderId="0" xfId="2" applyNumberFormat="1" applyFont="1" applyAlignment="1">
      <alignment horizontal="right" indent="1"/>
    </xf>
    <xf numFmtId="165" fontId="21" fillId="0" borderId="0" xfId="2" applyNumberFormat="1" applyFont="1"/>
    <xf numFmtId="165" fontId="5" fillId="0" borderId="0" xfId="10" applyNumberFormat="1" applyFont="1" applyAlignment="1">
      <alignment horizontal="right" indent="1"/>
    </xf>
    <xf numFmtId="165" fontId="5" fillId="0" borderId="0" xfId="2" applyNumberFormat="1" applyAlignment="1">
      <alignment horizontal="right" indent="1"/>
    </xf>
    <xf numFmtId="165" fontId="5" fillId="0" borderId="0" xfId="10" applyNumberFormat="1" applyFont="1"/>
    <xf numFmtId="0" fontId="6" fillId="0" borderId="0" xfId="9" applyFont="1" applyAlignment="1">
      <alignment horizontal="right" indent="1"/>
    </xf>
    <xf numFmtId="3" fontId="9" fillId="0" borderId="0" xfId="2" applyNumberFormat="1" applyFont="1" applyAlignment="1">
      <alignment horizontal="left" wrapText="1"/>
    </xf>
    <xf numFmtId="165" fontId="16" fillId="0" borderId="0" xfId="2" applyNumberFormat="1" applyFont="1" applyAlignment="1">
      <alignment horizontal="right"/>
    </xf>
    <xf numFmtId="2" fontId="10" fillId="0" borderId="0" xfId="7" applyNumberFormat="1" applyFont="1" applyAlignment="1">
      <alignment horizontal="right"/>
    </xf>
    <xf numFmtId="2" fontId="9" fillId="0" borderId="0" xfId="2" applyNumberFormat="1" applyFont="1" applyAlignment="1">
      <alignment horizontal="right" indent="1"/>
    </xf>
    <xf numFmtId="0" fontId="3" fillId="0" borderId="0" xfId="11" applyFont="1"/>
    <xf numFmtId="0" fontId="4" fillId="0" borderId="0" xfId="11" applyFont="1"/>
    <xf numFmtId="0" fontId="23" fillId="0" borderId="0" xfId="9" applyFont="1"/>
    <xf numFmtId="0" fontId="24" fillId="0" borderId="0" xfId="11" applyFont="1"/>
    <xf numFmtId="0" fontId="5" fillId="0" borderId="0" xfId="11"/>
    <xf numFmtId="0" fontId="9" fillId="0" borderId="2" xfId="11" applyFont="1" applyBorder="1" applyAlignment="1">
      <alignment horizontal="center"/>
    </xf>
    <xf numFmtId="0" fontId="6" fillId="0" borderId="2" xfId="12" applyFont="1" applyBorder="1" applyAlignment="1">
      <alignment horizontal="center" vertical="center" wrapText="1"/>
    </xf>
    <xf numFmtId="0" fontId="9" fillId="0" borderId="0" xfId="11" applyFont="1" applyAlignment="1">
      <alignment horizontal="center" vertical="center"/>
    </xf>
    <xf numFmtId="0" fontId="6" fillId="0" borderId="0" xfId="12" applyFont="1" applyAlignment="1">
      <alignment horizontal="center" vertical="center" wrapText="1"/>
    </xf>
    <xf numFmtId="0" fontId="5" fillId="0" borderId="0" xfId="11" applyAlignment="1">
      <alignment horizontal="center" vertical="center"/>
    </xf>
    <xf numFmtId="0" fontId="6" fillId="0" borderId="1" xfId="12" applyFont="1" applyBorder="1" applyAlignment="1">
      <alignment horizontal="center" vertical="center" wrapText="1"/>
    </xf>
    <xf numFmtId="0" fontId="9" fillId="0" borderId="0" xfId="11" applyFont="1"/>
    <xf numFmtId="0" fontId="11" fillId="0" borderId="0" xfId="2" applyFont="1"/>
    <xf numFmtId="0" fontId="5" fillId="0" borderId="0" xfId="11" applyAlignment="1">
      <alignment horizontal="left" wrapText="1" indent="1"/>
    </xf>
    <xf numFmtId="165" fontId="5" fillId="0" borderId="0" xfId="11" applyNumberFormat="1"/>
    <xf numFmtId="165" fontId="5" fillId="0" borderId="0" xfId="11" applyNumberFormat="1" applyAlignment="1">
      <alignment horizontal="left" indent="1"/>
    </xf>
    <xf numFmtId="165" fontId="5" fillId="0" borderId="0" xfId="11" applyNumberFormat="1" applyAlignment="1">
      <alignment horizontal="right" indent="1"/>
    </xf>
    <xf numFmtId="0" fontId="5" fillId="0" borderId="0" xfId="1" applyFont="1" applyAlignment="1">
      <alignment horizontal="left" wrapText="1" indent="1"/>
    </xf>
    <xf numFmtId="0" fontId="5" fillId="0" borderId="0" xfId="11" applyAlignment="1">
      <alignment horizontal="left" indent="1"/>
    </xf>
    <xf numFmtId="0" fontId="5" fillId="0" borderId="0" xfId="2" applyAlignment="1">
      <alignment horizontal="left" indent="1"/>
    </xf>
    <xf numFmtId="165" fontId="23" fillId="0" borderId="0" xfId="9" applyNumberFormat="1" applyFont="1"/>
    <xf numFmtId="0" fontId="4" fillId="0" borderId="0" xfId="14" applyFont="1"/>
    <xf numFmtId="0" fontId="6" fillId="0" borderId="0" xfId="14" applyFont="1"/>
    <xf numFmtId="0" fontId="17" fillId="0" borderId="0" xfId="14" applyFont="1" applyAlignment="1">
      <alignment horizontal="left"/>
    </xf>
    <xf numFmtId="0" fontId="6" fillId="0" borderId="0" xfId="14" applyFont="1" applyAlignment="1">
      <alignment horizontal="right"/>
    </xf>
    <xf numFmtId="0" fontId="7" fillId="0" borderId="0" xfId="14" applyFont="1" applyAlignment="1">
      <alignment horizontal="right"/>
    </xf>
    <xf numFmtId="0" fontId="17" fillId="0" borderId="2" xfId="14" applyFont="1" applyBorder="1" applyAlignment="1">
      <alignment vertical="center" wrapText="1"/>
    </xf>
    <xf numFmtId="0" fontId="6" fillId="0" borderId="2" xfId="14" applyFont="1" applyBorder="1" applyAlignment="1">
      <alignment horizontal="center" vertical="center" wrapText="1"/>
    </xf>
    <xf numFmtId="0" fontId="17" fillId="0" borderId="0" xfId="14" applyFont="1" applyAlignment="1">
      <alignment vertical="center" wrapText="1"/>
    </xf>
    <xf numFmtId="0" fontId="6" fillId="0" borderId="0" xfId="14" applyFont="1" applyAlignment="1">
      <alignment horizontal="center" vertical="center" wrapText="1"/>
    </xf>
    <xf numFmtId="0" fontId="6" fillId="0" borderId="1" xfId="14" applyFont="1" applyBorder="1" applyAlignment="1">
      <alignment horizontal="center" vertical="center" wrapText="1"/>
    </xf>
    <xf numFmtId="0" fontId="26" fillId="0" borderId="0" xfId="14" applyFont="1" applyAlignment="1">
      <alignment wrapText="1"/>
    </xf>
    <xf numFmtId="165" fontId="9" fillId="0" borderId="0" xfId="7" applyNumberFormat="1" applyFont="1" applyAlignment="1">
      <alignment horizontal="right" wrapText="1" indent="1"/>
    </xf>
    <xf numFmtId="165" fontId="6" fillId="0" borderId="0" xfId="14" applyNumberFormat="1" applyFont="1" applyAlignment="1">
      <alignment horizontal="center" vertical="center" wrapText="1"/>
    </xf>
    <xf numFmtId="0" fontId="9" fillId="0" borderId="0" xfId="15" applyFont="1" applyAlignment="1">
      <alignment horizontal="left"/>
    </xf>
    <xf numFmtId="0" fontId="17" fillId="0" borderId="0" xfId="14" applyFont="1" applyAlignment="1">
      <alignment horizontal="center" vertical="center" wrapText="1"/>
    </xf>
    <xf numFmtId="0" fontId="7" fillId="0" borderId="0" xfId="14" applyFont="1" applyAlignment="1">
      <alignment horizontal="center" vertical="center" wrapText="1"/>
    </xf>
    <xf numFmtId="0" fontId="28" fillId="0" borderId="0" xfId="16" applyFont="1" applyAlignment="1">
      <alignment horizontal="left" wrapText="1" indent="1"/>
    </xf>
    <xf numFmtId="165" fontId="5" fillId="0" borderId="0" xfId="7" applyNumberFormat="1" applyFont="1" applyAlignment="1">
      <alignment horizontal="right" wrapText="1" indent="1"/>
    </xf>
    <xf numFmtId="0" fontId="17" fillId="0" borderId="0" xfId="14" applyFont="1"/>
    <xf numFmtId="0" fontId="9" fillId="0" borderId="0" xfId="14" applyFont="1" applyAlignment="1">
      <alignment horizontal="left" wrapText="1"/>
    </xf>
    <xf numFmtId="0" fontId="29" fillId="0" borderId="0" xfId="14" applyFont="1"/>
    <xf numFmtId="165" fontId="5" fillId="0" borderId="0" xfId="7" applyNumberFormat="1" applyFont="1" applyAlignment="1">
      <alignment horizontal="right" indent="1"/>
    </xf>
    <xf numFmtId="0" fontId="30" fillId="0" borderId="0" xfId="16" applyFont="1" applyAlignment="1">
      <alignment horizontal="left" wrapText="1"/>
    </xf>
    <xf numFmtId="165" fontId="6" fillId="0" borderId="0" xfId="14" applyNumberFormat="1" applyFont="1" applyAlignment="1">
      <alignment horizontal="right" indent="2"/>
    </xf>
    <xf numFmtId="165" fontId="17" fillId="0" borderId="0" xfId="14" applyNumberFormat="1" applyFont="1" applyAlignment="1">
      <alignment horizontal="right" indent="2"/>
    </xf>
    <xf numFmtId="165" fontId="6" fillId="0" borderId="0" xfId="14" applyNumberFormat="1" applyFont="1" applyAlignment="1">
      <alignment horizontal="right" indent="1"/>
    </xf>
    <xf numFmtId="0" fontId="31" fillId="0" borderId="0" xfId="14" applyFont="1" applyAlignment="1">
      <alignment vertical="center" wrapText="1"/>
    </xf>
    <xf numFmtId="0" fontId="3" fillId="0" borderId="0" xfId="14" applyFont="1" applyAlignment="1">
      <alignment horizontal="left" wrapText="1"/>
    </xf>
    <xf numFmtId="165" fontId="9" fillId="0" borderId="0" xfId="7" applyNumberFormat="1" applyFont="1" applyAlignment="1">
      <alignment horizontal="right" wrapText="1" indent="2"/>
    </xf>
    <xf numFmtId="165" fontId="5" fillId="0" borderId="0" xfId="7" applyNumberFormat="1" applyFont="1" applyAlignment="1">
      <alignment horizontal="right" wrapText="1" indent="2"/>
    </xf>
    <xf numFmtId="165" fontId="5" fillId="0" borderId="0" xfId="7" applyNumberFormat="1" applyFont="1" applyAlignment="1">
      <alignment horizontal="right" indent="2"/>
    </xf>
    <xf numFmtId="165" fontId="9" fillId="0" borderId="0" xfId="7" applyNumberFormat="1" applyFont="1" applyAlignment="1">
      <alignment horizontal="right" indent="2"/>
    </xf>
    <xf numFmtId="0" fontId="3" fillId="0" borderId="0" xfId="17" applyFont="1" applyAlignment="1">
      <alignment horizontal="left"/>
    </xf>
    <xf numFmtId="0" fontId="4" fillId="0" borderId="0" xfId="17" applyFont="1"/>
    <xf numFmtId="0" fontId="4" fillId="0" borderId="0" xfId="15" applyFont="1"/>
    <xf numFmtId="0" fontId="3" fillId="0" borderId="0" xfId="18" applyFont="1" applyAlignment="1">
      <alignment horizontal="left"/>
    </xf>
    <xf numFmtId="0" fontId="4" fillId="0" borderId="0" xfId="17" applyFont="1" applyAlignment="1">
      <alignment horizontal="center"/>
    </xf>
    <xf numFmtId="0" fontId="6" fillId="0" borderId="0" xfId="17" applyFont="1" applyAlignment="1">
      <alignment horizontal="centerContinuous"/>
    </xf>
    <xf numFmtId="0" fontId="4" fillId="0" borderId="1" xfId="15" applyFont="1" applyBorder="1"/>
    <xf numFmtId="0" fontId="6" fillId="0" borderId="2" xfId="17" applyFont="1" applyBorder="1" applyAlignment="1">
      <alignment horizontal="centerContinuous"/>
    </xf>
    <xf numFmtId="0" fontId="6" fillId="0" borderId="2" xfId="17" applyFont="1" applyBorder="1" applyAlignment="1">
      <alignment horizontal="center" vertical="center"/>
    </xf>
    <xf numFmtId="0" fontId="6" fillId="0" borderId="0" xfId="17" applyFont="1" applyAlignment="1">
      <alignment horizontal="center" vertical="center"/>
    </xf>
    <xf numFmtId="0" fontId="6" fillId="0" borderId="0" xfId="17" quotePrefix="1" applyFont="1" applyAlignment="1">
      <alignment horizontal="center" vertical="center"/>
    </xf>
    <xf numFmtId="0" fontId="6" fillId="0" borderId="1" xfId="17" applyFont="1" applyBorder="1" applyAlignment="1">
      <alignment horizontal="center" vertical="center"/>
    </xf>
    <xf numFmtId="0" fontId="33" fillId="0" borderId="0" xfId="17" applyFont="1" applyAlignment="1">
      <alignment horizontal="centerContinuous"/>
    </xf>
    <xf numFmtId="0" fontId="33" fillId="0" borderId="0" xfId="17" applyFont="1" applyAlignment="1">
      <alignment horizontal="center" vertical="center"/>
    </xf>
    <xf numFmtId="0" fontId="6" fillId="0" borderId="0" xfId="14" applyFont="1" applyAlignment="1">
      <alignment horizontal="left"/>
    </xf>
    <xf numFmtId="0" fontId="6" fillId="0" borderId="0" xfId="15" applyFont="1" applyAlignment="1">
      <alignment horizontal="center"/>
    </xf>
    <xf numFmtId="165" fontId="5" fillId="0" borderId="0" xfId="19" applyNumberFormat="1" applyFont="1" applyAlignment="1">
      <alignment horizontal="right" wrapText="1"/>
    </xf>
    <xf numFmtId="0" fontId="6" fillId="0" borderId="0" xfId="14" applyFont="1" applyAlignment="1">
      <alignment horizontal="left" vertical="center" wrapText="1"/>
    </xf>
    <xf numFmtId="0" fontId="6" fillId="0" borderId="0" xfId="15" applyFont="1" applyAlignment="1">
      <alignment horizontal="center" vertical="center"/>
    </xf>
    <xf numFmtId="0" fontId="36" fillId="0" borderId="0" xfId="14" applyFont="1" applyAlignment="1">
      <alignment horizontal="left" wrapText="1"/>
    </xf>
    <xf numFmtId="0" fontId="6" fillId="0" borderId="0" xfId="14" applyFont="1" applyAlignment="1">
      <alignment horizontal="left" vertical="center"/>
    </xf>
    <xf numFmtId="0" fontId="6" fillId="0" borderId="0" xfId="15" applyFont="1" applyAlignment="1">
      <alignment horizontal="center" vertical="center" wrapText="1"/>
    </xf>
    <xf numFmtId="0" fontId="5" fillId="0" borderId="0" xfId="15" applyFont="1"/>
    <xf numFmtId="165" fontId="4" fillId="0" borderId="0" xfId="15" applyNumberFormat="1" applyFont="1"/>
    <xf numFmtId="0" fontId="37" fillId="0" borderId="0" xfId="17" applyFont="1" applyAlignment="1">
      <alignment horizontal="left"/>
    </xf>
    <xf numFmtId="0" fontId="38" fillId="0" borderId="0" xfId="17" applyFont="1"/>
    <xf numFmtId="0" fontId="38" fillId="0" borderId="0" xfId="15" applyFont="1"/>
    <xf numFmtId="0" fontId="37" fillId="0" borderId="0" xfId="18" applyFont="1" applyAlignment="1">
      <alignment horizontal="left"/>
    </xf>
    <xf numFmtId="0" fontId="38" fillId="0" borderId="0" xfId="17" applyFont="1" applyAlignment="1">
      <alignment horizontal="center"/>
    </xf>
    <xf numFmtId="0" fontId="39" fillId="0" borderId="0" xfId="17" applyFont="1" applyAlignment="1">
      <alignment horizontal="centerContinuous"/>
    </xf>
    <xf numFmtId="0" fontId="39" fillId="0" borderId="2" xfId="17" applyFont="1" applyBorder="1" applyAlignment="1">
      <alignment horizontal="centerContinuous"/>
    </xf>
    <xf numFmtId="0" fontId="39" fillId="0" borderId="2" xfId="17" applyFont="1" applyBorder="1" applyAlignment="1">
      <alignment horizontal="center" vertical="center"/>
    </xf>
    <xf numFmtId="0" fontId="39" fillId="0" borderId="0" xfId="17" applyFont="1" applyAlignment="1">
      <alignment horizontal="center" vertical="center"/>
    </xf>
    <xf numFmtId="0" fontId="39" fillId="0" borderId="1" xfId="17" applyFont="1" applyBorder="1" applyAlignment="1">
      <alignment horizontal="center" vertical="center"/>
    </xf>
    <xf numFmtId="0" fontId="39" fillId="0" borderId="1" xfId="12" applyFont="1" applyBorder="1" applyAlignment="1">
      <alignment horizontal="center" vertical="center" wrapText="1"/>
    </xf>
    <xf numFmtId="0" fontId="40" fillId="0" borderId="0" xfId="17" applyFont="1" applyAlignment="1">
      <alignment horizontal="centerContinuous"/>
    </xf>
    <xf numFmtId="0" fontId="41" fillId="0" borderId="0" xfId="14" applyFont="1" applyAlignment="1">
      <alignment horizontal="left"/>
    </xf>
    <xf numFmtId="0" fontId="41" fillId="0" borderId="0" xfId="15" applyFont="1" applyAlignment="1">
      <alignment horizontal="center"/>
    </xf>
    <xf numFmtId="165" fontId="41" fillId="0" borderId="0" xfId="19" applyNumberFormat="1" applyFont="1" applyAlignment="1">
      <alignment horizontal="right" wrapText="1" indent="1"/>
    </xf>
    <xf numFmtId="165" fontId="41" fillId="0" borderId="0" xfId="19" applyNumberFormat="1" applyFont="1" applyAlignment="1">
      <alignment horizontal="right" wrapText="1" indent="2"/>
    </xf>
    <xf numFmtId="0" fontId="41" fillId="0" borderId="0" xfId="14" applyFont="1"/>
    <xf numFmtId="0" fontId="41" fillId="0" borderId="0" xfId="14" applyFont="1" applyAlignment="1">
      <alignment horizontal="left" vertical="center" wrapText="1"/>
    </xf>
    <xf numFmtId="0" fontId="41" fillId="0" borderId="0" xfId="15" applyFont="1" applyAlignment="1">
      <alignment horizontal="center" vertical="center"/>
    </xf>
    <xf numFmtId="165" fontId="41" fillId="0" borderId="0" xfId="19" applyNumberFormat="1" applyFont="1" applyAlignment="1">
      <alignment horizontal="right" vertical="center" wrapText="1" indent="1"/>
    </xf>
    <xf numFmtId="165" fontId="41" fillId="0" borderId="0" xfId="19" applyNumberFormat="1" applyFont="1" applyAlignment="1">
      <alignment horizontal="right" vertical="center" wrapText="1" indent="2"/>
    </xf>
    <xf numFmtId="0" fontId="41" fillId="0" borderId="0" xfId="14" applyFont="1" applyAlignment="1">
      <alignment horizontal="left" wrapText="1"/>
    </xf>
    <xf numFmtId="0" fontId="41" fillId="0" borderId="0" xfId="14" applyFont="1" applyAlignment="1">
      <alignment horizontal="left" vertical="center"/>
    </xf>
    <xf numFmtId="0" fontId="41" fillId="0" borderId="0" xfId="15" applyFont="1" applyAlignment="1">
      <alignment horizontal="center" vertical="center" wrapText="1"/>
    </xf>
    <xf numFmtId="0" fontId="10" fillId="0" borderId="0" xfId="15" applyFont="1"/>
    <xf numFmtId="0" fontId="3" fillId="0" borderId="0" xfId="20" applyFont="1" applyAlignment="1">
      <protection locked="0"/>
    </xf>
    <xf numFmtId="0" fontId="4" fillId="0" borderId="0" xfId="20" applyFont="1">
      <alignment vertical="top" wrapText="1"/>
      <protection locked="0"/>
    </xf>
    <xf numFmtId="0" fontId="43" fillId="0" borderId="0" xfId="20" applyFont="1">
      <alignment vertical="top" wrapText="1"/>
      <protection locked="0"/>
    </xf>
    <xf numFmtId="0" fontId="18" fillId="0" borderId="0" xfId="21" applyFont="1" applyAlignment="1">
      <alignment horizontal="right"/>
    </xf>
    <xf numFmtId="0" fontId="17" fillId="0" borderId="2" xfId="20" applyFont="1" applyBorder="1" applyAlignment="1">
      <alignment horizontal="center" vertical="center" wrapText="1"/>
      <protection locked="0"/>
    </xf>
    <xf numFmtId="0" fontId="6" fillId="0" borderId="2" xfId="20" applyFont="1" applyBorder="1" applyAlignment="1">
      <alignment horizontal="center" vertical="center" wrapText="1"/>
      <protection locked="0"/>
    </xf>
    <xf numFmtId="0" fontId="17" fillId="0" borderId="0" xfId="20" applyFont="1" applyAlignment="1">
      <alignment horizontal="center" vertical="center" wrapText="1"/>
      <protection locked="0"/>
    </xf>
    <xf numFmtId="0" fontId="6" fillId="0" borderId="0" xfId="20" applyFont="1" applyAlignment="1">
      <alignment horizontal="center" vertical="center" wrapText="1"/>
      <protection locked="0"/>
    </xf>
    <xf numFmtId="14" fontId="6" fillId="0" borderId="0" xfId="20" quotePrefix="1" applyNumberFormat="1" applyFont="1" applyAlignment="1">
      <alignment horizontal="center" vertical="center" wrapText="1"/>
      <protection locked="0"/>
    </xf>
    <xf numFmtId="0" fontId="6" fillId="0" borderId="1" xfId="20" applyFont="1" applyBorder="1" applyAlignment="1">
      <alignment horizontal="center" vertical="center" wrapText="1"/>
      <protection locked="0"/>
    </xf>
    <xf numFmtId="0" fontId="45" fillId="0" borderId="0" xfId="22" applyFont="1"/>
    <xf numFmtId="39" fontId="26" fillId="0" borderId="0" xfId="14" applyNumberFormat="1" applyFont="1" applyProtection="1">
      <protection locked="0"/>
    </xf>
    <xf numFmtId="165" fontId="9" fillId="0" borderId="0" xfId="7" applyNumberFormat="1" applyFont="1" applyAlignment="1">
      <alignment horizontal="right" wrapText="1"/>
    </xf>
    <xf numFmtId="165" fontId="9" fillId="0" borderId="0" xfId="23" applyNumberFormat="1" applyFont="1" applyAlignment="1">
      <alignment horizontal="right" wrapText="1" indent="1"/>
    </xf>
    <xf numFmtId="0" fontId="46" fillId="0" borderId="0" xfId="16" applyFont="1" applyAlignment="1">
      <alignment horizontal="left" wrapText="1" indent="1"/>
    </xf>
    <xf numFmtId="165" fontId="16" fillId="0" borderId="0" xfId="7" applyNumberFormat="1" applyFont="1" applyAlignment="1">
      <alignment horizontal="right" wrapText="1"/>
    </xf>
    <xf numFmtId="165" fontId="16" fillId="0" borderId="0" xfId="23" applyNumberFormat="1" applyFont="1" applyAlignment="1">
      <alignment horizontal="right" wrapText="1" indent="1"/>
    </xf>
    <xf numFmtId="165" fontId="16" fillId="0" borderId="0" xfId="7" applyNumberFormat="1" applyFont="1" applyAlignment="1">
      <alignment horizontal="right" vertical="center" wrapText="1"/>
    </xf>
    <xf numFmtId="165" fontId="16" fillId="0" borderId="0" xfId="23" applyNumberFormat="1" applyFont="1" applyAlignment="1">
      <alignment horizontal="right" vertical="center" wrapText="1" indent="1"/>
    </xf>
    <xf numFmtId="165" fontId="47" fillId="0" borderId="0" xfId="22" applyNumberFormat="1" applyFont="1" applyAlignment="1">
      <alignment horizontal="right" indent="1"/>
    </xf>
    <xf numFmtId="165" fontId="47" fillId="0" borderId="0" xfId="22" applyNumberFormat="1" applyFont="1" applyAlignment="1">
      <alignment horizontal="right" indent="2"/>
    </xf>
    <xf numFmtId="0" fontId="43" fillId="0" borderId="0" xfId="20" applyFont="1" applyAlignment="1">
      <alignment vertical="top" wrapText="1"/>
      <protection locked="0"/>
    </xf>
    <xf numFmtId="0" fontId="4" fillId="0" borderId="0" xfId="21" applyFont="1"/>
    <xf numFmtId="0" fontId="6" fillId="0" borderId="0" xfId="21" applyFont="1"/>
    <xf numFmtId="0" fontId="3" fillId="0" borderId="0" xfId="21" applyFont="1" applyAlignment="1">
      <alignment horizontal="left" wrapText="1"/>
    </xf>
    <xf numFmtId="0" fontId="17" fillId="0" borderId="0" xfId="21" applyFont="1" applyAlignment="1">
      <alignment horizontal="left"/>
    </xf>
    <xf numFmtId="0" fontId="7" fillId="0" borderId="0" xfId="21" applyFont="1" applyAlignment="1">
      <alignment horizontal="right"/>
    </xf>
    <xf numFmtId="0" fontId="13" fillId="0" borderId="0" xfId="7"/>
    <xf numFmtId="165" fontId="9" fillId="0" borderId="0" xfId="23" applyNumberFormat="1" applyFont="1" applyAlignment="1">
      <alignment horizontal="right" indent="3"/>
    </xf>
    <xf numFmtId="0" fontId="21" fillId="0" borderId="0" xfId="15" applyFont="1" applyAlignment="1">
      <alignment horizontal="left"/>
    </xf>
    <xf numFmtId="165" fontId="21" fillId="0" borderId="0" xfId="23" applyNumberFormat="1" applyFont="1" applyAlignment="1">
      <alignment horizontal="right" indent="3"/>
    </xf>
    <xf numFmtId="0" fontId="6" fillId="0" borderId="0" xfId="21" applyFont="1" applyAlignment="1">
      <alignment horizontal="center" vertical="center" wrapText="1"/>
    </xf>
    <xf numFmtId="165" fontId="16" fillId="0" borderId="0" xfId="23" applyNumberFormat="1" applyFont="1" applyAlignment="1">
      <alignment horizontal="right" indent="3"/>
    </xf>
    <xf numFmtId="0" fontId="17" fillId="0" borderId="0" xfId="21" applyFont="1" applyAlignment="1">
      <alignment horizontal="center" vertical="center" wrapText="1"/>
    </xf>
    <xf numFmtId="0" fontId="7" fillId="0" borderId="0" xfId="21" applyFont="1" applyAlignment="1">
      <alignment horizontal="center" vertical="center" wrapText="1"/>
    </xf>
    <xf numFmtId="0" fontId="21" fillId="0" borderId="0" xfId="14" applyFont="1" applyAlignment="1">
      <alignment horizontal="left" wrapText="1"/>
    </xf>
    <xf numFmtId="0" fontId="17" fillId="0" borderId="0" xfId="21" applyFont="1"/>
    <xf numFmtId="0" fontId="29" fillId="0" borderId="0" xfId="21" applyFont="1"/>
    <xf numFmtId="165" fontId="16" fillId="0" borderId="0" xfId="23" applyNumberFormat="1" applyFont="1" applyAlignment="1">
      <alignment horizontal="right" vertical="center" indent="3"/>
    </xf>
    <xf numFmtId="0" fontId="48" fillId="0" borderId="0" xfId="16" applyFont="1" applyAlignment="1">
      <alignment horizontal="left" wrapText="1"/>
    </xf>
    <xf numFmtId="0" fontId="3" fillId="0" borderId="0" xfId="21" applyFont="1"/>
    <xf numFmtId="0" fontId="3" fillId="0" borderId="0" xfId="21" applyFont="1" applyAlignment="1">
      <alignment wrapText="1"/>
    </xf>
    <xf numFmtId="0" fontId="5" fillId="0" borderId="0" xfId="21" applyFont="1"/>
    <xf numFmtId="0" fontId="9" fillId="0" borderId="0" xfId="21" applyFont="1" applyAlignment="1">
      <alignment horizontal="left"/>
    </xf>
    <xf numFmtId="0" fontId="9" fillId="0" borderId="2" xfId="20" applyFont="1" applyBorder="1" applyAlignment="1">
      <alignment horizontal="center" vertical="center" wrapText="1"/>
      <protection locked="0"/>
    </xf>
    <xf numFmtId="0" fontId="16" fillId="0" borderId="2" xfId="20" applyFont="1" applyBorder="1" applyAlignment="1">
      <alignment horizontal="center" vertical="center" wrapText="1"/>
      <protection locked="0"/>
    </xf>
    <xf numFmtId="0" fontId="10" fillId="0" borderId="0" xfId="7" applyFont="1"/>
    <xf numFmtId="0" fontId="9" fillId="0" borderId="0" xfId="20" applyFont="1" applyAlignment="1">
      <alignment horizontal="center" vertical="center" wrapText="1"/>
      <protection locked="0"/>
    </xf>
    <xf numFmtId="14" fontId="16" fillId="0" borderId="0" xfId="20" applyNumberFormat="1" applyFont="1" applyAlignment="1">
      <alignment horizontal="center" vertical="center" wrapText="1"/>
      <protection locked="0"/>
    </xf>
    <xf numFmtId="0" fontId="16" fillId="0" borderId="1" xfId="20" applyFont="1" applyBorder="1" applyAlignment="1">
      <alignment horizontal="center" vertical="center" wrapText="1"/>
      <protection locked="0"/>
    </xf>
    <xf numFmtId="0" fontId="5" fillId="0" borderId="0" xfId="20" applyFont="1" applyAlignment="1">
      <alignment horizontal="center" vertical="center" wrapText="1"/>
      <protection locked="0"/>
    </xf>
    <xf numFmtId="0" fontId="11" fillId="0" borderId="0" xfId="24" applyFont="1"/>
    <xf numFmtId="165" fontId="9" fillId="0" borderId="0" xfId="23" applyNumberFormat="1" applyFont="1" applyAlignment="1">
      <alignment horizontal="right" indent="4"/>
    </xf>
    <xf numFmtId="0" fontId="10" fillId="0" borderId="0" xfId="24" applyFont="1" applyAlignment="1">
      <alignment horizontal="left" indent="2"/>
    </xf>
    <xf numFmtId="165" fontId="5" fillId="0" borderId="0" xfId="23" applyNumberFormat="1" applyFont="1" applyAlignment="1">
      <alignment horizontal="right" indent="4"/>
    </xf>
    <xf numFmtId="0" fontId="10" fillId="0" borderId="0" xfId="24" applyFont="1"/>
    <xf numFmtId="0" fontId="9" fillId="0" borderId="0" xfId="21" applyFont="1" applyAlignment="1">
      <alignment wrapText="1"/>
    </xf>
    <xf numFmtId="0" fontId="3" fillId="0" borderId="0" xfId="21" applyFont="1" applyAlignment="1">
      <alignment horizontal="left"/>
    </xf>
    <xf numFmtId="0" fontId="9" fillId="0" borderId="0" xfId="21" applyFont="1" applyAlignment="1">
      <alignment horizontal="left" wrapText="1"/>
    </xf>
    <xf numFmtId="0" fontId="10" fillId="0" borderId="0" xfId="24" applyFont="1" applyAlignment="1">
      <alignment horizontal="left" indent="1"/>
    </xf>
    <xf numFmtId="166" fontId="10" fillId="0" borderId="0" xfId="24" applyNumberFormat="1" applyFont="1" applyAlignment="1" applyProtection="1">
      <alignment horizontal="right" indent="4"/>
      <protection locked="0"/>
    </xf>
    <xf numFmtId="0" fontId="3" fillId="0" borderId="0" xfId="25" applyFont="1" applyAlignment="1">
      <alignment horizontal="left"/>
    </xf>
    <xf numFmtId="0" fontId="4" fillId="0" borderId="0" xfId="26" applyFont="1"/>
    <xf numFmtId="0" fontId="2" fillId="0" borderId="0" xfId="26"/>
    <xf numFmtId="0" fontId="3" fillId="0" borderId="0" xfId="27" applyFont="1"/>
    <xf numFmtId="0" fontId="6" fillId="0" borderId="0" xfId="26" applyFont="1"/>
    <xf numFmtId="0" fontId="18" fillId="0" borderId="1" xfId="26" applyFont="1" applyBorder="1" applyAlignment="1">
      <alignment horizontal="right"/>
    </xf>
    <xf numFmtId="0" fontId="5" fillId="0" borderId="2" xfId="26" applyFont="1" applyBorder="1"/>
    <xf numFmtId="0" fontId="6" fillId="0" borderId="2" xfId="26" applyFont="1" applyBorder="1" applyAlignment="1">
      <alignment horizontal="center" vertical="center" wrapText="1"/>
    </xf>
    <xf numFmtId="0" fontId="5" fillId="0" borderId="0" xfId="26" applyFont="1"/>
    <xf numFmtId="0" fontId="6" fillId="0" borderId="0" xfId="26" applyFont="1" applyAlignment="1">
      <alignment horizontal="center" vertical="center" wrapText="1"/>
    </xf>
    <xf numFmtId="0" fontId="9" fillId="0" borderId="0" xfId="28" applyFont="1" applyAlignment="1">
      <alignment horizontal="left"/>
    </xf>
    <xf numFmtId="0" fontId="9" fillId="0" borderId="0" xfId="28" applyFont="1"/>
    <xf numFmtId="165" fontId="21" fillId="0" borderId="0" xfId="29" applyNumberFormat="1" applyFont="1" applyAlignment="1">
      <alignment horizontal="right" indent="1"/>
    </xf>
    <xf numFmtId="165" fontId="2" fillId="0" borderId="0" xfId="26" applyNumberFormat="1"/>
    <xf numFmtId="0" fontId="5" fillId="0" borderId="0" xfId="28" applyFont="1"/>
    <xf numFmtId="0" fontId="5" fillId="0" borderId="0" xfId="28" applyFont="1" applyAlignment="1">
      <alignment horizontal="left"/>
    </xf>
    <xf numFmtId="165" fontId="16" fillId="0" borderId="0" xfId="29" applyNumberFormat="1" applyFont="1" applyAlignment="1">
      <alignment horizontal="right" indent="1"/>
    </xf>
    <xf numFmtId="165" fontId="46" fillId="0" borderId="0" xfId="29" applyNumberFormat="1" applyFont="1" applyAlignment="1">
      <alignment horizontal="right" indent="1"/>
    </xf>
    <xf numFmtId="0" fontId="5" fillId="0" borderId="0" xfId="28" applyFont="1" applyAlignment="1">
      <alignment horizontal="left" wrapText="1"/>
    </xf>
    <xf numFmtId="0" fontId="5" fillId="0" borderId="0" xfId="28" applyFont="1" applyAlignment="1">
      <alignment wrapText="1"/>
    </xf>
    <xf numFmtId="1" fontId="2" fillId="0" borderId="0" xfId="26" applyNumberFormat="1"/>
    <xf numFmtId="0" fontId="18" fillId="0" borderId="0" xfId="28" applyFont="1" applyAlignment="1">
      <alignment horizontal="left"/>
    </xf>
    <xf numFmtId="1" fontId="18" fillId="0" borderId="0" xfId="29" applyNumberFormat="1" applyFont="1" applyAlignment="1">
      <alignment horizontal="right"/>
    </xf>
    <xf numFmtId="1" fontId="50" fillId="0" borderId="0" xfId="29" applyNumberFormat="1" applyFont="1" applyAlignment="1">
      <alignment horizontal="right"/>
    </xf>
    <xf numFmtId="165" fontId="50" fillId="0" borderId="0" xfId="29" applyNumberFormat="1" applyFont="1" applyAlignment="1">
      <alignment horizontal="right" indent="1"/>
    </xf>
    <xf numFmtId="0" fontId="5" fillId="0" borderId="0" xfId="30" applyFont="1" applyAlignment="1">
      <alignment horizontal="left" indent="1"/>
    </xf>
    <xf numFmtId="165" fontId="5" fillId="0" borderId="0" xfId="29" applyNumberFormat="1" applyAlignment="1">
      <alignment horizontal="right"/>
    </xf>
    <xf numFmtId="165" fontId="28" fillId="0" borderId="0" xfId="29" applyNumberFormat="1" applyFont="1" applyAlignment="1">
      <alignment horizontal="right" indent="1"/>
    </xf>
    <xf numFmtId="1" fontId="5" fillId="0" borderId="0" xfId="29" applyNumberFormat="1" applyAlignment="1">
      <alignment horizontal="right"/>
    </xf>
    <xf numFmtId="0" fontId="18" fillId="0" borderId="0" xfId="28" applyFont="1"/>
    <xf numFmtId="165" fontId="5" fillId="0" borderId="0" xfId="26" applyNumberFormat="1" applyFont="1" applyAlignment="1">
      <alignment horizontal="right"/>
    </xf>
    <xf numFmtId="165" fontId="5" fillId="0" borderId="0" xfId="26" applyNumberFormat="1" applyFont="1" applyAlignment="1">
      <alignment horizontal="right" indent="1"/>
    </xf>
    <xf numFmtId="0" fontId="5" fillId="0" borderId="0" xfId="18" applyFont="1"/>
    <xf numFmtId="0" fontId="5" fillId="0" borderId="0" xfId="18" applyFont="1" applyAlignment="1">
      <alignment horizontal="left" indent="1"/>
    </xf>
    <xf numFmtId="1" fontId="5" fillId="0" borderId="0" xfId="26" applyNumberFormat="1" applyFont="1" applyAlignment="1">
      <alignment horizontal="right"/>
    </xf>
    <xf numFmtId="0" fontId="7" fillId="0" borderId="0" xfId="26" applyFont="1" applyAlignment="1">
      <alignment horizontal="right"/>
    </xf>
    <xf numFmtId="0" fontId="6" fillId="0" borderId="1" xfId="26" applyFont="1" applyBorder="1" applyAlignment="1">
      <alignment horizontal="center" vertical="center" wrapText="1"/>
    </xf>
    <xf numFmtId="1" fontId="9" fillId="0" borderId="0" xfId="29" applyNumberFormat="1" applyFont="1"/>
    <xf numFmtId="165" fontId="9" fillId="0" borderId="0" xfId="29" applyNumberFormat="1" applyFont="1" applyAlignment="1">
      <alignment horizontal="right" indent="2"/>
    </xf>
    <xf numFmtId="1" fontId="18" fillId="0" borderId="0" xfId="29" applyNumberFormat="1" applyFont="1"/>
    <xf numFmtId="1" fontId="50" fillId="0" borderId="0" xfId="29" applyNumberFormat="1" applyFont="1"/>
    <xf numFmtId="165" fontId="50" fillId="0" borderId="0" xfId="29" applyNumberFormat="1" applyFont="1" applyAlignment="1">
      <alignment horizontal="right" indent="2"/>
    </xf>
    <xf numFmtId="0" fontId="19" fillId="0" borderId="0" xfId="28" applyFont="1"/>
    <xf numFmtId="0" fontId="5" fillId="0" borderId="0" xfId="28" applyFont="1" applyAlignment="1">
      <alignment horizontal="left" indent="1"/>
    </xf>
    <xf numFmtId="1" fontId="5" fillId="0" borderId="0" xfId="29" applyNumberFormat="1"/>
    <xf numFmtId="1" fontId="28" fillId="0" borderId="0" xfId="29" applyNumberFormat="1" applyFont="1"/>
    <xf numFmtId="165" fontId="28" fillId="0" borderId="0" xfId="29" applyNumberFormat="1" applyFont="1" applyAlignment="1">
      <alignment horizontal="right" indent="2"/>
    </xf>
    <xf numFmtId="165" fontId="5" fillId="0" borderId="0" xfId="29" applyNumberFormat="1" applyAlignment="1">
      <alignment horizontal="right" indent="2"/>
    </xf>
    <xf numFmtId="1" fontId="5" fillId="0" borderId="0" xfId="26" applyNumberFormat="1" applyFont="1"/>
    <xf numFmtId="165" fontId="5" fillId="0" borderId="0" xfId="26" applyNumberFormat="1" applyFont="1" applyAlignment="1">
      <alignment horizontal="right" indent="2"/>
    </xf>
    <xf numFmtId="0" fontId="5" fillId="0" borderId="0" xfId="31" applyFont="1" applyAlignment="1">
      <alignment horizontal="left" indent="1"/>
    </xf>
    <xf numFmtId="165" fontId="5" fillId="0" borderId="0" xfId="26" applyNumberFormat="1" applyFont="1"/>
    <xf numFmtId="165" fontId="9" fillId="0" borderId="0" xfId="29" applyNumberFormat="1" applyFont="1" applyAlignment="1">
      <alignment horizontal="right" indent="1"/>
    </xf>
    <xf numFmtId="165" fontId="18" fillId="0" borderId="0" xfId="29" applyNumberFormat="1" applyFont="1" applyAlignment="1">
      <alignment horizontal="right" indent="1"/>
    </xf>
    <xf numFmtId="165" fontId="5" fillId="0" borderId="0" xfId="29" applyNumberFormat="1" applyAlignment="1">
      <alignment horizontal="right" indent="1"/>
    </xf>
    <xf numFmtId="165" fontId="5" fillId="0" borderId="0" xfId="26" applyNumberFormat="1" applyFont="1" applyAlignment="1">
      <alignment horizontal="left" indent="1"/>
    </xf>
    <xf numFmtId="0" fontId="3" fillId="0" borderId="0" xfId="36" applyFont="1"/>
    <xf numFmtId="0" fontId="5" fillId="0" borderId="0" xfId="37" applyFont="1"/>
    <xf numFmtId="0" fontId="3" fillId="0" borderId="0" xfId="36" applyFont="1" applyAlignment="1">
      <alignment horizontal="center"/>
    </xf>
    <xf numFmtId="0" fontId="4" fillId="0" borderId="0" xfId="36" applyFont="1"/>
    <xf numFmtId="0" fontId="5" fillId="0" borderId="1" xfId="36" applyFont="1" applyBorder="1"/>
    <xf numFmtId="0" fontId="5" fillId="0" borderId="0" xfId="36" applyFont="1"/>
    <xf numFmtId="0" fontId="18" fillId="0" borderId="0" xfId="36" applyFont="1" applyAlignment="1">
      <alignment horizontal="right"/>
    </xf>
    <xf numFmtId="0" fontId="16" fillId="0" borderId="0" xfId="37" applyFont="1" applyAlignment="1">
      <alignment wrapText="1"/>
    </xf>
    <xf numFmtId="0" fontId="10" fillId="0" borderId="2" xfId="38" applyFont="1" applyBorder="1" applyAlignment="1">
      <alignment horizontal="center" vertical="center" wrapText="1"/>
    </xf>
    <xf numFmtId="0" fontId="5" fillId="0" borderId="2" xfId="37" applyFont="1" applyBorder="1" applyAlignment="1">
      <alignment horizontal="center" vertical="center" wrapText="1"/>
    </xf>
    <xf numFmtId="0" fontId="10" fillId="0" borderId="0" xfId="38" applyFont="1" applyAlignment="1">
      <alignment horizontal="center" vertical="center" wrapText="1"/>
    </xf>
    <xf numFmtId="0" fontId="5" fillId="0" borderId="0" xfId="37" applyFont="1" applyAlignment="1">
      <alignment horizontal="center" vertical="center" wrapText="1"/>
    </xf>
    <xf numFmtId="0" fontId="5" fillId="0" borderId="0" xfId="39" applyFont="1" applyAlignment="1">
      <alignment horizontal="center" vertical="center" wrapText="1"/>
    </xf>
    <xf numFmtId="165" fontId="9" fillId="0" borderId="0" xfId="36" applyNumberFormat="1" applyFont="1" applyAlignment="1">
      <alignment horizontal="right" indent="1"/>
    </xf>
    <xf numFmtId="165" fontId="9" fillId="0" borderId="0" xfId="36" applyNumberFormat="1" applyFont="1" applyAlignment="1">
      <alignment horizontal="right" indent="3"/>
    </xf>
    <xf numFmtId="165" fontId="5" fillId="0" borderId="0" xfId="36" applyNumberFormat="1" applyFont="1" applyAlignment="1">
      <alignment horizontal="center" vertical="center"/>
    </xf>
    <xf numFmtId="165" fontId="5" fillId="0" borderId="0" xfId="36" applyNumberFormat="1" applyFont="1" applyAlignment="1">
      <alignment horizontal="right" indent="1"/>
    </xf>
    <xf numFmtId="0" fontId="9" fillId="0" borderId="0" xfId="37" applyFont="1"/>
    <xf numFmtId="0" fontId="9" fillId="0" borderId="1" xfId="37" applyFont="1" applyBorder="1"/>
    <xf numFmtId="165" fontId="5" fillId="0" borderId="1" xfId="36" applyNumberFormat="1" applyFont="1" applyBorder="1" applyAlignment="1">
      <alignment horizontal="center" vertical="center"/>
    </xf>
    <xf numFmtId="0" fontId="18" fillId="0" borderId="0" xfId="36" applyFont="1"/>
    <xf numFmtId="0" fontId="51" fillId="0" borderId="0" xfId="38" applyAlignment="1">
      <alignment wrapText="1"/>
    </xf>
    <xf numFmtId="0" fontId="18" fillId="0" borderId="0" xfId="37" applyFont="1"/>
    <xf numFmtId="1" fontId="9" fillId="0" borderId="0" xfId="13" applyNumberFormat="1" applyFont="1" applyFill="1" applyBorder="1" applyAlignment="1">
      <alignment horizontal="right" vertical="center"/>
    </xf>
    <xf numFmtId="165" fontId="9" fillId="0" borderId="0" xfId="13" applyNumberFormat="1" applyFont="1" applyFill="1" applyBorder="1" applyAlignment="1">
      <alignment horizontal="right" vertical="center" indent="1"/>
    </xf>
    <xf numFmtId="1" fontId="5" fillId="0" borderId="0" xfId="37" applyNumberFormat="1" applyFont="1"/>
    <xf numFmtId="1" fontId="5" fillId="0" borderId="0" xfId="13" applyNumberFormat="1" applyFont="1" applyFill="1" applyBorder="1" applyAlignment="1">
      <alignment horizontal="right" vertical="center"/>
    </xf>
    <xf numFmtId="165" fontId="5" fillId="0" borderId="0" xfId="13" applyNumberFormat="1" applyFont="1" applyFill="1" applyBorder="1" applyAlignment="1">
      <alignment horizontal="right" vertical="center" indent="1"/>
    </xf>
    <xf numFmtId="0" fontId="18" fillId="0" borderId="0" xfId="36" quotePrefix="1" applyFont="1" applyAlignment="1">
      <alignment horizontal="left"/>
    </xf>
    <xf numFmtId="0" fontId="5" fillId="0" borderId="0" xfId="36" applyFont="1" applyAlignment="1">
      <alignment horizontal="left"/>
    </xf>
    <xf numFmtId="1" fontId="5" fillId="0" borderId="0" xfId="36" applyNumberFormat="1" applyFont="1"/>
    <xf numFmtId="0" fontId="5" fillId="0" borderId="0" xfId="17" applyFont="1" applyAlignment="1">
      <alignment horizontal="center" vertical="center"/>
    </xf>
    <xf numFmtId="0" fontId="52" fillId="0" borderId="0" xfId="7" applyFont="1"/>
    <xf numFmtId="0" fontId="10" fillId="0" borderId="0" xfId="23" applyFont="1" applyAlignment="1">
      <alignment horizontal="center" vertical="center" wrapText="1"/>
    </xf>
    <xf numFmtId="0" fontId="5" fillId="0" borderId="1" xfId="12" applyFont="1" applyBorder="1" applyAlignment="1">
      <alignment horizontal="center" vertical="center" wrapText="1"/>
    </xf>
    <xf numFmtId="1" fontId="9" fillId="0" borderId="0" xfId="36" applyNumberFormat="1" applyFont="1" applyAlignment="1">
      <alignment horizontal="right" indent="1"/>
    </xf>
    <xf numFmtId="165" fontId="9" fillId="0" borderId="0" xfId="36" applyNumberFormat="1" applyFont="1" applyAlignment="1">
      <alignment horizontal="right" indent="2"/>
    </xf>
    <xf numFmtId="1" fontId="9" fillId="0" borderId="0" xfId="40" applyNumberFormat="1" applyFont="1" applyFill="1" applyBorder="1" applyAlignment="1">
      <alignment horizontal="right" vertical="center" indent="2"/>
    </xf>
    <xf numFmtId="165" fontId="9" fillId="0" borderId="0" xfId="13" applyNumberFormat="1" applyFont="1" applyFill="1" applyBorder="1" applyAlignment="1">
      <alignment horizontal="right" vertical="center" indent="3"/>
    </xf>
    <xf numFmtId="1" fontId="52" fillId="0" borderId="0" xfId="7" applyNumberFormat="1" applyFont="1"/>
    <xf numFmtId="1" fontId="5" fillId="0" borderId="0" xfId="41" applyNumberFormat="1" applyFont="1" applyFill="1" applyBorder="1" applyAlignment="1">
      <alignment horizontal="right" vertical="center" indent="2"/>
    </xf>
    <xf numFmtId="165" fontId="5" fillId="0" borderId="0" xfId="13" applyNumberFormat="1" applyFont="1" applyFill="1" applyBorder="1" applyAlignment="1">
      <alignment horizontal="right" vertical="center" indent="3"/>
    </xf>
    <xf numFmtId="1" fontId="5" fillId="0" borderId="0" xfId="40" applyNumberFormat="1" applyFont="1" applyFill="1" applyBorder="1" applyAlignment="1">
      <alignment horizontal="right" vertical="center" indent="2"/>
    </xf>
    <xf numFmtId="1" fontId="13" fillId="0" borderId="0" xfId="7" applyNumberFormat="1"/>
    <xf numFmtId="165" fontId="5" fillId="0" borderId="0" xfId="36" applyNumberFormat="1" applyFont="1" applyAlignment="1">
      <alignment horizontal="center"/>
    </xf>
    <xf numFmtId="0" fontId="3" fillId="0" borderId="0" xfId="42" applyFont="1"/>
    <xf numFmtId="0" fontId="4" fillId="0" borderId="0" xfId="43" applyFont="1"/>
    <xf numFmtId="0" fontId="14" fillId="0" borderId="0" xfId="43" applyFont="1"/>
    <xf numFmtId="0" fontId="2" fillId="0" borderId="0" xfId="42"/>
    <xf numFmtId="0" fontId="3" fillId="0" borderId="0" xfId="43" applyFont="1" applyAlignment="1">
      <alignment horizontal="left"/>
    </xf>
    <xf numFmtId="0" fontId="4" fillId="0" borderId="0" xfId="43" applyFont="1" applyAlignment="1">
      <alignment horizontal="left"/>
    </xf>
    <xf numFmtId="0" fontId="15" fillId="0" borderId="0" xfId="43" applyFont="1" applyAlignment="1">
      <alignment horizontal="left"/>
    </xf>
    <xf numFmtId="0" fontId="5" fillId="0" borderId="0" xfId="43" applyFont="1"/>
    <xf numFmtId="0" fontId="5" fillId="0" borderId="0" xfId="43" applyFont="1" applyAlignment="1">
      <alignment horizontal="center"/>
    </xf>
    <xf numFmtId="0" fontId="18" fillId="0" borderId="0" xfId="43" applyFont="1" applyAlignment="1">
      <alignment horizontal="right"/>
    </xf>
    <xf numFmtId="0" fontId="5" fillId="0" borderId="2" xfId="43" applyFont="1" applyBorder="1" applyAlignment="1">
      <alignment vertical="center" wrapText="1"/>
    </xf>
    <xf numFmtId="0" fontId="10" fillId="0" borderId="2" xfId="23" applyFont="1" applyBorder="1" applyAlignment="1">
      <alignment horizontal="center" vertical="center" wrapText="1"/>
    </xf>
    <xf numFmtId="0" fontId="5" fillId="0" borderId="0" xfId="43" applyFont="1" applyAlignment="1">
      <alignment vertical="center" wrapText="1"/>
    </xf>
    <xf numFmtId="0" fontId="5" fillId="0" borderId="0" xfId="44" applyFont="1" applyAlignment="1">
      <alignment horizontal="center" vertical="center" wrapText="1"/>
    </xf>
    <xf numFmtId="0" fontId="5" fillId="0" borderId="0" xfId="43" applyFont="1" applyAlignment="1">
      <alignment horizontal="center" vertical="top" wrapText="1"/>
    </xf>
    <xf numFmtId="0" fontId="5" fillId="0" borderId="1" xfId="44" applyFont="1" applyBorder="1" applyAlignment="1">
      <alignment horizontal="center" vertical="center" wrapText="1"/>
    </xf>
    <xf numFmtId="0" fontId="6" fillId="0" borderId="2" xfId="43" applyFont="1" applyBorder="1" applyAlignment="1">
      <alignment horizontal="center" vertical="top" wrapText="1"/>
    </xf>
    <xf numFmtId="1" fontId="6" fillId="0" borderId="2" xfId="45" applyNumberFormat="1" applyFont="1" applyBorder="1" applyAlignment="1">
      <alignment horizontal="center" vertical="top" wrapText="1"/>
    </xf>
    <xf numFmtId="0" fontId="5" fillId="0" borderId="2" xfId="36" applyFont="1" applyBorder="1" applyAlignment="1">
      <alignment horizontal="center" vertical="top" wrapText="1"/>
    </xf>
    <xf numFmtId="0" fontId="9" fillId="0" borderId="0" xfId="46" applyFont="1" applyAlignment="1">
      <alignment horizontal="left"/>
    </xf>
    <xf numFmtId="0" fontId="9" fillId="0" borderId="0" xfId="46" applyFont="1" applyAlignment="1">
      <alignment horizontal="left" wrapText="1"/>
    </xf>
    <xf numFmtId="165" fontId="9" fillId="2" borderId="0" xfId="5" applyNumberFormat="1" applyFont="1" applyFill="1" applyAlignment="1">
      <alignment vertical="center"/>
    </xf>
    <xf numFmtId="165" fontId="9" fillId="2" borderId="0" xfId="5" applyNumberFormat="1" applyFont="1" applyFill="1" applyAlignment="1">
      <alignment horizontal="right" vertical="center" indent="2"/>
    </xf>
    <xf numFmtId="0" fontId="53" fillId="0" borderId="0" xfId="46" applyFont="1"/>
    <xf numFmtId="0" fontId="5" fillId="0" borderId="0" xfId="46" applyFont="1"/>
    <xf numFmtId="165" fontId="5" fillId="2" borderId="0" xfId="5" applyNumberFormat="1" applyFont="1" applyFill="1" applyAlignment="1">
      <alignment vertical="center"/>
    </xf>
    <xf numFmtId="165" fontId="5" fillId="2" borderId="0" xfId="5" applyNumberFormat="1" applyFont="1" applyFill="1" applyAlignment="1">
      <alignment horizontal="right" vertical="center" indent="2"/>
    </xf>
    <xf numFmtId="0" fontId="5" fillId="0" borderId="0" xfId="46" applyFont="1" applyAlignment="1">
      <alignment horizontal="left"/>
    </xf>
    <xf numFmtId="165" fontId="5" fillId="0" borderId="0" xfId="5" applyNumberFormat="1" applyFont="1" applyAlignment="1">
      <alignment horizontal="right" vertical="center" indent="2"/>
    </xf>
    <xf numFmtId="165" fontId="5" fillId="0" borderId="0" xfId="47" applyNumberFormat="1" applyFont="1" applyFill="1" applyBorder="1" applyAlignment="1"/>
    <xf numFmtId="165" fontId="5" fillId="0" borderId="0" xfId="47" applyNumberFormat="1" applyFont="1" applyFill="1" applyBorder="1" applyAlignment="1">
      <alignment horizontal="right" indent="2"/>
    </xf>
    <xf numFmtId="0" fontId="6" fillId="0" borderId="0" xfId="46" applyFont="1" applyAlignment="1">
      <alignment horizontal="left"/>
    </xf>
    <xf numFmtId="165" fontId="6" fillId="0" borderId="0" xfId="43" applyNumberFormat="1" applyFont="1"/>
    <xf numFmtId="165" fontId="6" fillId="0" borderId="0" xfId="43" applyNumberFormat="1" applyFont="1" applyAlignment="1">
      <alignment horizontal="right" indent="2"/>
    </xf>
    <xf numFmtId="0" fontId="54" fillId="0" borderId="0" xfId="43" applyFont="1"/>
    <xf numFmtId="0" fontId="55" fillId="0" borderId="0" xfId="43" applyFont="1"/>
    <xf numFmtId="0" fontId="37" fillId="0" borderId="0" xfId="42" applyFont="1"/>
    <xf numFmtId="0" fontId="38" fillId="0" borderId="0" xfId="43" applyFont="1"/>
    <xf numFmtId="0" fontId="56" fillId="0" borderId="0" xfId="43" applyFont="1"/>
    <xf numFmtId="0" fontId="57" fillId="0" borderId="0" xfId="42" applyFont="1"/>
    <xf numFmtId="0" fontId="37" fillId="0" borderId="0" xfId="43" applyFont="1" applyAlignment="1">
      <alignment horizontal="left"/>
    </xf>
    <xf numFmtId="0" fontId="38" fillId="0" borderId="0" xfId="43" applyFont="1" applyAlignment="1">
      <alignment horizontal="left"/>
    </xf>
    <xf numFmtId="0" fontId="58" fillId="0" borderId="0" xfId="43" applyFont="1" applyAlignment="1">
      <alignment horizontal="left"/>
    </xf>
    <xf numFmtId="0" fontId="10" fillId="0" borderId="0" xfId="43" applyFont="1"/>
    <xf numFmtId="0" fontId="10" fillId="0" borderId="0" xfId="43" applyFont="1" applyAlignment="1">
      <alignment horizontal="center"/>
    </xf>
    <xf numFmtId="0" fontId="10" fillId="0" borderId="1" xfId="43" applyFont="1" applyBorder="1" applyAlignment="1">
      <alignment horizontal="center"/>
    </xf>
    <xf numFmtId="0" fontId="10" fillId="0" borderId="2" xfId="43" applyFont="1" applyBorder="1" applyAlignment="1">
      <alignment vertical="center" wrapText="1"/>
    </xf>
    <xf numFmtId="0" fontId="10" fillId="0" borderId="0" xfId="17" applyFont="1" applyAlignment="1">
      <alignment horizontal="center" vertical="center"/>
    </xf>
    <xf numFmtId="0" fontId="10" fillId="0" borderId="0" xfId="43" applyFont="1" applyAlignment="1">
      <alignment vertical="center" wrapText="1"/>
    </xf>
    <xf numFmtId="0" fontId="10" fillId="0" borderId="1" xfId="12" applyFont="1" applyBorder="1" applyAlignment="1">
      <alignment horizontal="center" vertical="center" wrapText="1"/>
    </xf>
    <xf numFmtId="0" fontId="39" fillId="0" borderId="0" xfId="43" applyFont="1" applyAlignment="1">
      <alignment horizontal="center" vertical="top" wrapText="1"/>
    </xf>
    <xf numFmtId="1" fontId="39" fillId="0" borderId="0" xfId="45" applyNumberFormat="1" applyFont="1" applyAlignment="1">
      <alignment horizontal="center" vertical="top" wrapText="1"/>
    </xf>
    <xf numFmtId="0" fontId="11" fillId="0" borderId="0" xfId="46" applyFont="1" applyAlignment="1">
      <alignment horizontal="left"/>
    </xf>
    <xf numFmtId="0" fontId="11" fillId="0" borderId="0" xfId="46" applyFont="1" applyAlignment="1">
      <alignment horizontal="left" wrapText="1"/>
    </xf>
    <xf numFmtId="165" fontId="11" fillId="0" borderId="0" xfId="48" applyNumberFormat="1" applyFont="1"/>
    <xf numFmtId="165" fontId="11" fillId="0" borderId="0" xfId="48" applyNumberFormat="1" applyFont="1" applyAlignment="1">
      <alignment horizontal="right" indent="2"/>
    </xf>
    <xf numFmtId="0" fontId="60" fillId="0" borderId="0" xfId="46" applyFont="1"/>
    <xf numFmtId="0" fontId="10" fillId="0" borderId="0" xfId="46" applyFont="1"/>
    <xf numFmtId="165" fontId="10" fillId="0" borderId="0" xfId="48" applyNumberFormat="1" applyFont="1"/>
    <xf numFmtId="165" fontId="10" fillId="0" borderId="0" xfId="48" applyNumberFormat="1" applyFont="1" applyAlignment="1">
      <alignment horizontal="right" indent="2"/>
    </xf>
    <xf numFmtId="0" fontId="10" fillId="0" borderId="0" xfId="46" applyFont="1" applyAlignment="1">
      <alignment horizontal="left"/>
    </xf>
    <xf numFmtId="165" fontId="10" fillId="0" borderId="0" xfId="49" applyNumberFormat="1" applyFont="1"/>
    <xf numFmtId="165" fontId="10" fillId="0" borderId="0" xfId="49" applyNumberFormat="1" applyFont="1" applyAlignment="1">
      <alignment horizontal="right" indent="2"/>
    </xf>
    <xf numFmtId="0" fontId="39" fillId="0" borderId="0" xfId="46" applyFont="1" applyAlignment="1">
      <alignment horizontal="left"/>
    </xf>
    <xf numFmtId="165" fontId="39" fillId="0" borderId="0" xfId="43" applyNumberFormat="1" applyFont="1"/>
    <xf numFmtId="165" fontId="39" fillId="0" borderId="0" xfId="43" applyNumberFormat="1" applyFont="1" applyAlignment="1">
      <alignment horizontal="right" indent="2"/>
    </xf>
    <xf numFmtId="0" fontId="61" fillId="0" borderId="0" xfId="43" applyFont="1"/>
    <xf numFmtId="0" fontId="62" fillId="0" borderId="0" xfId="43" applyFont="1"/>
    <xf numFmtId="0" fontId="5" fillId="0" borderId="1" xfId="43" applyFont="1" applyBorder="1" applyAlignment="1">
      <alignment horizontal="center" vertical="center" wrapText="1"/>
    </xf>
    <xf numFmtId="0" fontId="6" fillId="0" borderId="0" xfId="43" applyFont="1" applyAlignment="1">
      <alignment horizontal="center" vertical="top" wrapText="1"/>
    </xf>
    <xf numFmtId="1" fontId="6" fillId="0" borderId="0" xfId="45" applyNumberFormat="1" applyFont="1" applyAlignment="1">
      <alignment horizontal="center" vertical="top" wrapText="1"/>
    </xf>
    <xf numFmtId="0" fontId="5" fillId="0" borderId="0" xfId="36" applyFont="1" applyAlignment="1">
      <alignment horizontal="center" vertical="top" wrapText="1"/>
    </xf>
    <xf numFmtId="0" fontId="9" fillId="0" borderId="0" xfId="46" applyFont="1"/>
    <xf numFmtId="165" fontId="5" fillId="0" borderId="0" xfId="5" applyNumberFormat="1" applyFont="1"/>
    <xf numFmtId="165" fontId="9" fillId="0" borderId="0" xfId="5" applyNumberFormat="1" applyFont="1"/>
    <xf numFmtId="165" fontId="5" fillId="0" borderId="0" xfId="49" applyNumberFormat="1" applyFont="1" applyAlignment="1">
      <alignment horizontal="right"/>
    </xf>
    <xf numFmtId="165" fontId="5" fillId="0" borderId="0" xfId="49" applyNumberFormat="1" applyFont="1" applyAlignment="1">
      <alignment horizontal="right" indent="1"/>
    </xf>
    <xf numFmtId="0" fontId="63" fillId="0" borderId="0" xfId="43" applyFont="1"/>
    <xf numFmtId="0" fontId="64" fillId="0" borderId="0" xfId="50" applyFont="1"/>
    <xf numFmtId="0" fontId="5" fillId="0" borderId="1" xfId="43" applyFont="1" applyBorder="1" applyAlignment="1">
      <alignment horizontal="center"/>
    </xf>
    <xf numFmtId="165" fontId="9" fillId="0" borderId="0" xfId="48" applyNumberFormat="1" applyFont="1"/>
    <xf numFmtId="165" fontId="9" fillId="0" borderId="0" xfId="48" applyNumberFormat="1" applyFont="1" applyAlignment="1">
      <alignment horizontal="right" indent="2"/>
    </xf>
    <xf numFmtId="165" fontId="5" fillId="0" borderId="0" xfId="48" applyNumberFormat="1" applyFont="1"/>
    <xf numFmtId="165" fontId="5" fillId="0" borderId="0" xfId="48" applyNumberFormat="1" applyFont="1" applyAlignment="1">
      <alignment horizontal="right" indent="2"/>
    </xf>
    <xf numFmtId="165" fontId="5" fillId="0" borderId="0" xfId="49" applyNumberFormat="1" applyFont="1"/>
    <xf numFmtId="165" fontId="5" fillId="0" borderId="0" xfId="49" applyNumberFormat="1" applyFont="1" applyAlignment="1">
      <alignment horizontal="right" indent="2"/>
    </xf>
    <xf numFmtId="0" fontId="1" fillId="0" borderId="0" xfId="50"/>
    <xf numFmtId="0" fontId="37" fillId="0" borderId="0" xfId="43" applyFont="1"/>
    <xf numFmtId="0" fontId="65" fillId="0" borderId="0" xfId="43" applyFont="1" applyAlignment="1">
      <alignment horizontal="right"/>
    </xf>
    <xf numFmtId="0" fontId="10" fillId="0" borderId="0" xfId="51" applyFont="1" applyAlignment="1">
      <alignment horizontal="center" vertical="center" wrapText="1"/>
    </xf>
    <xf numFmtId="0" fontId="10" fillId="0" borderId="2" xfId="51" applyFont="1" applyBorder="1" applyAlignment="1">
      <alignment horizontal="center" vertical="center" wrapText="1"/>
    </xf>
    <xf numFmtId="0" fontId="10" fillId="0" borderId="0" xfId="44" applyFont="1" applyAlignment="1">
      <alignment horizontal="center" vertical="center" wrapText="1"/>
    </xf>
    <xf numFmtId="0" fontId="10" fillId="0" borderId="1" xfId="44" applyFont="1" applyBorder="1" applyAlignment="1">
      <alignment horizontal="center" vertical="center" wrapText="1"/>
    </xf>
    <xf numFmtId="0" fontId="10" fillId="0" borderId="0" xfId="43" applyFont="1" applyAlignment="1">
      <alignment horizontal="center" vertical="top" wrapText="1"/>
    </xf>
    <xf numFmtId="1" fontId="10" fillId="0" borderId="0" xfId="45" applyNumberFormat="1" applyFont="1" applyAlignment="1">
      <alignment horizontal="center" vertical="top" wrapText="1"/>
    </xf>
    <xf numFmtId="0" fontId="10" fillId="0" borderId="0" xfId="36" applyFont="1" applyAlignment="1">
      <alignment horizontal="center" vertical="top" wrapText="1"/>
    </xf>
    <xf numFmtId="0" fontId="11" fillId="0" borderId="0" xfId="52" applyFont="1"/>
    <xf numFmtId="1" fontId="11" fillId="0" borderId="0" xfId="50" applyNumberFormat="1" applyFont="1"/>
    <xf numFmtId="1" fontId="9" fillId="0" borderId="0" xfId="13" applyNumberFormat="1" applyFont="1" applyBorder="1" applyAlignment="1">
      <alignment horizontal="right" vertical="center" wrapText="1"/>
    </xf>
    <xf numFmtId="165" fontId="9" fillId="0" borderId="0" xfId="53" applyNumberFormat="1" applyFont="1" applyAlignment="1">
      <alignment horizontal="right" vertical="center" wrapText="1" indent="1"/>
    </xf>
    <xf numFmtId="165" fontId="1" fillId="0" borderId="0" xfId="50" applyNumberFormat="1"/>
    <xf numFmtId="0" fontId="11" fillId="0" borderId="0" xfId="54" applyFont="1"/>
    <xf numFmtId="1" fontId="10" fillId="0" borderId="0" xfId="50" applyNumberFormat="1" applyFont="1"/>
    <xf numFmtId="0" fontId="10" fillId="0" borderId="0" xfId="52" applyFont="1" applyAlignment="1">
      <alignment horizontal="left" indent="1"/>
    </xf>
    <xf numFmtId="1" fontId="5" fillId="0" borderId="0" xfId="13" applyNumberFormat="1" applyFont="1" applyBorder="1" applyAlignment="1">
      <alignment horizontal="right" vertical="center" wrapText="1"/>
    </xf>
    <xf numFmtId="165" fontId="5" fillId="0" borderId="0" xfId="53" applyNumberFormat="1" applyFont="1" applyAlignment="1">
      <alignment horizontal="right" vertical="center" wrapText="1" indent="1"/>
    </xf>
    <xf numFmtId="0" fontId="11" fillId="0" borderId="0" xfId="43" applyFont="1"/>
    <xf numFmtId="0" fontId="11" fillId="0" borderId="0" xfId="52" applyFont="1" applyAlignment="1">
      <alignment horizontal="left" indent="1"/>
    </xf>
    <xf numFmtId="0" fontId="10" fillId="0" borderId="0" xfId="52" applyFont="1" applyAlignment="1">
      <alignment horizontal="left" indent="2"/>
    </xf>
    <xf numFmtId="1" fontId="9" fillId="0" borderId="0" xfId="13" applyNumberFormat="1" applyFont="1" applyBorder="1" applyAlignment="1">
      <alignment horizontal="right" vertical="center"/>
    </xf>
    <xf numFmtId="0" fontId="67" fillId="0" borderId="0" xfId="43" applyFont="1"/>
    <xf numFmtId="0" fontId="64" fillId="0" borderId="0" xfId="55" applyFont="1"/>
    <xf numFmtId="1" fontId="67" fillId="0" borderId="0" xfId="43" applyNumberFormat="1" applyFont="1"/>
    <xf numFmtId="0" fontId="64" fillId="0" borderId="0" xfId="51" applyFont="1"/>
    <xf numFmtId="0" fontId="13" fillId="0" borderId="0" xfId="56"/>
    <xf numFmtId="0" fontId="68" fillId="0" borderId="0" xfId="43" applyFont="1"/>
    <xf numFmtId="0" fontId="3" fillId="0" borderId="0" xfId="43" applyFont="1"/>
    <xf numFmtId="0" fontId="5" fillId="0" borderId="0" xfId="12" applyFont="1" applyAlignment="1">
      <alignment horizontal="center" vertical="center" wrapText="1"/>
    </xf>
    <xf numFmtId="165" fontId="9" fillId="0" borderId="0" xfId="53" applyNumberFormat="1" applyFont="1" applyAlignment="1">
      <alignment horizontal="right" vertical="center" wrapText="1" indent="2"/>
    </xf>
    <xf numFmtId="1" fontId="1" fillId="0" borderId="0" xfId="50" applyNumberFormat="1"/>
    <xf numFmtId="2" fontId="1" fillId="0" borderId="0" xfId="50" applyNumberFormat="1"/>
    <xf numFmtId="165" fontId="5" fillId="0" borderId="0" xfId="53" applyNumberFormat="1" applyFont="1" applyAlignment="1">
      <alignment horizontal="right" vertical="center" wrapText="1" indent="2"/>
    </xf>
    <xf numFmtId="0" fontId="5" fillId="0" borderId="0" xfId="13" applyNumberFormat="1" applyFont="1" applyBorder="1" applyAlignment="1">
      <alignment horizontal="right" vertical="center" wrapText="1"/>
    </xf>
    <xf numFmtId="1" fontId="9" fillId="0" borderId="0" xfId="13" applyNumberFormat="1" applyFont="1" applyBorder="1" applyAlignment="1">
      <alignment horizontal="right"/>
    </xf>
    <xf numFmtId="0" fontId="69" fillId="0" borderId="0" xfId="43" applyFont="1"/>
    <xf numFmtId="0" fontId="70" fillId="0" borderId="0" xfId="43" applyFont="1"/>
    <xf numFmtId="1" fontId="24" fillId="0" borderId="0" xfId="57" applyNumberFormat="1" applyFont="1"/>
    <xf numFmtId="0" fontId="71" fillId="0" borderId="0" xfId="58" applyFont="1"/>
    <xf numFmtId="0" fontId="71" fillId="0" borderId="0" xfId="57" applyFont="1"/>
    <xf numFmtId="0" fontId="6" fillId="0" borderId="0" xfId="58" applyFont="1"/>
    <xf numFmtId="0" fontId="6" fillId="0" borderId="0" xfId="57" applyFont="1"/>
    <xf numFmtId="0" fontId="7" fillId="0" borderId="1" xfId="57" applyFont="1" applyBorder="1"/>
    <xf numFmtId="0" fontId="6" fillId="0" borderId="1" xfId="57" applyFont="1" applyBorder="1"/>
    <xf numFmtId="0" fontId="7" fillId="0" borderId="1" xfId="57" applyFont="1" applyBorder="1" applyAlignment="1">
      <alignment horizontal="right"/>
    </xf>
    <xf numFmtId="0" fontId="71" fillId="0" borderId="2" xfId="57" applyFont="1" applyBorder="1"/>
    <xf numFmtId="0" fontId="6" fillId="0" borderId="2" xfId="58" applyFont="1" applyBorder="1" applyAlignment="1">
      <alignment horizontal="center"/>
    </xf>
    <xf numFmtId="0" fontId="6" fillId="0" borderId="0" xfId="58" applyFont="1" applyAlignment="1">
      <alignment horizontal="center"/>
    </xf>
    <xf numFmtId="0" fontId="39" fillId="0" borderId="0" xfId="59" applyFont="1" applyAlignment="1">
      <alignment horizontal="center" wrapText="1"/>
    </xf>
    <xf numFmtId="0" fontId="39" fillId="0" borderId="1" xfId="59" applyFont="1" applyBorder="1" applyAlignment="1">
      <alignment horizontal="center" wrapText="1"/>
    </xf>
    <xf numFmtId="1" fontId="6" fillId="0" borderId="1" xfId="58" applyNumberFormat="1" applyFont="1" applyBorder="1" applyAlignment="1">
      <alignment horizontal="center"/>
    </xf>
    <xf numFmtId="165" fontId="6" fillId="0" borderId="1" xfId="58" applyNumberFormat="1" applyFont="1" applyBorder="1" applyAlignment="1">
      <alignment horizontal="center"/>
    </xf>
    <xf numFmtId="1" fontId="6" fillId="0" borderId="1" xfId="57" applyNumberFormat="1" applyFont="1" applyBorder="1" applyAlignment="1">
      <alignment horizontal="center"/>
    </xf>
    <xf numFmtId="0" fontId="72" fillId="0" borderId="0" xfId="58" applyFont="1" applyAlignment="1">
      <alignment horizontal="center" wrapText="1"/>
    </xf>
    <xf numFmtId="165" fontId="6" fillId="0" borderId="0" xfId="57" applyNumberFormat="1" applyFont="1"/>
    <xf numFmtId="49" fontId="17" fillId="0" borderId="0" xfId="60" applyNumberFormat="1" applyFont="1" applyFill="1" applyBorder="1" applyAlignment="1"/>
    <xf numFmtId="0" fontId="73" fillId="0" borderId="0" xfId="57" applyFont="1"/>
    <xf numFmtId="0" fontId="17" fillId="0" borderId="0" xfId="57" applyFont="1"/>
    <xf numFmtId="1" fontId="17" fillId="0" borderId="0" xfId="57" applyNumberFormat="1" applyFont="1"/>
    <xf numFmtId="165" fontId="17" fillId="0" borderId="0" xfId="57" applyNumberFormat="1" applyFont="1"/>
    <xf numFmtId="1" fontId="73" fillId="0" borderId="0" xfId="57" applyNumberFormat="1" applyFont="1"/>
    <xf numFmtId="49" fontId="17" fillId="0" borderId="0" xfId="58" applyNumberFormat="1" applyFont="1" applyAlignment="1">
      <alignment horizontal="left"/>
    </xf>
    <xf numFmtId="49" fontId="6" fillId="0" borderId="0" xfId="58" applyNumberFormat="1" applyFont="1" applyAlignment="1">
      <alignment horizontal="left"/>
    </xf>
    <xf numFmtId="1" fontId="6" fillId="0" borderId="0" xfId="57" applyNumberFormat="1" applyFont="1"/>
    <xf numFmtId="0" fontId="6" fillId="0" borderId="0" xfId="58" applyFont="1" applyAlignment="1">
      <alignment horizontal="left"/>
    </xf>
    <xf numFmtId="0" fontId="17" fillId="0" borderId="0" xfId="58" applyFont="1"/>
    <xf numFmtId="0" fontId="5" fillId="0" borderId="0" xfId="58" applyAlignment="1">
      <alignment horizontal="left"/>
    </xf>
    <xf numFmtId="0" fontId="5" fillId="0" borderId="0" xfId="58" applyAlignment="1">
      <alignment horizontal="left" wrapText="1"/>
    </xf>
    <xf numFmtId="0" fontId="5" fillId="0" borderId="0" xfId="61"/>
    <xf numFmtId="0" fontId="29" fillId="0" borderId="2" xfId="58" applyFont="1" applyBorder="1"/>
    <xf numFmtId="1" fontId="6" fillId="0" borderId="0" xfId="61" applyNumberFormat="1" applyFont="1"/>
    <xf numFmtId="165" fontId="6" fillId="0" borderId="0" xfId="61" applyNumberFormat="1" applyFont="1"/>
    <xf numFmtId="0" fontId="4" fillId="0" borderId="0" xfId="57" applyFont="1"/>
    <xf numFmtId="1" fontId="73" fillId="0" borderId="0" xfId="57" applyNumberFormat="1" applyFont="1" applyAlignment="1">
      <alignment horizontal="center"/>
    </xf>
    <xf numFmtId="49" fontId="17" fillId="0" borderId="0" xfId="62" applyNumberFormat="1" applyFont="1" applyFill="1" applyBorder="1" applyAlignment="1"/>
    <xf numFmtId="1" fontId="17" fillId="0" borderId="0" xfId="61" applyNumberFormat="1" applyFont="1"/>
    <xf numFmtId="165" fontId="17" fillId="0" borderId="0" xfId="61" applyNumberFormat="1" applyFont="1"/>
    <xf numFmtId="1" fontId="3" fillId="0" borderId="0" xfId="45" applyNumberFormat="1" applyFont="1"/>
    <xf numFmtId="0" fontId="75" fillId="0" borderId="0" xfId="57" applyFont="1"/>
    <xf numFmtId="1" fontId="4" fillId="0" borderId="0" xfId="45" applyNumberFormat="1" applyFont="1"/>
    <xf numFmtId="0" fontId="4" fillId="0" borderId="0" xfId="58" applyFont="1"/>
    <xf numFmtId="165" fontId="6" fillId="0" borderId="0" xfId="61" applyNumberFormat="1" applyFont="1" applyAlignment="1">
      <alignment horizontal="right"/>
    </xf>
    <xf numFmtId="165" fontId="71" fillId="0" borderId="0" xfId="57" applyNumberFormat="1" applyFont="1"/>
    <xf numFmtId="1" fontId="38" fillId="0" borderId="0" xfId="45" applyNumberFormat="1" applyFont="1"/>
    <xf numFmtId="0" fontId="74" fillId="0" borderId="0" xfId="58" applyFont="1"/>
    <xf numFmtId="0" fontId="16" fillId="0" borderId="0" xfId="57" applyFont="1"/>
    <xf numFmtId="0" fontId="16" fillId="0" borderId="0" xfId="58" applyFont="1"/>
    <xf numFmtId="0" fontId="24" fillId="0" borderId="0" xfId="25" applyFont="1" applyAlignment="1">
      <alignment horizontal="left"/>
    </xf>
    <xf numFmtId="0" fontId="14" fillId="0" borderId="0" xfId="26" applyFont="1"/>
    <xf numFmtId="0" fontId="17" fillId="0" borderId="0" xfId="27" applyFont="1"/>
    <xf numFmtId="0" fontId="7" fillId="0" borderId="1" xfId="26" applyFont="1" applyBorder="1" applyAlignment="1">
      <alignment horizontal="right"/>
    </xf>
    <xf numFmtId="0" fontId="6" fillId="0" borderId="2" xfId="26" applyFont="1" applyBorder="1"/>
    <xf numFmtId="0" fontId="17" fillId="0" borderId="0" xfId="28" applyFont="1"/>
    <xf numFmtId="0" fontId="17" fillId="0" borderId="0" xfId="29" applyFont="1"/>
    <xf numFmtId="165" fontId="17" fillId="0" borderId="0" xfId="29" applyNumberFormat="1" applyFont="1"/>
    <xf numFmtId="0" fontId="17" fillId="0" borderId="0" xfId="26" applyFont="1"/>
    <xf numFmtId="0" fontId="6" fillId="0" borderId="0" xfId="28" applyFont="1" applyAlignment="1">
      <alignment horizontal="left" indent="1"/>
    </xf>
    <xf numFmtId="0" fontId="6" fillId="0" borderId="0" xfId="29" applyFont="1"/>
    <xf numFmtId="0" fontId="36" fillId="0" borderId="0" xfId="29" applyFont="1"/>
    <xf numFmtId="165" fontId="6" fillId="0" borderId="0" xfId="29" applyNumberFormat="1" applyFont="1"/>
    <xf numFmtId="165" fontId="36" fillId="0" borderId="0" xfId="29" applyNumberFormat="1" applyFont="1"/>
    <xf numFmtId="165" fontId="6" fillId="0" borderId="0" xfId="26" applyNumberFormat="1" applyFont="1"/>
    <xf numFmtId="165" fontId="17" fillId="0" borderId="0" xfId="26" applyNumberFormat="1" applyFont="1"/>
    <xf numFmtId="0" fontId="29" fillId="0" borderId="0" xfId="28" applyFont="1" applyAlignment="1">
      <alignment horizontal="left" indent="1"/>
    </xf>
    <xf numFmtId="0" fontId="29" fillId="0" borderId="0" xfId="29" applyFont="1"/>
    <xf numFmtId="165" fontId="29" fillId="0" borderId="0" xfId="29" applyNumberFormat="1" applyFont="1"/>
    <xf numFmtId="165" fontId="29" fillId="0" borderId="0" xfId="26" applyNumberFormat="1" applyFont="1"/>
    <xf numFmtId="0" fontId="29" fillId="0" borderId="0" xfId="26" applyFont="1"/>
    <xf numFmtId="0" fontId="6" fillId="0" borderId="0" xfId="18" applyFont="1"/>
    <xf numFmtId="1" fontId="6" fillId="0" borderId="0" xfId="26" applyNumberFormat="1" applyFont="1" applyAlignment="1">
      <alignment horizontal="right" indent="1"/>
    </xf>
    <xf numFmtId="165" fontId="6" fillId="0" borderId="0" xfId="26" applyNumberFormat="1" applyFont="1" applyAlignment="1">
      <alignment horizontal="right" indent="2"/>
    </xf>
    <xf numFmtId="0" fontId="3" fillId="0" borderId="0" xfId="63" applyFont="1"/>
    <xf numFmtId="0" fontId="4" fillId="0" borderId="0" xfId="63" applyFont="1"/>
    <xf numFmtId="0" fontId="5" fillId="0" borderId="0" xfId="63"/>
    <xf numFmtId="0" fontId="3" fillId="0" borderId="0" xfId="64" applyFont="1" applyAlignment="1">
      <alignment vertical="center"/>
    </xf>
    <xf numFmtId="0" fontId="9" fillId="0" borderId="0" xfId="64" applyFont="1" applyAlignment="1">
      <alignment vertical="center"/>
    </xf>
    <xf numFmtId="0" fontId="9" fillId="0" borderId="0" xfId="64" applyFont="1" applyAlignment="1">
      <alignment horizontal="center" vertical="center"/>
    </xf>
    <xf numFmtId="0" fontId="5" fillId="0" borderId="1" xfId="64" applyBorder="1" applyAlignment="1">
      <alignment vertical="center"/>
    </xf>
    <xf numFmtId="0" fontId="18" fillId="0" borderId="0" xfId="65" applyFont="1" applyAlignment="1">
      <alignment horizontal="right"/>
    </xf>
    <xf numFmtId="0" fontId="5" fillId="0" borderId="2" xfId="64" applyBorder="1" applyAlignment="1">
      <alignment vertical="center"/>
    </xf>
    <xf numFmtId="0" fontId="6" fillId="0" borderId="2" xfId="65" applyFont="1" applyBorder="1" applyAlignment="1">
      <alignment horizontal="center" vertical="center" wrapText="1"/>
    </xf>
    <xf numFmtId="0" fontId="5" fillId="0" borderId="0" xfId="64" applyAlignment="1">
      <alignment vertical="center"/>
    </xf>
    <xf numFmtId="0" fontId="6" fillId="0" borderId="0" xfId="65" applyFont="1" applyAlignment="1">
      <alignment horizontal="center" vertical="center"/>
    </xf>
    <xf numFmtId="0" fontId="6" fillId="0" borderId="0" xfId="65" applyFont="1" applyAlignment="1">
      <alignment horizontal="center" vertical="center" wrapText="1"/>
    </xf>
    <xf numFmtId="0" fontId="5" fillId="0" borderId="0" xfId="63" applyAlignment="1">
      <alignment horizontal="center" vertical="center" wrapText="1"/>
    </xf>
    <xf numFmtId="0" fontId="6" fillId="0" borderId="1" xfId="65" applyFont="1" applyBorder="1" applyAlignment="1">
      <alignment horizontal="center" vertical="center"/>
    </xf>
    <xf numFmtId="0" fontId="6" fillId="0" borderId="1" xfId="65" applyFont="1" applyBorder="1" applyAlignment="1">
      <alignment horizontal="center" vertical="center" wrapText="1"/>
    </xf>
    <xf numFmtId="0" fontId="10" fillId="0" borderId="0" xfId="23" applyFont="1"/>
    <xf numFmtId="0" fontId="9" fillId="0" borderId="0" xfId="66" applyFont="1"/>
    <xf numFmtId="2" fontId="9" fillId="0" borderId="0" xfId="66" applyNumberFormat="1" applyFont="1" applyAlignment="1">
      <alignment horizontal="right" indent="1"/>
    </xf>
    <xf numFmtId="2" fontId="9" fillId="0" borderId="0" xfId="66" applyNumberFormat="1" applyFont="1" applyAlignment="1">
      <alignment horizontal="right" indent="2"/>
    </xf>
    <xf numFmtId="0" fontId="5" fillId="0" borderId="0" xfId="66" applyFont="1" applyAlignment="1">
      <alignment horizontal="left" indent="1"/>
    </xf>
    <xf numFmtId="2" fontId="10" fillId="0" borderId="0" xfId="23" applyNumberFormat="1" applyFont="1" applyAlignment="1">
      <alignment horizontal="right" indent="1"/>
    </xf>
    <xf numFmtId="2" fontId="10" fillId="0" borderId="0" xfId="23" applyNumberFormat="1" applyFont="1" applyAlignment="1">
      <alignment horizontal="right" indent="2"/>
    </xf>
    <xf numFmtId="43" fontId="10" fillId="0" borderId="0" xfId="23" applyNumberFormat="1" applyFont="1"/>
    <xf numFmtId="0" fontId="5" fillId="0" borderId="0" xfId="66" applyFont="1" applyAlignment="1">
      <alignment horizontal="left" vertical="center" wrapText="1" indent="1"/>
    </xf>
    <xf numFmtId="43" fontId="11" fillId="0" borderId="0" xfId="41" applyFont="1" applyAlignment="1">
      <alignment horizontal="right" indent="2"/>
    </xf>
    <xf numFmtId="171" fontId="10" fillId="0" borderId="0" xfId="23" applyNumberFormat="1" applyFont="1"/>
    <xf numFmtId="172" fontId="10" fillId="0" borderId="0" xfId="23" applyNumberFormat="1" applyFont="1"/>
    <xf numFmtId="43" fontId="10" fillId="0" borderId="0" xfId="41" applyFont="1" applyAlignment="1">
      <alignment horizontal="right" indent="2"/>
    </xf>
    <xf numFmtId="0" fontId="19" fillId="0" borderId="0" xfId="66" applyFont="1" applyAlignment="1">
      <alignment horizontal="left" indent="1"/>
    </xf>
    <xf numFmtId="2" fontId="5" fillId="0" borderId="0" xfId="66" applyNumberFormat="1" applyFont="1" applyAlignment="1">
      <alignment horizontal="right" indent="1"/>
    </xf>
    <xf numFmtId="0" fontId="10" fillId="0" borderId="1" xfId="67" applyFont="1" applyBorder="1"/>
    <xf numFmtId="0" fontId="10" fillId="0" borderId="0" xfId="67" applyFont="1"/>
    <xf numFmtId="0" fontId="5" fillId="0" borderId="0" xfId="67" applyFont="1"/>
    <xf numFmtId="0" fontId="4" fillId="0" borderId="0" xfId="64" applyFont="1"/>
    <xf numFmtId="0" fontId="54" fillId="0" borderId="0" xfId="64" applyFont="1"/>
    <xf numFmtId="0" fontId="3" fillId="0" borderId="0" xfId="64" applyFont="1"/>
    <xf numFmtId="0" fontId="80" fillId="0" borderId="0" xfId="64" applyFont="1"/>
    <xf numFmtId="0" fontId="80" fillId="0" borderId="0" xfId="64" applyFont="1" applyAlignment="1">
      <alignment horizontal="center" vertical="center"/>
    </xf>
    <xf numFmtId="0" fontId="81" fillId="0" borderId="1" xfId="64" applyFont="1" applyBorder="1" applyAlignment="1">
      <alignment vertical="center"/>
    </xf>
    <xf numFmtId="4" fontId="54" fillId="0" borderId="0" xfId="64" applyNumberFormat="1" applyFont="1"/>
    <xf numFmtId="0" fontId="5" fillId="0" borderId="0" xfId="65" applyFont="1" applyAlignment="1">
      <alignment horizontal="right"/>
    </xf>
    <xf numFmtId="0" fontId="5" fillId="0" borderId="0" xfId="65" applyFont="1" applyAlignment="1">
      <alignment horizontal="center" vertical="center"/>
    </xf>
    <xf numFmtId="49" fontId="9" fillId="0" borderId="0" xfId="64" applyNumberFormat="1" applyFont="1" applyAlignment="1">
      <alignment horizontal="left" wrapText="1"/>
    </xf>
    <xf numFmtId="4" fontId="9" fillId="0" borderId="0" xfId="64" applyNumberFormat="1" applyFont="1" applyAlignment="1">
      <alignment horizontal="right" indent="1"/>
    </xf>
    <xf numFmtId="4" fontId="9" fillId="0" borderId="0" xfId="64" applyNumberFormat="1" applyFont="1" applyAlignment="1">
      <alignment horizontal="right" indent="2"/>
    </xf>
    <xf numFmtId="0" fontId="82" fillId="0" borderId="0" xfId="64" applyFont="1"/>
    <xf numFmtId="0" fontId="9" fillId="0" borderId="0" xfId="66" applyFont="1" applyAlignment="1">
      <alignment horizontal="left"/>
    </xf>
    <xf numFmtId="4" fontId="5" fillId="0" borderId="0" xfId="64" applyNumberFormat="1" applyAlignment="1">
      <alignment horizontal="right" indent="1"/>
    </xf>
    <xf numFmtId="4" fontId="5" fillId="0" borderId="0" xfId="64" applyNumberFormat="1" applyAlignment="1">
      <alignment horizontal="right" indent="2"/>
    </xf>
    <xf numFmtId="173" fontId="54" fillId="0" borderId="0" xfId="64" applyNumberFormat="1" applyFont="1"/>
    <xf numFmtId="0" fontId="9" fillId="0" borderId="0" xfId="66" applyFont="1" applyAlignment="1">
      <alignment wrapText="1"/>
    </xf>
    <xf numFmtId="174" fontId="54" fillId="0" borderId="0" xfId="64" applyNumberFormat="1" applyFont="1"/>
    <xf numFmtId="0" fontId="19" fillId="0" borderId="0" xfId="64" applyFont="1"/>
    <xf numFmtId="0" fontId="9" fillId="0" borderId="0" xfId="64" applyFont="1"/>
    <xf numFmtId="0" fontId="5" fillId="0" borderId="0" xfId="64" applyAlignment="1">
      <alignment horizontal="left" indent="1"/>
    </xf>
    <xf numFmtId="49" fontId="5" fillId="0" borderId="0" xfId="64" applyNumberFormat="1" applyAlignment="1">
      <alignment horizontal="left" wrapText="1"/>
    </xf>
    <xf numFmtId="4" fontId="5" fillId="0" borderId="0" xfId="64" applyNumberFormat="1"/>
    <xf numFmtId="49" fontId="54" fillId="0" borderId="0" xfId="64" applyNumberFormat="1" applyFont="1" applyAlignment="1">
      <alignment horizontal="left" wrapText="1"/>
    </xf>
    <xf numFmtId="0" fontId="2" fillId="0" borderId="0" xfId="68"/>
    <xf numFmtId="0" fontId="4" fillId="0" borderId="0" xfId="68" applyFont="1"/>
    <xf numFmtId="2" fontId="9" fillId="0" borderId="0" xfId="68" applyNumberFormat="1" applyFont="1" applyAlignment="1">
      <alignment horizontal="right" indent="1"/>
    </xf>
    <xf numFmtId="2" fontId="9" fillId="0" borderId="0" xfId="68" applyNumberFormat="1" applyFont="1" applyAlignment="1">
      <alignment horizontal="right" indent="2"/>
    </xf>
    <xf numFmtId="0" fontId="83" fillId="0" borderId="0" xfId="68" applyFont="1"/>
    <xf numFmtId="2" fontId="5" fillId="0" borderId="0" xfId="68" applyNumberFormat="1" applyFont="1" applyAlignment="1">
      <alignment horizontal="right" indent="1"/>
    </xf>
    <xf numFmtId="4" fontId="5" fillId="0" borderId="0" xfId="69" applyNumberFormat="1" applyFont="1" applyAlignment="1">
      <alignment horizontal="left" vertical="center" wrapText="1" indent="2"/>
    </xf>
    <xf numFmtId="2" fontId="5" fillId="0" borderId="0" xfId="68" applyNumberFormat="1" applyFont="1" applyAlignment="1">
      <alignment horizontal="right" indent="2"/>
    </xf>
    <xf numFmtId="0" fontId="5" fillId="0" borderId="0" xfId="66" applyFont="1" applyAlignment="1">
      <alignment horizontal="left" indent="2"/>
    </xf>
    <xf numFmtId="2" fontId="83" fillId="0" borderId="0" xfId="68" applyNumberFormat="1" applyFont="1"/>
    <xf numFmtId="0" fontId="2" fillId="0" borderId="0" xfId="70"/>
    <xf numFmtId="0" fontId="4" fillId="0" borderId="0" xfId="70" applyFont="1"/>
    <xf numFmtId="2" fontId="9" fillId="0" borderId="0" xfId="70" applyNumberFormat="1" applyFont="1" applyAlignment="1">
      <alignment horizontal="right" indent="1"/>
    </xf>
    <xf numFmtId="2" fontId="9" fillId="0" borderId="0" xfId="70" applyNumberFormat="1" applyFont="1" applyAlignment="1">
      <alignment horizontal="right" indent="2"/>
    </xf>
    <xf numFmtId="0" fontId="83" fillId="0" borderId="0" xfId="70" applyFont="1"/>
    <xf numFmtId="2" fontId="5" fillId="0" borderId="0" xfId="70" applyNumberFormat="1" applyFont="1" applyAlignment="1">
      <alignment horizontal="right" indent="1"/>
    </xf>
    <xf numFmtId="2" fontId="5" fillId="0" borderId="0" xfId="70" applyNumberFormat="1" applyFont="1" applyAlignment="1">
      <alignment horizontal="right" indent="2"/>
    </xf>
    <xf numFmtId="0" fontId="6" fillId="0" borderId="0" xfId="66" applyFont="1" applyAlignment="1">
      <alignment horizontal="left" indent="1"/>
    </xf>
    <xf numFmtId="2" fontId="6" fillId="0" borderId="0" xfId="70" applyNumberFormat="1" applyFont="1" applyAlignment="1">
      <alignment horizontal="right" indent="2"/>
    </xf>
    <xf numFmtId="2" fontId="2" fillId="0" borderId="0" xfId="70" applyNumberFormat="1"/>
    <xf numFmtId="0" fontId="3" fillId="0" borderId="0" xfId="65" applyFont="1" applyAlignment="1">
      <alignment horizontal="left"/>
    </xf>
    <xf numFmtId="0" fontId="3" fillId="0" borderId="0" xfId="71" applyFont="1"/>
    <xf numFmtId="0" fontId="4" fillId="0" borderId="0" xfId="71" applyFont="1"/>
    <xf numFmtId="0" fontId="4" fillId="0" borderId="0" xfId="65" applyFont="1"/>
    <xf numFmtId="0" fontId="5" fillId="0" borderId="0" xfId="65" applyFont="1"/>
    <xf numFmtId="0" fontId="5" fillId="0" borderId="2" xfId="65" applyFont="1" applyBorder="1"/>
    <xf numFmtId="0" fontId="9" fillId="0" borderId="0" xfId="65" applyFont="1"/>
    <xf numFmtId="2" fontId="9" fillId="0" borderId="0" xfId="71" applyNumberFormat="1" applyFont="1" applyAlignment="1">
      <alignment horizontal="right" indent="2"/>
    </xf>
    <xf numFmtId="168" fontId="19" fillId="0" borderId="0" xfId="65" applyNumberFormat="1" applyFont="1" applyAlignment="1">
      <alignment horizontal="left" indent="1"/>
    </xf>
    <xf numFmtId="2" fontId="5" fillId="0" borderId="0" xfId="71" applyNumberFormat="1" applyFont="1" applyAlignment="1">
      <alignment horizontal="right" indent="2"/>
    </xf>
    <xf numFmtId="168" fontId="5" fillId="0" borderId="0" xfId="65" applyNumberFormat="1" applyFont="1" applyAlignment="1">
      <alignment horizontal="left" indent="2"/>
    </xf>
    <xf numFmtId="0" fontId="18" fillId="0" borderId="0" xfId="65" applyFont="1" applyAlignment="1">
      <alignment horizontal="left" indent="2"/>
    </xf>
    <xf numFmtId="2" fontId="18" fillId="0" borderId="0" xfId="72" applyNumberFormat="1" applyFont="1" applyAlignment="1">
      <alignment horizontal="right" indent="1"/>
    </xf>
    <xf numFmtId="2" fontId="5" fillId="0" borderId="0" xfId="72" applyNumberFormat="1" applyFont="1" applyAlignment="1">
      <alignment horizontal="right" indent="1"/>
    </xf>
    <xf numFmtId="2" fontId="5" fillId="0" borderId="0" xfId="72" applyNumberFormat="1" applyFont="1" applyAlignment="1">
      <alignment horizontal="right"/>
    </xf>
    <xf numFmtId="0" fontId="16" fillId="0" borderId="0" xfId="65" applyFont="1"/>
    <xf numFmtId="2" fontId="6" fillId="0" borderId="0" xfId="72" applyNumberFormat="1" applyFont="1" applyAlignment="1">
      <alignment horizontal="right"/>
    </xf>
    <xf numFmtId="2" fontId="4" fillId="0" borderId="0" xfId="71" applyNumberFormat="1" applyFont="1"/>
    <xf numFmtId="0" fontId="21" fillId="0" borderId="0" xfId="65" applyFont="1" applyAlignment="1">
      <alignment horizontal="left"/>
    </xf>
    <xf numFmtId="2" fontId="17" fillId="0" borderId="0" xfId="72" applyNumberFormat="1" applyFont="1" applyAlignment="1">
      <alignment horizontal="right"/>
    </xf>
    <xf numFmtId="0" fontId="5" fillId="0" borderId="0" xfId="71" applyFont="1"/>
    <xf numFmtId="0" fontId="38" fillId="0" borderId="0" xfId="24" applyFont="1"/>
    <xf numFmtId="0" fontId="4" fillId="0" borderId="0" xfId="73" applyFont="1" applyAlignment="1">
      <alignment horizontal="center" vertical="center"/>
    </xf>
    <xf numFmtId="0" fontId="5" fillId="0" borderId="0" xfId="73" applyFont="1" applyAlignment="1">
      <alignment horizontal="center" vertical="center"/>
    </xf>
    <xf numFmtId="0" fontId="1" fillId="0" borderId="0" xfId="24"/>
    <xf numFmtId="0" fontId="5" fillId="0" borderId="2" xfId="73" applyFont="1" applyBorder="1" applyAlignment="1">
      <alignment horizontal="center" vertical="center"/>
    </xf>
    <xf numFmtId="0" fontId="5" fillId="0" borderId="0" xfId="73" applyFont="1" applyAlignment="1">
      <alignment horizontal="center" vertical="center" wrapText="1"/>
    </xf>
    <xf numFmtId="0" fontId="5" fillId="0" borderId="1" xfId="73" applyFont="1" applyBorder="1" applyAlignment="1">
      <alignment horizontal="center" vertical="center" wrapText="1"/>
    </xf>
    <xf numFmtId="0" fontId="5" fillId="0" borderId="0" xfId="73" applyFont="1" applyAlignment="1">
      <alignment horizontal="left" vertical="center"/>
    </xf>
    <xf numFmtId="1" fontId="9" fillId="0" borderId="0" xfId="74" applyNumberFormat="1" applyFont="1" applyAlignment="1">
      <alignment horizontal="right" indent="1"/>
    </xf>
    <xf numFmtId="165" fontId="9" fillId="0" borderId="0" xfId="73" applyNumberFormat="1" applyFont="1" applyAlignment="1">
      <alignment horizontal="center" vertical="center"/>
    </xf>
    <xf numFmtId="165" fontId="5" fillId="0" borderId="0" xfId="73" applyNumberFormat="1" applyFont="1" applyAlignment="1">
      <alignment horizontal="center" vertical="center"/>
    </xf>
    <xf numFmtId="0" fontId="9" fillId="0" borderId="0" xfId="73" applyFont="1" applyAlignment="1">
      <alignment horizontal="center" vertical="center"/>
    </xf>
    <xf numFmtId="165" fontId="18" fillId="0" borderId="0" xfId="73" applyNumberFormat="1" applyFont="1" applyAlignment="1">
      <alignment horizontal="center" vertical="center"/>
    </xf>
    <xf numFmtId="0" fontId="9" fillId="0" borderId="0" xfId="73" applyFont="1" applyAlignment="1">
      <alignment wrapText="1"/>
    </xf>
    <xf numFmtId="165" fontId="9" fillId="0" borderId="0" xfId="73" applyNumberFormat="1" applyFont="1" applyAlignment="1">
      <alignment horizontal="right" indent="1"/>
    </xf>
    <xf numFmtId="0" fontId="19" fillId="0" borderId="0" xfId="73" applyFont="1" applyAlignment="1">
      <alignment horizontal="left"/>
    </xf>
    <xf numFmtId="165" fontId="5" fillId="0" borderId="0" xfId="73" applyNumberFormat="1" applyFont="1" applyAlignment="1">
      <alignment horizontal="right" indent="1"/>
    </xf>
    <xf numFmtId="0" fontId="5" fillId="0" borderId="0" xfId="73" applyFont="1" applyAlignment="1">
      <alignment horizontal="left" indent="1"/>
    </xf>
    <xf numFmtId="0" fontId="9" fillId="0" borderId="0" xfId="73" applyFont="1"/>
    <xf numFmtId="165" fontId="5" fillId="0" borderId="0" xfId="73" applyNumberFormat="1" applyFont="1"/>
    <xf numFmtId="0" fontId="19" fillId="0" borderId="0" xfId="73" applyFont="1"/>
    <xf numFmtId="0" fontId="84" fillId="0" borderId="0" xfId="75" applyFont="1"/>
    <xf numFmtId="0" fontId="38" fillId="0" borderId="0" xfId="76" applyFont="1"/>
    <xf numFmtId="0" fontId="85" fillId="0" borderId="0" xfId="75" applyFont="1"/>
    <xf numFmtId="0" fontId="28" fillId="0" borderId="0" xfId="75" applyFont="1"/>
    <xf numFmtId="0" fontId="1" fillId="0" borderId="0" xfId="76"/>
    <xf numFmtId="0" fontId="18" fillId="0" borderId="1" xfId="77" applyFont="1" applyBorder="1" applyAlignment="1">
      <alignment horizontal="right"/>
    </xf>
    <xf numFmtId="0" fontId="28" fillId="0" borderId="2" xfId="75" applyFont="1" applyBorder="1"/>
    <xf numFmtId="0" fontId="28" fillId="0" borderId="1" xfId="75" applyFont="1" applyBorder="1" applyAlignment="1">
      <alignment horizontal="center" vertical="center"/>
    </xf>
    <xf numFmtId="0" fontId="30" fillId="0" borderId="0" xfId="75" applyFont="1"/>
    <xf numFmtId="0" fontId="30" fillId="0" borderId="0" xfId="75" applyFont="1" applyAlignment="1">
      <alignment horizontal="center"/>
    </xf>
    <xf numFmtId="0" fontId="28" fillId="0" borderId="0" xfId="75" applyFont="1" applyAlignment="1">
      <alignment horizontal="left" indent="2"/>
    </xf>
    <xf numFmtId="2" fontId="28" fillId="0" borderId="0" xfId="75" applyNumberFormat="1" applyFont="1" applyAlignment="1">
      <alignment horizontal="right" indent="1"/>
    </xf>
    <xf numFmtId="0" fontId="28" fillId="0" borderId="0" xfId="75" applyFont="1" applyAlignment="1">
      <alignment horizontal="right" indent="1"/>
    </xf>
    <xf numFmtId="0" fontId="30" fillId="0" borderId="0" xfId="75" applyFont="1" applyAlignment="1">
      <alignment horizontal="right" indent="1"/>
    </xf>
    <xf numFmtId="0" fontId="28" fillId="0" borderId="0" xfId="75" applyFont="1" applyAlignment="1">
      <alignment horizontal="right"/>
    </xf>
    <xf numFmtId="0" fontId="30" fillId="0" borderId="0" xfId="75" applyFont="1" applyAlignment="1">
      <alignment horizontal="left"/>
    </xf>
    <xf numFmtId="0" fontId="28" fillId="0" borderId="1" xfId="75" applyFont="1" applyBorder="1"/>
    <xf numFmtId="165" fontId="5" fillId="0" borderId="1" xfId="73" applyNumberFormat="1" applyFont="1" applyBorder="1" applyAlignment="1">
      <alignment horizontal="right" indent="1"/>
    </xf>
    <xf numFmtId="0" fontId="9" fillId="0" borderId="0" xfId="11" applyFont="1" applyAlignment="1">
      <alignment horizontal="center"/>
    </xf>
    <xf numFmtId="0" fontId="5" fillId="0" borderId="0" xfId="11" applyAlignment="1">
      <alignment wrapText="1"/>
    </xf>
    <xf numFmtId="165" fontId="5" fillId="0" borderId="0" xfId="11" applyNumberFormat="1" applyAlignment="1">
      <alignment horizontal="right"/>
    </xf>
    <xf numFmtId="0" fontId="5" fillId="0" borderId="0" xfId="1" applyFont="1" applyAlignment="1">
      <alignment wrapText="1"/>
    </xf>
    <xf numFmtId="165" fontId="16" fillId="0" borderId="0" xfId="2" applyNumberFormat="1" applyFont="1" applyAlignment="1">
      <alignment horizontal="left" indent="2"/>
    </xf>
    <xf numFmtId="0" fontId="5" fillId="0" borderId="0" xfId="11" applyAlignment="1">
      <alignment vertical="center"/>
    </xf>
    <xf numFmtId="0" fontId="88" fillId="0" borderId="0" xfId="9" applyFont="1"/>
    <xf numFmtId="0" fontId="5" fillId="0" borderId="1" xfId="1" applyFont="1" applyBorder="1"/>
    <xf numFmtId="0" fontId="5" fillId="0" borderId="0" xfId="8" applyAlignment="1">
      <alignment horizontal="center"/>
    </xf>
    <xf numFmtId="0" fontId="5" fillId="0" borderId="1" xfId="8" applyBorder="1" applyAlignment="1">
      <alignment horizontal="center"/>
    </xf>
    <xf numFmtId="0" fontId="18" fillId="0" borderId="0" xfId="8" applyFont="1" applyAlignment="1">
      <alignment horizontal="right"/>
    </xf>
    <xf numFmtId="0" fontId="5" fillId="0" borderId="0" xfId="8" applyAlignment="1">
      <alignment vertical="center"/>
    </xf>
    <xf numFmtId="165" fontId="11" fillId="0" borderId="0" xfId="7" applyNumberFormat="1" applyFont="1" applyAlignment="1">
      <alignment horizontal="right" indent="3"/>
    </xf>
    <xf numFmtId="165" fontId="11" fillId="0" borderId="0" xfId="7" applyNumberFormat="1" applyFont="1" applyAlignment="1">
      <alignment horizontal="right" indent="1"/>
    </xf>
    <xf numFmtId="0" fontId="5" fillId="0" borderId="0" xfId="8" applyAlignment="1">
      <alignment horizontal="left" indent="2"/>
    </xf>
    <xf numFmtId="165" fontId="10" fillId="0" borderId="0" xfId="7" applyNumberFormat="1" applyFont="1" applyAlignment="1">
      <alignment horizontal="right" indent="1"/>
    </xf>
    <xf numFmtId="0" fontId="9" fillId="0" borderId="0" xfId="1" applyFont="1" applyAlignment="1">
      <alignment horizontal="left" indent="1"/>
    </xf>
    <xf numFmtId="165" fontId="9" fillId="0" borderId="0" xfId="8" applyNumberFormat="1" applyFont="1" applyAlignment="1">
      <alignment horizontal="right" indent="1"/>
    </xf>
    <xf numFmtId="165" fontId="5" fillId="0" borderId="0" xfId="8" applyNumberFormat="1" applyAlignment="1">
      <alignment horizontal="right" indent="1"/>
    </xf>
    <xf numFmtId="0" fontId="31" fillId="0" borderId="0" xfId="1" applyFont="1"/>
    <xf numFmtId="0" fontId="37" fillId="0" borderId="0" xfId="78" applyFont="1"/>
    <xf numFmtId="0" fontId="56" fillId="0" borderId="0" xfId="79" applyFont="1"/>
    <xf numFmtId="0" fontId="89" fillId="0" borderId="0" xfId="78" applyFont="1"/>
    <xf numFmtId="0" fontId="10" fillId="0" borderId="0" xfId="79" applyFont="1"/>
    <xf numFmtId="0" fontId="39" fillId="0" borderId="0" xfId="78" applyFont="1"/>
    <xf numFmtId="0" fontId="39" fillId="0" borderId="0" xfId="79" applyFont="1"/>
    <xf numFmtId="0" fontId="90" fillId="0" borderId="0" xfId="79" applyFont="1"/>
    <xf numFmtId="0" fontId="90" fillId="0" borderId="0" xfId="79" applyFont="1" applyAlignment="1">
      <alignment horizontal="right"/>
    </xf>
    <xf numFmtId="0" fontId="10" fillId="0" borderId="2" xfId="78" applyFont="1" applyBorder="1"/>
    <xf numFmtId="0" fontId="91" fillId="0" borderId="2" xfId="80" applyFont="1" applyBorder="1" applyAlignment="1">
      <alignment horizontal="center" vertical="center" wrapText="1"/>
    </xf>
    <xf numFmtId="0" fontId="41" fillId="0" borderId="2" xfId="78" applyFont="1" applyBorder="1" applyAlignment="1">
      <alignment horizontal="center" vertical="center"/>
    </xf>
    <xf numFmtId="0" fontId="10" fillId="0" borderId="0" xfId="78" applyFont="1"/>
    <xf numFmtId="0" fontId="91" fillId="0" borderId="0" xfId="80" applyFont="1" applyAlignment="1">
      <alignment horizontal="center" vertical="center" wrapText="1"/>
    </xf>
    <xf numFmtId="0" fontId="41" fillId="0" borderId="0" xfId="78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91" fillId="0" borderId="1" xfId="80" applyFont="1" applyBorder="1" applyAlignment="1">
      <alignment horizontal="center" vertical="center" wrapText="1"/>
    </xf>
    <xf numFmtId="0" fontId="16" fillId="0" borderId="1" xfId="17" applyFont="1" applyBorder="1" applyAlignment="1">
      <alignment horizontal="center" vertical="center"/>
    </xf>
    <xf numFmtId="0" fontId="41" fillId="0" borderId="1" xfId="78" applyFont="1" applyBorder="1" applyAlignment="1">
      <alignment horizontal="center" vertical="center"/>
    </xf>
    <xf numFmtId="0" fontId="10" fillId="0" borderId="0" xfId="79" applyFont="1" applyAlignment="1">
      <alignment horizontal="center" vertical="center" wrapText="1"/>
    </xf>
    <xf numFmtId="0" fontId="41" fillId="0" borderId="0" xfId="78" applyFont="1" applyAlignment="1">
      <alignment vertical="center"/>
    </xf>
    <xf numFmtId="1" fontId="10" fillId="0" borderId="0" xfId="81" applyNumberFormat="1" applyFont="1" applyAlignment="1">
      <alignment horizontal="right" vertical="center"/>
    </xf>
    <xf numFmtId="165" fontId="41" fillId="0" borderId="0" xfId="78" applyNumberFormat="1" applyFont="1" applyAlignment="1">
      <alignment vertical="center"/>
    </xf>
    <xf numFmtId="165" fontId="10" fillId="0" borderId="0" xfId="78" applyNumberFormat="1" applyFont="1"/>
    <xf numFmtId="1" fontId="41" fillId="0" borderId="0" xfId="78" applyNumberFormat="1" applyFont="1" applyAlignment="1">
      <alignment horizontal="right" indent="1"/>
    </xf>
    <xf numFmtId="0" fontId="41" fillId="0" borderId="0" xfId="78" applyFont="1" applyAlignment="1">
      <alignment vertical="center" wrapText="1"/>
    </xf>
    <xf numFmtId="165" fontId="10" fillId="0" borderId="0" xfId="81" applyNumberFormat="1" applyFont="1" applyAlignment="1">
      <alignment horizontal="right" vertical="center"/>
    </xf>
    <xf numFmtId="165" fontId="41" fillId="0" borderId="0" xfId="78" applyNumberFormat="1" applyFont="1" applyAlignment="1">
      <alignment horizontal="right" indent="1"/>
    </xf>
    <xf numFmtId="0" fontId="11" fillId="0" borderId="0" xfId="78" applyFont="1"/>
    <xf numFmtId="0" fontId="92" fillId="0" borderId="0" xfId="78" applyFont="1"/>
    <xf numFmtId="1" fontId="92" fillId="0" borderId="0" xfId="78" applyNumberFormat="1" applyFont="1"/>
    <xf numFmtId="2" fontId="39" fillId="0" borderId="0" xfId="78" applyNumberFormat="1" applyFont="1"/>
    <xf numFmtId="0" fontId="1" fillId="0" borderId="0" xfId="78"/>
    <xf numFmtId="0" fontId="56" fillId="0" borderId="0" xfId="78" applyFont="1"/>
    <xf numFmtId="0" fontId="50" fillId="0" borderId="0" xfId="78" applyFont="1" applyAlignment="1">
      <alignment horizontal="right"/>
    </xf>
    <xf numFmtId="0" fontId="93" fillId="0" borderId="2" xfId="78" applyFont="1" applyBorder="1" applyAlignment="1">
      <alignment horizontal="center" wrapText="1"/>
    </xf>
    <xf numFmtId="0" fontId="6" fillId="0" borderId="2" xfId="17" applyFont="1" applyBorder="1" applyAlignment="1">
      <alignment horizontal="center" vertical="center" wrapText="1"/>
    </xf>
    <xf numFmtId="0" fontId="93" fillId="0" borderId="0" xfId="78" applyFont="1" applyAlignment="1">
      <alignment horizontal="center" wrapText="1"/>
    </xf>
    <xf numFmtId="0" fontId="6" fillId="0" borderId="1" xfId="17" applyFont="1" applyBorder="1" applyAlignment="1">
      <alignment horizontal="center" vertical="center" wrapText="1"/>
    </xf>
    <xf numFmtId="0" fontId="6" fillId="0" borderId="0" xfId="17" applyFont="1" applyAlignment="1">
      <alignment horizontal="center" vertical="center" wrapText="1"/>
    </xf>
    <xf numFmtId="0" fontId="21" fillId="0" borderId="0" xfId="44" applyFont="1"/>
    <xf numFmtId="1" fontId="11" fillId="0" borderId="0" xfId="78" applyNumberFormat="1" applyFont="1"/>
    <xf numFmtId="165" fontId="11" fillId="0" borderId="0" xfId="78" applyNumberFormat="1" applyFont="1" applyAlignment="1">
      <alignment horizontal="right" wrapText="1"/>
    </xf>
    <xf numFmtId="0" fontId="94" fillId="0" borderId="0" xfId="79" applyFont="1"/>
    <xf numFmtId="0" fontId="95" fillId="0" borderId="0" xfId="82" applyFont="1"/>
    <xf numFmtId="0" fontId="95" fillId="0" borderId="0" xfId="83" applyFont="1"/>
    <xf numFmtId="1" fontId="65" fillId="0" borderId="0" xfId="78" applyNumberFormat="1" applyFont="1"/>
    <xf numFmtId="165" fontId="65" fillId="0" borderId="0" xfId="78" applyNumberFormat="1" applyFont="1" applyAlignment="1">
      <alignment horizontal="right" wrapText="1"/>
    </xf>
    <xf numFmtId="0" fontId="96" fillId="0" borderId="0" xfId="79" applyFont="1"/>
    <xf numFmtId="0" fontId="65" fillId="0" borderId="0" xfId="78" applyFont="1"/>
    <xf numFmtId="0" fontId="41" fillId="0" borderId="0" xfId="83" applyFont="1"/>
    <xf numFmtId="0" fontId="91" fillId="0" borderId="0" xfId="83" applyFont="1" applyAlignment="1">
      <alignment horizontal="left" wrapText="1" indent="1"/>
    </xf>
    <xf numFmtId="1" fontId="10" fillId="0" borderId="0" xfId="78" applyNumberFormat="1" applyFont="1"/>
    <xf numFmtId="165" fontId="10" fillId="0" borderId="0" xfId="78" applyNumberFormat="1" applyFont="1" applyAlignment="1">
      <alignment horizontal="right" wrapText="1"/>
    </xf>
    <xf numFmtId="0" fontId="97" fillId="0" borderId="0" xfId="82" applyFont="1"/>
    <xf numFmtId="165" fontId="10" fillId="0" borderId="0" xfId="78" applyNumberFormat="1" applyFont="1" applyAlignment="1">
      <alignment wrapText="1"/>
    </xf>
    <xf numFmtId="165" fontId="10" fillId="0" borderId="0" xfId="79" applyNumberFormat="1" applyFont="1" applyAlignment="1">
      <alignment horizontal="right"/>
    </xf>
    <xf numFmtId="0" fontId="38" fillId="0" borderId="0" xfId="78" applyFont="1"/>
    <xf numFmtId="0" fontId="96" fillId="0" borderId="0" xfId="79" applyFont="1" applyAlignment="1">
      <alignment horizontal="right"/>
    </xf>
    <xf numFmtId="0" fontId="9" fillId="0" borderId="0" xfId="44" applyFont="1"/>
    <xf numFmtId="0" fontId="11" fillId="0" borderId="0" xfId="78" applyFont="1" applyAlignment="1">
      <alignment horizontal="right" indent="1"/>
    </xf>
    <xf numFmtId="165" fontId="11" fillId="0" borderId="0" xfId="78" applyNumberFormat="1" applyFont="1" applyAlignment="1">
      <alignment horizontal="right" indent="4"/>
    </xf>
    <xf numFmtId="0" fontId="65" fillId="0" borderId="0" xfId="78" applyFont="1" applyAlignment="1">
      <alignment horizontal="right" indent="1"/>
    </xf>
    <xf numFmtId="165" fontId="65" fillId="0" borderId="0" xfId="78" applyNumberFormat="1" applyFont="1" applyAlignment="1">
      <alignment horizontal="right" indent="4"/>
    </xf>
    <xf numFmtId="0" fontId="98" fillId="0" borderId="0" xfId="81" applyFont="1" applyAlignment="1">
      <alignment horizontal="left" wrapText="1" indent="1"/>
    </xf>
    <xf numFmtId="0" fontId="10" fillId="0" borderId="0" xfId="78" applyFont="1" applyAlignment="1">
      <alignment horizontal="right" indent="1"/>
    </xf>
    <xf numFmtId="165" fontId="10" fillId="0" borderId="0" xfId="78" applyNumberFormat="1" applyFont="1" applyAlignment="1">
      <alignment horizontal="right" indent="4"/>
    </xf>
    <xf numFmtId="0" fontId="65" fillId="0" borderId="0" xfId="81" applyFont="1"/>
    <xf numFmtId="165" fontId="11" fillId="0" borderId="0" xfId="78" applyNumberFormat="1" applyFont="1" applyAlignment="1">
      <alignment horizontal="center"/>
    </xf>
    <xf numFmtId="165" fontId="65" fillId="0" borderId="0" xfId="78" applyNumberFormat="1" applyFont="1" applyAlignment="1">
      <alignment horizontal="center"/>
    </xf>
    <xf numFmtId="165" fontId="10" fillId="0" borderId="0" xfId="78" applyNumberFormat="1" applyFont="1" applyAlignment="1">
      <alignment horizontal="center"/>
    </xf>
    <xf numFmtId="0" fontId="98" fillId="0" borderId="0" xfId="78" applyFont="1" applyAlignment="1">
      <alignment horizontal="left" wrapText="1" indent="1"/>
    </xf>
    <xf numFmtId="0" fontId="3" fillId="0" borderId="0" xfId="84" applyFont="1" applyAlignment="1">
      <alignment horizontal="left"/>
    </xf>
    <xf numFmtId="0" fontId="4" fillId="0" borderId="0" xfId="84" applyFont="1" applyAlignment="1">
      <alignment horizontal="left"/>
    </xf>
    <xf numFmtId="0" fontId="4" fillId="0" borderId="0" xfId="84" applyFont="1" applyAlignment="1">
      <alignment horizontal="center"/>
    </xf>
    <xf numFmtId="0" fontId="2" fillId="0" borderId="0" xfId="84"/>
    <xf numFmtId="0" fontId="4" fillId="0" borderId="0" xfId="84" applyFont="1"/>
    <xf numFmtId="0" fontId="31" fillId="0" borderId="0" xfId="84" applyFont="1"/>
    <xf numFmtId="0" fontId="31" fillId="0" borderId="0" xfId="84" applyFont="1" applyAlignment="1">
      <alignment horizontal="center"/>
    </xf>
    <xf numFmtId="0" fontId="18" fillId="0" borderId="0" xfId="84" applyFont="1" applyAlignment="1">
      <alignment horizontal="right"/>
    </xf>
    <xf numFmtId="0" fontId="31" fillId="0" borderId="2" xfId="84" applyFont="1" applyBorder="1"/>
    <xf numFmtId="0" fontId="31" fillId="0" borderId="2" xfId="84" applyFont="1" applyBorder="1" applyAlignment="1">
      <alignment vertical="center"/>
    </xf>
    <xf numFmtId="0" fontId="5" fillId="0" borderId="2" xfId="84" applyFont="1" applyBorder="1" applyAlignment="1">
      <alignment horizontal="center" vertical="center"/>
    </xf>
    <xf numFmtId="0" fontId="31" fillId="0" borderId="0" xfId="84" applyFont="1" applyAlignment="1">
      <alignment vertical="center"/>
    </xf>
    <xf numFmtId="0" fontId="5" fillId="0" borderId="1" xfId="84" applyFont="1" applyBorder="1" applyAlignment="1">
      <alignment horizontal="center" vertical="center"/>
    </xf>
    <xf numFmtId="0" fontId="9" fillId="0" borderId="0" xfId="84" applyFont="1"/>
    <xf numFmtId="0" fontId="5" fillId="0" borderId="0" xfId="32"/>
    <xf numFmtId="1" fontId="9" fillId="0" borderId="0" xfId="84" applyNumberFormat="1" applyFont="1" applyAlignment="1">
      <alignment horizontal="right" indent="3"/>
    </xf>
    <xf numFmtId="165" fontId="9" fillId="0" borderId="0" xfId="84" applyNumberFormat="1" applyFont="1" applyAlignment="1">
      <alignment horizontal="right" indent="2"/>
    </xf>
    <xf numFmtId="1" fontId="5" fillId="0" borderId="0" xfId="84" applyNumberFormat="1" applyFont="1" applyAlignment="1">
      <alignment horizontal="right" indent="3"/>
    </xf>
    <xf numFmtId="0" fontId="1" fillId="0" borderId="0" xfId="85" applyAlignment="1">
      <alignment horizontal="right" indent="2"/>
    </xf>
    <xf numFmtId="165" fontId="5" fillId="0" borderId="0" xfId="84" applyNumberFormat="1" applyFont="1" applyAlignment="1">
      <alignment horizontal="right" indent="2"/>
    </xf>
    <xf numFmtId="0" fontId="13" fillId="0" borderId="0" xfId="7" applyAlignment="1">
      <alignment vertical="center" wrapText="1"/>
    </xf>
    <xf numFmtId="0" fontId="5" fillId="0" borderId="0" xfId="86" applyFont="1" applyAlignment="1">
      <alignment horizontal="right" indent="3"/>
    </xf>
    <xf numFmtId="167" fontId="99" fillId="0" borderId="0" xfId="86" applyNumberFormat="1" applyFont="1" applyAlignment="1">
      <alignment horizontal="center"/>
    </xf>
    <xf numFmtId="167" fontId="18" fillId="0" borderId="0" xfId="86" applyNumberFormat="1" applyFont="1" applyAlignment="1">
      <alignment horizontal="right" indent="3"/>
    </xf>
    <xf numFmtId="165" fontId="18" fillId="0" borderId="0" xfId="86" applyNumberFormat="1" applyFont="1" applyAlignment="1">
      <alignment horizontal="right" indent="2"/>
    </xf>
    <xf numFmtId="0" fontId="5" fillId="0" borderId="0" xfId="84" applyFont="1"/>
    <xf numFmtId="43" fontId="61" fillId="0" borderId="0" xfId="13" applyFont="1" applyFill="1" applyBorder="1" applyAlignment="1">
      <alignment vertical="center"/>
    </xf>
    <xf numFmtId="0" fontId="3" fillId="0" borderId="0" xfId="87" applyFont="1"/>
    <xf numFmtId="0" fontId="100" fillId="0" borderId="0" xfId="65" applyFont="1" applyAlignment="1">
      <alignment horizontal="left"/>
    </xf>
    <xf numFmtId="0" fontId="2" fillId="0" borderId="0" xfId="65" applyFont="1"/>
    <xf numFmtId="0" fontId="5" fillId="0" borderId="0" xfId="87"/>
    <xf numFmtId="0" fontId="4" fillId="0" borderId="0" xfId="87" applyFont="1"/>
    <xf numFmtId="0" fontId="4" fillId="0" borderId="2" xfId="65" applyFont="1" applyBorder="1"/>
    <xf numFmtId="0" fontId="39" fillId="0" borderId="2" xfId="7" applyFont="1" applyBorder="1" applyAlignment="1">
      <alignment horizontal="center" vertical="center" wrapText="1"/>
    </xf>
    <xf numFmtId="0" fontId="39" fillId="0" borderId="0" xfId="7" applyFont="1" applyAlignment="1">
      <alignment horizontal="center" vertical="center" wrapText="1"/>
    </xf>
    <xf numFmtId="0" fontId="5" fillId="0" borderId="0" xfId="65" quotePrefix="1" applyFont="1" applyAlignment="1">
      <alignment horizontal="center" vertical="center"/>
    </xf>
    <xf numFmtId="0" fontId="31" fillId="0" borderId="0" xfId="65" applyFont="1"/>
    <xf numFmtId="0" fontId="31" fillId="0" borderId="1" xfId="65" applyFont="1" applyBorder="1"/>
    <xf numFmtId="0" fontId="31" fillId="0" borderId="1" xfId="65" applyFont="1" applyBorder="1" applyAlignment="1">
      <alignment horizontal="center"/>
    </xf>
    <xf numFmtId="0" fontId="5" fillId="0" borderId="1" xfId="87" applyBorder="1"/>
    <xf numFmtId="0" fontId="39" fillId="0" borderId="1" xfId="7" applyFont="1" applyBorder="1" applyAlignment="1">
      <alignment horizontal="center" vertical="center" wrapText="1"/>
    </xf>
    <xf numFmtId="0" fontId="31" fillId="0" borderId="0" xfId="65" applyFont="1" applyAlignment="1">
      <alignment horizontal="center"/>
    </xf>
    <xf numFmtId="2" fontId="9" fillId="0" borderId="0" xfId="72" applyNumberFormat="1" applyFont="1" applyAlignment="1">
      <alignment horizontal="right"/>
    </xf>
    <xf numFmtId="2" fontId="9" fillId="0" borderId="0" xfId="72" applyNumberFormat="1" applyFont="1"/>
    <xf numFmtId="2" fontId="9" fillId="0" borderId="0" xfId="72" applyNumberFormat="1" applyFont="1" applyAlignment="1">
      <alignment horizontal="right" indent="1"/>
    </xf>
    <xf numFmtId="2" fontId="5" fillId="0" borderId="0" xfId="87" applyNumberFormat="1"/>
    <xf numFmtId="2" fontId="5" fillId="0" borderId="0" xfId="87" applyNumberFormat="1" applyAlignment="1">
      <alignment horizontal="right" indent="1"/>
    </xf>
    <xf numFmtId="0" fontId="101" fillId="0" borderId="0" xfId="65" applyFont="1"/>
    <xf numFmtId="165" fontId="21" fillId="0" borderId="0" xfId="65" applyNumberFormat="1" applyFont="1" applyAlignment="1">
      <alignment horizontal="center"/>
    </xf>
    <xf numFmtId="2" fontId="9" fillId="0" borderId="0" xfId="72" quotePrefix="1" applyNumberFormat="1" applyFont="1"/>
    <xf numFmtId="2" fontId="9" fillId="0" borderId="0" xfId="72" quotePrefix="1" applyNumberFormat="1" applyFont="1" applyAlignment="1">
      <alignment horizontal="right" indent="1"/>
    </xf>
    <xf numFmtId="0" fontId="102" fillId="0" borderId="0" xfId="23" applyFont="1"/>
    <xf numFmtId="0" fontId="61" fillId="0" borderId="1" xfId="23" applyFont="1" applyBorder="1"/>
    <xf numFmtId="0" fontId="61" fillId="0" borderId="0" xfId="23" applyFont="1"/>
    <xf numFmtId="0" fontId="37" fillId="0" borderId="0" xfId="23" applyFont="1"/>
    <xf numFmtId="0" fontId="10" fillId="0" borderId="2" xfId="23" applyFont="1" applyBorder="1"/>
    <xf numFmtId="0" fontId="98" fillId="0" borderId="2" xfId="38" applyFont="1" applyBorder="1" applyAlignment="1">
      <alignment horizontal="center" vertical="center" wrapText="1"/>
    </xf>
    <xf numFmtId="0" fontId="98" fillId="0" borderId="1" xfId="38" applyFont="1" applyBorder="1" applyAlignment="1">
      <alignment horizontal="center" vertical="center" wrapText="1"/>
    </xf>
    <xf numFmtId="0" fontId="98" fillId="0" borderId="0" xfId="38" applyFont="1" applyAlignment="1">
      <alignment horizontal="center" vertical="center" wrapText="1"/>
    </xf>
    <xf numFmtId="0" fontId="11" fillId="0" borderId="0" xfId="23" applyFont="1"/>
    <xf numFmtId="0" fontId="98" fillId="0" borderId="0" xfId="38" applyFont="1" applyAlignment="1">
      <alignment horizontal="center" wrapText="1"/>
    </xf>
    <xf numFmtId="0" fontId="10" fillId="0" borderId="0" xfId="23" applyFont="1" applyAlignment="1">
      <alignment horizontal="center"/>
    </xf>
    <xf numFmtId="0" fontId="98" fillId="0" borderId="0" xfId="38" applyFont="1" applyAlignment="1">
      <alignment horizontal="right" wrapText="1" indent="1"/>
    </xf>
    <xf numFmtId="0" fontId="10" fillId="0" borderId="0" xfId="23" applyFont="1" applyAlignment="1">
      <alignment horizontal="right" indent="1"/>
    </xf>
    <xf numFmtId="0" fontId="10" fillId="0" borderId="0" xfId="23" applyFont="1" applyAlignment="1">
      <alignment horizontal="left" indent="1"/>
    </xf>
    <xf numFmtId="165" fontId="10" fillId="0" borderId="0" xfId="23" applyNumberFormat="1" applyFont="1" applyAlignment="1">
      <alignment horizontal="right" indent="1"/>
    </xf>
    <xf numFmtId="165" fontId="98" fillId="0" borderId="0" xfId="38" applyNumberFormat="1" applyFont="1" applyAlignment="1">
      <alignment horizontal="right" wrapText="1" indent="1"/>
    </xf>
    <xf numFmtId="0" fontId="3" fillId="0" borderId="0" xfId="12" applyFont="1"/>
    <xf numFmtId="0" fontId="2" fillId="0" borderId="0" xfId="12"/>
    <xf numFmtId="0" fontId="103" fillId="0" borderId="0" xfId="38" applyFont="1"/>
    <xf numFmtId="0" fontId="5" fillId="0" borderId="0" xfId="12" applyFont="1"/>
    <xf numFmtId="0" fontId="5" fillId="0" borderId="1" xfId="12" applyFont="1" applyBorder="1"/>
    <xf numFmtId="0" fontId="2" fillId="0" borderId="1" xfId="12" applyBorder="1"/>
    <xf numFmtId="0" fontId="18" fillId="0" borderId="1" xfId="12" applyFont="1" applyBorder="1" applyAlignment="1">
      <alignment horizontal="right"/>
    </xf>
    <xf numFmtId="0" fontId="5" fillId="0" borderId="2" xfId="12" applyFont="1" applyBorder="1"/>
    <xf numFmtId="0" fontId="63" fillId="0" borderId="2" xfId="12" applyFont="1" applyBorder="1" applyAlignment="1">
      <alignment horizontal="center" vertical="center"/>
    </xf>
    <xf numFmtId="0" fontId="63" fillId="0" borderId="0" xfId="12" applyFont="1" applyAlignment="1">
      <alignment horizontal="center" vertical="center"/>
    </xf>
    <xf numFmtId="0" fontId="5" fillId="0" borderId="0" xfId="12" applyFont="1" applyAlignment="1">
      <alignment horizontal="center" vertical="center"/>
    </xf>
    <xf numFmtId="0" fontId="5" fillId="0" borderId="0" xfId="12" applyFont="1" applyAlignment="1">
      <alignment horizontal="center"/>
    </xf>
    <xf numFmtId="1" fontId="17" fillId="0" borderId="0" xfId="11" applyNumberFormat="1" applyFont="1"/>
    <xf numFmtId="2" fontId="17" fillId="0" borderId="0" xfId="11" applyNumberFormat="1" applyFont="1"/>
    <xf numFmtId="165" fontId="2" fillId="0" borderId="0" xfId="12" applyNumberFormat="1"/>
    <xf numFmtId="1" fontId="2" fillId="0" borderId="0" xfId="12" applyNumberFormat="1"/>
    <xf numFmtId="2" fontId="2" fillId="0" borderId="0" xfId="12" applyNumberFormat="1"/>
    <xf numFmtId="0" fontId="78" fillId="0" borderId="0" xfId="12" applyFont="1"/>
    <xf numFmtId="0" fontId="17" fillId="0" borderId="0" xfId="12" applyFont="1"/>
    <xf numFmtId="0" fontId="6" fillId="0" borderId="0" xfId="12" applyFont="1" applyAlignment="1">
      <alignment horizontal="left" indent="1"/>
    </xf>
    <xf numFmtId="1" fontId="6" fillId="0" borderId="0" xfId="11" applyNumberFormat="1" applyFont="1"/>
    <xf numFmtId="2" fontId="6" fillId="0" borderId="0" xfId="11" applyNumberFormat="1" applyFont="1"/>
    <xf numFmtId="0" fontId="6" fillId="0" borderId="0" xfId="12" applyFont="1" applyAlignment="1">
      <alignment horizontal="left" wrapText="1" indent="1"/>
    </xf>
    <xf numFmtId="0" fontId="17" fillId="0" borderId="0" xfId="12" applyFont="1" applyAlignment="1">
      <alignment horizontal="left"/>
    </xf>
    <xf numFmtId="1" fontId="6" fillId="0" borderId="0" xfId="11" applyNumberFormat="1" applyFont="1" applyAlignment="1">
      <alignment vertical="center"/>
    </xf>
    <xf numFmtId="2" fontId="6" fillId="0" borderId="0" xfId="11" applyNumberFormat="1" applyFont="1" applyAlignment="1">
      <alignment vertical="center"/>
    </xf>
    <xf numFmtId="1" fontId="6" fillId="0" borderId="0" xfId="12" applyNumberFormat="1" applyFont="1" applyAlignment="1">
      <alignment horizontal="center" vertical="center" wrapText="1"/>
    </xf>
    <xf numFmtId="0" fontId="6" fillId="0" borderId="0" xfId="12" applyFont="1" applyAlignment="1">
      <alignment horizontal="left" indent="2"/>
    </xf>
    <xf numFmtId="0" fontId="6" fillId="0" borderId="0" xfId="12" applyFont="1" applyAlignment="1">
      <alignment horizontal="left" wrapText="1" indent="2"/>
    </xf>
    <xf numFmtId="1" fontId="104" fillId="0" borderId="0" xfId="57" applyNumberFormat="1" applyFont="1"/>
    <xf numFmtId="0" fontId="14" fillId="0" borderId="0" xfId="57" applyFont="1"/>
    <xf numFmtId="1" fontId="17" fillId="0" borderId="0" xfId="57" applyNumberFormat="1" applyFont="1" applyAlignment="1">
      <alignment horizontal="center"/>
    </xf>
    <xf numFmtId="1" fontId="7" fillId="0" borderId="0" xfId="57" applyNumberFormat="1" applyFont="1" applyAlignment="1">
      <alignment horizontal="center"/>
    </xf>
    <xf numFmtId="0" fontId="6" fillId="0" borderId="0" xfId="57" applyFont="1" applyAlignment="1">
      <alignment vertical="center"/>
    </xf>
    <xf numFmtId="0" fontId="6" fillId="0" borderId="0" xfId="58" applyFont="1" applyAlignment="1">
      <alignment vertical="center"/>
    </xf>
    <xf numFmtId="0" fontId="29" fillId="0" borderId="1" xfId="57" applyFont="1" applyBorder="1"/>
    <xf numFmtId="0" fontId="6" fillId="0" borderId="2" xfId="57" applyFont="1" applyBorder="1"/>
    <xf numFmtId="0" fontId="39" fillId="0" borderId="2" xfId="49" applyFont="1" applyBorder="1" applyAlignment="1">
      <alignment horizontal="center" vertical="center" wrapText="1"/>
    </xf>
    <xf numFmtId="0" fontId="6" fillId="0" borderId="2" xfId="57" applyFont="1" applyBorder="1" applyAlignment="1">
      <alignment vertical="center"/>
    </xf>
    <xf numFmtId="0" fontId="39" fillId="0" borderId="0" xfId="49" applyFont="1" applyAlignment="1">
      <alignment horizontal="center" vertical="center" wrapText="1"/>
    </xf>
    <xf numFmtId="0" fontId="39" fillId="0" borderId="0" xfId="49" applyFont="1" applyAlignment="1">
      <alignment vertical="center" wrapText="1"/>
    </xf>
    <xf numFmtId="1" fontId="6" fillId="0" borderId="1" xfId="58" applyNumberFormat="1" applyFont="1" applyBorder="1" applyAlignment="1">
      <alignment horizontal="center" vertical="center"/>
    </xf>
    <xf numFmtId="165" fontId="6" fillId="0" borderId="1" xfId="58" applyNumberFormat="1" applyFont="1" applyBorder="1" applyAlignment="1">
      <alignment horizontal="center" vertical="center"/>
    </xf>
    <xf numFmtId="1" fontId="6" fillId="0" borderId="1" xfId="57" applyNumberFormat="1" applyFont="1" applyBorder="1" applyAlignment="1">
      <alignment horizontal="center" vertical="center"/>
    </xf>
    <xf numFmtId="0" fontId="29" fillId="0" borderId="0" xfId="57" applyFont="1"/>
    <xf numFmtId="1" fontId="17" fillId="0" borderId="0" xfId="57" applyNumberFormat="1" applyFont="1" applyAlignment="1">
      <alignment horizontal="right"/>
    </xf>
    <xf numFmtId="0" fontId="17" fillId="0" borderId="0" xfId="57" applyFont="1" applyAlignment="1">
      <alignment horizontal="right"/>
    </xf>
    <xf numFmtId="1" fontId="6" fillId="0" borderId="0" xfId="57" applyNumberFormat="1" applyFont="1" applyAlignment="1">
      <alignment horizontal="right"/>
    </xf>
    <xf numFmtId="0" fontId="6" fillId="0" borderId="0" xfId="57" applyFont="1" applyAlignment="1">
      <alignment horizontal="right"/>
    </xf>
    <xf numFmtId="0" fontId="6" fillId="0" borderId="0" xfId="61" applyFont="1"/>
    <xf numFmtId="1" fontId="6" fillId="0" borderId="0" xfId="61" applyNumberFormat="1" applyFont="1" applyAlignment="1">
      <alignment horizontal="right"/>
    </xf>
    <xf numFmtId="165" fontId="29" fillId="0" borderId="0" xfId="61" applyNumberFormat="1" applyFont="1"/>
    <xf numFmtId="0" fontId="29" fillId="0" borderId="0" xfId="61" applyFont="1"/>
    <xf numFmtId="1" fontId="105" fillId="0" borderId="0" xfId="57" applyNumberFormat="1" applyFont="1"/>
    <xf numFmtId="1" fontId="106" fillId="0" borderId="0" xfId="57" applyNumberFormat="1" applyFont="1"/>
    <xf numFmtId="0" fontId="107" fillId="0" borderId="0" xfId="59" applyFont="1"/>
    <xf numFmtId="1" fontId="108" fillId="0" borderId="0" xfId="57" applyNumberFormat="1" applyFont="1" applyAlignment="1">
      <alignment horizontal="center"/>
    </xf>
    <xf numFmtId="1" fontId="109" fillId="0" borderId="0" xfId="57" applyNumberFormat="1" applyFont="1" applyAlignment="1">
      <alignment horizontal="center"/>
    </xf>
    <xf numFmtId="0" fontId="110" fillId="0" borderId="0" xfId="59" applyFont="1"/>
    <xf numFmtId="0" fontId="39" fillId="0" borderId="0" xfId="59" applyFont="1"/>
    <xf numFmtId="1" fontId="94" fillId="0" borderId="0" xfId="59" applyNumberFormat="1" applyFont="1"/>
    <xf numFmtId="165" fontId="94" fillId="0" borderId="0" xfId="59" applyNumberFormat="1" applyFont="1"/>
    <xf numFmtId="1" fontId="110" fillId="0" borderId="0" xfId="59" applyNumberFormat="1" applyFont="1"/>
    <xf numFmtId="0" fontId="94" fillId="0" borderId="0" xfId="59" applyFont="1"/>
    <xf numFmtId="1" fontId="39" fillId="0" borderId="0" xfId="59" applyNumberFormat="1" applyFont="1"/>
    <xf numFmtId="165" fontId="39" fillId="0" borderId="0" xfId="59" applyNumberFormat="1" applyFont="1"/>
    <xf numFmtId="0" fontId="39" fillId="0" borderId="2" xfId="59" applyFont="1" applyBorder="1" applyAlignment="1">
      <alignment horizontal="center" vertical="center" wrapText="1"/>
    </xf>
    <xf numFmtId="0" fontId="6" fillId="0" borderId="3" xfId="12" applyFont="1" applyBorder="1" applyAlignment="1">
      <alignment horizontal="center" vertical="center"/>
    </xf>
    <xf numFmtId="0" fontId="9" fillId="0" borderId="0" xfId="12" applyFont="1" applyAlignment="1">
      <alignment horizontal="left"/>
    </xf>
    <xf numFmtId="0" fontId="6" fillId="0" borderId="2" xfId="12" applyFont="1" applyBorder="1" applyAlignment="1">
      <alignment horizontal="center" vertical="center"/>
    </xf>
    <xf numFmtId="0" fontId="6" fillId="0" borderId="1" xfId="12" applyFont="1" applyBorder="1" applyAlignment="1">
      <alignment horizontal="center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0" xfId="8" applyFont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3" fillId="0" borderId="0" xfId="14" applyFont="1" applyAlignment="1">
      <alignment horizontal="left" wrapText="1"/>
    </xf>
    <xf numFmtId="0" fontId="6" fillId="0" borderId="3" xfId="17" applyFont="1" applyBorder="1" applyAlignment="1">
      <alignment horizontal="center" vertical="center"/>
    </xf>
    <xf numFmtId="0" fontId="6" fillId="0" borderId="3" xfId="17" quotePrefix="1" applyFont="1" applyBorder="1" applyAlignment="1">
      <alignment horizontal="center" vertical="center"/>
    </xf>
    <xf numFmtId="0" fontId="39" fillId="0" borderId="3" xfId="17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 wrapText="1"/>
      <protection locked="0"/>
    </xf>
    <xf numFmtId="0" fontId="6" fillId="0" borderId="3" xfId="20" applyFont="1" applyBorder="1" applyAlignment="1">
      <alignment horizontal="center" vertical="center"/>
      <protection locked="0"/>
    </xf>
    <xf numFmtId="0" fontId="3" fillId="0" borderId="0" xfId="21" applyFont="1" applyAlignment="1">
      <alignment horizontal="left" wrapText="1"/>
    </xf>
    <xf numFmtId="0" fontId="16" fillId="0" borderId="2" xfId="17" quotePrefix="1" applyFont="1" applyBorder="1" applyAlignment="1">
      <alignment horizontal="center" vertical="center"/>
    </xf>
    <xf numFmtId="0" fontId="16" fillId="0" borderId="1" xfId="17" quotePrefix="1" applyFont="1" applyBorder="1" applyAlignment="1">
      <alignment horizontal="center" vertical="center"/>
    </xf>
    <xf numFmtId="0" fontId="6" fillId="0" borderId="2" xfId="17" quotePrefix="1" applyFont="1" applyBorder="1" applyAlignment="1">
      <alignment horizontal="center" vertical="center"/>
    </xf>
    <xf numFmtId="0" fontId="6" fillId="0" borderId="2" xfId="17" applyFont="1" applyBorder="1" applyAlignment="1">
      <alignment horizontal="center" vertical="center"/>
    </xf>
    <xf numFmtId="0" fontId="6" fillId="0" borderId="1" xfId="17" applyFont="1" applyBorder="1" applyAlignment="1">
      <alignment horizontal="center" vertical="center"/>
    </xf>
    <xf numFmtId="0" fontId="6" fillId="0" borderId="2" xfId="17" applyFont="1" applyBorder="1" applyAlignment="1">
      <alignment horizontal="center" vertical="center" wrapText="1"/>
    </xf>
    <xf numFmtId="15" fontId="6" fillId="0" borderId="2" xfId="17" quotePrefix="1" applyNumberFormat="1" applyFont="1" applyBorder="1" applyAlignment="1">
      <alignment horizontal="center" vertical="center"/>
    </xf>
    <xf numFmtId="0" fontId="6" fillId="0" borderId="1" xfId="17" applyFont="1" applyBorder="1" applyAlignment="1">
      <alignment horizontal="center" vertical="center" wrapText="1"/>
    </xf>
    <xf numFmtId="0" fontId="6" fillId="0" borderId="3" xfId="26" applyFont="1" applyBorder="1" applyAlignment="1">
      <alignment horizontal="center" vertical="center" wrapText="1"/>
    </xf>
    <xf numFmtId="16" fontId="6" fillId="0" borderId="3" xfId="26" quotePrefix="1" applyNumberFormat="1" applyFont="1" applyBorder="1" applyAlignment="1">
      <alignment horizontal="center" vertical="center" wrapText="1"/>
    </xf>
    <xf numFmtId="0" fontId="10" fillId="0" borderId="2" xfId="38" applyFont="1" applyBorder="1" applyAlignment="1">
      <alignment horizontal="center" vertical="center" wrapText="1"/>
    </xf>
    <xf numFmtId="0" fontId="10" fillId="0" borderId="1" xfId="38" applyFont="1" applyBorder="1" applyAlignment="1">
      <alignment horizontal="center" vertical="center" wrapText="1"/>
    </xf>
    <xf numFmtId="0" fontId="9" fillId="0" borderId="0" xfId="36" applyFont="1" applyAlignment="1">
      <alignment horizontal="left"/>
    </xf>
    <xf numFmtId="0" fontId="10" fillId="0" borderId="3" xfId="23" applyFont="1" applyBorder="1" applyAlignment="1">
      <alignment horizontal="center" vertical="center" wrapText="1"/>
    </xf>
    <xf numFmtId="0" fontId="39" fillId="0" borderId="1" xfId="59" applyFont="1" applyBorder="1" applyAlignment="1">
      <alignment horizontal="center" wrapText="1"/>
    </xf>
    <xf numFmtId="0" fontId="39" fillId="0" borderId="2" xfId="59" applyFont="1" applyBorder="1" applyAlignment="1">
      <alignment horizontal="center" vertical="center" wrapText="1"/>
    </xf>
    <xf numFmtId="0" fontId="39" fillId="0" borderId="0" xfId="59" applyFont="1" applyAlignment="1">
      <alignment horizontal="center" wrapText="1"/>
    </xf>
    <xf numFmtId="0" fontId="39" fillId="0" borderId="1" xfId="59" applyFont="1" applyBorder="1" applyAlignment="1">
      <alignment horizontal="center" vertical="center" wrapText="1"/>
    </xf>
    <xf numFmtId="49" fontId="17" fillId="0" borderId="0" xfId="88" applyNumberFormat="1" applyFont="1" applyFill="1" applyBorder="1" applyAlignment="1">
      <alignment horizontal="left" wrapText="1"/>
    </xf>
    <xf numFmtId="0" fontId="17" fillId="0" borderId="0" xfId="58" applyFont="1" applyAlignment="1">
      <alignment horizontal="left"/>
    </xf>
    <xf numFmtId="0" fontId="39" fillId="0" borderId="2" xfId="49" applyFont="1" applyBorder="1" applyAlignment="1">
      <alignment horizontal="center" vertical="center" wrapText="1"/>
    </xf>
    <xf numFmtId="0" fontId="39" fillId="0" borderId="0" xfId="49" applyFont="1" applyAlignment="1">
      <alignment horizontal="center" vertical="center" wrapText="1"/>
    </xf>
    <xf numFmtId="0" fontId="39" fillId="0" borderId="1" xfId="49" applyFont="1" applyBorder="1" applyAlignment="1">
      <alignment horizontal="center" vertical="center" wrapText="1"/>
    </xf>
    <xf numFmtId="0" fontId="39" fillId="0" borderId="0" xfId="59" applyFont="1" applyAlignment="1">
      <alignment horizontal="center" vertical="center" wrapText="1"/>
    </xf>
    <xf numFmtId="0" fontId="5" fillId="0" borderId="3" xfId="65" applyFont="1" applyBorder="1" applyAlignment="1">
      <alignment horizontal="center" vertical="center"/>
    </xf>
    <xf numFmtId="0" fontId="6" fillId="0" borderId="3" xfId="65" applyFont="1" applyBorder="1" applyAlignment="1">
      <alignment horizontal="center" vertical="center"/>
    </xf>
    <xf numFmtId="165" fontId="18" fillId="0" borderId="0" xfId="73" applyNumberFormat="1" applyFont="1" applyAlignment="1">
      <alignment horizontal="center" vertical="center"/>
    </xf>
    <xf numFmtId="0" fontId="28" fillId="0" borderId="2" xfId="75" applyFont="1" applyBorder="1" applyAlignment="1">
      <alignment horizontal="center" vertical="center"/>
    </xf>
    <xf numFmtId="0" fontId="28" fillId="0" borderId="1" xfId="75" applyFont="1" applyBorder="1" applyAlignment="1">
      <alignment horizontal="center" vertical="center"/>
    </xf>
    <xf numFmtId="0" fontId="28" fillId="0" borderId="3" xfId="75" applyFont="1" applyBorder="1" applyAlignment="1">
      <alignment horizontal="center" vertical="center"/>
    </xf>
  </cellXfs>
  <cellStyles count="89">
    <cellStyle name="Comma" xfId="13" builtinId="3"/>
    <cellStyle name="Comma 10 2 2 4 2" xfId="41" xr:uid="{00000000-0005-0000-0000-000001000000}"/>
    <cellStyle name="Comma 2" xfId="47" xr:uid="{00000000-0005-0000-0000-000002000000}"/>
    <cellStyle name="Comma 25 2" xfId="40" xr:uid="{00000000-0005-0000-0000-000003000000}"/>
    <cellStyle name="Comma 3 2 5 4" xfId="34" xr:uid="{00000000-0005-0000-0000-000004000000}"/>
    <cellStyle name="Comma 3 2 5 4 2" xfId="86" xr:uid="{00000000-0005-0000-0000-000005000000}"/>
    <cellStyle name="Comma_Bieu 012011" xfId="60" xr:uid="{00000000-0005-0000-0000-000006000000}"/>
    <cellStyle name="Comma_Bieu 012011 2" xfId="88" xr:uid="{00000000-0005-0000-0000-000007000000}"/>
    <cellStyle name="Comma_Bieu 012011 2 3" xfId="62" xr:uid="{00000000-0005-0000-0000-000008000000}"/>
    <cellStyle name="Normal" xfId="0" builtinId="0"/>
    <cellStyle name="Normal - Style1 3" xfId="11" xr:uid="{00000000-0005-0000-0000-00000A000000}"/>
    <cellStyle name="Normal 10 2 2" xfId="5" xr:uid="{00000000-0005-0000-0000-00000B000000}"/>
    <cellStyle name="Normal 10 2 2 2 2" xfId="23" xr:uid="{00000000-0005-0000-0000-00000C000000}"/>
    <cellStyle name="Normal 10 2 2 2 2 2 2" xfId="67" xr:uid="{00000000-0005-0000-0000-00000D000000}"/>
    <cellStyle name="Normal 10 2 2 2 3" xfId="51" xr:uid="{00000000-0005-0000-0000-00000E000000}"/>
    <cellStyle name="Normal 10 2 2 2 4 2" xfId="83" xr:uid="{00000000-0005-0000-0000-00000F000000}"/>
    <cellStyle name="Normal 10 2 2 2 5" xfId="78" xr:uid="{00000000-0005-0000-0000-000010000000}"/>
    <cellStyle name="Normal 10 2 2 2 5 2" xfId="81" xr:uid="{00000000-0005-0000-0000-000011000000}"/>
    <cellStyle name="Normal 10 4 2 2 2" xfId="82" xr:uid="{00000000-0005-0000-0000-000012000000}"/>
    <cellStyle name="Normal 10 4 2 3" xfId="79" xr:uid="{00000000-0005-0000-0000-000013000000}"/>
    <cellStyle name="Normal 11 4" xfId="7" xr:uid="{00000000-0005-0000-0000-000014000000}"/>
    <cellStyle name="Normal 15 4" xfId="19" xr:uid="{00000000-0005-0000-0000-000015000000}"/>
    <cellStyle name="Normal 153 2" xfId="33" xr:uid="{00000000-0005-0000-0000-000016000000}"/>
    <cellStyle name="Normal 153 2 2" xfId="85" xr:uid="{00000000-0005-0000-0000-000017000000}"/>
    <cellStyle name="Normal 156" xfId="38" xr:uid="{00000000-0005-0000-0000-000018000000}"/>
    <cellStyle name="Normal 157 2" xfId="59" xr:uid="{00000000-0005-0000-0000-000019000000}"/>
    <cellStyle name="Normal 158 2" xfId="24" xr:uid="{00000000-0005-0000-0000-00001A000000}"/>
    <cellStyle name="Normal 159" xfId="76" xr:uid="{00000000-0005-0000-0000-00001B000000}"/>
    <cellStyle name="Normal 2" xfId="2" xr:uid="{00000000-0005-0000-0000-00001C000000}"/>
    <cellStyle name="Normal 2 13 2" xfId="32" xr:uid="{00000000-0005-0000-0000-00001D000000}"/>
    <cellStyle name="Normal 2 16" xfId="49" xr:uid="{00000000-0005-0000-0000-00001E000000}"/>
    <cellStyle name="Normal 2 16 2" xfId="80" xr:uid="{00000000-0005-0000-0000-00001F000000}"/>
    <cellStyle name="Normal 2 7 2" xfId="56" xr:uid="{00000000-0005-0000-0000-000020000000}"/>
    <cellStyle name="Normal 2_Copy of CSGSX Qui IV. 2011" xfId="70" xr:uid="{00000000-0005-0000-0000-000021000000}"/>
    <cellStyle name="Normal 2_revise" xfId="69" xr:uid="{00000000-0005-0000-0000-000022000000}"/>
    <cellStyle name="Normal 3" xfId="53" xr:uid="{00000000-0005-0000-0000-000023000000}"/>
    <cellStyle name="Normal 3 2" xfId="68" xr:uid="{00000000-0005-0000-0000-000024000000}"/>
    <cellStyle name="Normal 3 2 2 2 2" xfId="50" xr:uid="{00000000-0005-0000-0000-000025000000}"/>
    <cellStyle name="Normal 3 2 2 2 2 3" xfId="55" xr:uid="{00000000-0005-0000-0000-000026000000}"/>
    <cellStyle name="Normal 4" xfId="48" xr:uid="{00000000-0005-0000-0000-000027000000}"/>
    <cellStyle name="Normal 7" xfId="8" xr:uid="{00000000-0005-0000-0000-000028000000}"/>
    <cellStyle name="Normal 7 4" xfId="31" xr:uid="{00000000-0005-0000-0000-000029000000}"/>
    <cellStyle name="Normal 7_Xl0000108" xfId="73" xr:uid="{00000000-0005-0000-0000-00002A000000}"/>
    <cellStyle name="Normal_02NN" xfId="1" xr:uid="{00000000-0005-0000-0000-00002B000000}"/>
    <cellStyle name="Normal_03&amp;04CN" xfId="15" xr:uid="{00000000-0005-0000-0000-00002C000000}"/>
    <cellStyle name="Normal_05XD 2" xfId="26" xr:uid="{00000000-0005-0000-0000-00002D000000}"/>
    <cellStyle name="Normal_05XD_Dautu(6-2011)" xfId="18" xr:uid="{00000000-0005-0000-0000-00002E000000}"/>
    <cellStyle name="Normal_06DTNN 2" xfId="84" xr:uid="{00000000-0005-0000-0000-00002F000000}"/>
    <cellStyle name="Normal_07Dulich11 2" xfId="52" xr:uid="{00000000-0005-0000-0000-000030000000}"/>
    <cellStyle name="Normal_07gia 2" xfId="65" xr:uid="{00000000-0005-0000-0000-000031000000}"/>
    <cellStyle name="Normal_07gia_chi so gia PPI3.2012" xfId="66" xr:uid="{00000000-0005-0000-0000-000032000000}"/>
    <cellStyle name="Normal_07VT" xfId="42" xr:uid="{00000000-0005-0000-0000-000033000000}"/>
    <cellStyle name="Normal_08-12TM" xfId="57" xr:uid="{00000000-0005-0000-0000-000034000000}"/>
    <cellStyle name="Normal_08tmt3" xfId="36" xr:uid="{00000000-0005-0000-0000-000035000000}"/>
    <cellStyle name="Normal_08tmt3 2" xfId="39" xr:uid="{00000000-0005-0000-0000-000036000000}"/>
    <cellStyle name="Normal_08tmt3_VT- TM Diep" xfId="37" xr:uid="{00000000-0005-0000-0000-000037000000}"/>
    <cellStyle name="Normal_BC CSG NLTS Qui 1  2011 2" xfId="63" xr:uid="{00000000-0005-0000-0000-000038000000}"/>
    <cellStyle name="Normal_Bctiendo2000" xfId="4" xr:uid="{00000000-0005-0000-0000-000039000000}"/>
    <cellStyle name="Normal_Bctiendo2000_GDPQuyI" xfId="6" xr:uid="{00000000-0005-0000-0000-00003A000000}"/>
    <cellStyle name="Normal_Bieu 04 2014" xfId="3" xr:uid="{00000000-0005-0000-0000-00003B000000}"/>
    <cellStyle name="Normal_Book2" xfId="72" xr:uid="{00000000-0005-0000-0000-00003C000000}"/>
    <cellStyle name="Normal_Chinh thuc DX 2006 2" xfId="10" xr:uid="{00000000-0005-0000-0000-00003D000000}"/>
    <cellStyle name="Normal_Copy of CSGSX Qui IV. 2011" xfId="64" xr:uid="{00000000-0005-0000-0000-00003E000000}"/>
    <cellStyle name="Normal_Dau tu 2" xfId="29" xr:uid="{00000000-0005-0000-0000-00003F000000}"/>
    <cellStyle name="Normal_Dautu" xfId="30" xr:uid="{00000000-0005-0000-0000-000040000000}"/>
    <cellStyle name="Normal_GDP 9 thang" xfId="74" xr:uid="{00000000-0005-0000-0000-000041000000}"/>
    <cellStyle name="Normal_Gui Vu TH-Bao cao nhanh VDT 2006" xfId="28" xr:uid="{00000000-0005-0000-0000-000042000000}"/>
    <cellStyle name="Normal_nhanh sap xep lai 2 2" xfId="45" xr:uid="{00000000-0005-0000-0000-000043000000}"/>
    <cellStyle name="Normal_nhanh sap xep lai 3" xfId="58" xr:uid="{00000000-0005-0000-0000-000044000000}"/>
    <cellStyle name="Normal_Sheet1" xfId="16" xr:uid="{00000000-0005-0000-0000-000045000000}"/>
    <cellStyle name="Normal_solieu gdp 2" xfId="12" xr:uid="{00000000-0005-0000-0000-000046000000}"/>
    <cellStyle name="Normal_solieu gdp 2 2" xfId="44" xr:uid="{00000000-0005-0000-0000-000047000000}"/>
    <cellStyle name="Normal_SPT3-96" xfId="17" xr:uid="{00000000-0005-0000-0000-000048000000}"/>
    <cellStyle name="Normal_SPT3-96_Bieu 012011 2" xfId="27" xr:uid="{00000000-0005-0000-0000-000049000000}"/>
    <cellStyle name="Normal_SPT3-96_Bieudautu_Dautu(6-2011)" xfId="25" xr:uid="{00000000-0005-0000-0000-00004A000000}"/>
    <cellStyle name="Normal_SPT3-96_Van tai12.2010" xfId="46" xr:uid="{00000000-0005-0000-0000-00004B000000}"/>
    <cellStyle name="Normal_Tieu thu-Ton kho thang 7.2012 (dieu chinh)" xfId="20" xr:uid="{00000000-0005-0000-0000-00004C000000}"/>
    <cellStyle name="Normal_VTAI 2" xfId="9" xr:uid="{00000000-0005-0000-0000-00004D000000}"/>
    <cellStyle name="Normal_Xl0000008" xfId="54" xr:uid="{00000000-0005-0000-0000-00004E000000}"/>
    <cellStyle name="Normal_Xl0000107" xfId="21" xr:uid="{00000000-0005-0000-0000-00004F000000}"/>
    <cellStyle name="Normal_Xl0000109" xfId="71" xr:uid="{00000000-0005-0000-0000-000050000000}"/>
    <cellStyle name="Normal_Xl0000109_1" xfId="22" xr:uid="{00000000-0005-0000-0000-000051000000}"/>
    <cellStyle name="Normal_Xl0000110" xfId="77" xr:uid="{00000000-0005-0000-0000-000052000000}"/>
    <cellStyle name="Normal_Xl0000117" xfId="75" xr:uid="{00000000-0005-0000-0000-000053000000}"/>
    <cellStyle name="Normal_Xl0000141" xfId="14" xr:uid="{00000000-0005-0000-0000-000054000000}"/>
    <cellStyle name="Normal_Xl0000156" xfId="43" xr:uid="{00000000-0005-0000-0000-000055000000}"/>
    <cellStyle name="Normal_Xl0000163" xfId="87" xr:uid="{00000000-0005-0000-0000-000056000000}"/>
    <cellStyle name="Normal_Xl0000203" xfId="61" xr:uid="{00000000-0005-0000-0000-000057000000}"/>
    <cellStyle name="Percent 4" xfId="35" xr:uid="{00000000-0005-0000-0000-00005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5.xml"/><Relationship Id="rId68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externalLink" Target="externalLinks/externalLink10.xml"/><Relationship Id="rId66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64" Type="http://schemas.openxmlformats.org/officeDocument/2006/relationships/externalLink" Target="externalLinks/externalLink16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1.xml"/><Relationship Id="rId67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62" Type="http://schemas.openxmlformats.org/officeDocument/2006/relationships/externalLink" Target="externalLinks/externalLink14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externalLink" Target="externalLinks/externalLink12.xml"/><Relationship Id="rId65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%20BAO%20CAO\NAM2024\Bieu%20mau\Bieu%20mau%20XNK%20T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/>
      <sheetData sheetId="583"/>
      <sheetData sheetId="584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 refreshError="1"/>
      <sheetData sheetId="686"/>
      <sheetData sheetId="687" refreshError="1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 refreshError="1"/>
      <sheetData sheetId="701"/>
      <sheetData sheetId="702" refreshError="1"/>
      <sheetData sheetId="703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 refreshError="1"/>
      <sheetData sheetId="1062" refreshError="1"/>
      <sheetData sheetId="1063" refreshError="1"/>
      <sheetData sheetId="1064" refreshError="1"/>
      <sheetData sheetId="1065"/>
      <sheetData sheetId="1066" refreshError="1"/>
      <sheetData sheetId="1067" refreshError="1"/>
      <sheetData sheetId="1068" refreshError="1"/>
      <sheetData sheetId="1069" refreshError="1"/>
      <sheetData sheetId="1070"/>
      <sheetData sheetId="1071" refreshError="1"/>
      <sheetData sheetId="1072"/>
      <sheetData sheetId="1073" refreshError="1"/>
      <sheetData sheetId="1074"/>
      <sheetData sheetId="1075"/>
      <sheetData sheetId="1076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/>
      <sheetData sheetId="1158"/>
      <sheetData sheetId="1159"/>
      <sheetData sheetId="1160"/>
      <sheetData sheetId="1161" refreshError="1"/>
      <sheetData sheetId="1162" refreshError="1"/>
      <sheetData sheetId="1163" refreshError="1"/>
      <sheetData sheetId="1164" refreshError="1"/>
      <sheetData sheetId="1165"/>
      <sheetData sheetId="1166" refreshError="1"/>
      <sheetData sheetId="1167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/>
      <sheetData sheetId="1175"/>
      <sheetData sheetId="1176"/>
      <sheetData sheetId="1177"/>
      <sheetData sheetId="1178"/>
      <sheetData sheetId="1179" refreshError="1"/>
      <sheetData sheetId="1180" refreshError="1"/>
      <sheetData sheetId="1181"/>
      <sheetData sheetId="1182"/>
      <sheetData sheetId="1183"/>
      <sheetData sheetId="1184"/>
      <sheetData sheetId="1185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_x0000_"/>
      <sheetName val="Bia_x0000_"/>
      <sheetName val="Soqu_x0005_"/>
      <sheetName val="thong ke"/>
      <sheetName val="PhanTichDonGia"/>
      <sheetName val="T4-99_x0005_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Soqu窨_x0013_竬"/>
      <sheetName val="Soqu_x0005__x0000_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 refreshError="1"/>
      <sheetData sheetId="995" refreshError="1"/>
      <sheetData sheetId="996" refreshError="1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 refreshError="1"/>
      <sheetData sheetId="1703" refreshError="1"/>
      <sheetData sheetId="1704" refreshError="1"/>
      <sheetData sheetId="1705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/>
      <sheetData sheetId="1712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4. XK quý"/>
      <sheetName val="4. NK quý"/>
      <sheetName val="Biểu XK"/>
      <sheetName val="Biểu NK"/>
      <sheetName val="LoiVan1"/>
      <sheetName val="XK tháng"/>
      <sheetName val="XK quý"/>
      <sheetName val="NK tháng"/>
      <sheetName val="NK quý"/>
    </sheetNames>
    <sheetDataSet>
      <sheetData sheetId="0">
        <row r="7">
          <cell r="H7">
            <v>33090</v>
          </cell>
          <cell r="J7">
            <v>190080</v>
          </cell>
          <cell r="L7">
            <v>10.518565785397811</v>
          </cell>
          <cell r="N7">
            <v>14.512872470429812</v>
          </cell>
        </row>
        <row r="8">
          <cell r="H8">
            <v>9334.7435897435898</v>
          </cell>
          <cell r="J8">
            <v>53391.262373743579</v>
          </cell>
          <cell r="L8">
            <v>16.592878127027518</v>
          </cell>
          <cell r="N8">
            <v>20.611100750024463</v>
          </cell>
        </row>
        <row r="10">
          <cell r="H10">
            <v>23755.25641025641</v>
          </cell>
          <cell r="J10">
            <v>136688.73762625642</v>
          </cell>
          <cell r="L10">
            <v>8.3013816408424361</v>
          </cell>
          <cell r="N10">
            <v>12.295111661441354</v>
          </cell>
        </row>
        <row r="11">
          <cell r="H11">
            <v>23720</v>
          </cell>
          <cell r="L11">
            <v>8.767655520531207</v>
          </cell>
          <cell r="N11">
            <v>12.30188723625983</v>
          </cell>
        </row>
        <row r="13">
          <cell r="H13">
            <v>810</v>
          </cell>
          <cell r="J13">
            <v>4355.1252810000005</v>
          </cell>
          <cell r="L13">
            <v>4.4544631606066076</v>
          </cell>
          <cell r="N13">
            <v>4.8638646892297288</v>
          </cell>
        </row>
        <row r="14">
          <cell r="H14">
            <v>780</v>
          </cell>
          <cell r="J14">
            <v>3432.5143709999998</v>
          </cell>
          <cell r="L14">
            <v>17.897908407215965</v>
          </cell>
          <cell r="N14">
            <v>28.15440966528783</v>
          </cell>
        </row>
        <row r="15">
          <cell r="G15">
            <v>65</v>
          </cell>
          <cell r="H15">
            <v>388.2681319481207</v>
          </cell>
          <cell r="I15">
            <v>350.10199999999998</v>
          </cell>
          <cell r="J15">
            <v>1924.2474999481208</v>
          </cell>
          <cell r="K15">
            <v>8.4074117313497538</v>
          </cell>
          <cell r="L15">
            <v>12.963480118702989</v>
          </cell>
          <cell r="M15">
            <v>24.96858848053914</v>
          </cell>
          <cell r="N15">
            <v>17.371934822869136</v>
          </cell>
        </row>
        <row r="16">
          <cell r="G16">
            <v>85</v>
          </cell>
          <cell r="H16">
            <v>381.53033277912141</v>
          </cell>
          <cell r="I16">
            <v>902.154</v>
          </cell>
          <cell r="J16">
            <v>3221.0557517791212</v>
          </cell>
          <cell r="K16">
            <v>-39.980228781245586</v>
          </cell>
          <cell r="L16">
            <v>0.41949317168739242</v>
          </cell>
          <cell r="M16">
            <v>-10.558803001221435</v>
          </cell>
          <cell r="N16">
            <v>34.51210231706591</v>
          </cell>
        </row>
        <row r="17">
          <cell r="G17">
            <v>15</v>
          </cell>
          <cell r="H17">
            <v>31.917510618932045</v>
          </cell>
          <cell r="I17">
            <v>61.177</v>
          </cell>
          <cell r="J17">
            <v>107.66688861893203</v>
          </cell>
          <cell r="K17">
            <v>54.926668043792603</v>
          </cell>
          <cell r="L17">
            <v>86.397148105206071</v>
          </cell>
          <cell r="M17">
            <v>26.736549895382325</v>
          </cell>
          <cell r="N17">
            <v>32.099183451968628</v>
          </cell>
        </row>
        <row r="18">
          <cell r="G18">
            <v>33</v>
          </cell>
          <cell r="H18">
            <v>163.45370738075525</v>
          </cell>
          <cell r="I18">
            <v>142.32999999999998</v>
          </cell>
          <cell r="J18">
            <v>632.47787938075521</v>
          </cell>
          <cell r="K18">
            <v>55.689752783544037</v>
          </cell>
          <cell r="L18">
            <v>112.87900819094162</v>
          </cell>
          <cell r="M18">
            <v>-6.7630065376603454</v>
          </cell>
          <cell r="N18">
            <v>30.867169055419538</v>
          </cell>
        </row>
        <row r="19">
          <cell r="G19">
            <v>650</v>
          </cell>
          <cell r="H19">
            <v>416.29414180755333</v>
          </cell>
          <cell r="I19">
            <v>4675.8410000000003</v>
          </cell>
          <cell r="J19">
            <v>2975.0908768075533</v>
          </cell>
          <cell r="K19">
            <v>5.718045094438736</v>
          </cell>
          <cell r="L19">
            <v>22.960180070925304</v>
          </cell>
          <cell r="M19">
            <v>10.442040639612486</v>
          </cell>
          <cell r="N19">
            <v>31.977475672498969</v>
          </cell>
        </row>
        <row r="20">
          <cell r="G20">
            <v>140</v>
          </cell>
          <cell r="H20">
            <v>66.449922870505247</v>
          </cell>
          <cell r="I20">
            <v>1385.1949999999999</v>
          </cell>
          <cell r="J20">
            <v>628.51320387050521</v>
          </cell>
          <cell r="K20">
            <v>-0.88004361278080978</v>
          </cell>
          <cell r="L20">
            <v>1.6959956072562647</v>
          </cell>
          <cell r="M20">
            <v>-7.7344297957854309</v>
          </cell>
          <cell r="N20">
            <v>5.8675429116656517</v>
          </cell>
        </row>
        <row r="24">
          <cell r="G24">
            <v>2450</v>
          </cell>
          <cell r="H24">
            <v>95.98719191408567</v>
          </cell>
          <cell r="I24">
            <v>15860.037</v>
          </cell>
          <cell r="J24">
            <v>610.24962391408565</v>
          </cell>
          <cell r="K24">
            <v>-9.5685014910123982</v>
          </cell>
          <cell r="L24">
            <v>-19.64907482349409</v>
          </cell>
          <cell r="M24">
            <v>0.68561282764724751</v>
          </cell>
          <cell r="N24">
            <v>-10.811898674566137</v>
          </cell>
        </row>
        <row r="26">
          <cell r="H26">
            <v>35.256410256410255</v>
          </cell>
          <cell r="I26">
            <v>1458.521</v>
          </cell>
          <cell r="J26">
            <v>1035.9701102564102</v>
          </cell>
          <cell r="L26">
            <v>-72.117099309849891</v>
          </cell>
          <cell r="M26">
            <v>3.1434794599984457</v>
          </cell>
          <cell r="N26">
            <v>11.414906675005128</v>
          </cell>
        </row>
        <row r="27">
          <cell r="G27">
            <v>150</v>
          </cell>
          <cell r="H27">
            <v>127.46733070077208</v>
          </cell>
          <cell r="I27">
            <v>1184.2249999999999</v>
          </cell>
          <cell r="J27">
            <v>991.80500570077209</v>
          </cell>
          <cell r="K27">
            <v>-18.409085964187028</v>
          </cell>
          <cell r="L27">
            <v>-11.515164432610618</v>
          </cell>
          <cell r="M27">
            <v>5.9675035077169554</v>
          </cell>
          <cell r="N27">
            <v>5.6519937997881158</v>
          </cell>
        </row>
        <row r="28">
          <cell r="H28">
            <v>220</v>
          </cell>
          <cell r="J28">
            <v>1357.492131</v>
          </cell>
          <cell r="L28">
            <v>-0.29371884192876507</v>
          </cell>
          <cell r="N28">
            <v>12.95756551085627</v>
          </cell>
        </row>
        <row r="29">
          <cell r="H29">
            <v>210</v>
          </cell>
          <cell r="J29">
            <v>1280.197332</v>
          </cell>
          <cell r="L29">
            <v>14.63643439681934</v>
          </cell>
          <cell r="N29">
            <v>7.2884548138209908</v>
          </cell>
        </row>
        <row r="31">
          <cell r="G31">
            <v>170</v>
          </cell>
          <cell r="H31">
            <v>204.21137885169586</v>
          </cell>
          <cell r="I31">
            <v>1215.9929999999999</v>
          </cell>
          <cell r="J31">
            <v>1346.6489998516959</v>
          </cell>
          <cell r="K31">
            <v>18.949327586448163</v>
          </cell>
          <cell r="L31">
            <v>24.800444301307635</v>
          </cell>
          <cell r="M31">
            <v>38.042979747525209</v>
          </cell>
          <cell r="N31">
            <v>30.948444202405994</v>
          </cell>
        </row>
        <row r="32">
          <cell r="H32">
            <v>530</v>
          </cell>
          <cell r="J32">
            <v>3100.0395370000001</v>
          </cell>
          <cell r="L32">
            <v>27.077416650773586</v>
          </cell>
          <cell r="N32">
            <v>29.711642603692525</v>
          </cell>
        </row>
        <row r="33">
          <cell r="G33">
            <v>150</v>
          </cell>
          <cell r="H33">
            <v>237.83661551460966</v>
          </cell>
          <cell r="I33">
            <v>722.28399999999999</v>
          </cell>
          <cell r="J33">
            <v>1097.2446235146097</v>
          </cell>
          <cell r="K33">
            <v>-16.990863461038273</v>
          </cell>
          <cell r="L33">
            <v>-0.71100203603384671</v>
          </cell>
          <cell r="M33">
            <v>-5.8180760800257758</v>
          </cell>
          <cell r="N33">
            <v>4.471689927522732</v>
          </cell>
        </row>
        <row r="35">
          <cell r="H35">
            <v>375</v>
          </cell>
          <cell r="J35">
            <v>1933.9606470000001</v>
          </cell>
          <cell r="L35">
            <v>14.235594756703179</v>
          </cell>
          <cell r="N35">
            <v>6.1134944951528212</v>
          </cell>
        </row>
        <row r="37">
          <cell r="H37">
            <v>1250</v>
          </cell>
          <cell r="J37">
            <v>7424.0539950000002</v>
          </cell>
          <cell r="L37">
            <v>13.58269106501379</v>
          </cell>
          <cell r="N37">
            <v>22.240521835170156</v>
          </cell>
        </row>
        <row r="38">
          <cell r="H38">
            <v>160</v>
          </cell>
          <cell r="J38">
            <v>1011.6701559999999</v>
          </cell>
          <cell r="L38">
            <v>-11.260088168094029</v>
          </cell>
          <cell r="N38">
            <v>-4.1175445876948373</v>
          </cell>
        </row>
        <row r="39">
          <cell r="G39">
            <v>140</v>
          </cell>
          <cell r="H39">
            <v>366.61212433063088</v>
          </cell>
          <cell r="I39">
            <v>888.99800000000005</v>
          </cell>
          <cell r="J39">
            <v>2164.4034213306309</v>
          </cell>
          <cell r="K39">
            <v>-9.7600907555658694</v>
          </cell>
          <cell r="L39">
            <v>67.805718390795221</v>
          </cell>
          <cell r="M39">
            <v>6.6714822929740762</v>
          </cell>
          <cell r="N39">
            <v>4.699577569684152</v>
          </cell>
        </row>
        <row r="40">
          <cell r="H40">
            <v>3100</v>
          </cell>
          <cell r="J40">
            <v>16281.614733999999</v>
          </cell>
          <cell r="L40">
            <v>7.9957429214488229E-2</v>
          </cell>
          <cell r="N40">
            <v>3.060559490093425</v>
          </cell>
        </row>
        <row r="42">
          <cell r="H42">
            <v>2200</v>
          </cell>
          <cell r="J42">
            <v>10840.491526</v>
          </cell>
          <cell r="L42">
            <v>23.004109185975153</v>
          </cell>
          <cell r="N42">
            <v>10.043949447894349</v>
          </cell>
        </row>
        <row r="43">
          <cell r="H43">
            <v>185</v>
          </cell>
          <cell r="J43">
            <v>1067.896827</v>
          </cell>
          <cell r="L43">
            <v>19.280490025916919</v>
          </cell>
          <cell r="N43">
            <v>11.088457406034195</v>
          </cell>
        </row>
        <row r="47">
          <cell r="G47">
            <v>850</v>
          </cell>
          <cell r="H47">
            <v>636.42999899477536</v>
          </cell>
          <cell r="I47">
            <v>6355.8519999999999</v>
          </cell>
          <cell r="J47">
            <v>4677.5126009947753</v>
          </cell>
          <cell r="K47">
            <v>-15.542638547333382</v>
          </cell>
          <cell r="L47">
            <v>-21.857557819532119</v>
          </cell>
          <cell r="M47">
            <v>17.997946312654676</v>
          </cell>
          <cell r="N47">
            <v>9.8485942104265263</v>
          </cell>
        </row>
        <row r="48">
          <cell r="H48">
            <v>330</v>
          </cell>
          <cell r="J48">
            <v>2100.696848</v>
          </cell>
          <cell r="L48">
            <v>-6.2065352557696656</v>
          </cell>
          <cell r="N48">
            <v>2.5959933377196478</v>
          </cell>
        </row>
        <row r="49">
          <cell r="H49">
            <v>330</v>
          </cell>
          <cell r="J49">
            <v>2077.9738130000001</v>
          </cell>
          <cell r="L49">
            <v>1.8428786769827354</v>
          </cell>
          <cell r="N49">
            <v>-3.455814963391262</v>
          </cell>
        </row>
        <row r="50">
          <cell r="H50">
            <v>5900</v>
          </cell>
          <cell r="J50">
            <v>32911.352318999998</v>
          </cell>
          <cell r="L50">
            <v>16.275868537410432</v>
          </cell>
          <cell r="N50">
            <v>28.564601932620661</v>
          </cell>
        </row>
        <row r="51">
          <cell r="H51">
            <v>4800</v>
          </cell>
          <cell r="J51">
            <v>27202.442425999998</v>
          </cell>
          <cell r="L51">
            <v>12.665491964609089</v>
          </cell>
          <cell r="N51">
            <v>11.257289915762641</v>
          </cell>
        </row>
        <row r="52">
          <cell r="H52">
            <v>500</v>
          </cell>
          <cell r="J52">
            <v>4085.5664360000001</v>
          </cell>
          <cell r="L52">
            <v>18.907613260179403</v>
          </cell>
          <cell r="N52">
            <v>52.923043886374444</v>
          </cell>
        </row>
        <row r="53">
          <cell r="H53">
            <v>4150</v>
          </cell>
          <cell r="J53">
            <v>22932.205318999997</v>
          </cell>
          <cell r="L53">
            <v>27.903308639278862</v>
          </cell>
          <cell r="N53">
            <v>16.18208131730367</v>
          </cell>
        </row>
        <row r="54">
          <cell r="H54">
            <v>295</v>
          </cell>
          <cell r="J54">
            <v>1636.3290889999998</v>
          </cell>
          <cell r="L54">
            <v>6.1893518415062232</v>
          </cell>
          <cell r="N54">
            <v>2.2920131994722084</v>
          </cell>
        </row>
        <row r="55">
          <cell r="H55">
            <v>1100</v>
          </cell>
          <cell r="J55">
            <v>7184.5016560000004</v>
          </cell>
          <cell r="L55">
            <v>-7.2461619648648679</v>
          </cell>
          <cell r="N55">
            <v>1.8946505509702831</v>
          </cell>
        </row>
        <row r="56">
          <cell r="H56">
            <v>240</v>
          </cell>
          <cell r="J56">
            <v>1572.3283000000001</v>
          </cell>
          <cell r="L56">
            <v>19.527887554458516</v>
          </cell>
          <cell r="N56">
            <v>32.551808068834475</v>
          </cell>
        </row>
        <row r="57">
          <cell r="H57">
            <v>330</v>
          </cell>
          <cell r="J57">
            <v>1593.6359439999999</v>
          </cell>
          <cell r="L57">
            <v>-1.843467719659813</v>
          </cell>
          <cell r="N57">
            <v>-10.285906080328743</v>
          </cell>
        </row>
      </sheetData>
      <sheetData sheetId="1">
        <row r="7">
          <cell r="H7">
            <v>30150</v>
          </cell>
          <cell r="J7">
            <v>178450</v>
          </cell>
          <cell r="L7">
            <v>13.124445219640421</v>
          </cell>
          <cell r="N7">
            <v>16.977607657435485</v>
          </cell>
        </row>
        <row r="8">
          <cell r="H8">
            <v>10950</v>
          </cell>
          <cell r="J8">
            <v>65739.743604000003</v>
          </cell>
          <cell r="L8">
            <v>15.488677936465848</v>
          </cell>
          <cell r="N8">
            <v>22.322963844016158</v>
          </cell>
        </row>
        <row r="9">
          <cell r="H9">
            <v>19200</v>
          </cell>
          <cell r="J9">
            <v>112710.256396</v>
          </cell>
          <cell r="L9">
            <v>11.818938627024323</v>
          </cell>
          <cell r="N9">
            <v>14.070203293150868</v>
          </cell>
        </row>
        <row r="12">
          <cell r="H12">
            <v>200</v>
          </cell>
          <cell r="J12">
            <v>1193.6516569999999</v>
          </cell>
          <cell r="L12">
            <v>-11.282854099428121</v>
          </cell>
          <cell r="N12">
            <v>-6.4550321386255121</v>
          </cell>
        </row>
        <row r="13">
          <cell r="H13">
            <v>85</v>
          </cell>
          <cell r="J13">
            <v>523.38038600000004</v>
          </cell>
          <cell r="L13">
            <v>-8.5490509699282455</v>
          </cell>
          <cell r="N13">
            <v>-14.349345161967292</v>
          </cell>
        </row>
        <row r="14">
          <cell r="H14">
            <v>200</v>
          </cell>
          <cell r="J14">
            <v>1010.327256</v>
          </cell>
          <cell r="L14">
            <v>19.53868824818143</v>
          </cell>
          <cell r="N14">
            <v>13.743150628938139</v>
          </cell>
        </row>
        <row r="15">
          <cell r="G15">
            <v>240</v>
          </cell>
          <cell r="H15">
            <v>279.33971504239787</v>
          </cell>
          <cell r="I15">
            <v>1424.886</v>
          </cell>
          <cell r="J15">
            <v>1735.6178800423977</v>
          </cell>
          <cell r="K15">
            <v>-22.964827023938682</v>
          </cell>
          <cell r="L15">
            <v>-20.077515835449319</v>
          </cell>
          <cell r="M15">
            <v>3.5107855971197637</v>
          </cell>
          <cell r="N15">
            <v>-0.47008436257651454</v>
          </cell>
        </row>
        <row r="17">
          <cell r="G17">
            <v>600</v>
          </cell>
          <cell r="H17">
            <v>150.93322838187339</v>
          </cell>
          <cell r="I17">
            <v>4837.6980000000003</v>
          </cell>
          <cell r="J17">
            <v>1218.0916193818734</v>
          </cell>
          <cell r="K17">
            <v>27.103563983934123</v>
          </cell>
          <cell r="L17">
            <v>3.0314436542510066</v>
          </cell>
          <cell r="M17">
            <v>31.44943323498012</v>
          </cell>
          <cell r="N17">
            <v>-0.70828846187882277</v>
          </cell>
        </row>
        <row r="22">
          <cell r="H22">
            <v>430</v>
          </cell>
          <cell r="J22">
            <v>2555.3741359999999</v>
          </cell>
          <cell r="L22">
            <v>6.0605609157302354</v>
          </cell>
          <cell r="N22">
            <v>9.3518521700645323</v>
          </cell>
        </row>
        <row r="24">
          <cell r="G24">
            <v>1500</v>
          </cell>
          <cell r="H24">
            <v>175.94936986202899</v>
          </cell>
          <cell r="I24">
            <v>11883.584999999999</v>
          </cell>
          <cell r="J24">
            <v>1351.889528862029</v>
          </cell>
          <cell r="K24">
            <v>-21.322165276953839</v>
          </cell>
          <cell r="L24">
            <v>-15.06371202053694</v>
          </cell>
          <cell r="M24">
            <v>23.937437150449071</v>
          </cell>
          <cell r="N24">
            <v>26.152308655382825</v>
          </cell>
        </row>
        <row r="25">
          <cell r="G25">
            <v>5000</v>
          </cell>
          <cell r="H25">
            <v>588.42853873760237</v>
          </cell>
          <cell r="I25">
            <v>32065.010999999999</v>
          </cell>
          <cell r="J25">
            <v>4052.1547397376025</v>
          </cell>
          <cell r="K25">
            <v>-30.685183888741406</v>
          </cell>
          <cell r="L25">
            <v>-40.18696974371526</v>
          </cell>
          <cell r="M25">
            <v>32.901672110942883</v>
          </cell>
          <cell r="N25">
            <v>10.576124806424687</v>
          </cell>
        </row>
        <row r="26">
          <cell r="G26">
            <v>1350</v>
          </cell>
          <cell r="H26">
            <v>834.02060173568373</v>
          </cell>
          <cell r="I26">
            <v>7182.2569999999996</v>
          </cell>
          <cell r="J26">
            <v>4534.7675867356838</v>
          </cell>
          <cell r="K26">
            <v>49.960843557515545</v>
          </cell>
          <cell r="L26">
            <v>62.684025708419767</v>
          </cell>
          <cell r="M26">
            <v>22.381021430907026</v>
          </cell>
          <cell r="N26">
            <v>26.199266912482486</v>
          </cell>
        </row>
        <row r="27">
          <cell r="G27">
            <v>900</v>
          </cell>
          <cell r="H27">
            <v>675.32163876071195</v>
          </cell>
          <cell r="I27">
            <v>5545.1009999999997</v>
          </cell>
          <cell r="J27">
            <v>4469.9083597607123</v>
          </cell>
          <cell r="K27">
            <v>-14.073106600903955</v>
          </cell>
          <cell r="L27">
            <v>-10.40361316935423</v>
          </cell>
          <cell r="M27">
            <v>6.2944938346482644</v>
          </cell>
          <cell r="N27">
            <v>7.3888680521421577</v>
          </cell>
        </row>
        <row r="28">
          <cell r="G28">
            <v>400</v>
          </cell>
          <cell r="H28">
            <v>246.95413656410344</v>
          </cell>
          <cell r="I28">
            <v>1659.44</v>
          </cell>
          <cell r="J28">
            <v>1066.3053975641035</v>
          </cell>
          <cell r="K28">
            <v>181.83502786643839</v>
          </cell>
          <cell r="L28">
            <v>247.04061531765302</v>
          </cell>
          <cell r="M28">
            <v>44.293860572048686</v>
          </cell>
          <cell r="N28">
            <v>42.119679724520694</v>
          </cell>
        </row>
        <row r="30">
          <cell r="H30">
            <v>700</v>
          </cell>
          <cell r="J30">
            <v>4176.8649219999998</v>
          </cell>
          <cell r="L30">
            <v>15.062576601472102</v>
          </cell>
          <cell r="N30">
            <v>9.4870626988155351</v>
          </cell>
        </row>
        <row r="31">
          <cell r="H31">
            <v>600</v>
          </cell>
          <cell r="J31">
            <v>3669.7467449999999</v>
          </cell>
          <cell r="L31">
            <v>-2.9116151276616336</v>
          </cell>
          <cell r="N31">
            <v>-0.12221277066993252</v>
          </cell>
        </row>
        <row r="33">
          <cell r="H33">
            <v>340</v>
          </cell>
          <cell r="J33">
            <v>1974.667494</v>
          </cell>
          <cell r="L33">
            <v>22.562659032935557</v>
          </cell>
          <cell r="N33">
            <v>22.665001410043331</v>
          </cell>
        </row>
        <row r="34">
          <cell r="G34">
            <v>500</v>
          </cell>
          <cell r="H34">
            <v>173.98108838045459</v>
          </cell>
          <cell r="I34">
            <v>2621.8980000000001</v>
          </cell>
          <cell r="J34">
            <v>855.88170338045461</v>
          </cell>
          <cell r="K34">
            <v>19.306684992173473</v>
          </cell>
          <cell r="L34">
            <v>32.400986290963317</v>
          </cell>
          <cell r="M34">
            <v>58.564350178376742</v>
          </cell>
          <cell r="N34">
            <v>46.901805395952806</v>
          </cell>
        </row>
        <row r="37">
          <cell r="G37">
            <v>620</v>
          </cell>
          <cell r="H37">
            <v>860.92126566148625</v>
          </cell>
          <cell r="I37">
            <v>3879.1590000000001</v>
          </cell>
          <cell r="J37">
            <v>5359.5578016614863</v>
          </cell>
          <cell r="K37">
            <v>9.1939548817623091</v>
          </cell>
          <cell r="L37">
            <v>5.2549381830896209</v>
          </cell>
          <cell r="M37">
            <v>23.626397791069436</v>
          </cell>
          <cell r="N37">
            <v>14.748170228518461</v>
          </cell>
        </row>
        <row r="38">
          <cell r="H38">
            <v>720</v>
          </cell>
          <cell r="J38">
            <v>4101.6212190000006</v>
          </cell>
          <cell r="L38">
            <v>13.934699200652517</v>
          </cell>
          <cell r="N38">
            <v>16.375607121387631</v>
          </cell>
        </row>
        <row r="39">
          <cell r="G39">
            <v>150</v>
          </cell>
          <cell r="H39">
            <v>233.02877221654751</v>
          </cell>
          <cell r="I39">
            <v>788.548</v>
          </cell>
          <cell r="J39">
            <v>1180.0127912165476</v>
          </cell>
          <cell r="K39">
            <v>6.073784924793685</v>
          </cell>
          <cell r="L39">
            <v>28.270624192072603</v>
          </cell>
          <cell r="M39">
            <v>7.0567631046607886</v>
          </cell>
          <cell r="N39">
            <v>18.916157247788206</v>
          </cell>
        </row>
        <row r="41">
          <cell r="H41">
            <v>250</v>
          </cell>
          <cell r="J41">
            <v>1265.5874039999999</v>
          </cell>
          <cell r="L41">
            <v>31.291525343155854</v>
          </cell>
          <cell r="N41">
            <v>21.653745212463903</v>
          </cell>
        </row>
        <row r="42">
          <cell r="G42">
            <v>230</v>
          </cell>
          <cell r="H42">
            <v>199.19835188187554</v>
          </cell>
          <cell r="I42">
            <v>1187.8579999999999</v>
          </cell>
          <cell r="J42">
            <v>1054.7006948818755</v>
          </cell>
          <cell r="K42">
            <v>29.319554241119107</v>
          </cell>
          <cell r="L42">
            <v>18.614216900808842</v>
          </cell>
          <cell r="M42">
            <v>13.604850780170324</v>
          </cell>
          <cell r="N42">
            <v>8.5293984051244962</v>
          </cell>
        </row>
        <row r="44">
          <cell r="G44">
            <v>110</v>
          </cell>
          <cell r="H44">
            <v>224.57976488678912</v>
          </cell>
          <cell r="I44">
            <v>766.00099999999998</v>
          </cell>
          <cell r="J44">
            <v>1533.6584548867891</v>
          </cell>
          <cell r="K44">
            <v>-6.7986172303938162</v>
          </cell>
          <cell r="L44">
            <v>-7.6991853350147466</v>
          </cell>
          <cell r="M44">
            <v>21.626071768815507</v>
          </cell>
          <cell r="N44">
            <v>9.0432517342448477</v>
          </cell>
        </row>
        <row r="45">
          <cell r="G45">
            <v>100</v>
          </cell>
          <cell r="H45">
            <v>232.82375197275522</v>
          </cell>
          <cell r="I45">
            <v>589.11400000000003</v>
          </cell>
          <cell r="J45">
            <v>1285.0890689727553</v>
          </cell>
          <cell r="K45">
            <v>4.7548213406522137</v>
          </cell>
          <cell r="L45">
            <v>21.843115723051312</v>
          </cell>
          <cell r="M45">
            <v>15.540414649023205</v>
          </cell>
          <cell r="N45">
            <v>20.35662289817175</v>
          </cell>
        </row>
        <row r="46">
          <cell r="H46">
            <v>1200</v>
          </cell>
          <cell r="J46">
            <v>7118.4676210000007</v>
          </cell>
          <cell r="L46">
            <v>9.9483657094880726</v>
          </cell>
          <cell r="N46">
            <v>10.807553054059099</v>
          </cell>
        </row>
        <row r="47">
          <cell r="H47">
            <v>550</v>
          </cell>
          <cell r="J47">
            <v>3380.1292560000002</v>
          </cell>
          <cell r="L47">
            <v>12.396487790408358</v>
          </cell>
          <cell r="N47">
            <v>17.494388233325537</v>
          </cell>
        </row>
        <row r="48">
          <cell r="H48">
            <v>145</v>
          </cell>
          <cell r="J48">
            <v>862.55940699999996</v>
          </cell>
          <cell r="L48">
            <v>4.8126946186509656</v>
          </cell>
          <cell r="N48">
            <v>15.797111598444886</v>
          </cell>
        </row>
        <row r="50">
          <cell r="G50">
            <v>450</v>
          </cell>
          <cell r="H50">
            <v>169.19156639032283</v>
          </cell>
          <cell r="I50">
            <v>2435.19</v>
          </cell>
          <cell r="J50">
            <v>926.88457039032278</v>
          </cell>
          <cell r="K50">
            <v>118.1923972071373</v>
          </cell>
          <cell r="L50">
            <v>130.67291541978173</v>
          </cell>
          <cell r="M50">
            <v>3.9614992511940699</v>
          </cell>
          <cell r="N50">
            <v>-0.97696917467364131</v>
          </cell>
        </row>
        <row r="51">
          <cell r="G51">
            <v>1200</v>
          </cell>
          <cell r="H51">
            <v>885.45269546814711</v>
          </cell>
          <cell r="I51">
            <v>8119.2269999999999</v>
          </cell>
          <cell r="J51">
            <v>5900.7959324681469</v>
          </cell>
          <cell r="K51">
            <v>26.537029479964431</v>
          </cell>
          <cell r="L51">
            <v>7.0901063060573932</v>
          </cell>
          <cell r="M51">
            <v>46.110832378363739</v>
          </cell>
          <cell r="N51">
            <v>23.996646728686684</v>
          </cell>
        </row>
        <row r="52">
          <cell r="H52">
            <v>550</v>
          </cell>
          <cell r="J52">
            <v>3013.8739719999999</v>
          </cell>
          <cell r="L52">
            <v>23.677663995351296</v>
          </cell>
          <cell r="N52">
            <v>23.713946807635054</v>
          </cell>
        </row>
        <row r="53">
          <cell r="G53">
            <v>170</v>
          </cell>
          <cell r="H53">
            <v>797.42682384927457</v>
          </cell>
          <cell r="I53">
            <v>1025.8429999999998</v>
          </cell>
          <cell r="J53">
            <v>4463.8844258492745</v>
          </cell>
          <cell r="K53">
            <v>28.002409457119171</v>
          </cell>
          <cell r="L53">
            <v>42.769722604318133</v>
          </cell>
          <cell r="M53">
            <v>21.764960034564695</v>
          </cell>
          <cell r="N53">
            <v>19.970151756664606</v>
          </cell>
        </row>
        <row r="54">
          <cell r="H54">
            <v>300</v>
          </cell>
          <cell r="J54">
            <v>1524.6025619999998</v>
          </cell>
          <cell r="L54">
            <v>75.457672126213424</v>
          </cell>
          <cell r="N54">
            <v>49.924837542241193</v>
          </cell>
        </row>
        <row r="55">
          <cell r="H55">
            <v>8550</v>
          </cell>
          <cell r="J55">
            <v>48838.183579000004</v>
          </cell>
          <cell r="L55">
            <v>23.407675721728438</v>
          </cell>
          <cell r="N55">
            <v>26.661874490053236</v>
          </cell>
        </row>
        <row r="56">
          <cell r="H56">
            <v>200</v>
          </cell>
          <cell r="J56">
            <v>1231.358929</v>
          </cell>
          <cell r="L56">
            <v>5.2370231108658629</v>
          </cell>
          <cell r="N56">
            <v>19.203208011109979</v>
          </cell>
        </row>
        <row r="57">
          <cell r="H57">
            <v>620</v>
          </cell>
          <cell r="J57">
            <v>4366.3969699999998</v>
          </cell>
          <cell r="L57">
            <v>6.8191640023828057</v>
          </cell>
          <cell r="N57">
            <v>21.932280928935327</v>
          </cell>
        </row>
        <row r="58">
          <cell r="H58">
            <v>190</v>
          </cell>
          <cell r="J58">
            <v>1104.6914769999998</v>
          </cell>
          <cell r="L58">
            <v>20.933635159924307</v>
          </cell>
          <cell r="N58">
            <v>12.650228707936023</v>
          </cell>
        </row>
        <row r="59">
          <cell r="H59">
            <v>3850</v>
          </cell>
          <cell r="J59">
            <v>22312.927800999998</v>
          </cell>
          <cell r="L59">
            <v>12.918601114450581</v>
          </cell>
          <cell r="N59">
            <v>14.600534378746175</v>
          </cell>
        </row>
        <row r="60">
          <cell r="H60">
            <v>280</v>
          </cell>
          <cell r="J60">
            <v>1522.275402</v>
          </cell>
          <cell r="L60">
            <v>36.956879762278049</v>
          </cell>
          <cell r="N60">
            <v>29.965683339933889</v>
          </cell>
        </row>
        <row r="61">
          <cell r="H61">
            <v>667.24460014929082</v>
          </cell>
          <cell r="J61">
            <v>3586.6352281492909</v>
          </cell>
          <cell r="L61">
            <v>10.078182925824962</v>
          </cell>
          <cell r="N61">
            <v>-2.2105726081768466</v>
          </cell>
        </row>
        <row r="62">
          <cell r="G62">
            <v>16000</v>
          </cell>
          <cell r="H62">
            <v>307.24460014929082</v>
          </cell>
          <cell r="I62">
            <v>74716</v>
          </cell>
          <cell r="J62">
            <v>1547.0446031492909</v>
          </cell>
          <cell r="K62">
            <v>77.935943060498232</v>
          </cell>
          <cell r="L62">
            <v>22.874009382840583</v>
          </cell>
          <cell r="M62">
            <v>5.3465681574643327</v>
          </cell>
          <cell r="N62">
            <v>-6.6561007748215104</v>
          </cell>
        </row>
      </sheetData>
      <sheetData sheetId="2"/>
      <sheetData sheetId="3"/>
      <sheetData sheetId="4">
        <row r="9">
          <cell r="C9">
            <v>92880.783267000006</v>
          </cell>
          <cell r="E9">
            <v>97199.216732999994</v>
          </cell>
          <cell r="G9">
            <v>116.74682314566201</v>
          </cell>
          <cell r="I9">
            <v>112.45661906534579</v>
          </cell>
        </row>
        <row r="10">
          <cell r="C10">
            <v>25078.001470000017</v>
          </cell>
          <cell r="E10">
            <v>28313.260903743561</v>
          </cell>
          <cell r="G10">
            <v>125.52894452437549</v>
          </cell>
          <cell r="I10">
            <v>116.56621212134917</v>
          </cell>
        </row>
        <row r="11">
          <cell r="C11">
            <v>67802.781796999989</v>
          </cell>
          <cell r="E11">
            <v>68885.955829256432</v>
          </cell>
          <cell r="G11">
            <v>113.80205521762234</v>
          </cell>
          <cell r="I11">
            <v>110.85033501553167</v>
          </cell>
        </row>
        <row r="12">
          <cell r="C12">
            <v>635.54155800000001</v>
          </cell>
          <cell r="E12">
            <v>400.42855225641017</v>
          </cell>
          <cell r="G12">
            <v>130.43185080770516</v>
          </cell>
          <cell r="I12">
            <v>90.477747270068789</v>
          </cell>
        </row>
        <row r="13">
          <cell r="C13">
            <v>67167.240238999992</v>
          </cell>
          <cell r="E13">
            <v>68485.52727700003</v>
          </cell>
          <cell r="G13">
            <v>113.6649303585759</v>
          </cell>
          <cell r="I13">
            <v>110.99646515524493</v>
          </cell>
        </row>
        <row r="15">
          <cell r="C15">
            <v>1945.8178160000002</v>
          </cell>
          <cell r="E15">
            <v>2409.3074650000003</v>
          </cell>
          <cell r="G15">
            <v>106.4704014939207</v>
          </cell>
          <cell r="I15">
            <v>103.60134808960608</v>
          </cell>
        </row>
        <row r="16">
          <cell r="C16">
            <v>1283.985739</v>
          </cell>
          <cell r="E16">
            <v>2148.5286319999996</v>
          </cell>
          <cell r="G16">
            <v>131.4328391271645</v>
          </cell>
          <cell r="I16">
            <v>126.2721115822623</v>
          </cell>
        </row>
        <row r="17">
          <cell r="B17">
            <v>150.68299999999999</v>
          </cell>
          <cell r="C17">
            <v>808.85008900000003</v>
          </cell>
          <cell r="D17">
            <v>199.41899999999998</v>
          </cell>
          <cell r="E17">
            <v>1115.3974109481208</v>
          </cell>
          <cell r="F17">
            <v>135.41252909406256</v>
          </cell>
          <cell r="G17">
            <v>124.64569140575239</v>
          </cell>
          <cell r="H17">
            <v>118.0874498146547</v>
          </cell>
          <cell r="I17">
            <v>112.60670152810117</v>
          </cell>
        </row>
        <row r="18">
          <cell r="B18">
            <v>585.69600000000003</v>
          </cell>
          <cell r="C18">
            <v>1926.2461109999999</v>
          </cell>
          <cell r="D18">
            <v>316.45799999999997</v>
          </cell>
          <cell r="E18">
            <v>1294.8096407791213</v>
          </cell>
          <cell r="F18">
            <v>105.75852511262991</v>
          </cell>
          <cell r="G18">
            <v>156.50609631739601</v>
          </cell>
          <cell r="H18">
            <v>69.57383940270681</v>
          </cell>
          <cell r="I18">
            <v>111.25311183146221</v>
          </cell>
        </row>
        <row r="19">
          <cell r="B19">
            <v>26.564</v>
          </cell>
          <cell r="C19">
            <v>43.218890000000002</v>
          </cell>
          <cell r="D19">
            <v>34.613</v>
          </cell>
          <cell r="E19">
            <v>64.447998618932033</v>
          </cell>
          <cell r="F19">
            <v>124.86603365610607</v>
          </cell>
          <cell r="G19">
            <v>122.99233056816405</v>
          </cell>
          <cell r="H19">
            <v>128.21529115424505</v>
          </cell>
          <cell r="I19">
            <v>139.00115010886969</v>
          </cell>
        </row>
        <row r="20">
          <cell r="B20">
            <v>56.783000000000001</v>
          </cell>
          <cell r="C20">
            <v>235.81926999999999</v>
          </cell>
          <cell r="D20">
            <v>85.546999999999983</v>
          </cell>
          <cell r="E20">
            <v>396.65860938075525</v>
          </cell>
          <cell r="F20">
            <v>74.616294349540084</v>
          </cell>
          <cell r="G20">
            <v>101.14126879468206</v>
          </cell>
          <cell r="H20">
            <v>111.74872310686712</v>
          </cell>
          <cell r="I20">
            <v>158.57509585769634</v>
          </cell>
        </row>
        <row r="21">
          <cell r="B21">
            <v>2182.0329999999999</v>
          </cell>
          <cell r="C21">
            <v>1426.901259</v>
          </cell>
          <cell r="D21">
            <v>2493.8080000000004</v>
          </cell>
          <cell r="E21">
            <v>1548.1896178075533</v>
          </cell>
          <cell r="F21">
            <v>117.78105362249529</v>
          </cell>
          <cell r="G21">
            <v>145.56091316404036</v>
          </cell>
          <cell r="H21">
            <v>104.73194704707926</v>
          </cell>
          <cell r="I21">
            <v>121.52541760186008</v>
          </cell>
        </row>
        <row r="22">
          <cell r="B22">
            <v>944.93600000000004</v>
          </cell>
          <cell r="C22">
            <v>430.44750599999998</v>
          </cell>
          <cell r="D22">
            <v>440.2589999999999</v>
          </cell>
          <cell r="E22">
            <v>198.06569787050523</v>
          </cell>
          <cell r="F22">
            <v>96.677644670757076</v>
          </cell>
          <cell r="G22">
            <v>115.56613371330707</v>
          </cell>
          <cell r="H22">
            <v>84.034128324791695</v>
          </cell>
          <cell r="I22">
            <v>89.537289144701333</v>
          </cell>
        </row>
        <row r="26">
          <cell r="B26">
            <v>8034.8140000000003</v>
          </cell>
          <cell r="C26">
            <v>304.09965600000004</v>
          </cell>
          <cell r="D26">
            <v>7825.223</v>
          </cell>
          <cell r="E26">
            <v>306.14996791408561</v>
          </cell>
          <cell r="F26">
            <v>102.19956099597974</v>
          </cell>
          <cell r="G26">
            <v>90.471194147451399</v>
          </cell>
          <cell r="H26">
            <v>99.177088096655169</v>
          </cell>
          <cell r="I26">
            <v>87.949130181599571</v>
          </cell>
        </row>
        <row r="28">
          <cell r="B28">
            <v>911.803</v>
          </cell>
          <cell r="C28">
            <v>635.54155800000001</v>
          </cell>
          <cell r="F28">
            <v>126.51612804755371</v>
          </cell>
          <cell r="G28">
            <v>130.43185080770516</v>
          </cell>
        </row>
        <row r="29">
          <cell r="B29">
            <v>631.30999999999995</v>
          </cell>
          <cell r="C29">
            <v>532.02264500000001</v>
          </cell>
          <cell r="D29">
            <v>552.91499999999996</v>
          </cell>
          <cell r="E29">
            <v>459.78236070077207</v>
          </cell>
          <cell r="F29">
            <v>113.8771740581336</v>
          </cell>
          <cell r="G29">
            <v>108.93516009083912</v>
          </cell>
          <cell r="H29">
            <v>98.180975532664831</v>
          </cell>
          <cell r="I29">
            <v>102.09164443971888</v>
          </cell>
        </row>
        <row r="30">
          <cell r="C30">
            <v>690.40442500000006</v>
          </cell>
          <cell r="E30">
            <v>667.08770599999991</v>
          </cell>
          <cell r="G30">
            <v>121.45802418236282</v>
          </cell>
          <cell r="I30">
            <v>105.32831403431008</v>
          </cell>
        </row>
        <row r="31">
          <cell r="C31">
            <v>655.62653499999999</v>
          </cell>
          <cell r="E31">
            <v>624.57079699999997</v>
          </cell>
          <cell r="G31">
            <v>112.08540766857664</v>
          </cell>
          <cell r="I31">
            <v>102.67571449359522</v>
          </cell>
        </row>
        <row r="33">
          <cell r="B33">
            <v>679.67700000000002</v>
          </cell>
          <cell r="C33">
            <v>735.73768400000006</v>
          </cell>
          <cell r="D33">
            <v>536.31599999999992</v>
          </cell>
          <cell r="E33">
            <v>610.9113158516958</v>
          </cell>
          <cell r="F33">
            <v>153.23709378508653</v>
          </cell>
          <cell r="G33">
            <v>141.26681242893656</v>
          </cell>
          <cell r="H33">
            <v>122.63304476670002</v>
          </cell>
          <cell r="I33">
            <v>120.36076808041589</v>
          </cell>
        </row>
        <row r="34">
          <cell r="C34">
            <v>1462.3593759999999</v>
          </cell>
          <cell r="E34">
            <v>1637.6801610000002</v>
          </cell>
          <cell r="G34">
            <v>130.11254321611011</v>
          </cell>
          <cell r="I34">
            <v>129.35574235413472</v>
          </cell>
        </row>
        <row r="35">
          <cell r="B35">
            <v>414.31700000000001</v>
          </cell>
          <cell r="C35">
            <v>607.35104100000001</v>
          </cell>
          <cell r="D35">
            <v>307.96699999999998</v>
          </cell>
          <cell r="E35">
            <v>489.89358251460965</v>
          </cell>
          <cell r="F35">
            <v>108.47158988268374</v>
          </cell>
          <cell r="G35">
            <v>114.25858024076059</v>
          </cell>
          <cell r="H35">
            <v>80.003065380938537</v>
          </cell>
          <cell r="I35">
            <v>94.442593152405806</v>
          </cell>
        </row>
        <row r="37">
          <cell r="C37">
            <v>895.43605400000001</v>
          </cell>
          <cell r="E37">
            <v>1038.5245930000001</v>
          </cell>
          <cell r="G37">
            <v>108.7235192577977</v>
          </cell>
          <cell r="I37">
            <v>103.96164387289943</v>
          </cell>
        </row>
        <row r="39">
          <cell r="C39">
            <v>3539.1666150000001</v>
          </cell>
          <cell r="E39">
            <v>3884.8873800000001</v>
          </cell>
          <cell r="G39">
            <v>125.28769527438115</v>
          </cell>
          <cell r="I39">
            <v>119.59074741670025</v>
          </cell>
        </row>
        <row r="40">
          <cell r="C40">
            <v>486.887383</v>
          </cell>
          <cell r="E40">
            <v>524.78277299999991</v>
          </cell>
          <cell r="G40">
            <v>100.05027507623903</v>
          </cell>
          <cell r="I40">
            <v>92.314577928767406</v>
          </cell>
        </row>
        <row r="41">
          <cell r="B41">
            <v>440.70800000000003</v>
          </cell>
          <cell r="C41">
            <v>1055.7109369999998</v>
          </cell>
          <cell r="D41">
            <v>448.29</v>
          </cell>
          <cell r="E41">
            <v>1108.692484330631</v>
          </cell>
          <cell r="F41">
            <v>117.87765233276897</v>
          </cell>
          <cell r="G41">
            <v>112.1888791892144</v>
          </cell>
          <cell r="H41">
            <v>97.554234879626762</v>
          </cell>
          <cell r="I41">
            <v>98.442004764411422</v>
          </cell>
        </row>
        <row r="42">
          <cell r="C42">
            <v>7820.5455439999996</v>
          </cell>
          <cell r="E42">
            <v>8461.0691899999983</v>
          </cell>
          <cell r="G42">
            <v>108.75841152271715</v>
          </cell>
          <cell r="I42">
            <v>98.30046390342126</v>
          </cell>
        </row>
        <row r="44">
          <cell r="C44">
            <v>4791.815987</v>
          </cell>
          <cell r="E44">
            <v>6048.6755389999998</v>
          </cell>
          <cell r="G44">
            <v>110.37916467798978</v>
          </cell>
          <cell r="I44">
            <v>109.77983079586053</v>
          </cell>
        </row>
        <row r="45">
          <cell r="C45">
            <v>497.80784199999999</v>
          </cell>
          <cell r="E45">
            <v>570.08898500000009</v>
          </cell>
          <cell r="G45">
            <v>102.95274066736009</v>
          </cell>
          <cell r="I45">
            <v>119.32221824452883</v>
          </cell>
        </row>
        <row r="49">
          <cell r="B49">
            <v>3233.4789999999998</v>
          </cell>
          <cell r="C49">
            <v>2389.1070809999997</v>
          </cell>
          <cell r="D49">
            <v>3122.373</v>
          </cell>
          <cell r="E49">
            <v>2288.4055199947757</v>
          </cell>
          <cell r="F49">
            <v>142.02712478746304</v>
          </cell>
          <cell r="G49">
            <v>140.07017883868926</v>
          </cell>
          <cell r="H49">
            <v>100.40604602433767</v>
          </cell>
          <cell r="I49">
            <v>89.65366932177966</v>
          </cell>
        </row>
        <row r="50">
          <cell r="C50">
            <v>1054.48218</v>
          </cell>
          <cell r="E50">
            <v>1046.2146680000001</v>
          </cell>
          <cell r="G50">
            <v>102.79786323879824</v>
          </cell>
          <cell r="I50">
            <v>102.3933285819267</v>
          </cell>
        </row>
        <row r="51">
          <cell r="C51">
            <v>997.88858600000003</v>
          </cell>
          <cell r="E51">
            <v>1080.085227</v>
          </cell>
          <cell r="G51">
            <v>95.270460560240906</v>
          </cell>
          <cell r="I51">
            <v>97.751623355745835</v>
          </cell>
        </row>
        <row r="52">
          <cell r="C52">
            <v>16334.469454</v>
          </cell>
          <cell r="E52">
            <v>16576.882865</v>
          </cell>
          <cell r="G52">
            <v>135.65052329088678</v>
          </cell>
          <cell r="I52">
            <v>122.27098324208842</v>
          </cell>
        </row>
        <row r="53">
          <cell r="C53">
            <v>14215.545340000001</v>
          </cell>
          <cell r="E53">
            <v>12986.897085999997</v>
          </cell>
          <cell r="G53">
            <v>105.94359204507091</v>
          </cell>
          <cell r="I53">
            <v>117.72024984604658</v>
          </cell>
        </row>
        <row r="54">
          <cell r="C54">
            <v>2200.5378500000002</v>
          </cell>
          <cell r="E54">
            <v>1885.0285859999999</v>
          </cell>
          <cell r="G54">
            <v>172.93242876467599</v>
          </cell>
          <cell r="I54">
            <v>134.72530681616999</v>
          </cell>
        </row>
        <row r="55">
          <cell r="C55">
            <v>10935.755276</v>
          </cell>
          <cell r="E55">
            <v>11996.450042999997</v>
          </cell>
          <cell r="G55">
            <v>110.81302386213636</v>
          </cell>
          <cell r="I55">
            <v>121.55067649341362</v>
          </cell>
        </row>
        <row r="56">
          <cell r="C56">
            <v>768.95351300000004</v>
          </cell>
          <cell r="E56">
            <v>867.3755759999998</v>
          </cell>
          <cell r="G56">
            <v>97.799813516658489</v>
          </cell>
          <cell r="I56">
            <v>106.63422095339685</v>
          </cell>
        </row>
        <row r="57">
          <cell r="C57">
            <v>3664.1898780000001</v>
          </cell>
          <cell r="E57">
            <v>3520.3117780000002</v>
          </cell>
          <cell r="G57">
            <v>116.08866580625343</v>
          </cell>
          <cell r="I57">
            <v>90.390957768802565</v>
          </cell>
        </row>
        <row r="58">
          <cell r="C58">
            <v>783.21189900000002</v>
          </cell>
          <cell r="E58">
            <v>789.11640100000011</v>
          </cell>
          <cell r="G58">
            <v>138.88790452340746</v>
          </cell>
          <cell r="I58">
            <v>126.80999482910092</v>
          </cell>
        </row>
        <row r="59">
          <cell r="C59">
            <v>710.00575600000002</v>
          </cell>
          <cell r="E59">
            <v>883.63018799999986</v>
          </cell>
          <cell r="G59">
            <v>81.704259897726004</v>
          </cell>
          <cell r="I59">
            <v>97.385297938569479</v>
          </cell>
        </row>
      </sheetData>
      <sheetData sheetId="5">
        <row r="8">
          <cell r="D8">
            <v>85080.116012999992</v>
          </cell>
          <cell r="F8">
            <v>93369.883987000008</v>
          </cell>
          <cell r="H8">
            <v>114.01798922450838</v>
          </cell>
          <cell r="J8">
            <v>119.81149166848778</v>
          </cell>
        </row>
        <row r="9">
          <cell r="D9">
            <v>30753.953843999989</v>
          </cell>
          <cell r="F9">
            <v>34985.789760000014</v>
          </cell>
          <cell r="H9">
            <v>118.45620299157044</v>
          </cell>
          <cell r="J9">
            <v>125.93665418464346</v>
          </cell>
        </row>
        <row r="10">
          <cell r="D10">
            <v>54326.162169000003</v>
          </cell>
          <cell r="F10">
            <v>58384.094226999994</v>
          </cell>
          <cell r="H10">
            <v>111.64988602147739</v>
          </cell>
          <cell r="J10">
            <v>116.41848628809035</v>
          </cell>
        </row>
        <row r="12">
          <cell r="D12">
            <v>619.60221999999999</v>
          </cell>
          <cell r="F12">
            <v>574.0494369999999</v>
          </cell>
          <cell r="H12">
            <v>93.525655929105483</v>
          </cell>
          <cell r="J12">
            <v>93.565820908183255</v>
          </cell>
        </row>
        <row r="13">
          <cell r="D13">
            <v>244.70360500000001</v>
          </cell>
          <cell r="F13">
            <v>278.67678100000001</v>
          </cell>
          <cell r="H13">
            <v>77.369065156876445</v>
          </cell>
          <cell r="J13">
            <v>94.536199785345261</v>
          </cell>
        </row>
        <row r="14">
          <cell r="D14">
            <v>493.17939200000001</v>
          </cell>
          <cell r="F14">
            <v>517.14786400000003</v>
          </cell>
          <cell r="H14">
            <v>117.83760357347477</v>
          </cell>
          <cell r="J14">
            <v>110.09502624850624</v>
          </cell>
        </row>
        <row r="15">
          <cell r="C15">
            <v>663.46699999999998</v>
          </cell>
          <cell r="D15">
            <v>825.67299800000001</v>
          </cell>
          <cell r="E15">
            <v>761.41899999999998</v>
          </cell>
          <cell r="F15">
            <v>909.94488204239769</v>
          </cell>
          <cell r="G15">
            <v>114.16253699497554</v>
          </cell>
          <cell r="H15">
            <v>106.59943200694816</v>
          </cell>
          <cell r="I15">
            <v>95.727930258901523</v>
          </cell>
          <cell r="J15">
            <v>93.880503982350191</v>
          </cell>
        </row>
        <row r="17">
          <cell r="C17">
            <v>2780.7649999999999</v>
          </cell>
          <cell r="D17">
            <v>702.74131299999999</v>
          </cell>
          <cell r="E17">
            <v>2056.9330000000004</v>
          </cell>
          <cell r="F17">
            <v>515.35030638187345</v>
          </cell>
          <cell r="G17">
            <v>127.11812882392309</v>
          </cell>
          <cell r="H17">
            <v>95.161702571653606</v>
          </cell>
          <cell r="I17">
            <v>137.79690606728087</v>
          </cell>
          <cell r="J17">
            <v>105.53751961993719</v>
          </cell>
        </row>
        <row r="22">
          <cell r="D22">
            <v>1208.6255269999999</v>
          </cell>
          <cell r="F22">
            <v>1346.748609</v>
          </cell>
          <cell r="H22">
            <v>103.61783911957656</v>
          </cell>
          <cell r="J22">
            <v>115.06634498625942</v>
          </cell>
        </row>
        <row r="24">
          <cell r="C24">
            <v>5898.2070000000003</v>
          </cell>
          <cell r="D24">
            <v>722.28032299999995</v>
          </cell>
          <cell r="E24">
            <v>5985.3779999999988</v>
          </cell>
          <cell r="F24">
            <v>629.60920586202906</v>
          </cell>
          <cell r="G24">
            <v>145.7778550003658</v>
          </cell>
          <cell r="H24">
            <v>151.76135097411799</v>
          </cell>
          <cell r="I24">
            <v>107.99350456033989</v>
          </cell>
          <cell r="J24">
            <v>105.69212618552699</v>
          </cell>
        </row>
        <row r="25">
          <cell r="C25">
            <v>14675.672</v>
          </cell>
          <cell r="D25">
            <v>1949.5296210000001</v>
          </cell>
          <cell r="E25">
            <v>17389.339</v>
          </cell>
          <cell r="F25">
            <v>2102.6251187376024</v>
          </cell>
          <cell r="G25">
            <v>175.07539230302419</v>
          </cell>
          <cell r="H25">
            <v>135.40120446344625</v>
          </cell>
          <cell r="I25">
            <v>110.44791220740353</v>
          </cell>
          <cell r="J25">
            <v>94.509913246109789</v>
          </cell>
        </row>
        <row r="26">
          <cell r="C26">
            <v>3345.183</v>
          </cell>
          <cell r="D26">
            <v>2031.132838</v>
          </cell>
          <cell r="E26">
            <v>3837.0739999999996</v>
          </cell>
          <cell r="F26">
            <v>2503.6347487356838</v>
          </cell>
          <cell r="G26">
            <v>123.63763035294856</v>
          </cell>
          <cell r="H26">
            <v>120.15575052264734</v>
          </cell>
          <cell r="I26">
            <v>121.30616110867329</v>
          </cell>
          <cell r="J26">
            <v>131.56788350219344</v>
          </cell>
        </row>
        <row r="27">
          <cell r="C27">
            <v>2558.692</v>
          </cell>
          <cell r="D27">
            <v>2104.8154759999998</v>
          </cell>
          <cell r="E27">
            <v>2986.4089999999997</v>
          </cell>
          <cell r="F27">
            <v>2365.0928837607125</v>
          </cell>
          <cell r="G27">
            <v>98.754287972680487</v>
          </cell>
          <cell r="H27">
            <v>94.100774947803899</v>
          </cell>
          <cell r="I27">
            <v>113.73472969993148</v>
          </cell>
          <cell r="J27">
            <v>122.82433269788542</v>
          </cell>
        </row>
        <row r="28">
          <cell r="C28">
            <v>728.85500000000002</v>
          </cell>
          <cell r="D28">
            <v>499.75814600000001</v>
          </cell>
          <cell r="E28">
            <v>930.58500000000004</v>
          </cell>
          <cell r="F28">
            <v>566.54725156410348</v>
          </cell>
          <cell r="G28">
            <v>127.54417248662619</v>
          </cell>
          <cell r="H28">
            <v>117.11753205316337</v>
          </cell>
          <cell r="I28">
            <v>160.83668919269257</v>
          </cell>
          <cell r="J28">
            <v>175.09162100649394</v>
          </cell>
        </row>
        <row r="30">
          <cell r="D30">
            <v>1936.4923729999998</v>
          </cell>
          <cell r="F30">
            <v>2240.3725489999997</v>
          </cell>
          <cell r="H30">
            <v>104.78850738241215</v>
          </cell>
          <cell r="J30">
            <v>113.90150376520384</v>
          </cell>
        </row>
        <row r="31">
          <cell r="D31">
            <v>1772.3310490000001</v>
          </cell>
          <cell r="F31">
            <v>1897.4156959999998</v>
          </cell>
          <cell r="H31">
            <v>99.765468063255696</v>
          </cell>
          <cell r="J31">
            <v>99.98293064047246</v>
          </cell>
        </row>
        <row r="33">
          <cell r="D33">
            <v>935.267968</v>
          </cell>
          <cell r="F33">
            <v>1039.3995260000002</v>
          </cell>
          <cell r="H33">
            <v>115.65225832871251</v>
          </cell>
          <cell r="J33">
            <v>129.74404819222914</v>
          </cell>
        </row>
        <row r="34">
          <cell r="C34">
            <v>1120.1510000000001</v>
          </cell>
          <cell r="D34">
            <v>351.89762800000005</v>
          </cell>
          <cell r="E34">
            <v>1501.7470000000001</v>
          </cell>
          <cell r="F34">
            <v>503.98407538045456</v>
          </cell>
          <cell r="G34">
            <v>182.80837410607333</v>
          </cell>
          <cell r="H34">
            <v>148.2484271289845</v>
          </cell>
          <cell r="I34">
            <v>144.29080937529426</v>
          </cell>
          <cell r="J34">
            <v>145.97596483102393</v>
          </cell>
        </row>
        <row r="37">
          <cell r="C37">
            <v>1824.6669999999999</v>
          </cell>
          <cell r="D37">
            <v>2503.9633829999998</v>
          </cell>
          <cell r="E37">
            <v>2054.4920000000002</v>
          </cell>
          <cell r="F37">
            <v>2855.5944186614865</v>
          </cell>
          <cell r="G37">
            <v>118.35567799045327</v>
          </cell>
          <cell r="H37">
            <v>108.93311626677173</v>
          </cell>
          <cell r="I37">
            <v>128.71732637816416</v>
          </cell>
          <cell r="J37">
            <v>120.38313111129017</v>
          </cell>
        </row>
        <row r="38">
          <cell r="D38">
            <v>1910.611746</v>
          </cell>
          <cell r="F38">
            <v>2191.0094730000005</v>
          </cell>
          <cell r="H38">
            <v>115.43446544772821</v>
          </cell>
          <cell r="J38">
            <v>117.20892032739636</v>
          </cell>
        </row>
        <row r="39">
          <cell r="C39">
            <v>404.88400000000001</v>
          </cell>
          <cell r="D39">
            <v>569.03880099999992</v>
          </cell>
          <cell r="E39">
            <v>383.66399999999999</v>
          </cell>
          <cell r="F39">
            <v>610.97399021654769</v>
          </cell>
          <cell r="G39">
            <v>112.22151390005268</v>
          </cell>
          <cell r="H39">
            <v>114.97116212737521</v>
          </cell>
          <cell r="I39">
            <v>102.09776438936508</v>
          </cell>
          <cell r="J39">
            <v>122.84191253202819</v>
          </cell>
        </row>
        <row r="41">
          <cell r="D41">
            <v>535.69433700000002</v>
          </cell>
          <cell r="F41">
            <v>729.89306699999986</v>
          </cell>
          <cell r="H41">
            <v>115.32058324407322</v>
          </cell>
          <cell r="J41">
            <v>126.76308158973187</v>
          </cell>
        </row>
        <row r="42">
          <cell r="C42">
            <v>541.02</v>
          </cell>
          <cell r="D42">
            <v>483.38570699999997</v>
          </cell>
          <cell r="E42">
            <v>646.83799999999997</v>
          </cell>
          <cell r="F42">
            <v>571.3149878818756</v>
          </cell>
          <cell r="G42">
            <v>108.97203490198922</v>
          </cell>
          <cell r="H42">
            <v>104.72097409850289</v>
          </cell>
          <cell r="I42">
            <v>117.79345108344303</v>
          </cell>
          <cell r="J42">
            <v>111.97488354630984</v>
          </cell>
        </row>
        <row r="44">
          <cell r="C44">
            <v>371.90100000000001</v>
          </cell>
          <cell r="D44">
            <v>730.24311</v>
          </cell>
          <cell r="E44">
            <v>394.09999999999997</v>
          </cell>
          <cell r="F44">
            <v>803.41534488678906</v>
          </cell>
          <cell r="G44">
            <v>153.5778293510848</v>
          </cell>
          <cell r="H44">
            <v>126.81100170291634</v>
          </cell>
          <cell r="I44">
            <v>101.66597014771361</v>
          </cell>
          <cell r="J44">
            <v>96.725188560406565</v>
          </cell>
        </row>
        <row r="45">
          <cell r="C45">
            <v>273.11799999999999</v>
          </cell>
          <cell r="D45">
            <v>574.02417600000001</v>
          </cell>
          <cell r="E45">
            <v>315.99600000000004</v>
          </cell>
          <cell r="F45">
            <v>711.06489297275527</v>
          </cell>
          <cell r="G45">
            <v>113.45172077180301</v>
          </cell>
          <cell r="H45">
            <v>113.58497145265869</v>
          </cell>
          <cell r="I45">
            <v>117.40821793619006</v>
          </cell>
          <cell r="J45">
            <v>126.44197791234191</v>
          </cell>
        </row>
        <row r="46">
          <cell r="D46">
            <v>3156.2674200000001</v>
          </cell>
          <cell r="F46">
            <v>3962.2002010000006</v>
          </cell>
          <cell r="H46">
            <v>105.77862973107482</v>
          </cell>
          <cell r="J46">
            <v>115.16920304882787</v>
          </cell>
        </row>
        <row r="47">
          <cell r="D47">
            <v>1553.5176529999999</v>
          </cell>
          <cell r="F47">
            <v>1826.6116030000003</v>
          </cell>
          <cell r="H47">
            <v>112.39514244725774</v>
          </cell>
          <cell r="J47">
            <v>122.20996733010321</v>
          </cell>
        </row>
        <row r="48">
          <cell r="D48">
            <v>430.73026799999997</v>
          </cell>
          <cell r="F48">
            <v>431.829139</v>
          </cell>
          <cell r="H48">
            <v>118.02845283258041</v>
          </cell>
          <cell r="J48">
            <v>113.65393777398837</v>
          </cell>
        </row>
        <row r="50">
          <cell r="C50">
            <v>1280.537</v>
          </cell>
          <cell r="D50">
            <v>496.03471000000002</v>
          </cell>
          <cell r="E50">
            <v>1154.653</v>
          </cell>
          <cell r="F50">
            <v>430.84986039032276</v>
          </cell>
          <cell r="G50">
            <v>103.4164813892054</v>
          </cell>
          <cell r="H50">
            <v>102.35582393722409</v>
          </cell>
          <cell r="I50">
            <v>104.57269443007962</v>
          </cell>
          <cell r="J50">
            <v>95.44507137581752</v>
          </cell>
        </row>
        <row r="51">
          <cell r="C51">
            <v>4089.3139999999999</v>
          </cell>
          <cell r="D51">
            <v>2928.1658550000002</v>
          </cell>
          <cell r="E51">
            <v>4029.913</v>
          </cell>
          <cell r="F51">
            <v>2972.6300774681467</v>
          </cell>
          <cell r="G51">
            <v>149.26541068014393</v>
          </cell>
          <cell r="H51">
            <v>129.12545776361847</v>
          </cell>
          <cell r="I51">
            <v>143.04324507173436</v>
          </cell>
          <cell r="J51">
            <v>119.32788652931463</v>
          </cell>
        </row>
        <row r="52">
          <cell r="D52">
            <v>1349.6585239999999</v>
          </cell>
          <cell r="F52">
            <v>1664.2154479999999</v>
          </cell>
          <cell r="H52">
            <v>115.11218034378213</v>
          </cell>
          <cell r="J52">
            <v>131.69480091216946</v>
          </cell>
        </row>
        <row r="53">
          <cell r="C53">
            <v>489.24</v>
          </cell>
          <cell r="D53">
            <v>2036.694428</v>
          </cell>
          <cell r="E53">
            <v>536.60299999999984</v>
          </cell>
          <cell r="F53">
            <v>2427.1899978492747</v>
          </cell>
          <cell r="G53">
            <v>119.52944625645911</v>
          </cell>
          <cell r="H53">
            <v>107.15465339032644</v>
          </cell>
          <cell r="I53">
            <v>123.87729613803258</v>
          </cell>
          <cell r="J53">
            <v>133.35302696862993</v>
          </cell>
        </row>
        <row r="54">
          <cell r="D54">
            <v>677.77263899999991</v>
          </cell>
          <cell r="F54">
            <v>846.82992299999989</v>
          </cell>
          <cell r="H54">
            <v>138.75883222927914</v>
          </cell>
          <cell r="J54">
            <v>160.24558501498157</v>
          </cell>
        </row>
        <row r="55">
          <cell r="D55">
            <v>24042.310269000001</v>
          </cell>
          <cell r="F55">
            <v>24795.873310000003</v>
          </cell>
          <cell r="H55">
            <v>124.13365506645273</v>
          </cell>
          <cell r="J55">
            <v>129.21357771070052</v>
          </cell>
        </row>
        <row r="56">
          <cell r="D56">
            <v>583.15090300000008</v>
          </cell>
          <cell r="F56">
            <v>648.2080259999999</v>
          </cell>
          <cell r="H56">
            <v>122.45457292533986</v>
          </cell>
          <cell r="J56">
            <v>116.42225910282373</v>
          </cell>
        </row>
        <row r="57">
          <cell r="D57">
            <v>2290.4688999999998</v>
          </cell>
          <cell r="F57">
            <v>2075.9280699999999</v>
          </cell>
          <cell r="H57">
            <v>120.54330274180644</v>
          </cell>
          <cell r="J57">
            <v>123.50242638590882</v>
          </cell>
        </row>
        <row r="58">
          <cell r="D58">
            <v>554.42492799999991</v>
          </cell>
          <cell r="F58">
            <v>550.26654899999994</v>
          </cell>
          <cell r="H58">
            <v>106.83900920208063</v>
          </cell>
          <cell r="J58">
            <v>119.18179042433728</v>
          </cell>
        </row>
        <row r="59">
          <cell r="D59">
            <v>10344.804722999999</v>
          </cell>
          <cell r="F59">
            <v>11968.123077999999</v>
          </cell>
          <cell r="H59">
            <v>112.50210148132086</v>
          </cell>
          <cell r="J59">
            <v>116.47845093260423</v>
          </cell>
        </row>
        <row r="60">
          <cell r="D60">
            <v>694.67899199999999</v>
          </cell>
          <cell r="F60">
            <v>827.59640999999999</v>
          </cell>
          <cell r="H60">
            <v>128.19221594063623</v>
          </cell>
          <cell r="J60">
            <v>131.49264597653638</v>
          </cell>
        </row>
        <row r="61">
          <cell r="D61">
            <v>1595.5645589999999</v>
          </cell>
          <cell r="F61">
            <v>1991.070669149291</v>
          </cell>
          <cell r="H61">
            <v>82.819634764938613</v>
          </cell>
          <cell r="J61">
            <v>114.35316567118987</v>
          </cell>
        </row>
        <row r="62">
          <cell r="C62">
            <v>32272</v>
          </cell>
          <cell r="D62">
            <v>675.38546499999995</v>
          </cell>
          <cell r="E62">
            <v>42444</v>
          </cell>
          <cell r="F62">
            <v>871.65913814929092</v>
          </cell>
          <cell r="G62">
            <v>76.781423235231145</v>
          </cell>
          <cell r="H62">
            <v>72.869884388555676</v>
          </cell>
          <cell r="I62">
            <v>213.17939253817886</v>
          </cell>
          <cell r="J62">
            <v>119.31994040842741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I11" sqref="I11"/>
    </sheetView>
  </sheetViews>
  <sheetFormatPr defaultColWidth="10" defaultRowHeight="15.6"/>
  <cols>
    <col min="1" max="1" width="1.6640625" style="853" customWidth="1"/>
    <col min="2" max="2" width="38" style="853" customWidth="1"/>
    <col min="3" max="3" width="8.33203125" style="853" customWidth="1"/>
    <col min="4" max="4" width="9.109375" style="853" customWidth="1"/>
    <col min="5" max="5" width="8.6640625" style="853" customWidth="1"/>
    <col min="6" max="7" width="6.6640625" style="853" customWidth="1"/>
    <col min="8" max="8" width="6.6640625" style="854" customWidth="1"/>
    <col min="9" max="9" width="10" style="853"/>
    <col min="10" max="11" width="9" style="853" bestFit="1" customWidth="1"/>
    <col min="12" max="12" width="13" style="853" bestFit="1" customWidth="1"/>
    <col min="13" max="16384" width="10" style="853"/>
  </cols>
  <sheetData>
    <row r="1" spans="1:16" ht="18" customHeight="1">
      <c r="A1" s="852" t="s">
        <v>727</v>
      </c>
      <c r="B1" s="852"/>
    </row>
    <row r="2" spans="1:16" ht="6.6" customHeight="1">
      <c r="A2" s="852"/>
      <c r="B2" s="852"/>
    </row>
    <row r="3" spans="1:16" ht="18" customHeight="1">
      <c r="A3" s="855"/>
      <c r="B3" s="856"/>
      <c r="C3" s="857"/>
      <c r="D3" s="857"/>
      <c r="E3" s="857"/>
      <c r="F3" s="857"/>
      <c r="G3" s="857"/>
      <c r="H3" s="858" t="s">
        <v>308</v>
      </c>
    </row>
    <row r="4" spans="1:16" ht="16.2" customHeight="1">
      <c r="A4" s="859"/>
      <c r="B4" s="860"/>
      <c r="C4" s="97" t="s">
        <v>345</v>
      </c>
      <c r="D4" s="97" t="s">
        <v>126</v>
      </c>
      <c r="E4" s="97" t="s">
        <v>127</v>
      </c>
      <c r="F4" s="919" t="s">
        <v>728</v>
      </c>
      <c r="G4" s="919"/>
      <c r="H4" s="919"/>
    </row>
    <row r="5" spans="1:16" ht="16.2" customHeight="1">
      <c r="A5" s="855"/>
      <c r="B5" s="861"/>
      <c r="C5" s="99" t="s">
        <v>129</v>
      </c>
      <c r="D5" s="99" t="s">
        <v>130</v>
      </c>
      <c r="E5" s="99" t="s">
        <v>131</v>
      </c>
      <c r="F5" s="99" t="s">
        <v>132</v>
      </c>
      <c r="G5" s="99" t="s">
        <v>133</v>
      </c>
      <c r="H5" s="99" t="s">
        <v>134</v>
      </c>
    </row>
    <row r="6" spans="1:16" ht="16.2" customHeight="1">
      <c r="A6" s="855"/>
      <c r="B6" s="861"/>
      <c r="C6" s="99" t="s">
        <v>135</v>
      </c>
      <c r="D6" s="99" t="s">
        <v>135</v>
      </c>
      <c r="E6" s="99" t="s">
        <v>135</v>
      </c>
      <c r="F6" s="99" t="s">
        <v>135</v>
      </c>
      <c r="G6" s="99" t="s">
        <v>135</v>
      </c>
      <c r="H6" s="99" t="s">
        <v>135</v>
      </c>
    </row>
    <row r="7" spans="1:16" ht="16.2" customHeight="1">
      <c r="A7" s="855"/>
      <c r="B7" s="861"/>
      <c r="C7" s="101">
        <v>2024</v>
      </c>
      <c r="D7" s="101">
        <v>2024</v>
      </c>
      <c r="E7" s="101">
        <v>2024</v>
      </c>
      <c r="F7" s="101">
        <v>2024</v>
      </c>
      <c r="G7" s="101">
        <v>2024</v>
      </c>
      <c r="H7" s="101">
        <v>2024</v>
      </c>
    </row>
    <row r="8" spans="1:16" ht="13.5" customHeight="1">
      <c r="A8" s="855"/>
      <c r="B8" s="862"/>
      <c r="C8" s="863"/>
      <c r="D8" s="863"/>
      <c r="E8" s="863"/>
      <c r="F8" s="863"/>
    </row>
    <row r="9" spans="1:16" ht="20.100000000000001" customHeight="1">
      <c r="A9" s="920" t="s">
        <v>299</v>
      </c>
      <c r="B9" s="920"/>
      <c r="C9" s="864">
        <v>2517636.3404105534</v>
      </c>
      <c r="D9" s="864">
        <v>2727564.7848612154</v>
      </c>
      <c r="E9" s="864">
        <v>5245201.1252717674</v>
      </c>
      <c r="F9" s="865">
        <v>100</v>
      </c>
      <c r="G9" s="865">
        <v>100</v>
      </c>
      <c r="H9" s="865">
        <v>100</v>
      </c>
      <c r="I9" s="866"/>
      <c r="J9" s="867"/>
      <c r="K9" s="867"/>
      <c r="L9" s="866"/>
      <c r="M9" s="868"/>
      <c r="N9" s="868"/>
      <c r="O9" s="868"/>
    </row>
    <row r="10" spans="1:16" ht="20.100000000000001" customHeight="1">
      <c r="A10" s="869"/>
      <c r="B10" s="870" t="s">
        <v>581</v>
      </c>
      <c r="C10" s="864">
        <v>297810.3752150978</v>
      </c>
      <c r="D10" s="864">
        <v>308208.17098607041</v>
      </c>
      <c r="E10" s="864">
        <v>606018.54620116821</v>
      </c>
      <c r="F10" s="865">
        <v>11.82896713218453</v>
      </c>
      <c r="G10" s="865">
        <v>11.299756203655223</v>
      </c>
      <c r="H10" s="865">
        <v>11.55377137554032</v>
      </c>
      <c r="I10" s="866"/>
      <c r="J10" s="868"/>
      <c r="K10" s="868"/>
      <c r="L10" s="866"/>
      <c r="M10" s="868"/>
      <c r="N10" s="868"/>
      <c r="O10" s="868"/>
      <c r="P10" s="867"/>
    </row>
    <row r="11" spans="1:16" ht="20.100000000000001" customHeight="1">
      <c r="A11" s="855"/>
      <c r="B11" s="871" t="s">
        <v>729</v>
      </c>
      <c r="C11" s="872">
        <v>231795.53873155668</v>
      </c>
      <c r="D11" s="872">
        <v>221378.34719354514</v>
      </c>
      <c r="E11" s="872">
        <v>453173.88592510181</v>
      </c>
      <c r="F11" s="873">
        <v>9.2068713424178465</v>
      </c>
      <c r="G11" s="873">
        <v>8.1163369032427717</v>
      </c>
      <c r="H11" s="873">
        <v>8.6397809178694125</v>
      </c>
      <c r="I11" s="866"/>
      <c r="J11" s="868"/>
      <c r="K11" s="868"/>
      <c r="L11" s="866"/>
      <c r="M11" s="868"/>
      <c r="N11" s="868"/>
      <c r="O11" s="868"/>
    </row>
    <row r="12" spans="1:16" ht="20.100000000000001" customHeight="1">
      <c r="A12" s="855"/>
      <c r="B12" s="871" t="s">
        <v>730</v>
      </c>
      <c r="C12" s="872">
        <v>11293.332583538275</v>
      </c>
      <c r="D12" s="872">
        <v>15061.337522257672</v>
      </c>
      <c r="E12" s="872">
        <v>26354.670105795947</v>
      </c>
      <c r="F12" s="873">
        <v>0.44856885810985153</v>
      </c>
      <c r="G12" s="873">
        <v>0.55218990968986381</v>
      </c>
      <c r="H12" s="873">
        <v>0.50245299420106493</v>
      </c>
      <c r="I12" s="866"/>
      <c r="J12" s="868"/>
      <c r="K12" s="868"/>
      <c r="L12" s="866"/>
      <c r="M12" s="868"/>
      <c r="N12" s="868"/>
      <c r="O12" s="868"/>
    </row>
    <row r="13" spans="1:16" ht="20.100000000000001" customHeight="1">
      <c r="A13" s="855"/>
      <c r="B13" s="871" t="s">
        <v>452</v>
      </c>
      <c r="C13" s="872">
        <v>54721</v>
      </c>
      <c r="D13" s="872">
        <v>71768.486270267633</v>
      </c>
      <c r="E13" s="872">
        <v>126489.99017027044</v>
      </c>
      <c r="F13" s="873">
        <v>2.1735269316568306</v>
      </c>
      <c r="G13" s="873">
        <v>2.6312293907225883</v>
      </c>
      <c r="H13" s="873">
        <v>2.411537463469843</v>
      </c>
      <c r="I13" s="866"/>
      <c r="J13" s="868"/>
      <c r="K13" s="868"/>
      <c r="L13" s="866"/>
      <c r="M13" s="868"/>
      <c r="N13" s="868"/>
      <c r="O13" s="868"/>
    </row>
    <row r="14" spans="1:16" ht="20.100000000000001" customHeight="1">
      <c r="A14" s="869"/>
      <c r="B14" s="870" t="s">
        <v>582</v>
      </c>
      <c r="C14" s="864">
        <v>901278.88621829415</v>
      </c>
      <c r="D14" s="864">
        <v>1010232.3427273971</v>
      </c>
      <c r="E14" s="864">
        <v>1911511.2289456911</v>
      </c>
      <c r="F14" s="865">
        <v>35.798612839824266</v>
      </c>
      <c r="G14" s="865">
        <v>37.037886261564999</v>
      </c>
      <c r="H14" s="865">
        <v>36.443049242399653</v>
      </c>
      <c r="I14" s="866"/>
      <c r="J14" s="868"/>
      <c r="K14" s="868"/>
      <c r="L14" s="866"/>
      <c r="M14" s="868"/>
      <c r="N14" s="868"/>
      <c r="O14" s="868"/>
      <c r="P14" s="867"/>
    </row>
    <row r="15" spans="1:16" ht="20.100000000000001" customHeight="1">
      <c r="A15" s="855"/>
      <c r="B15" s="871" t="s">
        <v>731</v>
      </c>
      <c r="C15" s="872">
        <v>774513.40955510165</v>
      </c>
      <c r="D15" s="872">
        <v>847607.14113515441</v>
      </c>
      <c r="E15" s="872">
        <v>1622120.5506902561</v>
      </c>
      <c r="F15" s="873">
        <v>30.763514059731161</v>
      </c>
      <c r="G15" s="873">
        <v>31.075600691122819</v>
      </c>
      <c r="H15" s="873">
        <v>30.92580268990562</v>
      </c>
      <c r="I15" s="866"/>
      <c r="J15" s="868"/>
      <c r="K15" s="868"/>
      <c r="L15" s="866"/>
      <c r="M15" s="868"/>
      <c r="N15" s="868"/>
      <c r="O15" s="868"/>
      <c r="P15" s="867"/>
    </row>
    <row r="16" spans="1:16" ht="20.100000000000001" customHeight="1">
      <c r="A16" s="855"/>
      <c r="B16" s="871" t="s">
        <v>732</v>
      </c>
      <c r="C16" s="872">
        <v>64135.803245606854</v>
      </c>
      <c r="D16" s="872">
        <v>67004.704964300035</v>
      </c>
      <c r="E16" s="872">
        <v>131140.5082099069</v>
      </c>
      <c r="F16" s="873">
        <v>2.5474609742544536</v>
      </c>
      <c r="G16" s="873">
        <v>2.4565761127360126</v>
      </c>
      <c r="H16" s="873">
        <v>2.5001998031698389</v>
      </c>
      <c r="I16" s="866"/>
      <c r="J16" s="868"/>
      <c r="K16" s="868"/>
      <c r="L16" s="866"/>
      <c r="M16" s="868"/>
      <c r="N16" s="868"/>
      <c r="O16" s="868"/>
    </row>
    <row r="17" spans="1:15" ht="20.100000000000001" customHeight="1">
      <c r="A17" s="855"/>
      <c r="B17" s="871" t="s">
        <v>733</v>
      </c>
      <c r="C17" s="872">
        <v>588810.43505378976</v>
      </c>
      <c r="D17" s="872">
        <v>643720.90421764518</v>
      </c>
      <c r="E17" s="872">
        <v>1232531.3392714348</v>
      </c>
      <c r="F17" s="873">
        <v>23.387429931908745</v>
      </c>
      <c r="G17" s="873">
        <v>23.600572488341431</v>
      </c>
      <c r="H17" s="873">
        <v>23.498266507513076</v>
      </c>
      <c r="I17" s="866"/>
      <c r="J17" s="868"/>
      <c r="K17" s="868"/>
      <c r="L17" s="866"/>
      <c r="M17" s="868"/>
      <c r="N17" s="868"/>
      <c r="O17" s="868"/>
    </row>
    <row r="18" spans="1:15" ht="27" customHeight="1">
      <c r="A18" s="855"/>
      <c r="B18" s="874" t="s">
        <v>734</v>
      </c>
      <c r="C18" s="872">
        <v>109553.07751395561</v>
      </c>
      <c r="D18" s="872">
        <v>123062.94352806879</v>
      </c>
      <c r="E18" s="872">
        <v>232616.0210420244</v>
      </c>
      <c r="F18" s="873">
        <v>4.3514258098169449</v>
      </c>
      <c r="G18" s="873">
        <v>4.5118247680533283</v>
      </c>
      <c r="H18" s="873">
        <v>4.434835109015423</v>
      </c>
      <c r="I18" s="866"/>
      <c r="J18" s="868"/>
      <c r="K18" s="868"/>
      <c r="L18" s="866"/>
      <c r="M18" s="868"/>
      <c r="N18" s="868"/>
      <c r="O18" s="868"/>
    </row>
    <row r="19" spans="1:15" ht="27" customHeight="1">
      <c r="A19" s="855"/>
      <c r="B19" s="874" t="s">
        <v>735</v>
      </c>
      <c r="C19" s="872">
        <v>12014.093741749377</v>
      </c>
      <c r="D19" s="872">
        <v>13818</v>
      </c>
      <c r="E19" s="872">
        <v>25832.682166889746</v>
      </c>
      <c r="F19" s="873">
        <v>0.47719734375101319</v>
      </c>
      <c r="G19" s="873">
        <v>0.50662732199204175</v>
      </c>
      <c r="H19" s="873">
        <v>0.49250127020727519</v>
      </c>
      <c r="I19" s="866"/>
      <c r="J19" s="868"/>
      <c r="K19" s="868"/>
      <c r="L19" s="866"/>
      <c r="M19" s="868"/>
      <c r="N19" s="868"/>
      <c r="O19" s="868"/>
    </row>
    <row r="20" spans="1:15" ht="20.100000000000001" customHeight="1">
      <c r="A20" s="855"/>
      <c r="B20" s="871" t="s">
        <v>641</v>
      </c>
      <c r="C20" s="872">
        <v>126766</v>
      </c>
      <c r="D20" s="872">
        <v>162625.20159224269</v>
      </c>
      <c r="E20" s="872">
        <v>289390</v>
      </c>
      <c r="F20" s="873">
        <v>5.0350987800931053</v>
      </c>
      <c r="G20" s="873">
        <v>5.9622855704421855</v>
      </c>
      <c r="H20" s="873">
        <v>5.5172465524940399</v>
      </c>
      <c r="I20" s="866"/>
      <c r="J20" s="868"/>
      <c r="K20" s="868"/>
      <c r="L20" s="866"/>
      <c r="M20" s="868"/>
      <c r="N20" s="868"/>
      <c r="O20" s="868"/>
    </row>
    <row r="21" spans="1:15" ht="20.100000000000001" customHeight="1">
      <c r="A21" s="869"/>
      <c r="B21" s="875" t="s">
        <v>494</v>
      </c>
      <c r="C21" s="864">
        <v>1091608.7955179622</v>
      </c>
      <c r="D21" s="864">
        <v>1182165.2104317774</v>
      </c>
      <c r="E21" s="864">
        <v>2273774.0059497394</v>
      </c>
      <c r="F21" s="865">
        <v>43.35847787055507</v>
      </c>
      <c r="G21" s="865">
        <v>43.341416379663691</v>
      </c>
      <c r="H21" s="865">
        <v>43.349605699475049</v>
      </c>
      <c r="I21" s="866"/>
      <c r="J21" s="868"/>
      <c r="K21" s="868"/>
      <c r="L21" s="866"/>
      <c r="M21" s="868"/>
      <c r="N21" s="868"/>
      <c r="O21" s="868"/>
    </row>
    <row r="22" spans="1:15" ht="27" customHeight="1">
      <c r="A22" s="855"/>
      <c r="B22" s="874" t="s">
        <v>736</v>
      </c>
      <c r="C22" s="872">
        <v>269476.48662185506</v>
      </c>
      <c r="D22" s="872">
        <v>280506.15664032038</v>
      </c>
      <c r="E22" s="872">
        <v>549982.64326217538</v>
      </c>
      <c r="F22" s="873">
        <v>10.70355087811893</v>
      </c>
      <c r="G22" s="873">
        <v>10.284124439397804</v>
      </c>
      <c r="H22" s="873">
        <v>10.485444316183001</v>
      </c>
      <c r="I22" s="866"/>
      <c r="J22" s="868"/>
      <c r="K22" s="868"/>
      <c r="L22" s="866"/>
      <c r="M22" s="868"/>
      <c r="N22" s="868"/>
      <c r="O22" s="868"/>
    </row>
    <row r="23" spans="1:15" ht="20.100000000000001" customHeight="1">
      <c r="A23" s="855"/>
      <c r="B23" s="871" t="s">
        <v>737</v>
      </c>
      <c r="C23" s="872">
        <v>134399.98111147957</v>
      </c>
      <c r="D23" s="872">
        <v>155054.24485329713</v>
      </c>
      <c r="E23" s="872">
        <v>289454.22596477671</v>
      </c>
      <c r="F23" s="873">
        <v>5.3383397337505398</v>
      </c>
      <c r="G23" s="873">
        <v>5.684713547919876</v>
      </c>
      <c r="H23" s="873">
        <v>5.5184580924869557</v>
      </c>
      <c r="I23" s="866"/>
      <c r="J23" s="868"/>
      <c r="K23" s="868"/>
      <c r="L23" s="866"/>
      <c r="M23" s="868"/>
      <c r="N23" s="868"/>
      <c r="O23" s="868"/>
    </row>
    <row r="24" spans="1:15" ht="20.100000000000001" customHeight="1">
      <c r="A24" s="855"/>
      <c r="B24" s="871" t="s">
        <v>496</v>
      </c>
      <c r="C24" s="872">
        <v>70815.314385401958</v>
      </c>
      <c r="D24" s="872">
        <v>67215.880302700578</v>
      </c>
      <c r="E24" s="872">
        <v>138031.19468810252</v>
      </c>
      <c r="F24" s="873">
        <v>2.8127697892164218</v>
      </c>
      <c r="G24" s="873">
        <v>2.4643183793752006</v>
      </c>
      <c r="H24" s="873">
        <v>2.6315710568858455</v>
      </c>
      <c r="I24" s="866"/>
      <c r="J24" s="868"/>
      <c r="K24" s="868"/>
      <c r="L24" s="866"/>
      <c r="M24" s="868"/>
      <c r="N24" s="868"/>
      <c r="O24" s="868"/>
    </row>
    <row r="25" spans="1:15" ht="20.100000000000001" customHeight="1">
      <c r="A25" s="855"/>
      <c r="B25" s="871" t="s">
        <v>497</v>
      </c>
      <c r="C25" s="872">
        <v>89048.361075658104</v>
      </c>
      <c r="D25" s="872">
        <v>92151.733636304867</v>
      </c>
      <c r="E25" s="872">
        <v>181200.094711963</v>
      </c>
      <c r="F25" s="873">
        <v>3.5369826708625007</v>
      </c>
      <c r="G25" s="873">
        <v>3.378535100166054</v>
      </c>
      <c r="H25" s="873">
        <v>3.4545881155810698</v>
      </c>
      <c r="I25" s="866"/>
      <c r="J25" s="868"/>
      <c r="K25" s="868"/>
      <c r="L25" s="866"/>
      <c r="M25" s="868"/>
      <c r="N25" s="868"/>
      <c r="O25" s="868"/>
    </row>
    <row r="26" spans="1:15" ht="20.100000000000001" customHeight="1">
      <c r="A26" s="855"/>
      <c r="B26" s="871" t="s">
        <v>738</v>
      </c>
      <c r="C26" s="872">
        <v>122357.94294870013</v>
      </c>
      <c r="D26" s="872">
        <v>119813.54584738812</v>
      </c>
      <c r="E26" s="872">
        <v>242171.48879608823</v>
      </c>
      <c r="F26" s="873">
        <v>4.8600324433173334</v>
      </c>
      <c r="G26" s="873">
        <v>4.3926929439912277</v>
      </c>
      <c r="H26" s="873">
        <v>4.6170105399636263</v>
      </c>
      <c r="I26" s="866"/>
      <c r="J26" s="868"/>
      <c r="K26" s="868"/>
      <c r="L26" s="866"/>
      <c r="M26" s="868"/>
      <c r="N26" s="868"/>
      <c r="O26" s="868"/>
    </row>
    <row r="27" spans="1:15" ht="20.100000000000001" customHeight="1">
      <c r="A27" s="855"/>
      <c r="B27" s="874" t="s">
        <v>739</v>
      </c>
      <c r="C27" s="872">
        <v>85975.586748869653</v>
      </c>
      <c r="D27" s="872">
        <v>89408.613462392736</v>
      </c>
      <c r="E27" s="872">
        <v>175384.20021126239</v>
      </c>
      <c r="F27" s="873">
        <v>3.4149327036981654</v>
      </c>
      <c r="G27" s="873">
        <v>3.2779647969733574</v>
      </c>
      <c r="H27" s="873">
        <v>3.343707820206328</v>
      </c>
      <c r="I27" s="866"/>
      <c r="J27" s="868"/>
      <c r="K27" s="868"/>
      <c r="L27" s="866"/>
      <c r="M27" s="868"/>
      <c r="N27" s="868"/>
      <c r="O27" s="868"/>
    </row>
    <row r="28" spans="1:15" ht="20.100000000000001" customHeight="1">
      <c r="A28" s="855"/>
      <c r="B28" s="871" t="s">
        <v>740</v>
      </c>
      <c r="C28" s="872">
        <v>50384.826411592701</v>
      </c>
      <c r="D28" s="872">
        <v>58530.726425399313</v>
      </c>
      <c r="E28" s="872">
        <v>108915.55283699202</v>
      </c>
      <c r="F28" s="873">
        <v>2.0012749896744975</v>
      </c>
      <c r="G28" s="873">
        <v>2.1458968362644222</v>
      </c>
      <c r="H28" s="873">
        <v>2.0764800097412626</v>
      </c>
      <c r="I28" s="866"/>
      <c r="J28" s="868"/>
      <c r="K28" s="868"/>
      <c r="L28" s="866"/>
      <c r="M28" s="868"/>
      <c r="N28" s="868"/>
      <c r="O28" s="868"/>
    </row>
    <row r="29" spans="1:15" ht="20.100000000000001" customHeight="1">
      <c r="A29" s="855"/>
      <c r="B29" s="871" t="s">
        <v>741</v>
      </c>
      <c r="C29" s="872">
        <v>33361.30550266007</v>
      </c>
      <c r="D29" s="872">
        <v>37250.434406920904</v>
      </c>
      <c r="E29" s="872">
        <v>70611.739909580981</v>
      </c>
      <c r="F29" s="873">
        <v>1.3251042244337723</v>
      </c>
      <c r="G29" s="873">
        <v>1.3657030114801212</v>
      </c>
      <c r="H29" s="873">
        <v>1.3462160596543837</v>
      </c>
      <c r="I29" s="866"/>
      <c r="J29" s="868"/>
      <c r="K29" s="868"/>
      <c r="L29" s="866"/>
      <c r="M29" s="868"/>
      <c r="N29" s="868"/>
      <c r="O29" s="868"/>
    </row>
    <row r="30" spans="1:15" ht="42" customHeight="1">
      <c r="A30" s="855"/>
      <c r="B30" s="874" t="s">
        <v>742</v>
      </c>
      <c r="C30" s="872">
        <v>43797.674565036388</v>
      </c>
      <c r="D30" s="872">
        <v>55761.782293180877</v>
      </c>
      <c r="E30" s="872">
        <v>99559.456858217265</v>
      </c>
      <c r="F30" s="873">
        <v>1.7396346669310572</v>
      </c>
      <c r="G30" s="873">
        <v>2.0443797559887531</v>
      </c>
      <c r="H30" s="873">
        <v>1.8981056108322032</v>
      </c>
      <c r="I30" s="866"/>
      <c r="J30" s="868"/>
      <c r="K30" s="868"/>
      <c r="L30" s="866"/>
      <c r="M30" s="868"/>
      <c r="N30" s="868"/>
      <c r="O30" s="868"/>
    </row>
    <row r="31" spans="1:15" ht="20.100000000000001" customHeight="1">
      <c r="A31" s="855"/>
      <c r="B31" s="874" t="s">
        <v>498</v>
      </c>
      <c r="C31" s="872">
        <v>95483.436566214892</v>
      </c>
      <c r="D31" s="872">
        <v>110270.50420423006</v>
      </c>
      <c r="E31" s="872">
        <v>205753.94077044495</v>
      </c>
      <c r="F31" s="873">
        <v>3.7925825518805594</v>
      </c>
      <c r="G31" s="873">
        <v>4.0428188843126183</v>
      </c>
      <c r="H31" s="873">
        <v>3.9227083167336945</v>
      </c>
      <c r="I31" s="866"/>
      <c r="J31" s="868"/>
      <c r="K31" s="868"/>
      <c r="L31" s="866"/>
      <c r="M31" s="868"/>
      <c r="N31" s="868"/>
      <c r="O31" s="868"/>
    </row>
    <row r="32" spans="1:15" ht="18" customHeight="1">
      <c r="A32" s="855"/>
      <c r="B32" s="871" t="s">
        <v>499</v>
      </c>
      <c r="C32" s="872">
        <v>57598.747361611415</v>
      </c>
      <c r="D32" s="872">
        <v>75449.294303150411</v>
      </c>
      <c r="E32" s="872">
        <v>133048.04166476181</v>
      </c>
      <c r="F32" s="873">
        <v>2.287810452887677</v>
      </c>
      <c r="G32" s="873">
        <v>2.7661779005916243</v>
      </c>
      <c r="H32" s="873">
        <v>2.5365670159667757</v>
      </c>
      <c r="I32" s="866"/>
      <c r="J32" s="868"/>
      <c r="K32" s="868"/>
      <c r="L32" s="866"/>
      <c r="M32" s="868"/>
      <c r="N32" s="868"/>
      <c r="O32" s="868"/>
    </row>
    <row r="33" spans="1:15" ht="18" customHeight="1">
      <c r="A33" s="855"/>
      <c r="B33" s="871" t="s">
        <v>500</v>
      </c>
      <c r="C33" s="872">
        <v>17037.099830374558</v>
      </c>
      <c r="D33" s="872">
        <v>17619.189617273707</v>
      </c>
      <c r="E33" s="872">
        <v>34656.289447648262</v>
      </c>
      <c r="F33" s="873">
        <v>0.6767101172203569</v>
      </c>
      <c r="G33" s="873">
        <v>0.64596777737655864</v>
      </c>
      <c r="H33" s="873">
        <v>0.66072374766854391</v>
      </c>
      <c r="I33" s="866"/>
      <c r="J33" s="868"/>
      <c r="K33" s="868"/>
      <c r="L33" s="866"/>
      <c r="M33" s="868"/>
      <c r="N33" s="868"/>
      <c r="O33" s="868"/>
    </row>
    <row r="34" spans="1:15" ht="20.100000000000001" customHeight="1">
      <c r="A34" s="855"/>
      <c r="B34" s="871" t="s">
        <v>647</v>
      </c>
      <c r="C34" s="872">
        <v>18481.504217492045</v>
      </c>
      <c r="D34" s="872">
        <v>19699.573823517287</v>
      </c>
      <c r="E34" s="872">
        <v>38181.078041009328</v>
      </c>
      <c r="F34" s="873">
        <v>0.73408156376064426</v>
      </c>
      <c r="G34" s="873">
        <v>0.72224036374335443</v>
      </c>
      <c r="H34" s="873">
        <v>0.72792400384896716</v>
      </c>
      <c r="I34" s="866"/>
      <c r="J34" s="868"/>
      <c r="K34" s="868"/>
      <c r="L34" s="866"/>
      <c r="M34" s="868"/>
      <c r="N34" s="868"/>
      <c r="O34" s="868"/>
    </row>
    <row r="35" spans="1:15" ht="42" customHeight="1">
      <c r="A35" s="855"/>
      <c r="B35" s="874" t="s">
        <v>743</v>
      </c>
      <c r="C35" s="876">
        <v>3390.5281710155859</v>
      </c>
      <c r="D35" s="876">
        <v>3433.5306157010191</v>
      </c>
      <c r="E35" s="876">
        <v>6824.058786716605</v>
      </c>
      <c r="F35" s="877">
        <v>0.13467108480260853</v>
      </c>
      <c r="G35" s="877">
        <v>0.12588264208271499</v>
      </c>
      <c r="H35" s="877">
        <v>0.13010099372239101</v>
      </c>
      <c r="I35" s="866"/>
      <c r="J35" s="868"/>
      <c r="K35" s="868"/>
      <c r="L35" s="866"/>
      <c r="M35" s="868"/>
      <c r="N35" s="868"/>
      <c r="O35" s="868"/>
    </row>
    <row r="36" spans="1:15" ht="20.100000000000001" customHeight="1">
      <c r="A36" s="869"/>
      <c r="B36" s="870" t="s">
        <v>744</v>
      </c>
      <c r="C36" s="864">
        <v>226938.28345919892</v>
      </c>
      <c r="D36" s="864">
        <v>226959.06071597055</v>
      </c>
      <c r="E36" s="864">
        <v>453897.34417516948</v>
      </c>
      <c r="F36" s="865">
        <v>9.0139421574361229</v>
      </c>
      <c r="G36" s="865">
        <v>8.3209411551160919</v>
      </c>
      <c r="H36" s="865">
        <v>8.66</v>
      </c>
      <c r="I36" s="866"/>
      <c r="J36" s="868"/>
      <c r="K36" s="868"/>
      <c r="L36" s="866"/>
      <c r="M36" s="868"/>
      <c r="N36" s="868"/>
      <c r="O36" s="868"/>
    </row>
    <row r="37" spans="1:15" ht="15">
      <c r="A37" s="869"/>
      <c r="B37" s="869"/>
      <c r="C37" s="99"/>
      <c r="D37" s="99"/>
      <c r="E37" s="99"/>
      <c r="F37" s="99"/>
      <c r="G37" s="99"/>
      <c r="H37" s="99"/>
    </row>
  </sheetData>
  <mergeCells count="2">
    <mergeCell ref="F4:H4"/>
    <mergeCell ref="A9:B9"/>
  </mergeCells>
  <pageMargins left="0.86614173228346503" right="0.47244094488188998" top="0.74803149606299202" bottom="0.33" header="0.43307086614173201" footer="0.23622047244094499"/>
  <pageSetup paperSize="9" firstPageNumber="4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M52"/>
  <sheetViews>
    <sheetView workbookViewId="0">
      <selection activeCell="I11" sqref="I11"/>
    </sheetView>
  </sheetViews>
  <sheetFormatPr defaultColWidth="15.5546875" defaultRowHeight="16.5" customHeight="1"/>
  <cols>
    <col min="1" max="1" width="55.33203125" style="113" customWidth="1"/>
    <col min="2" max="3" width="15.88671875" style="113" customWidth="1"/>
    <col min="4" max="16384" width="15.5546875" style="113"/>
  </cols>
  <sheetData>
    <row r="1" spans="1:117" ht="23.25" customHeight="1">
      <c r="A1" s="931" t="s">
        <v>191</v>
      </c>
      <c r="B1" s="931"/>
      <c r="C1" s="931"/>
      <c r="D1" s="112"/>
      <c r="E1" s="112"/>
      <c r="F1" s="112"/>
      <c r="G1" s="112"/>
      <c r="H1" s="112"/>
    </row>
    <row r="2" spans="1:117" ht="5.4" customHeight="1">
      <c r="A2" s="139"/>
      <c r="B2" s="139"/>
      <c r="C2" s="139"/>
      <c r="D2" s="112"/>
      <c r="E2" s="112"/>
      <c r="F2" s="112"/>
      <c r="G2" s="112"/>
      <c r="H2" s="112"/>
    </row>
    <row r="3" spans="1:117" ht="20.100000000000001" customHeight="1">
      <c r="A3" s="114"/>
      <c r="C3" s="116" t="s">
        <v>145</v>
      </c>
    </row>
    <row r="4" spans="1:117" ht="15" customHeight="1">
      <c r="A4" s="117"/>
      <c r="B4" s="118" t="s">
        <v>192</v>
      </c>
      <c r="C4" s="118" t="s">
        <v>193</v>
      </c>
    </row>
    <row r="5" spans="1:117" ht="15" customHeight="1">
      <c r="A5" s="119"/>
      <c r="B5" s="120" t="s">
        <v>124</v>
      </c>
      <c r="C5" s="120" t="s">
        <v>124</v>
      </c>
    </row>
    <row r="6" spans="1:117" ht="15" customHeight="1">
      <c r="A6" s="119"/>
      <c r="B6" s="120" t="s">
        <v>6</v>
      </c>
      <c r="C6" s="120" t="s">
        <v>6</v>
      </c>
    </row>
    <row r="7" spans="1:117" ht="15" customHeight="1">
      <c r="A7" s="119"/>
      <c r="B7" s="121" t="s">
        <v>152</v>
      </c>
      <c r="C7" s="121" t="s">
        <v>152</v>
      </c>
    </row>
    <row r="8" spans="1:117" ht="15" customHeight="1">
      <c r="A8" s="119"/>
      <c r="B8" s="120"/>
      <c r="C8" s="120"/>
    </row>
    <row r="9" spans="1:117" s="120" customFormat="1" ht="17.100000000000001" customHeight="1">
      <c r="A9" s="122" t="s">
        <v>154</v>
      </c>
      <c r="B9" s="140">
        <v>105.89</v>
      </c>
      <c r="C9" s="140">
        <v>109.46</v>
      </c>
      <c r="D9" s="124"/>
    </row>
    <row r="10" spans="1:117" s="127" customFormat="1" ht="16.2" customHeight="1">
      <c r="A10" s="125" t="s">
        <v>155</v>
      </c>
      <c r="B10" s="140">
        <v>96.22</v>
      </c>
      <c r="C10" s="140">
        <v>93</v>
      </c>
      <c r="D10" s="124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</row>
    <row r="11" spans="1:117" ht="16.2" customHeight="1">
      <c r="A11" s="128" t="s">
        <v>156</v>
      </c>
      <c r="B11" s="141">
        <v>98.71</v>
      </c>
      <c r="C11" s="141">
        <v>101.24</v>
      </c>
      <c r="D11" s="124"/>
    </row>
    <row r="12" spans="1:117" ht="16.2" customHeight="1">
      <c r="A12" s="128" t="s">
        <v>157</v>
      </c>
      <c r="B12" s="141">
        <v>91.24</v>
      </c>
      <c r="C12" s="141">
        <v>85.58</v>
      </c>
      <c r="D12" s="124"/>
    </row>
    <row r="13" spans="1:117" ht="16.2" customHeight="1">
      <c r="A13" s="128" t="s">
        <v>158</v>
      </c>
      <c r="B13" s="141">
        <v>114.88</v>
      </c>
      <c r="C13" s="141">
        <v>118.39</v>
      </c>
      <c r="D13" s="124"/>
    </row>
    <row r="14" spans="1:117" s="130" customFormat="1" ht="16.2" customHeight="1">
      <c r="A14" s="128" t="s">
        <v>159</v>
      </c>
      <c r="B14" s="141">
        <v>102.13</v>
      </c>
      <c r="C14" s="141">
        <v>102.57</v>
      </c>
      <c r="D14" s="124"/>
    </row>
    <row r="15" spans="1:117" ht="16.2" customHeight="1">
      <c r="A15" s="128" t="s">
        <v>160</v>
      </c>
      <c r="B15" s="141">
        <v>124.51</v>
      </c>
      <c r="C15" s="141">
        <v>111.02</v>
      </c>
      <c r="D15" s="124"/>
    </row>
    <row r="16" spans="1:117" ht="16.2" customHeight="1">
      <c r="A16" s="131" t="s">
        <v>161</v>
      </c>
      <c r="B16" s="140">
        <v>106.04</v>
      </c>
      <c r="C16" s="140">
        <v>110.76</v>
      </c>
      <c r="D16" s="124"/>
    </row>
    <row r="17" spans="1:117" ht="16.2" customHeight="1">
      <c r="A17" s="128" t="s">
        <v>162</v>
      </c>
      <c r="B17" s="141">
        <v>104.84</v>
      </c>
      <c r="C17" s="141">
        <v>108.13</v>
      </c>
      <c r="D17" s="124"/>
    </row>
    <row r="18" spans="1:117" ht="16.2" customHeight="1">
      <c r="A18" s="128" t="s">
        <v>163</v>
      </c>
      <c r="B18" s="141">
        <v>97.74</v>
      </c>
      <c r="C18" s="141">
        <v>104.64</v>
      </c>
      <c r="D18" s="124"/>
    </row>
    <row r="19" spans="1:117" ht="16.2" customHeight="1">
      <c r="A19" s="128" t="s">
        <v>164</v>
      </c>
      <c r="B19" s="141">
        <v>108.68</v>
      </c>
      <c r="C19" s="141">
        <v>105.78</v>
      </c>
      <c r="D19" s="124"/>
    </row>
    <row r="20" spans="1:117" ht="16.2" customHeight="1">
      <c r="A20" s="128" t="s">
        <v>165</v>
      </c>
      <c r="B20" s="141">
        <v>115.81</v>
      </c>
      <c r="C20" s="141">
        <v>109.84</v>
      </c>
      <c r="D20" s="124"/>
    </row>
    <row r="21" spans="1:117" ht="16.2" customHeight="1">
      <c r="A21" s="128" t="s">
        <v>166</v>
      </c>
      <c r="B21" s="141">
        <v>104.43</v>
      </c>
      <c r="C21" s="141">
        <v>106.81</v>
      </c>
      <c r="D21" s="124"/>
    </row>
    <row r="22" spans="1:117" ht="16.2" customHeight="1">
      <c r="A22" s="128" t="s">
        <v>167</v>
      </c>
      <c r="B22" s="141">
        <v>106.2</v>
      </c>
      <c r="C22" s="141">
        <v>111.7</v>
      </c>
      <c r="D22" s="124"/>
    </row>
    <row r="23" spans="1:117" ht="30" customHeight="1">
      <c r="A23" s="128" t="s">
        <v>194</v>
      </c>
      <c r="B23" s="141">
        <v>104.52</v>
      </c>
      <c r="C23" s="141">
        <v>119.31</v>
      </c>
      <c r="D23" s="124"/>
    </row>
    <row r="24" spans="1:117" s="132" customFormat="1" ht="16.2" customHeight="1">
      <c r="A24" s="128" t="s">
        <v>169</v>
      </c>
      <c r="B24" s="141">
        <v>109.46</v>
      </c>
      <c r="C24" s="141">
        <v>110.15</v>
      </c>
      <c r="D24" s="124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</row>
    <row r="25" spans="1:117" ht="16.2" customHeight="1">
      <c r="A25" s="128" t="s">
        <v>170</v>
      </c>
      <c r="B25" s="141">
        <v>112.92</v>
      </c>
      <c r="C25" s="141">
        <v>109.24</v>
      </c>
      <c r="D25" s="124"/>
    </row>
    <row r="26" spans="1:117" ht="16.2" customHeight="1">
      <c r="A26" s="128" t="s">
        <v>171</v>
      </c>
      <c r="B26" s="141">
        <v>116.81</v>
      </c>
      <c r="C26" s="141">
        <v>98.13</v>
      </c>
      <c r="D26" s="124"/>
    </row>
    <row r="27" spans="1:117" ht="16.2" customHeight="1">
      <c r="A27" s="128" t="s">
        <v>172</v>
      </c>
      <c r="B27" s="141">
        <v>129.54</v>
      </c>
      <c r="C27" s="141">
        <v>108.46</v>
      </c>
      <c r="D27" s="124"/>
    </row>
    <row r="28" spans="1:117" ht="16.2" customHeight="1">
      <c r="A28" s="128" t="s">
        <v>173</v>
      </c>
      <c r="B28" s="141">
        <v>114.5</v>
      </c>
      <c r="C28" s="141">
        <v>107.63</v>
      </c>
      <c r="D28" s="124"/>
    </row>
    <row r="29" spans="1:117" ht="16.2" customHeight="1">
      <c r="A29" s="128" t="s">
        <v>174</v>
      </c>
      <c r="B29" s="141">
        <v>126.71</v>
      </c>
      <c r="C29" s="141">
        <v>131.06</v>
      </c>
      <c r="D29" s="124"/>
    </row>
    <row r="30" spans="1:117" ht="16.2" customHeight="1">
      <c r="A30" s="128" t="s">
        <v>175</v>
      </c>
      <c r="B30" s="141">
        <v>97.57</v>
      </c>
      <c r="C30" s="141">
        <v>98.93</v>
      </c>
      <c r="D30" s="124"/>
    </row>
    <row r="31" spans="1:117" ht="16.2" customHeight="1">
      <c r="A31" s="128" t="s">
        <v>176</v>
      </c>
      <c r="B31" s="141">
        <v>117.26</v>
      </c>
      <c r="C31" s="141">
        <v>108.64</v>
      </c>
      <c r="D31" s="124"/>
    </row>
    <row r="32" spans="1:117" ht="16.2" customHeight="1">
      <c r="A32" s="128" t="s">
        <v>195</v>
      </c>
      <c r="B32" s="141">
        <v>106.25</v>
      </c>
      <c r="C32" s="141">
        <v>119.83</v>
      </c>
      <c r="D32" s="124"/>
    </row>
    <row r="33" spans="1:4" s="130" customFormat="1" ht="16.2" customHeight="1">
      <c r="A33" s="128" t="s">
        <v>196</v>
      </c>
      <c r="B33" s="141">
        <v>100.3</v>
      </c>
      <c r="C33" s="141">
        <v>109.92</v>
      </c>
      <c r="D33" s="124"/>
    </row>
    <row r="34" spans="1:4" s="130" customFormat="1" ht="16.2" customHeight="1">
      <c r="A34" s="128" t="s">
        <v>179</v>
      </c>
      <c r="B34" s="141">
        <v>124.85</v>
      </c>
      <c r="C34" s="141">
        <v>117.4</v>
      </c>
      <c r="D34" s="124"/>
    </row>
    <row r="35" spans="1:4" ht="16.2" customHeight="1">
      <c r="A35" s="128" t="s">
        <v>180</v>
      </c>
      <c r="B35" s="141">
        <v>102.46</v>
      </c>
      <c r="C35" s="141">
        <v>104.14</v>
      </c>
      <c r="D35" s="124"/>
    </row>
    <row r="36" spans="1:4" ht="16.2" customHeight="1">
      <c r="A36" s="128" t="s">
        <v>181</v>
      </c>
      <c r="B36" s="141">
        <v>100.68</v>
      </c>
      <c r="C36" s="141">
        <v>105.43</v>
      </c>
      <c r="D36" s="124"/>
    </row>
    <row r="37" spans="1:4" ht="16.2" customHeight="1">
      <c r="A37" s="128" t="s">
        <v>182</v>
      </c>
      <c r="B37" s="141">
        <v>94.13</v>
      </c>
      <c r="C37" s="141">
        <v>99.75</v>
      </c>
      <c r="D37" s="124"/>
    </row>
    <row r="38" spans="1:4" ht="16.2" customHeight="1">
      <c r="A38" s="128" t="s">
        <v>183</v>
      </c>
      <c r="B38" s="141">
        <v>119.08</v>
      </c>
      <c r="C38" s="141">
        <v>120.47</v>
      </c>
      <c r="D38" s="124"/>
    </row>
    <row r="39" spans="1:4" ht="16.2" customHeight="1">
      <c r="A39" s="128" t="s">
        <v>184</v>
      </c>
      <c r="B39" s="141">
        <v>102.48</v>
      </c>
      <c r="C39" s="141">
        <v>102.81</v>
      </c>
      <c r="D39" s="124"/>
    </row>
    <row r="40" spans="1:4" ht="16.2" customHeight="1">
      <c r="A40" s="128" t="s">
        <v>185</v>
      </c>
      <c r="B40" s="142">
        <v>78.72</v>
      </c>
      <c r="C40" s="142">
        <v>103.88</v>
      </c>
      <c r="D40" s="124"/>
    </row>
    <row r="41" spans="1:4" ht="16.2" customHeight="1">
      <c r="A41" s="134" t="s">
        <v>186</v>
      </c>
      <c r="B41" s="143">
        <v>112.67</v>
      </c>
      <c r="C41" s="143">
        <v>113.29</v>
      </c>
      <c r="D41" s="124"/>
    </row>
    <row r="42" spans="1:4" ht="16.2" customHeight="1">
      <c r="A42" s="134" t="s">
        <v>197</v>
      </c>
      <c r="B42" s="143">
        <v>104.84</v>
      </c>
      <c r="C42" s="143">
        <v>107.51</v>
      </c>
      <c r="D42" s="124"/>
    </row>
    <row r="43" spans="1:4" ht="16.2" customHeight="1">
      <c r="A43" s="128" t="s">
        <v>188</v>
      </c>
      <c r="B43" s="142">
        <v>105.71</v>
      </c>
      <c r="C43" s="142">
        <v>106.81</v>
      </c>
      <c r="D43" s="124"/>
    </row>
    <row r="44" spans="1:4" ht="16.2" customHeight="1">
      <c r="A44" s="128" t="s">
        <v>189</v>
      </c>
      <c r="B44" s="142">
        <v>102.79</v>
      </c>
      <c r="C44" s="142">
        <v>106.47</v>
      </c>
      <c r="D44" s="124"/>
    </row>
    <row r="45" spans="1:4" ht="16.2" customHeight="1">
      <c r="A45" s="128" t="s">
        <v>198</v>
      </c>
      <c r="B45" s="141">
        <v>104.04</v>
      </c>
      <c r="C45" s="141">
        <v>108.63</v>
      </c>
      <c r="D45" s="124"/>
    </row>
    <row r="46" spans="1:4" ht="16.2" customHeight="1">
      <c r="D46" s="124"/>
    </row>
    <row r="47" spans="1:4" ht="18" customHeight="1"/>
    <row r="48" spans="1:4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4"/>
  <sheetViews>
    <sheetView workbookViewId="0">
      <pane xSplit="2" ySplit="6" topLeftCell="C7" activePane="bottomRight" state="frozen"/>
      <selection activeCell="I11" sqref="I11"/>
      <selection pane="topRight" activeCell="I11" sqref="I11"/>
      <selection pane="bottomLeft" activeCell="I11" sqref="I11"/>
      <selection pane="bottomRight" activeCell="I11" sqref="I11"/>
    </sheetView>
  </sheetViews>
  <sheetFormatPr defaultRowHeight="18" customHeight="1"/>
  <cols>
    <col min="1" max="1" width="23.33203125" style="146" customWidth="1"/>
    <col min="2" max="2" width="11.88671875" style="146" customWidth="1"/>
    <col min="3" max="5" width="11.109375" style="146" customWidth="1"/>
    <col min="6" max="6" width="12" style="146" customWidth="1"/>
    <col min="7" max="7" width="10.5546875" style="146" customWidth="1"/>
    <col min="8" max="221" width="8.88671875" style="146"/>
    <col min="222" max="222" width="37.6640625" style="146" customWidth="1"/>
    <col min="223" max="223" width="11.44140625" style="146" bestFit="1" customWidth="1"/>
    <col min="224" max="224" width="8.88671875" style="146" bestFit="1" customWidth="1"/>
    <col min="225" max="225" width="7.6640625" style="146" bestFit="1" customWidth="1"/>
    <col min="226" max="226" width="8.33203125" style="146" bestFit="1" customWidth="1"/>
    <col min="227" max="228" width="11.88671875" style="146" customWidth="1"/>
    <col min="229" max="477" width="8.88671875" style="146"/>
    <col min="478" max="478" width="37.6640625" style="146" customWidth="1"/>
    <col min="479" max="479" width="11.44140625" style="146" bestFit="1" customWidth="1"/>
    <col min="480" max="480" width="8.88671875" style="146" bestFit="1" customWidth="1"/>
    <col min="481" max="481" width="7.6640625" style="146" bestFit="1" customWidth="1"/>
    <col min="482" max="482" width="8.33203125" style="146" bestFit="1" customWidth="1"/>
    <col min="483" max="484" width="11.88671875" style="146" customWidth="1"/>
    <col min="485" max="733" width="8.88671875" style="146"/>
    <col min="734" max="734" width="37.6640625" style="146" customWidth="1"/>
    <col min="735" max="735" width="11.44140625" style="146" bestFit="1" customWidth="1"/>
    <col min="736" max="736" width="8.88671875" style="146" bestFit="1" customWidth="1"/>
    <col min="737" max="737" width="7.6640625" style="146" bestFit="1" customWidth="1"/>
    <col min="738" max="738" width="8.33203125" style="146" bestFit="1" customWidth="1"/>
    <col min="739" max="740" width="11.88671875" style="146" customWidth="1"/>
    <col min="741" max="989" width="8.88671875" style="146"/>
    <col min="990" max="990" width="37.6640625" style="146" customWidth="1"/>
    <col min="991" max="991" width="11.44140625" style="146" bestFit="1" customWidth="1"/>
    <col min="992" max="992" width="8.88671875" style="146" bestFit="1" customWidth="1"/>
    <col min="993" max="993" width="7.6640625" style="146" bestFit="1" customWidth="1"/>
    <col min="994" max="994" width="8.33203125" style="146" bestFit="1" customWidth="1"/>
    <col min="995" max="996" width="11.88671875" style="146" customWidth="1"/>
    <col min="997" max="1245" width="8.88671875" style="146"/>
    <col min="1246" max="1246" width="37.6640625" style="146" customWidth="1"/>
    <col min="1247" max="1247" width="11.44140625" style="146" bestFit="1" customWidth="1"/>
    <col min="1248" max="1248" width="8.88671875" style="146" bestFit="1" customWidth="1"/>
    <col min="1249" max="1249" width="7.6640625" style="146" bestFit="1" customWidth="1"/>
    <col min="1250" max="1250" width="8.33203125" style="146" bestFit="1" customWidth="1"/>
    <col min="1251" max="1252" width="11.88671875" style="146" customWidth="1"/>
    <col min="1253" max="1501" width="8.88671875" style="146"/>
    <col min="1502" max="1502" width="37.6640625" style="146" customWidth="1"/>
    <col min="1503" max="1503" width="11.44140625" style="146" bestFit="1" customWidth="1"/>
    <col min="1504" max="1504" width="8.88671875" style="146" bestFit="1" customWidth="1"/>
    <col min="1505" max="1505" width="7.6640625" style="146" bestFit="1" customWidth="1"/>
    <col min="1506" max="1506" width="8.33203125" style="146" bestFit="1" customWidth="1"/>
    <col min="1507" max="1508" width="11.88671875" style="146" customWidth="1"/>
    <col min="1509" max="1757" width="8.88671875" style="146"/>
    <col min="1758" max="1758" width="37.6640625" style="146" customWidth="1"/>
    <col min="1759" max="1759" width="11.44140625" style="146" bestFit="1" customWidth="1"/>
    <col min="1760" max="1760" width="8.88671875" style="146" bestFit="1" customWidth="1"/>
    <col min="1761" max="1761" width="7.6640625" style="146" bestFit="1" customWidth="1"/>
    <col min="1762" max="1762" width="8.33203125" style="146" bestFit="1" customWidth="1"/>
    <col min="1763" max="1764" width="11.88671875" style="146" customWidth="1"/>
    <col min="1765" max="2013" width="8.88671875" style="146"/>
    <col min="2014" max="2014" width="37.6640625" style="146" customWidth="1"/>
    <col min="2015" max="2015" width="11.44140625" style="146" bestFit="1" customWidth="1"/>
    <col min="2016" max="2016" width="8.88671875" style="146" bestFit="1" customWidth="1"/>
    <col min="2017" max="2017" width="7.6640625" style="146" bestFit="1" customWidth="1"/>
    <col min="2018" max="2018" width="8.33203125" style="146" bestFit="1" customWidth="1"/>
    <col min="2019" max="2020" width="11.88671875" style="146" customWidth="1"/>
    <col min="2021" max="2269" width="8.88671875" style="146"/>
    <col min="2270" max="2270" width="37.6640625" style="146" customWidth="1"/>
    <col min="2271" max="2271" width="11.44140625" style="146" bestFit="1" customWidth="1"/>
    <col min="2272" max="2272" width="8.88671875" style="146" bestFit="1" customWidth="1"/>
    <col min="2273" max="2273" width="7.6640625" style="146" bestFit="1" customWidth="1"/>
    <col min="2274" max="2274" width="8.33203125" style="146" bestFit="1" customWidth="1"/>
    <col min="2275" max="2276" width="11.88671875" style="146" customWidth="1"/>
    <col min="2277" max="2525" width="8.88671875" style="146"/>
    <col min="2526" max="2526" width="37.6640625" style="146" customWidth="1"/>
    <col min="2527" max="2527" width="11.44140625" style="146" bestFit="1" customWidth="1"/>
    <col min="2528" max="2528" width="8.88671875" style="146" bestFit="1" customWidth="1"/>
    <col min="2529" max="2529" width="7.6640625" style="146" bestFit="1" customWidth="1"/>
    <col min="2530" max="2530" width="8.33203125" style="146" bestFit="1" customWidth="1"/>
    <col min="2531" max="2532" width="11.88671875" style="146" customWidth="1"/>
    <col min="2533" max="2781" width="8.88671875" style="146"/>
    <col min="2782" max="2782" width="37.6640625" style="146" customWidth="1"/>
    <col min="2783" max="2783" width="11.44140625" style="146" bestFit="1" customWidth="1"/>
    <col min="2784" max="2784" width="8.88671875" style="146" bestFit="1" customWidth="1"/>
    <col min="2785" max="2785" width="7.6640625" style="146" bestFit="1" customWidth="1"/>
    <col min="2786" max="2786" width="8.33203125" style="146" bestFit="1" customWidth="1"/>
    <col min="2787" max="2788" width="11.88671875" style="146" customWidth="1"/>
    <col min="2789" max="3037" width="8.88671875" style="146"/>
    <col min="3038" max="3038" width="37.6640625" style="146" customWidth="1"/>
    <col min="3039" max="3039" width="11.44140625" style="146" bestFit="1" customWidth="1"/>
    <col min="3040" max="3040" width="8.88671875" style="146" bestFit="1" customWidth="1"/>
    <col min="3041" max="3041" width="7.6640625" style="146" bestFit="1" customWidth="1"/>
    <col min="3042" max="3042" width="8.33203125" style="146" bestFit="1" customWidth="1"/>
    <col min="3043" max="3044" width="11.88671875" style="146" customWidth="1"/>
    <col min="3045" max="3293" width="8.88671875" style="146"/>
    <col min="3294" max="3294" width="37.6640625" style="146" customWidth="1"/>
    <col min="3295" max="3295" width="11.44140625" style="146" bestFit="1" customWidth="1"/>
    <col min="3296" max="3296" width="8.88671875" style="146" bestFit="1" customWidth="1"/>
    <col min="3297" max="3297" width="7.6640625" style="146" bestFit="1" customWidth="1"/>
    <col min="3298" max="3298" width="8.33203125" style="146" bestFit="1" customWidth="1"/>
    <col min="3299" max="3300" width="11.88671875" style="146" customWidth="1"/>
    <col min="3301" max="3549" width="8.88671875" style="146"/>
    <col min="3550" max="3550" width="37.6640625" style="146" customWidth="1"/>
    <col min="3551" max="3551" width="11.44140625" style="146" bestFit="1" customWidth="1"/>
    <col min="3552" max="3552" width="8.88671875" style="146" bestFit="1" customWidth="1"/>
    <col min="3553" max="3553" width="7.6640625" style="146" bestFit="1" customWidth="1"/>
    <col min="3554" max="3554" width="8.33203125" style="146" bestFit="1" customWidth="1"/>
    <col min="3555" max="3556" width="11.88671875" style="146" customWidth="1"/>
    <col min="3557" max="3805" width="8.88671875" style="146"/>
    <col min="3806" max="3806" width="37.6640625" style="146" customWidth="1"/>
    <col min="3807" max="3807" width="11.44140625" style="146" bestFit="1" customWidth="1"/>
    <col min="3808" max="3808" width="8.88671875" style="146" bestFit="1" customWidth="1"/>
    <col min="3809" max="3809" width="7.6640625" style="146" bestFit="1" customWidth="1"/>
    <col min="3810" max="3810" width="8.33203125" style="146" bestFit="1" customWidth="1"/>
    <col min="3811" max="3812" width="11.88671875" style="146" customWidth="1"/>
    <col min="3813" max="4061" width="8.88671875" style="146"/>
    <col min="4062" max="4062" width="37.6640625" style="146" customWidth="1"/>
    <col min="4063" max="4063" width="11.44140625" style="146" bestFit="1" customWidth="1"/>
    <col min="4064" max="4064" width="8.88671875" style="146" bestFit="1" customWidth="1"/>
    <col min="4065" max="4065" width="7.6640625" style="146" bestFit="1" customWidth="1"/>
    <col min="4066" max="4066" width="8.33203125" style="146" bestFit="1" customWidth="1"/>
    <col min="4067" max="4068" width="11.88671875" style="146" customWidth="1"/>
    <col min="4069" max="4317" width="8.88671875" style="146"/>
    <col min="4318" max="4318" width="37.6640625" style="146" customWidth="1"/>
    <col min="4319" max="4319" width="11.44140625" style="146" bestFit="1" customWidth="1"/>
    <col min="4320" max="4320" width="8.88671875" style="146" bestFit="1" customWidth="1"/>
    <col min="4321" max="4321" width="7.6640625" style="146" bestFit="1" customWidth="1"/>
    <col min="4322" max="4322" width="8.33203125" style="146" bestFit="1" customWidth="1"/>
    <col min="4323" max="4324" width="11.88671875" style="146" customWidth="1"/>
    <col min="4325" max="4573" width="8.88671875" style="146"/>
    <col min="4574" max="4574" width="37.6640625" style="146" customWidth="1"/>
    <col min="4575" max="4575" width="11.44140625" style="146" bestFit="1" customWidth="1"/>
    <col min="4576" max="4576" width="8.88671875" style="146" bestFit="1" customWidth="1"/>
    <col min="4577" max="4577" width="7.6640625" style="146" bestFit="1" customWidth="1"/>
    <col min="4578" max="4578" width="8.33203125" style="146" bestFit="1" customWidth="1"/>
    <col min="4579" max="4580" width="11.88671875" style="146" customWidth="1"/>
    <col min="4581" max="4829" width="8.88671875" style="146"/>
    <col min="4830" max="4830" width="37.6640625" style="146" customWidth="1"/>
    <col min="4831" max="4831" width="11.44140625" style="146" bestFit="1" customWidth="1"/>
    <col min="4832" max="4832" width="8.88671875" style="146" bestFit="1" customWidth="1"/>
    <col min="4833" max="4833" width="7.6640625" style="146" bestFit="1" customWidth="1"/>
    <col min="4834" max="4834" width="8.33203125" style="146" bestFit="1" customWidth="1"/>
    <col min="4835" max="4836" width="11.88671875" style="146" customWidth="1"/>
    <col min="4837" max="5085" width="8.88671875" style="146"/>
    <col min="5086" max="5086" width="37.6640625" style="146" customWidth="1"/>
    <col min="5087" max="5087" width="11.44140625" style="146" bestFit="1" customWidth="1"/>
    <col min="5088" max="5088" width="8.88671875" style="146" bestFit="1" customWidth="1"/>
    <col min="5089" max="5089" width="7.6640625" style="146" bestFit="1" customWidth="1"/>
    <col min="5090" max="5090" width="8.33203125" style="146" bestFit="1" customWidth="1"/>
    <col min="5091" max="5092" width="11.88671875" style="146" customWidth="1"/>
    <col min="5093" max="5341" width="8.88671875" style="146"/>
    <col min="5342" max="5342" width="37.6640625" style="146" customWidth="1"/>
    <col min="5343" max="5343" width="11.44140625" style="146" bestFit="1" customWidth="1"/>
    <col min="5344" max="5344" width="8.88671875" style="146" bestFit="1" customWidth="1"/>
    <col min="5345" max="5345" width="7.6640625" style="146" bestFit="1" customWidth="1"/>
    <col min="5346" max="5346" width="8.33203125" style="146" bestFit="1" customWidth="1"/>
    <col min="5347" max="5348" width="11.88671875" style="146" customWidth="1"/>
    <col min="5349" max="5597" width="8.88671875" style="146"/>
    <col min="5598" max="5598" width="37.6640625" style="146" customWidth="1"/>
    <col min="5599" max="5599" width="11.44140625" style="146" bestFit="1" customWidth="1"/>
    <col min="5600" max="5600" width="8.88671875" style="146" bestFit="1" customWidth="1"/>
    <col min="5601" max="5601" width="7.6640625" style="146" bestFit="1" customWidth="1"/>
    <col min="5602" max="5602" width="8.33203125" style="146" bestFit="1" customWidth="1"/>
    <col min="5603" max="5604" width="11.88671875" style="146" customWidth="1"/>
    <col min="5605" max="5853" width="8.88671875" style="146"/>
    <col min="5854" max="5854" width="37.6640625" style="146" customWidth="1"/>
    <col min="5855" max="5855" width="11.44140625" style="146" bestFit="1" customWidth="1"/>
    <col min="5856" max="5856" width="8.88671875" style="146" bestFit="1" customWidth="1"/>
    <col min="5857" max="5857" width="7.6640625" style="146" bestFit="1" customWidth="1"/>
    <col min="5858" max="5858" width="8.33203125" style="146" bestFit="1" customWidth="1"/>
    <col min="5859" max="5860" width="11.88671875" style="146" customWidth="1"/>
    <col min="5861" max="6109" width="8.88671875" style="146"/>
    <col min="6110" max="6110" width="37.6640625" style="146" customWidth="1"/>
    <col min="6111" max="6111" width="11.44140625" style="146" bestFit="1" customWidth="1"/>
    <col min="6112" max="6112" width="8.88671875" style="146" bestFit="1" customWidth="1"/>
    <col min="6113" max="6113" width="7.6640625" style="146" bestFit="1" customWidth="1"/>
    <col min="6114" max="6114" width="8.33203125" style="146" bestFit="1" customWidth="1"/>
    <col min="6115" max="6116" width="11.88671875" style="146" customWidth="1"/>
    <col min="6117" max="6365" width="8.88671875" style="146"/>
    <col min="6366" max="6366" width="37.6640625" style="146" customWidth="1"/>
    <col min="6367" max="6367" width="11.44140625" style="146" bestFit="1" customWidth="1"/>
    <col min="6368" max="6368" width="8.88671875" style="146" bestFit="1" customWidth="1"/>
    <col min="6369" max="6369" width="7.6640625" style="146" bestFit="1" customWidth="1"/>
    <col min="6370" max="6370" width="8.33203125" style="146" bestFit="1" customWidth="1"/>
    <col min="6371" max="6372" width="11.88671875" style="146" customWidth="1"/>
    <col min="6373" max="6621" width="8.88671875" style="146"/>
    <col min="6622" max="6622" width="37.6640625" style="146" customWidth="1"/>
    <col min="6623" max="6623" width="11.44140625" style="146" bestFit="1" customWidth="1"/>
    <col min="6624" max="6624" width="8.88671875" style="146" bestFit="1" customWidth="1"/>
    <col min="6625" max="6625" width="7.6640625" style="146" bestFit="1" customWidth="1"/>
    <col min="6626" max="6626" width="8.33203125" style="146" bestFit="1" customWidth="1"/>
    <col min="6627" max="6628" width="11.88671875" style="146" customWidth="1"/>
    <col min="6629" max="6877" width="8.88671875" style="146"/>
    <col min="6878" max="6878" width="37.6640625" style="146" customWidth="1"/>
    <col min="6879" max="6879" width="11.44140625" style="146" bestFit="1" customWidth="1"/>
    <col min="6880" max="6880" width="8.88671875" style="146" bestFit="1" customWidth="1"/>
    <col min="6881" max="6881" width="7.6640625" style="146" bestFit="1" customWidth="1"/>
    <col min="6882" max="6882" width="8.33203125" style="146" bestFit="1" customWidth="1"/>
    <col min="6883" max="6884" width="11.88671875" style="146" customWidth="1"/>
    <col min="6885" max="7133" width="8.88671875" style="146"/>
    <col min="7134" max="7134" width="37.6640625" style="146" customWidth="1"/>
    <col min="7135" max="7135" width="11.44140625" style="146" bestFit="1" customWidth="1"/>
    <col min="7136" max="7136" width="8.88671875" style="146" bestFit="1" customWidth="1"/>
    <col min="7137" max="7137" width="7.6640625" style="146" bestFit="1" customWidth="1"/>
    <col min="7138" max="7138" width="8.33203125" style="146" bestFit="1" customWidth="1"/>
    <col min="7139" max="7140" width="11.88671875" style="146" customWidth="1"/>
    <col min="7141" max="7389" width="8.88671875" style="146"/>
    <col min="7390" max="7390" width="37.6640625" style="146" customWidth="1"/>
    <col min="7391" max="7391" width="11.44140625" style="146" bestFit="1" customWidth="1"/>
    <col min="7392" max="7392" width="8.88671875" style="146" bestFit="1" customWidth="1"/>
    <col min="7393" max="7393" width="7.6640625" style="146" bestFit="1" customWidth="1"/>
    <col min="7394" max="7394" width="8.33203125" style="146" bestFit="1" customWidth="1"/>
    <col min="7395" max="7396" width="11.88671875" style="146" customWidth="1"/>
    <col min="7397" max="7645" width="8.88671875" style="146"/>
    <col min="7646" max="7646" width="37.6640625" style="146" customWidth="1"/>
    <col min="7647" max="7647" width="11.44140625" style="146" bestFit="1" customWidth="1"/>
    <col min="7648" max="7648" width="8.88671875" style="146" bestFit="1" customWidth="1"/>
    <col min="7649" max="7649" width="7.6640625" style="146" bestFit="1" customWidth="1"/>
    <col min="7650" max="7650" width="8.33203125" style="146" bestFit="1" customWidth="1"/>
    <col min="7651" max="7652" width="11.88671875" style="146" customWidth="1"/>
    <col min="7653" max="7901" width="8.88671875" style="146"/>
    <col min="7902" max="7902" width="37.6640625" style="146" customWidth="1"/>
    <col min="7903" max="7903" width="11.44140625" style="146" bestFit="1" customWidth="1"/>
    <col min="7904" max="7904" width="8.88671875" style="146" bestFit="1" customWidth="1"/>
    <col min="7905" max="7905" width="7.6640625" style="146" bestFit="1" customWidth="1"/>
    <col min="7906" max="7906" width="8.33203125" style="146" bestFit="1" customWidth="1"/>
    <col min="7907" max="7908" width="11.88671875" style="146" customWidth="1"/>
    <col min="7909" max="8157" width="8.88671875" style="146"/>
    <col min="8158" max="8158" width="37.6640625" style="146" customWidth="1"/>
    <col min="8159" max="8159" width="11.44140625" style="146" bestFit="1" customWidth="1"/>
    <col min="8160" max="8160" width="8.88671875" style="146" bestFit="1" customWidth="1"/>
    <col min="8161" max="8161" width="7.6640625" style="146" bestFit="1" customWidth="1"/>
    <col min="8162" max="8162" width="8.33203125" style="146" bestFit="1" customWidth="1"/>
    <col min="8163" max="8164" width="11.88671875" style="146" customWidth="1"/>
    <col min="8165" max="8413" width="8.88671875" style="146"/>
    <col min="8414" max="8414" width="37.6640625" style="146" customWidth="1"/>
    <col min="8415" max="8415" width="11.44140625" style="146" bestFit="1" customWidth="1"/>
    <col min="8416" max="8416" width="8.88671875" style="146" bestFit="1" customWidth="1"/>
    <col min="8417" max="8417" width="7.6640625" style="146" bestFit="1" customWidth="1"/>
    <col min="8418" max="8418" width="8.33203125" style="146" bestFit="1" customWidth="1"/>
    <col min="8419" max="8420" width="11.88671875" style="146" customWidth="1"/>
    <col min="8421" max="8669" width="8.88671875" style="146"/>
    <col min="8670" max="8670" width="37.6640625" style="146" customWidth="1"/>
    <col min="8671" max="8671" width="11.44140625" style="146" bestFit="1" customWidth="1"/>
    <col min="8672" max="8672" width="8.88671875" style="146" bestFit="1" customWidth="1"/>
    <col min="8673" max="8673" width="7.6640625" style="146" bestFit="1" customWidth="1"/>
    <col min="8674" max="8674" width="8.33203125" style="146" bestFit="1" customWidth="1"/>
    <col min="8675" max="8676" width="11.88671875" style="146" customWidth="1"/>
    <col min="8677" max="8925" width="8.88671875" style="146"/>
    <col min="8926" max="8926" width="37.6640625" style="146" customWidth="1"/>
    <col min="8927" max="8927" width="11.44140625" style="146" bestFit="1" customWidth="1"/>
    <col min="8928" max="8928" width="8.88671875" style="146" bestFit="1" customWidth="1"/>
    <col min="8929" max="8929" width="7.6640625" style="146" bestFit="1" customWidth="1"/>
    <col min="8930" max="8930" width="8.33203125" style="146" bestFit="1" customWidth="1"/>
    <col min="8931" max="8932" width="11.88671875" style="146" customWidth="1"/>
    <col min="8933" max="9181" width="8.88671875" style="146"/>
    <col min="9182" max="9182" width="37.6640625" style="146" customWidth="1"/>
    <col min="9183" max="9183" width="11.44140625" style="146" bestFit="1" customWidth="1"/>
    <col min="9184" max="9184" width="8.88671875" style="146" bestFit="1" customWidth="1"/>
    <col min="9185" max="9185" width="7.6640625" style="146" bestFit="1" customWidth="1"/>
    <col min="9186" max="9186" width="8.33203125" style="146" bestFit="1" customWidth="1"/>
    <col min="9187" max="9188" width="11.88671875" style="146" customWidth="1"/>
    <col min="9189" max="9437" width="8.88671875" style="146"/>
    <col min="9438" max="9438" width="37.6640625" style="146" customWidth="1"/>
    <col min="9439" max="9439" width="11.44140625" style="146" bestFit="1" customWidth="1"/>
    <col min="9440" max="9440" width="8.88671875" style="146" bestFit="1" customWidth="1"/>
    <col min="9441" max="9441" width="7.6640625" style="146" bestFit="1" customWidth="1"/>
    <col min="9442" max="9442" width="8.33203125" style="146" bestFit="1" customWidth="1"/>
    <col min="9443" max="9444" width="11.88671875" style="146" customWidth="1"/>
    <col min="9445" max="9693" width="8.88671875" style="146"/>
    <col min="9694" max="9694" width="37.6640625" style="146" customWidth="1"/>
    <col min="9695" max="9695" width="11.44140625" style="146" bestFit="1" customWidth="1"/>
    <col min="9696" max="9696" width="8.88671875" style="146" bestFit="1" customWidth="1"/>
    <col min="9697" max="9697" width="7.6640625" style="146" bestFit="1" customWidth="1"/>
    <col min="9698" max="9698" width="8.33203125" style="146" bestFit="1" customWidth="1"/>
    <col min="9699" max="9700" width="11.88671875" style="146" customWidth="1"/>
    <col min="9701" max="9949" width="8.88671875" style="146"/>
    <col min="9950" max="9950" width="37.6640625" style="146" customWidth="1"/>
    <col min="9951" max="9951" width="11.44140625" style="146" bestFit="1" customWidth="1"/>
    <col min="9952" max="9952" width="8.88671875" style="146" bestFit="1" customWidth="1"/>
    <col min="9953" max="9953" width="7.6640625" style="146" bestFit="1" customWidth="1"/>
    <col min="9954" max="9954" width="8.33203125" style="146" bestFit="1" customWidth="1"/>
    <col min="9955" max="9956" width="11.88671875" style="146" customWidth="1"/>
    <col min="9957" max="10205" width="8.88671875" style="146"/>
    <col min="10206" max="10206" width="37.6640625" style="146" customWidth="1"/>
    <col min="10207" max="10207" width="11.44140625" style="146" bestFit="1" customWidth="1"/>
    <col min="10208" max="10208" width="8.88671875" style="146" bestFit="1" customWidth="1"/>
    <col min="10209" max="10209" width="7.6640625" style="146" bestFit="1" customWidth="1"/>
    <col min="10210" max="10210" width="8.33203125" style="146" bestFit="1" customWidth="1"/>
    <col min="10211" max="10212" width="11.88671875" style="146" customWidth="1"/>
    <col min="10213" max="10461" width="8.88671875" style="146"/>
    <col min="10462" max="10462" width="37.6640625" style="146" customWidth="1"/>
    <col min="10463" max="10463" width="11.44140625" style="146" bestFit="1" customWidth="1"/>
    <col min="10464" max="10464" width="8.88671875" style="146" bestFit="1" customWidth="1"/>
    <col min="10465" max="10465" width="7.6640625" style="146" bestFit="1" customWidth="1"/>
    <col min="10466" max="10466" width="8.33203125" style="146" bestFit="1" customWidth="1"/>
    <col min="10467" max="10468" width="11.88671875" style="146" customWidth="1"/>
    <col min="10469" max="10717" width="8.88671875" style="146"/>
    <col min="10718" max="10718" width="37.6640625" style="146" customWidth="1"/>
    <col min="10719" max="10719" width="11.44140625" style="146" bestFit="1" customWidth="1"/>
    <col min="10720" max="10720" width="8.88671875" style="146" bestFit="1" customWidth="1"/>
    <col min="10721" max="10721" width="7.6640625" style="146" bestFit="1" customWidth="1"/>
    <col min="10722" max="10722" width="8.33203125" style="146" bestFit="1" customWidth="1"/>
    <col min="10723" max="10724" width="11.88671875" style="146" customWidth="1"/>
    <col min="10725" max="10973" width="8.88671875" style="146"/>
    <col min="10974" max="10974" width="37.6640625" style="146" customWidth="1"/>
    <col min="10975" max="10975" width="11.44140625" style="146" bestFit="1" customWidth="1"/>
    <col min="10976" max="10976" width="8.88671875" style="146" bestFit="1" customWidth="1"/>
    <col min="10977" max="10977" width="7.6640625" style="146" bestFit="1" customWidth="1"/>
    <col min="10978" max="10978" width="8.33203125" style="146" bestFit="1" customWidth="1"/>
    <col min="10979" max="10980" width="11.88671875" style="146" customWidth="1"/>
    <col min="10981" max="11229" width="8.88671875" style="146"/>
    <col min="11230" max="11230" width="37.6640625" style="146" customWidth="1"/>
    <col min="11231" max="11231" width="11.44140625" style="146" bestFit="1" customWidth="1"/>
    <col min="11232" max="11232" width="8.88671875" style="146" bestFit="1" customWidth="1"/>
    <col min="11233" max="11233" width="7.6640625" style="146" bestFit="1" customWidth="1"/>
    <col min="11234" max="11234" width="8.33203125" style="146" bestFit="1" customWidth="1"/>
    <col min="11235" max="11236" width="11.88671875" style="146" customWidth="1"/>
    <col min="11237" max="11485" width="8.88671875" style="146"/>
    <col min="11486" max="11486" width="37.6640625" style="146" customWidth="1"/>
    <col min="11487" max="11487" width="11.44140625" style="146" bestFit="1" customWidth="1"/>
    <col min="11488" max="11488" width="8.88671875" style="146" bestFit="1" customWidth="1"/>
    <col min="11489" max="11489" width="7.6640625" style="146" bestFit="1" customWidth="1"/>
    <col min="11490" max="11490" width="8.33203125" style="146" bestFit="1" customWidth="1"/>
    <col min="11491" max="11492" width="11.88671875" style="146" customWidth="1"/>
    <col min="11493" max="11741" width="8.88671875" style="146"/>
    <col min="11742" max="11742" width="37.6640625" style="146" customWidth="1"/>
    <col min="11743" max="11743" width="11.44140625" style="146" bestFit="1" customWidth="1"/>
    <col min="11744" max="11744" width="8.88671875" style="146" bestFit="1" customWidth="1"/>
    <col min="11745" max="11745" width="7.6640625" style="146" bestFit="1" customWidth="1"/>
    <col min="11746" max="11746" width="8.33203125" style="146" bestFit="1" customWidth="1"/>
    <col min="11747" max="11748" width="11.88671875" style="146" customWidth="1"/>
    <col min="11749" max="11997" width="8.88671875" style="146"/>
    <col min="11998" max="11998" width="37.6640625" style="146" customWidth="1"/>
    <col min="11999" max="11999" width="11.44140625" style="146" bestFit="1" customWidth="1"/>
    <col min="12000" max="12000" width="8.88671875" style="146" bestFit="1" customWidth="1"/>
    <col min="12001" max="12001" width="7.6640625" style="146" bestFit="1" customWidth="1"/>
    <col min="12002" max="12002" width="8.33203125" style="146" bestFit="1" customWidth="1"/>
    <col min="12003" max="12004" width="11.88671875" style="146" customWidth="1"/>
    <col min="12005" max="12253" width="8.88671875" style="146"/>
    <col min="12254" max="12254" width="37.6640625" style="146" customWidth="1"/>
    <col min="12255" max="12255" width="11.44140625" style="146" bestFit="1" customWidth="1"/>
    <col min="12256" max="12256" width="8.88671875" style="146" bestFit="1" customWidth="1"/>
    <col min="12257" max="12257" width="7.6640625" style="146" bestFit="1" customWidth="1"/>
    <col min="12258" max="12258" width="8.33203125" style="146" bestFit="1" customWidth="1"/>
    <col min="12259" max="12260" width="11.88671875" style="146" customWidth="1"/>
    <col min="12261" max="12509" width="8.88671875" style="146"/>
    <col min="12510" max="12510" width="37.6640625" style="146" customWidth="1"/>
    <col min="12511" max="12511" width="11.44140625" style="146" bestFit="1" customWidth="1"/>
    <col min="12512" max="12512" width="8.88671875" style="146" bestFit="1" customWidth="1"/>
    <col min="12513" max="12513" width="7.6640625" style="146" bestFit="1" customWidth="1"/>
    <col min="12514" max="12514" width="8.33203125" style="146" bestFit="1" customWidth="1"/>
    <col min="12515" max="12516" width="11.88671875" style="146" customWidth="1"/>
    <col min="12517" max="12765" width="8.88671875" style="146"/>
    <col min="12766" max="12766" width="37.6640625" style="146" customWidth="1"/>
    <col min="12767" max="12767" width="11.44140625" style="146" bestFit="1" customWidth="1"/>
    <col min="12768" max="12768" width="8.88671875" style="146" bestFit="1" customWidth="1"/>
    <col min="12769" max="12769" width="7.6640625" style="146" bestFit="1" customWidth="1"/>
    <col min="12770" max="12770" width="8.33203125" style="146" bestFit="1" customWidth="1"/>
    <col min="12771" max="12772" width="11.88671875" style="146" customWidth="1"/>
    <col min="12773" max="13021" width="8.88671875" style="146"/>
    <col min="13022" max="13022" width="37.6640625" style="146" customWidth="1"/>
    <col min="13023" max="13023" width="11.44140625" style="146" bestFit="1" customWidth="1"/>
    <col min="13024" max="13024" width="8.88671875" style="146" bestFit="1" customWidth="1"/>
    <col min="13025" max="13025" width="7.6640625" style="146" bestFit="1" customWidth="1"/>
    <col min="13026" max="13026" width="8.33203125" style="146" bestFit="1" customWidth="1"/>
    <col min="13027" max="13028" width="11.88671875" style="146" customWidth="1"/>
    <col min="13029" max="13277" width="8.88671875" style="146"/>
    <col min="13278" max="13278" width="37.6640625" style="146" customWidth="1"/>
    <col min="13279" max="13279" width="11.44140625" style="146" bestFit="1" customWidth="1"/>
    <col min="13280" max="13280" width="8.88671875" style="146" bestFit="1" customWidth="1"/>
    <col min="13281" max="13281" width="7.6640625" style="146" bestFit="1" customWidth="1"/>
    <col min="13282" max="13282" width="8.33203125" style="146" bestFit="1" customWidth="1"/>
    <col min="13283" max="13284" width="11.88671875" style="146" customWidth="1"/>
    <col min="13285" max="13533" width="8.88671875" style="146"/>
    <col min="13534" max="13534" width="37.6640625" style="146" customWidth="1"/>
    <col min="13535" max="13535" width="11.44140625" style="146" bestFit="1" customWidth="1"/>
    <col min="13536" max="13536" width="8.88671875" style="146" bestFit="1" customWidth="1"/>
    <col min="13537" max="13537" width="7.6640625" style="146" bestFit="1" customWidth="1"/>
    <col min="13538" max="13538" width="8.33203125" style="146" bestFit="1" customWidth="1"/>
    <col min="13539" max="13540" width="11.88671875" style="146" customWidth="1"/>
    <col min="13541" max="13789" width="8.88671875" style="146"/>
    <col min="13790" max="13790" width="37.6640625" style="146" customWidth="1"/>
    <col min="13791" max="13791" width="11.44140625" style="146" bestFit="1" customWidth="1"/>
    <col min="13792" max="13792" width="8.88671875" style="146" bestFit="1" customWidth="1"/>
    <col min="13793" max="13793" width="7.6640625" style="146" bestFit="1" customWidth="1"/>
    <col min="13794" max="13794" width="8.33203125" style="146" bestFit="1" customWidth="1"/>
    <col min="13795" max="13796" width="11.88671875" style="146" customWidth="1"/>
    <col min="13797" max="14045" width="8.88671875" style="146"/>
    <col min="14046" max="14046" width="37.6640625" style="146" customWidth="1"/>
    <col min="14047" max="14047" width="11.44140625" style="146" bestFit="1" customWidth="1"/>
    <col min="14048" max="14048" width="8.88671875" style="146" bestFit="1" customWidth="1"/>
    <col min="14049" max="14049" width="7.6640625" style="146" bestFit="1" customWidth="1"/>
    <col min="14050" max="14050" width="8.33203125" style="146" bestFit="1" customWidth="1"/>
    <col min="14051" max="14052" width="11.88671875" style="146" customWidth="1"/>
    <col min="14053" max="14301" width="8.88671875" style="146"/>
    <col min="14302" max="14302" width="37.6640625" style="146" customWidth="1"/>
    <col min="14303" max="14303" width="11.44140625" style="146" bestFit="1" customWidth="1"/>
    <col min="14304" max="14304" width="8.88671875" style="146" bestFit="1" customWidth="1"/>
    <col min="14305" max="14305" width="7.6640625" style="146" bestFit="1" customWidth="1"/>
    <col min="14306" max="14306" width="8.33203125" style="146" bestFit="1" customWidth="1"/>
    <col min="14307" max="14308" width="11.88671875" style="146" customWidth="1"/>
    <col min="14309" max="14557" width="8.88671875" style="146"/>
    <col min="14558" max="14558" width="37.6640625" style="146" customWidth="1"/>
    <col min="14559" max="14559" width="11.44140625" style="146" bestFit="1" customWidth="1"/>
    <col min="14560" max="14560" width="8.88671875" style="146" bestFit="1" customWidth="1"/>
    <col min="14561" max="14561" width="7.6640625" style="146" bestFit="1" customWidth="1"/>
    <col min="14562" max="14562" width="8.33203125" style="146" bestFit="1" customWidth="1"/>
    <col min="14563" max="14564" width="11.88671875" style="146" customWidth="1"/>
    <col min="14565" max="14813" width="8.88671875" style="146"/>
    <col min="14814" max="14814" width="37.6640625" style="146" customWidth="1"/>
    <col min="14815" max="14815" width="11.44140625" style="146" bestFit="1" customWidth="1"/>
    <col min="14816" max="14816" width="8.88671875" style="146" bestFit="1" customWidth="1"/>
    <col min="14817" max="14817" width="7.6640625" style="146" bestFit="1" customWidth="1"/>
    <col min="14818" max="14818" width="8.33203125" style="146" bestFit="1" customWidth="1"/>
    <col min="14819" max="14820" width="11.88671875" style="146" customWidth="1"/>
    <col min="14821" max="15069" width="8.88671875" style="146"/>
    <col min="15070" max="15070" width="37.6640625" style="146" customWidth="1"/>
    <col min="15071" max="15071" width="11.44140625" style="146" bestFit="1" customWidth="1"/>
    <col min="15072" max="15072" width="8.88671875" style="146" bestFit="1" customWidth="1"/>
    <col min="15073" max="15073" width="7.6640625" style="146" bestFit="1" customWidth="1"/>
    <col min="15074" max="15074" width="8.33203125" style="146" bestFit="1" customWidth="1"/>
    <col min="15075" max="15076" width="11.88671875" style="146" customWidth="1"/>
    <col min="15077" max="15325" width="8.88671875" style="146"/>
    <col min="15326" max="15326" width="37.6640625" style="146" customWidth="1"/>
    <col min="15327" max="15327" width="11.44140625" style="146" bestFit="1" customWidth="1"/>
    <col min="15328" max="15328" width="8.88671875" style="146" bestFit="1" customWidth="1"/>
    <col min="15329" max="15329" width="7.6640625" style="146" bestFit="1" customWidth="1"/>
    <col min="15330" max="15330" width="8.33203125" style="146" bestFit="1" customWidth="1"/>
    <col min="15331" max="15332" width="11.88671875" style="146" customWidth="1"/>
    <col min="15333" max="15581" width="8.88671875" style="146"/>
    <col min="15582" max="15582" width="37.6640625" style="146" customWidth="1"/>
    <col min="15583" max="15583" width="11.44140625" style="146" bestFit="1" customWidth="1"/>
    <col min="15584" max="15584" width="8.88671875" style="146" bestFit="1" customWidth="1"/>
    <col min="15585" max="15585" width="7.6640625" style="146" bestFit="1" customWidth="1"/>
    <col min="15586" max="15586" width="8.33203125" style="146" bestFit="1" customWidth="1"/>
    <col min="15587" max="15588" width="11.88671875" style="146" customWidth="1"/>
    <col min="15589" max="15837" width="8.88671875" style="146"/>
    <col min="15838" max="15838" width="37.6640625" style="146" customWidth="1"/>
    <col min="15839" max="15839" width="11.44140625" style="146" bestFit="1" customWidth="1"/>
    <col min="15840" max="15840" width="8.88671875" style="146" bestFit="1" customWidth="1"/>
    <col min="15841" max="15841" width="7.6640625" style="146" bestFit="1" customWidth="1"/>
    <col min="15842" max="15842" width="8.33203125" style="146" bestFit="1" customWidth="1"/>
    <col min="15843" max="15844" width="11.88671875" style="146" customWidth="1"/>
    <col min="15845" max="16093" width="8.88671875" style="146"/>
    <col min="16094" max="16094" width="37.6640625" style="146" customWidth="1"/>
    <col min="16095" max="16095" width="11.44140625" style="146" bestFit="1" customWidth="1"/>
    <col min="16096" max="16096" width="8.88671875" style="146" bestFit="1" customWidth="1"/>
    <col min="16097" max="16097" width="7.6640625" style="146" bestFit="1" customWidth="1"/>
    <col min="16098" max="16098" width="8.33203125" style="146" bestFit="1" customWidth="1"/>
    <col min="16099" max="16100" width="11.88671875" style="146" customWidth="1"/>
    <col min="16101" max="16384" width="8.88671875" style="146"/>
  </cols>
  <sheetData>
    <row r="1" spans="1:7" ht="24" customHeight="1">
      <c r="A1" s="144" t="s">
        <v>199</v>
      </c>
      <c r="B1" s="145"/>
      <c r="C1" s="145"/>
      <c r="D1" s="145"/>
      <c r="E1" s="145"/>
      <c r="F1" s="145"/>
      <c r="G1" s="145"/>
    </row>
    <row r="2" spans="1:7" ht="20.100000000000001" customHeight="1">
      <c r="A2" s="147" t="s">
        <v>200</v>
      </c>
      <c r="B2" s="148"/>
    </row>
    <row r="3" spans="1:7" ht="20.100000000000001" customHeight="1">
      <c r="A3" s="149"/>
      <c r="B3" s="149"/>
      <c r="G3" s="150"/>
    </row>
    <row r="4" spans="1:7" ht="18" customHeight="1">
      <c r="A4" s="151"/>
      <c r="B4" s="152" t="s">
        <v>201</v>
      </c>
      <c r="C4" s="152" t="s">
        <v>19</v>
      </c>
      <c r="D4" s="152" t="s">
        <v>126</v>
      </c>
      <c r="E4" s="152" t="s">
        <v>202</v>
      </c>
      <c r="F4" s="932" t="s">
        <v>128</v>
      </c>
      <c r="G4" s="933"/>
    </row>
    <row r="5" spans="1:7" ht="18" customHeight="1">
      <c r="A5" s="149"/>
      <c r="B5" s="153" t="s">
        <v>203</v>
      </c>
      <c r="C5" s="153" t="s">
        <v>204</v>
      </c>
      <c r="D5" s="154" t="s">
        <v>205</v>
      </c>
      <c r="E5" s="153" t="s">
        <v>131</v>
      </c>
      <c r="F5" s="153" t="s">
        <v>147</v>
      </c>
      <c r="G5" s="153" t="s">
        <v>131</v>
      </c>
    </row>
    <row r="6" spans="1:7" ht="18" customHeight="1">
      <c r="A6" s="149"/>
      <c r="B6" s="153"/>
      <c r="C6" s="155" t="s">
        <v>124</v>
      </c>
      <c r="D6" s="155" t="s">
        <v>124</v>
      </c>
      <c r="E6" s="155" t="s">
        <v>124</v>
      </c>
      <c r="F6" s="155" t="s">
        <v>124</v>
      </c>
      <c r="G6" s="155" t="s">
        <v>124</v>
      </c>
    </row>
    <row r="7" spans="1:7" ht="18" customHeight="1">
      <c r="A7" s="149"/>
      <c r="B7" s="156"/>
      <c r="C7" s="157"/>
      <c r="D7" s="157"/>
      <c r="E7" s="157"/>
      <c r="F7" s="157"/>
      <c r="G7" s="157"/>
    </row>
    <row r="8" spans="1:7" ht="18" customHeight="1">
      <c r="A8" s="158" t="s">
        <v>206</v>
      </c>
      <c r="B8" s="159" t="s">
        <v>207</v>
      </c>
      <c r="C8" s="160">
        <v>4373.4774530799696</v>
      </c>
      <c r="D8" s="160">
        <v>4048.7763247038297</v>
      </c>
      <c r="E8" s="160">
        <v>23827.505471213077</v>
      </c>
      <c r="F8" s="160">
        <v>101.25328968034695</v>
      </c>
      <c r="G8" s="160">
        <v>99.984797589659607</v>
      </c>
    </row>
    <row r="9" spans="1:7" ht="18" customHeight="1">
      <c r="A9" s="158" t="s">
        <v>208</v>
      </c>
      <c r="B9" s="159" t="s">
        <v>209</v>
      </c>
      <c r="C9" s="160">
        <v>660.3</v>
      </c>
      <c r="D9" s="160">
        <v>672.801999999999</v>
      </c>
      <c r="E9" s="160">
        <v>4116.5089999999991</v>
      </c>
      <c r="F9" s="160">
        <v>89.223816110367594</v>
      </c>
      <c r="G9" s="160">
        <v>93.350781149192869</v>
      </c>
    </row>
    <row r="10" spans="1:7" ht="18" customHeight="1">
      <c r="A10" s="158" t="s">
        <v>210</v>
      </c>
      <c r="B10" s="159" t="s">
        <v>211</v>
      </c>
      <c r="C10" s="160">
        <v>607.92999999999995</v>
      </c>
      <c r="D10" s="160">
        <v>582.43500000000006</v>
      </c>
      <c r="E10" s="160">
        <v>3490.7300000000005</v>
      </c>
      <c r="F10" s="160">
        <v>80.97810218978114</v>
      </c>
      <c r="G10" s="160">
        <v>84.012755716004833</v>
      </c>
    </row>
    <row r="11" spans="1:7" ht="18" customHeight="1">
      <c r="A11" s="158" t="s">
        <v>212</v>
      </c>
      <c r="B11" s="159" t="s">
        <v>207</v>
      </c>
      <c r="C11" s="160">
        <v>64.284935999999988</v>
      </c>
      <c r="D11" s="160">
        <v>72.287000000000006</v>
      </c>
      <c r="E11" s="160">
        <v>364.73471900000004</v>
      </c>
      <c r="F11" s="160">
        <v>89.810816454084204</v>
      </c>
      <c r="G11" s="160">
        <v>81.452274709748579</v>
      </c>
    </row>
    <row r="12" spans="1:7" ht="18" customHeight="1">
      <c r="A12" s="158" t="s">
        <v>213</v>
      </c>
      <c r="B12" s="159" t="s">
        <v>209</v>
      </c>
      <c r="C12" s="160">
        <v>1487.5427420000001</v>
      </c>
      <c r="D12" s="160">
        <v>1541.082760536744</v>
      </c>
      <c r="E12" s="160">
        <v>8730.338630791226</v>
      </c>
      <c r="F12" s="160">
        <v>114.48195950776335</v>
      </c>
      <c r="G12" s="160">
        <v>108.85022490414491</v>
      </c>
    </row>
    <row r="13" spans="1:7" ht="18" customHeight="1">
      <c r="A13" s="158" t="s">
        <v>214</v>
      </c>
      <c r="B13" s="159" t="s">
        <v>209</v>
      </c>
      <c r="C13" s="160">
        <v>129.0052</v>
      </c>
      <c r="D13" s="160">
        <v>131.47800000000001</v>
      </c>
      <c r="E13" s="160">
        <v>758.20087999999987</v>
      </c>
      <c r="F13" s="160">
        <v>104.333459506686</v>
      </c>
      <c r="G13" s="160">
        <v>96.135915079651383</v>
      </c>
    </row>
    <row r="14" spans="1:7" ht="18" customHeight="1">
      <c r="A14" s="158" t="s">
        <v>215</v>
      </c>
      <c r="B14" s="159" t="s">
        <v>209</v>
      </c>
      <c r="C14" s="160">
        <v>508.94168988230075</v>
      </c>
      <c r="D14" s="160">
        <v>545.16494747291233</v>
      </c>
      <c r="E14" s="160">
        <v>2878.0149715468233</v>
      </c>
      <c r="F14" s="160">
        <v>115.00157103109636</v>
      </c>
      <c r="G14" s="160">
        <v>106.91890340286004</v>
      </c>
    </row>
    <row r="15" spans="1:7" ht="18" customHeight="1">
      <c r="A15" s="158" t="s">
        <v>216</v>
      </c>
      <c r="B15" s="159" t="s">
        <v>217</v>
      </c>
      <c r="C15" s="160">
        <v>178.6395796188061</v>
      </c>
      <c r="D15" s="160">
        <v>184.92922993558332</v>
      </c>
      <c r="E15" s="160">
        <v>1012.583566336063</v>
      </c>
      <c r="F15" s="160">
        <v>111.85461194918244</v>
      </c>
      <c r="G15" s="160">
        <v>104.6781858111369</v>
      </c>
    </row>
    <row r="16" spans="1:7" ht="18" customHeight="1">
      <c r="A16" s="158" t="s">
        <v>218</v>
      </c>
      <c r="B16" s="159" t="s">
        <v>207</v>
      </c>
      <c r="C16" s="160">
        <v>10.955321633591105</v>
      </c>
      <c r="D16" s="160">
        <v>11.536950724255208</v>
      </c>
      <c r="E16" s="160">
        <v>68.243397475883995</v>
      </c>
      <c r="F16" s="160">
        <v>111.30680872412164</v>
      </c>
      <c r="G16" s="160">
        <v>108.97866877158513</v>
      </c>
    </row>
    <row r="17" spans="1:7" ht="18" customHeight="1">
      <c r="A17" s="158" t="s">
        <v>219</v>
      </c>
      <c r="B17" s="159" t="s">
        <v>209</v>
      </c>
      <c r="C17" s="160">
        <v>69.04025</v>
      </c>
      <c r="D17" s="160">
        <v>15.852</v>
      </c>
      <c r="E17" s="160">
        <v>1016.1184430745025</v>
      </c>
      <c r="F17" s="160">
        <v>155.90086546026751</v>
      </c>
      <c r="G17" s="160">
        <v>110.71593396766148</v>
      </c>
    </row>
    <row r="18" spans="1:7" ht="18" customHeight="1">
      <c r="A18" s="158" t="s">
        <v>220</v>
      </c>
      <c r="B18" s="159" t="s">
        <v>209</v>
      </c>
      <c r="C18" s="160">
        <v>28.671684044120298</v>
      </c>
      <c r="D18" s="160">
        <v>29.326398423094901</v>
      </c>
      <c r="E18" s="160">
        <v>162.204346504509</v>
      </c>
      <c r="F18" s="160">
        <v>117.15433633948491</v>
      </c>
      <c r="G18" s="160">
        <v>105.40316083237722</v>
      </c>
    </row>
    <row r="19" spans="1:7" ht="18" customHeight="1">
      <c r="A19" s="158" t="s">
        <v>221</v>
      </c>
      <c r="B19" s="159" t="s">
        <v>209</v>
      </c>
      <c r="C19" s="160">
        <v>1266.3757571781532</v>
      </c>
      <c r="D19" s="160">
        <v>1288.6651405089779</v>
      </c>
      <c r="E19" s="160">
        <v>7434.588951004529</v>
      </c>
      <c r="F19" s="160">
        <v>110.68153744816438</v>
      </c>
      <c r="G19" s="160">
        <v>106.33337985626281</v>
      </c>
    </row>
    <row r="20" spans="1:7" ht="18" customHeight="1">
      <c r="A20" s="158" t="s">
        <v>222</v>
      </c>
      <c r="B20" s="159" t="s">
        <v>209</v>
      </c>
      <c r="C20" s="160">
        <v>745.52545660253793</v>
      </c>
      <c r="D20" s="160">
        <v>791.25924926873984</v>
      </c>
      <c r="E20" s="160">
        <v>4044.6497134636861</v>
      </c>
      <c r="F20" s="160">
        <v>114.60881362525201</v>
      </c>
      <c r="G20" s="160">
        <v>101.69089736111052</v>
      </c>
    </row>
    <row r="21" spans="1:7" ht="18" customHeight="1">
      <c r="A21" s="158" t="s">
        <v>223</v>
      </c>
      <c r="B21" s="159" t="s">
        <v>217</v>
      </c>
      <c r="C21" s="160">
        <v>386.65078392884629</v>
      </c>
      <c r="D21" s="160">
        <v>385.28008944410408</v>
      </c>
      <c r="E21" s="160">
        <v>2135.5997605731827</v>
      </c>
      <c r="F21" s="160">
        <v>91.126051947256428</v>
      </c>
      <c r="G21" s="160">
        <v>95.851348158990305</v>
      </c>
    </row>
    <row r="22" spans="1:7" ht="18" customHeight="1">
      <c r="A22" s="113" t="s">
        <v>224</v>
      </c>
      <c r="B22" s="159" t="s">
        <v>225</v>
      </c>
      <c r="C22" s="160">
        <v>623.37900735341441</v>
      </c>
      <c r="D22" s="160">
        <v>604.23427381771523</v>
      </c>
      <c r="E22" s="160">
        <v>3589.764105215701</v>
      </c>
      <c r="F22" s="160">
        <v>100.57161681386739</v>
      </c>
      <c r="G22" s="160">
        <v>107.14865711987822</v>
      </c>
    </row>
    <row r="23" spans="1:7" ht="18" customHeight="1">
      <c r="A23" s="113" t="s">
        <v>226</v>
      </c>
      <c r="B23" s="159" t="s">
        <v>227</v>
      </c>
      <c r="C23" s="160">
        <v>88.526632041484177</v>
      </c>
      <c r="D23" s="160">
        <v>88.086762530687963</v>
      </c>
      <c r="E23" s="160">
        <v>490.6189035743709</v>
      </c>
      <c r="F23" s="160">
        <v>109.99845470865131</v>
      </c>
      <c r="G23" s="160">
        <v>118.39939172866372</v>
      </c>
    </row>
    <row r="24" spans="1:7" ht="30" customHeight="1">
      <c r="A24" s="161" t="s">
        <v>228</v>
      </c>
      <c r="B24" s="162" t="s">
        <v>209</v>
      </c>
      <c r="C24" s="160">
        <v>115.91455790275985</v>
      </c>
      <c r="D24" s="160">
        <v>115.2855482497155</v>
      </c>
      <c r="E24" s="160">
        <v>665.23616428541163</v>
      </c>
      <c r="F24" s="160">
        <v>108.92436531530187</v>
      </c>
      <c r="G24" s="160">
        <v>103.11341492407406</v>
      </c>
    </row>
    <row r="25" spans="1:7" ht="18" customHeight="1">
      <c r="A25" s="158" t="s">
        <v>229</v>
      </c>
      <c r="B25" s="159" t="s">
        <v>230</v>
      </c>
      <c r="C25" s="160">
        <v>604.0791165856956</v>
      </c>
      <c r="D25" s="160">
        <v>627.88083926799493</v>
      </c>
      <c r="E25" s="160">
        <v>3450.3789053945716</v>
      </c>
      <c r="F25" s="160">
        <v>102.45261308117728</v>
      </c>
      <c r="G25" s="160">
        <v>102.45506832374784</v>
      </c>
    </row>
    <row r="26" spans="1:7" ht="18" customHeight="1">
      <c r="A26" s="163" t="s">
        <v>231</v>
      </c>
      <c r="B26" s="159" t="s">
        <v>232</v>
      </c>
      <c r="C26" s="160">
        <v>32.4193670015135</v>
      </c>
      <c r="D26" s="160">
        <v>32.152715362547454</v>
      </c>
      <c r="E26" s="160">
        <v>175.009245147993</v>
      </c>
      <c r="F26" s="160">
        <v>104.64675463807147</v>
      </c>
      <c r="G26" s="160">
        <v>102.22186471878049</v>
      </c>
    </row>
    <row r="27" spans="1:7" ht="18" customHeight="1">
      <c r="A27" s="158" t="s">
        <v>233</v>
      </c>
      <c r="B27" s="159" t="s">
        <v>207</v>
      </c>
      <c r="C27" s="160">
        <v>208.71741500000002</v>
      </c>
      <c r="D27" s="160">
        <v>214.36902816901409</v>
      </c>
      <c r="E27" s="160">
        <v>1362.9055988450702</v>
      </c>
      <c r="F27" s="160">
        <v>93.37968940460722</v>
      </c>
      <c r="G27" s="160">
        <v>109.86954904065793</v>
      </c>
    </row>
    <row r="28" spans="1:7" ht="18" customHeight="1">
      <c r="A28" s="158" t="s">
        <v>234</v>
      </c>
      <c r="B28" s="159" t="s">
        <v>209</v>
      </c>
      <c r="C28" s="160">
        <v>303.94505273309511</v>
      </c>
      <c r="D28" s="160">
        <v>278.52109492423938</v>
      </c>
      <c r="E28" s="160">
        <v>1522.0453858387752</v>
      </c>
      <c r="F28" s="160">
        <v>110.60763866575567</v>
      </c>
      <c r="G28" s="160">
        <v>113.66334018846391</v>
      </c>
    </row>
    <row r="29" spans="1:7" ht="18" customHeight="1">
      <c r="A29" s="158" t="s">
        <v>235</v>
      </c>
      <c r="B29" s="159" t="s">
        <v>209</v>
      </c>
      <c r="C29" s="160">
        <v>109.63301575982072</v>
      </c>
      <c r="D29" s="160">
        <v>115.95813123970751</v>
      </c>
      <c r="E29" s="160">
        <v>657.79447114832374</v>
      </c>
      <c r="F29" s="160">
        <v>109.17816706497273</v>
      </c>
      <c r="G29" s="160">
        <v>110.12933600623414</v>
      </c>
    </row>
    <row r="30" spans="1:7" ht="18" customHeight="1">
      <c r="A30" s="158" t="s">
        <v>236</v>
      </c>
      <c r="B30" s="159" t="s">
        <v>237</v>
      </c>
      <c r="C30" s="160">
        <v>15.46275170411346</v>
      </c>
      <c r="D30" s="160">
        <v>16.02014838557627</v>
      </c>
      <c r="E30" s="160">
        <v>89.739203150512239</v>
      </c>
      <c r="F30" s="160">
        <v>109.44219419030108</v>
      </c>
      <c r="G30" s="160">
        <v>100.95030096934026</v>
      </c>
    </row>
    <row r="31" spans="1:7" ht="18" customHeight="1">
      <c r="A31" s="158" t="s">
        <v>238</v>
      </c>
      <c r="B31" s="159" t="s">
        <v>207</v>
      </c>
      <c r="C31" s="160">
        <v>1958.3304569059871</v>
      </c>
      <c r="D31" s="160">
        <v>2014.6382170709935</v>
      </c>
      <c r="E31" s="160">
        <v>10594.906498676986</v>
      </c>
      <c r="F31" s="160">
        <v>105.24700747419253</v>
      </c>
      <c r="G31" s="160">
        <v>95.914849896738616</v>
      </c>
    </row>
    <row r="32" spans="1:7" ht="18" customHeight="1">
      <c r="A32" s="113" t="s">
        <v>239</v>
      </c>
      <c r="B32" s="159" t="s">
        <v>209</v>
      </c>
      <c r="C32" s="160">
        <v>1593.7196708914375</v>
      </c>
      <c r="D32" s="160">
        <v>1580.1079039305996</v>
      </c>
      <c r="E32" s="160">
        <v>8800.5891103215254</v>
      </c>
      <c r="F32" s="160">
        <v>113.48088939461358</v>
      </c>
      <c r="G32" s="160">
        <v>117.34760837456113</v>
      </c>
    </row>
    <row r="33" spans="1:7" ht="18" customHeight="1">
      <c r="A33" s="158" t="s">
        <v>240</v>
      </c>
      <c r="B33" s="159" t="s">
        <v>209</v>
      </c>
      <c r="C33" s="160">
        <v>1272.3720697204449</v>
      </c>
      <c r="D33" s="160">
        <v>1256.323187369517</v>
      </c>
      <c r="E33" s="160">
        <v>6665.4963215251128</v>
      </c>
      <c r="F33" s="160">
        <v>137.12324682051047</v>
      </c>
      <c r="G33" s="160">
        <v>134.53052948257269</v>
      </c>
    </row>
    <row r="34" spans="1:7" ht="18" customHeight="1">
      <c r="A34" s="158" t="s">
        <v>241</v>
      </c>
      <c r="B34" s="159" t="s">
        <v>230</v>
      </c>
      <c r="C34" s="160">
        <v>14.364414</v>
      </c>
      <c r="D34" s="160">
        <v>14.280131000000001</v>
      </c>
      <c r="E34" s="160">
        <v>91.291257999999999</v>
      </c>
      <c r="F34" s="160">
        <v>98.638831154388413</v>
      </c>
      <c r="G34" s="160">
        <v>97.177262434912279</v>
      </c>
    </row>
    <row r="35" spans="1:7" ht="30" customHeight="1">
      <c r="A35" s="164" t="s">
        <v>242</v>
      </c>
      <c r="B35" s="165" t="s">
        <v>243</v>
      </c>
      <c r="C35" s="160">
        <v>48.276344851065396</v>
      </c>
      <c r="D35" s="160">
        <v>53.554561577498802</v>
      </c>
      <c r="E35" s="160">
        <v>248.20792332205625</v>
      </c>
      <c r="F35" s="160">
        <v>127.07721730735156</v>
      </c>
      <c r="G35" s="160">
        <v>106.56452816011841</v>
      </c>
    </row>
    <row r="36" spans="1:7" ht="18" customHeight="1">
      <c r="A36" s="158" t="s">
        <v>244</v>
      </c>
      <c r="B36" s="159" t="s">
        <v>245</v>
      </c>
      <c r="C36" s="160">
        <v>963.83746729157201</v>
      </c>
      <c r="D36" s="160">
        <v>918.551808935895</v>
      </c>
      <c r="E36" s="160">
        <v>5326.6645604241239</v>
      </c>
      <c r="F36" s="160">
        <v>90.443730596189837</v>
      </c>
      <c r="G36" s="160">
        <v>90.412673837272763</v>
      </c>
    </row>
    <row r="37" spans="1:7" ht="18" customHeight="1">
      <c r="A37" s="158" t="s">
        <v>246</v>
      </c>
      <c r="B37" s="159" t="s">
        <v>247</v>
      </c>
      <c r="C37" s="160">
        <v>27.011767975653193</v>
      </c>
      <c r="D37" s="160">
        <v>27.162708126873085</v>
      </c>
      <c r="E37" s="160">
        <v>143.98926181740416</v>
      </c>
      <c r="F37" s="160">
        <v>93.570939842478523</v>
      </c>
      <c r="G37" s="160">
        <v>96.825891163503655</v>
      </c>
    </row>
    <row r="38" spans="1:7" ht="18" customHeight="1">
      <c r="A38" s="158" t="s">
        <v>248</v>
      </c>
      <c r="B38" s="159" t="s">
        <v>209</v>
      </c>
      <c r="C38" s="160">
        <v>261.5435806909764</v>
      </c>
      <c r="D38" s="160">
        <v>255.53533784501755</v>
      </c>
      <c r="E38" s="160">
        <v>1445.0009779876241</v>
      </c>
      <c r="F38" s="160">
        <v>117.13744572313433</v>
      </c>
      <c r="G38" s="160">
        <v>98.65478683272157</v>
      </c>
    </row>
    <row r="39" spans="1:7" ht="18" customHeight="1">
      <c r="A39" s="158" t="s">
        <v>249</v>
      </c>
      <c r="B39" s="159" t="s">
        <v>250</v>
      </c>
      <c r="C39" s="160">
        <v>26.4754529390292</v>
      </c>
      <c r="D39" s="160">
        <v>26.461716612207201</v>
      </c>
      <c r="E39" s="160">
        <v>144.02522435356718</v>
      </c>
      <c r="F39" s="160">
        <v>114.1311158353204</v>
      </c>
      <c r="G39" s="160">
        <v>112.16755247424265</v>
      </c>
    </row>
    <row r="40" spans="1:7" ht="18" customHeight="1">
      <c r="A40" s="158" t="s">
        <v>251</v>
      </c>
      <c r="B40" s="159" t="s">
        <v>211</v>
      </c>
      <c r="C40" s="160">
        <v>336.86904289453622</v>
      </c>
      <c r="D40" s="160">
        <v>344.52418670442506</v>
      </c>
      <c r="E40" s="160">
        <v>1953.8185077456349</v>
      </c>
      <c r="F40" s="160">
        <v>107.00838200535006</v>
      </c>
      <c r="G40" s="160">
        <v>106.49239002403441</v>
      </c>
    </row>
    <row r="41" spans="1:7" ht="15">
      <c r="A41" s="166"/>
    </row>
    <row r="42" spans="1:7" ht="15">
      <c r="C42" s="167"/>
      <c r="D42" s="167"/>
      <c r="E42" s="167"/>
    </row>
    <row r="43" spans="1:7" ht="15"/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F4:G4"/>
  </mergeCells>
  <pageMargins left="0.65" right="0.28999999999999998" top="0.74803149606299202" bottom="0.34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3"/>
  <sheetViews>
    <sheetView workbookViewId="0">
      <pane xSplit="2" ySplit="5" topLeftCell="C6" activePane="bottomRight" state="frozen"/>
      <selection activeCell="I11" sqref="I11"/>
      <selection pane="topRight" activeCell="I11" sqref="I11"/>
      <selection pane="bottomLeft" activeCell="I11" sqref="I11"/>
      <selection pane="bottomRight" activeCell="I11" sqref="I11"/>
    </sheetView>
  </sheetViews>
  <sheetFormatPr defaultRowHeight="18" customHeight="1"/>
  <cols>
    <col min="1" max="1" width="25.6640625" style="170" customWidth="1"/>
    <col min="2" max="2" width="14.6640625" style="170" customWidth="1"/>
    <col min="3" max="3" width="13.33203125" style="170" customWidth="1"/>
    <col min="4" max="5" width="12.5546875" style="170" customWidth="1"/>
    <col min="6" max="6" width="10.44140625" style="170" customWidth="1"/>
    <col min="7" max="237" width="8.88671875" style="170"/>
    <col min="238" max="238" width="37.6640625" style="170" customWidth="1"/>
    <col min="239" max="239" width="11.44140625" style="170" bestFit="1" customWidth="1"/>
    <col min="240" max="240" width="8.88671875" style="170" bestFit="1" customWidth="1"/>
    <col min="241" max="241" width="7.6640625" style="170" bestFit="1" customWidth="1"/>
    <col min="242" max="242" width="8.33203125" style="170" bestFit="1" customWidth="1"/>
    <col min="243" max="244" width="11.88671875" style="170" customWidth="1"/>
    <col min="245" max="493" width="8.88671875" style="170"/>
    <col min="494" max="494" width="37.6640625" style="170" customWidth="1"/>
    <col min="495" max="495" width="11.44140625" style="170" bestFit="1" customWidth="1"/>
    <col min="496" max="496" width="8.88671875" style="170" bestFit="1" customWidth="1"/>
    <col min="497" max="497" width="7.6640625" style="170" bestFit="1" customWidth="1"/>
    <col min="498" max="498" width="8.33203125" style="170" bestFit="1" customWidth="1"/>
    <col min="499" max="500" width="11.88671875" style="170" customWidth="1"/>
    <col min="501" max="749" width="8.88671875" style="170"/>
    <col min="750" max="750" width="37.6640625" style="170" customWidth="1"/>
    <col min="751" max="751" width="11.44140625" style="170" bestFit="1" customWidth="1"/>
    <col min="752" max="752" width="8.88671875" style="170" bestFit="1" customWidth="1"/>
    <col min="753" max="753" width="7.6640625" style="170" bestFit="1" customWidth="1"/>
    <col min="754" max="754" width="8.33203125" style="170" bestFit="1" customWidth="1"/>
    <col min="755" max="756" width="11.88671875" style="170" customWidth="1"/>
    <col min="757" max="1005" width="8.88671875" style="170"/>
    <col min="1006" max="1006" width="37.6640625" style="170" customWidth="1"/>
    <col min="1007" max="1007" width="11.44140625" style="170" bestFit="1" customWidth="1"/>
    <col min="1008" max="1008" width="8.88671875" style="170" bestFit="1" customWidth="1"/>
    <col min="1009" max="1009" width="7.6640625" style="170" bestFit="1" customWidth="1"/>
    <col min="1010" max="1010" width="8.33203125" style="170" bestFit="1" customWidth="1"/>
    <col min="1011" max="1012" width="11.88671875" style="170" customWidth="1"/>
    <col min="1013" max="1261" width="8.88671875" style="170"/>
    <col min="1262" max="1262" width="37.6640625" style="170" customWidth="1"/>
    <col min="1263" max="1263" width="11.44140625" style="170" bestFit="1" customWidth="1"/>
    <col min="1264" max="1264" width="8.88671875" style="170" bestFit="1" customWidth="1"/>
    <col min="1265" max="1265" width="7.6640625" style="170" bestFit="1" customWidth="1"/>
    <col min="1266" max="1266" width="8.33203125" style="170" bestFit="1" customWidth="1"/>
    <col min="1267" max="1268" width="11.88671875" style="170" customWidth="1"/>
    <col min="1269" max="1517" width="8.88671875" style="170"/>
    <col min="1518" max="1518" width="37.6640625" style="170" customWidth="1"/>
    <col min="1519" max="1519" width="11.44140625" style="170" bestFit="1" customWidth="1"/>
    <col min="1520" max="1520" width="8.88671875" style="170" bestFit="1" customWidth="1"/>
    <col min="1521" max="1521" width="7.6640625" style="170" bestFit="1" customWidth="1"/>
    <col min="1522" max="1522" width="8.33203125" style="170" bestFit="1" customWidth="1"/>
    <col min="1523" max="1524" width="11.88671875" style="170" customWidth="1"/>
    <col min="1525" max="1773" width="8.88671875" style="170"/>
    <col min="1774" max="1774" width="37.6640625" style="170" customWidth="1"/>
    <col min="1775" max="1775" width="11.44140625" style="170" bestFit="1" customWidth="1"/>
    <col min="1776" max="1776" width="8.88671875" style="170" bestFit="1" customWidth="1"/>
    <col min="1777" max="1777" width="7.6640625" style="170" bestFit="1" customWidth="1"/>
    <col min="1778" max="1778" width="8.33203125" style="170" bestFit="1" customWidth="1"/>
    <col min="1779" max="1780" width="11.88671875" style="170" customWidth="1"/>
    <col min="1781" max="2029" width="8.88671875" style="170"/>
    <col min="2030" max="2030" width="37.6640625" style="170" customWidth="1"/>
    <col min="2031" max="2031" width="11.44140625" style="170" bestFit="1" customWidth="1"/>
    <col min="2032" max="2032" width="8.88671875" style="170" bestFit="1" customWidth="1"/>
    <col min="2033" max="2033" width="7.6640625" style="170" bestFit="1" customWidth="1"/>
    <col min="2034" max="2034" width="8.33203125" style="170" bestFit="1" customWidth="1"/>
    <col min="2035" max="2036" width="11.88671875" style="170" customWidth="1"/>
    <col min="2037" max="2285" width="8.88671875" style="170"/>
    <col min="2286" max="2286" width="37.6640625" style="170" customWidth="1"/>
    <col min="2287" max="2287" width="11.44140625" style="170" bestFit="1" customWidth="1"/>
    <col min="2288" max="2288" width="8.88671875" style="170" bestFit="1" customWidth="1"/>
    <col min="2289" max="2289" width="7.6640625" style="170" bestFit="1" customWidth="1"/>
    <col min="2290" max="2290" width="8.33203125" style="170" bestFit="1" customWidth="1"/>
    <col min="2291" max="2292" width="11.88671875" style="170" customWidth="1"/>
    <col min="2293" max="2541" width="8.88671875" style="170"/>
    <col min="2542" max="2542" width="37.6640625" style="170" customWidth="1"/>
    <col min="2543" max="2543" width="11.44140625" style="170" bestFit="1" customWidth="1"/>
    <col min="2544" max="2544" width="8.88671875" style="170" bestFit="1" customWidth="1"/>
    <col min="2545" max="2545" width="7.6640625" style="170" bestFit="1" customWidth="1"/>
    <col min="2546" max="2546" width="8.33203125" style="170" bestFit="1" customWidth="1"/>
    <col min="2547" max="2548" width="11.88671875" style="170" customWidth="1"/>
    <col min="2549" max="2797" width="8.88671875" style="170"/>
    <col min="2798" max="2798" width="37.6640625" style="170" customWidth="1"/>
    <col min="2799" max="2799" width="11.44140625" style="170" bestFit="1" customWidth="1"/>
    <col min="2800" max="2800" width="8.88671875" style="170" bestFit="1" customWidth="1"/>
    <col min="2801" max="2801" width="7.6640625" style="170" bestFit="1" customWidth="1"/>
    <col min="2802" max="2802" width="8.33203125" style="170" bestFit="1" customWidth="1"/>
    <col min="2803" max="2804" width="11.88671875" style="170" customWidth="1"/>
    <col min="2805" max="3053" width="8.88671875" style="170"/>
    <col min="3054" max="3054" width="37.6640625" style="170" customWidth="1"/>
    <col min="3055" max="3055" width="11.44140625" style="170" bestFit="1" customWidth="1"/>
    <col min="3056" max="3056" width="8.88671875" style="170" bestFit="1" customWidth="1"/>
    <col min="3057" max="3057" width="7.6640625" style="170" bestFit="1" customWidth="1"/>
    <col min="3058" max="3058" width="8.33203125" style="170" bestFit="1" customWidth="1"/>
    <col min="3059" max="3060" width="11.88671875" style="170" customWidth="1"/>
    <col min="3061" max="3309" width="8.88671875" style="170"/>
    <col min="3310" max="3310" width="37.6640625" style="170" customWidth="1"/>
    <col min="3311" max="3311" width="11.44140625" style="170" bestFit="1" customWidth="1"/>
    <col min="3312" max="3312" width="8.88671875" style="170" bestFit="1" customWidth="1"/>
    <col min="3313" max="3313" width="7.6640625" style="170" bestFit="1" customWidth="1"/>
    <col min="3314" max="3314" width="8.33203125" style="170" bestFit="1" customWidth="1"/>
    <col min="3315" max="3316" width="11.88671875" style="170" customWidth="1"/>
    <col min="3317" max="3565" width="8.88671875" style="170"/>
    <col min="3566" max="3566" width="37.6640625" style="170" customWidth="1"/>
    <col min="3567" max="3567" width="11.44140625" style="170" bestFit="1" customWidth="1"/>
    <col min="3568" max="3568" width="8.88671875" style="170" bestFit="1" customWidth="1"/>
    <col min="3569" max="3569" width="7.6640625" style="170" bestFit="1" customWidth="1"/>
    <col min="3570" max="3570" width="8.33203125" style="170" bestFit="1" customWidth="1"/>
    <col min="3571" max="3572" width="11.88671875" style="170" customWidth="1"/>
    <col min="3573" max="3821" width="8.88671875" style="170"/>
    <col min="3822" max="3822" width="37.6640625" style="170" customWidth="1"/>
    <col min="3823" max="3823" width="11.44140625" style="170" bestFit="1" customWidth="1"/>
    <col min="3824" max="3824" width="8.88671875" style="170" bestFit="1" customWidth="1"/>
    <col min="3825" max="3825" width="7.6640625" style="170" bestFit="1" customWidth="1"/>
    <col min="3826" max="3826" width="8.33203125" style="170" bestFit="1" customWidth="1"/>
    <col min="3827" max="3828" width="11.88671875" style="170" customWidth="1"/>
    <col min="3829" max="4077" width="8.88671875" style="170"/>
    <col min="4078" max="4078" width="37.6640625" style="170" customWidth="1"/>
    <col min="4079" max="4079" width="11.44140625" style="170" bestFit="1" customWidth="1"/>
    <col min="4080" max="4080" width="8.88671875" style="170" bestFit="1" customWidth="1"/>
    <col min="4081" max="4081" width="7.6640625" style="170" bestFit="1" customWidth="1"/>
    <col min="4082" max="4082" width="8.33203125" style="170" bestFit="1" customWidth="1"/>
    <col min="4083" max="4084" width="11.88671875" style="170" customWidth="1"/>
    <col min="4085" max="4333" width="8.88671875" style="170"/>
    <col min="4334" max="4334" width="37.6640625" style="170" customWidth="1"/>
    <col min="4335" max="4335" width="11.44140625" style="170" bestFit="1" customWidth="1"/>
    <col min="4336" max="4336" width="8.88671875" style="170" bestFit="1" customWidth="1"/>
    <col min="4337" max="4337" width="7.6640625" style="170" bestFit="1" customWidth="1"/>
    <col min="4338" max="4338" width="8.33203125" style="170" bestFit="1" customWidth="1"/>
    <col min="4339" max="4340" width="11.88671875" style="170" customWidth="1"/>
    <col min="4341" max="4589" width="8.88671875" style="170"/>
    <col min="4590" max="4590" width="37.6640625" style="170" customWidth="1"/>
    <col min="4591" max="4591" width="11.44140625" style="170" bestFit="1" customWidth="1"/>
    <col min="4592" max="4592" width="8.88671875" style="170" bestFit="1" customWidth="1"/>
    <col min="4593" max="4593" width="7.6640625" style="170" bestFit="1" customWidth="1"/>
    <col min="4594" max="4594" width="8.33203125" style="170" bestFit="1" customWidth="1"/>
    <col min="4595" max="4596" width="11.88671875" style="170" customWidth="1"/>
    <col min="4597" max="4845" width="8.88671875" style="170"/>
    <col min="4846" max="4846" width="37.6640625" style="170" customWidth="1"/>
    <col min="4847" max="4847" width="11.44140625" style="170" bestFit="1" customWidth="1"/>
    <col min="4848" max="4848" width="8.88671875" style="170" bestFit="1" customWidth="1"/>
    <col min="4849" max="4849" width="7.6640625" style="170" bestFit="1" customWidth="1"/>
    <col min="4850" max="4850" width="8.33203125" style="170" bestFit="1" customWidth="1"/>
    <col min="4851" max="4852" width="11.88671875" style="170" customWidth="1"/>
    <col min="4853" max="5101" width="8.88671875" style="170"/>
    <col min="5102" max="5102" width="37.6640625" style="170" customWidth="1"/>
    <col min="5103" max="5103" width="11.44140625" style="170" bestFit="1" customWidth="1"/>
    <col min="5104" max="5104" width="8.88671875" style="170" bestFit="1" customWidth="1"/>
    <col min="5105" max="5105" width="7.6640625" style="170" bestFit="1" customWidth="1"/>
    <col min="5106" max="5106" width="8.33203125" style="170" bestFit="1" customWidth="1"/>
    <col min="5107" max="5108" width="11.88671875" style="170" customWidth="1"/>
    <col min="5109" max="5357" width="8.88671875" style="170"/>
    <col min="5358" max="5358" width="37.6640625" style="170" customWidth="1"/>
    <col min="5359" max="5359" width="11.44140625" style="170" bestFit="1" customWidth="1"/>
    <col min="5360" max="5360" width="8.88671875" style="170" bestFit="1" customWidth="1"/>
    <col min="5361" max="5361" width="7.6640625" style="170" bestFit="1" customWidth="1"/>
    <col min="5362" max="5362" width="8.33203125" style="170" bestFit="1" customWidth="1"/>
    <col min="5363" max="5364" width="11.88671875" style="170" customWidth="1"/>
    <col min="5365" max="5613" width="8.88671875" style="170"/>
    <col min="5614" max="5614" width="37.6640625" style="170" customWidth="1"/>
    <col min="5615" max="5615" width="11.44140625" style="170" bestFit="1" customWidth="1"/>
    <col min="5616" max="5616" width="8.88671875" style="170" bestFit="1" customWidth="1"/>
    <col min="5617" max="5617" width="7.6640625" style="170" bestFit="1" customWidth="1"/>
    <col min="5618" max="5618" width="8.33203125" style="170" bestFit="1" customWidth="1"/>
    <col min="5619" max="5620" width="11.88671875" style="170" customWidth="1"/>
    <col min="5621" max="5869" width="8.88671875" style="170"/>
    <col min="5870" max="5870" width="37.6640625" style="170" customWidth="1"/>
    <col min="5871" max="5871" width="11.44140625" style="170" bestFit="1" customWidth="1"/>
    <col min="5872" max="5872" width="8.88671875" style="170" bestFit="1" customWidth="1"/>
    <col min="5873" max="5873" width="7.6640625" style="170" bestFit="1" customWidth="1"/>
    <col min="5874" max="5874" width="8.33203125" style="170" bestFit="1" customWidth="1"/>
    <col min="5875" max="5876" width="11.88671875" style="170" customWidth="1"/>
    <col min="5877" max="6125" width="8.88671875" style="170"/>
    <col min="6126" max="6126" width="37.6640625" style="170" customWidth="1"/>
    <col min="6127" max="6127" width="11.44140625" style="170" bestFit="1" customWidth="1"/>
    <col min="6128" max="6128" width="8.88671875" style="170" bestFit="1" customWidth="1"/>
    <col min="6129" max="6129" width="7.6640625" style="170" bestFit="1" customWidth="1"/>
    <col min="6130" max="6130" width="8.33203125" style="170" bestFit="1" customWidth="1"/>
    <col min="6131" max="6132" width="11.88671875" style="170" customWidth="1"/>
    <col min="6133" max="6381" width="8.88671875" style="170"/>
    <col min="6382" max="6382" width="37.6640625" style="170" customWidth="1"/>
    <col min="6383" max="6383" width="11.44140625" style="170" bestFit="1" customWidth="1"/>
    <col min="6384" max="6384" width="8.88671875" style="170" bestFit="1" customWidth="1"/>
    <col min="6385" max="6385" width="7.6640625" style="170" bestFit="1" customWidth="1"/>
    <col min="6386" max="6386" width="8.33203125" style="170" bestFit="1" customWidth="1"/>
    <col min="6387" max="6388" width="11.88671875" style="170" customWidth="1"/>
    <col min="6389" max="6637" width="8.88671875" style="170"/>
    <col min="6638" max="6638" width="37.6640625" style="170" customWidth="1"/>
    <col min="6639" max="6639" width="11.44140625" style="170" bestFit="1" customWidth="1"/>
    <col min="6640" max="6640" width="8.88671875" style="170" bestFit="1" customWidth="1"/>
    <col min="6641" max="6641" width="7.6640625" style="170" bestFit="1" customWidth="1"/>
    <col min="6642" max="6642" width="8.33203125" style="170" bestFit="1" customWidth="1"/>
    <col min="6643" max="6644" width="11.88671875" style="170" customWidth="1"/>
    <col min="6645" max="6893" width="8.88671875" style="170"/>
    <col min="6894" max="6894" width="37.6640625" style="170" customWidth="1"/>
    <col min="6895" max="6895" width="11.44140625" style="170" bestFit="1" customWidth="1"/>
    <col min="6896" max="6896" width="8.88671875" style="170" bestFit="1" customWidth="1"/>
    <col min="6897" max="6897" width="7.6640625" style="170" bestFit="1" customWidth="1"/>
    <col min="6898" max="6898" width="8.33203125" style="170" bestFit="1" customWidth="1"/>
    <col min="6899" max="6900" width="11.88671875" style="170" customWidth="1"/>
    <col min="6901" max="7149" width="8.88671875" style="170"/>
    <col min="7150" max="7150" width="37.6640625" style="170" customWidth="1"/>
    <col min="7151" max="7151" width="11.44140625" style="170" bestFit="1" customWidth="1"/>
    <col min="7152" max="7152" width="8.88671875" style="170" bestFit="1" customWidth="1"/>
    <col min="7153" max="7153" width="7.6640625" style="170" bestFit="1" customWidth="1"/>
    <col min="7154" max="7154" width="8.33203125" style="170" bestFit="1" customWidth="1"/>
    <col min="7155" max="7156" width="11.88671875" style="170" customWidth="1"/>
    <col min="7157" max="7405" width="8.88671875" style="170"/>
    <col min="7406" max="7406" width="37.6640625" style="170" customWidth="1"/>
    <col min="7407" max="7407" width="11.44140625" style="170" bestFit="1" customWidth="1"/>
    <col min="7408" max="7408" width="8.88671875" style="170" bestFit="1" customWidth="1"/>
    <col min="7409" max="7409" width="7.6640625" style="170" bestFit="1" customWidth="1"/>
    <col min="7410" max="7410" width="8.33203125" style="170" bestFit="1" customWidth="1"/>
    <col min="7411" max="7412" width="11.88671875" style="170" customWidth="1"/>
    <col min="7413" max="7661" width="8.88671875" style="170"/>
    <col min="7662" max="7662" width="37.6640625" style="170" customWidth="1"/>
    <col min="7663" max="7663" width="11.44140625" style="170" bestFit="1" customWidth="1"/>
    <col min="7664" max="7664" width="8.88671875" style="170" bestFit="1" customWidth="1"/>
    <col min="7665" max="7665" width="7.6640625" style="170" bestFit="1" customWidth="1"/>
    <col min="7666" max="7666" width="8.33203125" style="170" bestFit="1" customWidth="1"/>
    <col min="7667" max="7668" width="11.88671875" style="170" customWidth="1"/>
    <col min="7669" max="7917" width="8.88671875" style="170"/>
    <col min="7918" max="7918" width="37.6640625" style="170" customWidth="1"/>
    <col min="7919" max="7919" width="11.44140625" style="170" bestFit="1" customWidth="1"/>
    <col min="7920" max="7920" width="8.88671875" style="170" bestFit="1" customWidth="1"/>
    <col min="7921" max="7921" width="7.6640625" style="170" bestFit="1" customWidth="1"/>
    <col min="7922" max="7922" width="8.33203125" style="170" bestFit="1" customWidth="1"/>
    <col min="7923" max="7924" width="11.88671875" style="170" customWidth="1"/>
    <col min="7925" max="8173" width="8.88671875" style="170"/>
    <col min="8174" max="8174" width="37.6640625" style="170" customWidth="1"/>
    <col min="8175" max="8175" width="11.44140625" style="170" bestFit="1" customWidth="1"/>
    <col min="8176" max="8176" width="8.88671875" style="170" bestFit="1" customWidth="1"/>
    <col min="8177" max="8177" width="7.6640625" style="170" bestFit="1" customWidth="1"/>
    <col min="8178" max="8178" width="8.33203125" style="170" bestFit="1" customWidth="1"/>
    <col min="8179" max="8180" width="11.88671875" style="170" customWidth="1"/>
    <col min="8181" max="8429" width="8.88671875" style="170"/>
    <col min="8430" max="8430" width="37.6640625" style="170" customWidth="1"/>
    <col min="8431" max="8431" width="11.44140625" style="170" bestFit="1" customWidth="1"/>
    <col min="8432" max="8432" width="8.88671875" style="170" bestFit="1" customWidth="1"/>
    <col min="8433" max="8433" width="7.6640625" style="170" bestFit="1" customWidth="1"/>
    <col min="8434" max="8434" width="8.33203125" style="170" bestFit="1" customWidth="1"/>
    <col min="8435" max="8436" width="11.88671875" style="170" customWidth="1"/>
    <col min="8437" max="8685" width="8.88671875" style="170"/>
    <col min="8686" max="8686" width="37.6640625" style="170" customWidth="1"/>
    <col min="8687" max="8687" width="11.44140625" style="170" bestFit="1" customWidth="1"/>
    <col min="8688" max="8688" width="8.88671875" style="170" bestFit="1" customWidth="1"/>
    <col min="8689" max="8689" width="7.6640625" style="170" bestFit="1" customWidth="1"/>
    <col min="8690" max="8690" width="8.33203125" style="170" bestFit="1" customWidth="1"/>
    <col min="8691" max="8692" width="11.88671875" style="170" customWidth="1"/>
    <col min="8693" max="8941" width="8.88671875" style="170"/>
    <col min="8942" max="8942" width="37.6640625" style="170" customWidth="1"/>
    <col min="8943" max="8943" width="11.44140625" style="170" bestFit="1" customWidth="1"/>
    <col min="8944" max="8944" width="8.88671875" style="170" bestFit="1" customWidth="1"/>
    <col min="8945" max="8945" width="7.6640625" style="170" bestFit="1" customWidth="1"/>
    <col min="8946" max="8946" width="8.33203125" style="170" bestFit="1" customWidth="1"/>
    <col min="8947" max="8948" width="11.88671875" style="170" customWidth="1"/>
    <col min="8949" max="9197" width="8.88671875" style="170"/>
    <col min="9198" max="9198" width="37.6640625" style="170" customWidth="1"/>
    <col min="9199" max="9199" width="11.44140625" style="170" bestFit="1" customWidth="1"/>
    <col min="9200" max="9200" width="8.88671875" style="170" bestFit="1" customWidth="1"/>
    <col min="9201" max="9201" width="7.6640625" style="170" bestFit="1" customWidth="1"/>
    <col min="9202" max="9202" width="8.33203125" style="170" bestFit="1" customWidth="1"/>
    <col min="9203" max="9204" width="11.88671875" style="170" customWidth="1"/>
    <col min="9205" max="9453" width="8.88671875" style="170"/>
    <col min="9454" max="9454" width="37.6640625" style="170" customWidth="1"/>
    <col min="9455" max="9455" width="11.44140625" style="170" bestFit="1" customWidth="1"/>
    <col min="9456" max="9456" width="8.88671875" style="170" bestFit="1" customWidth="1"/>
    <col min="9457" max="9457" width="7.6640625" style="170" bestFit="1" customWidth="1"/>
    <col min="9458" max="9458" width="8.33203125" style="170" bestFit="1" customWidth="1"/>
    <col min="9459" max="9460" width="11.88671875" style="170" customWidth="1"/>
    <col min="9461" max="9709" width="8.88671875" style="170"/>
    <col min="9710" max="9710" width="37.6640625" style="170" customWidth="1"/>
    <col min="9711" max="9711" width="11.44140625" style="170" bestFit="1" customWidth="1"/>
    <col min="9712" max="9712" width="8.88671875" style="170" bestFit="1" customWidth="1"/>
    <col min="9713" max="9713" width="7.6640625" style="170" bestFit="1" customWidth="1"/>
    <col min="9714" max="9714" width="8.33203125" style="170" bestFit="1" customWidth="1"/>
    <col min="9715" max="9716" width="11.88671875" style="170" customWidth="1"/>
    <col min="9717" max="9965" width="8.88671875" style="170"/>
    <col min="9966" max="9966" width="37.6640625" style="170" customWidth="1"/>
    <col min="9967" max="9967" width="11.44140625" style="170" bestFit="1" customWidth="1"/>
    <col min="9968" max="9968" width="8.88671875" style="170" bestFit="1" customWidth="1"/>
    <col min="9969" max="9969" width="7.6640625" style="170" bestFit="1" customWidth="1"/>
    <col min="9970" max="9970" width="8.33203125" style="170" bestFit="1" customWidth="1"/>
    <col min="9971" max="9972" width="11.88671875" style="170" customWidth="1"/>
    <col min="9973" max="10221" width="8.88671875" style="170"/>
    <col min="10222" max="10222" width="37.6640625" style="170" customWidth="1"/>
    <col min="10223" max="10223" width="11.44140625" style="170" bestFit="1" customWidth="1"/>
    <col min="10224" max="10224" width="8.88671875" style="170" bestFit="1" customWidth="1"/>
    <col min="10225" max="10225" width="7.6640625" style="170" bestFit="1" customWidth="1"/>
    <col min="10226" max="10226" width="8.33203125" style="170" bestFit="1" customWidth="1"/>
    <col min="10227" max="10228" width="11.88671875" style="170" customWidth="1"/>
    <col min="10229" max="10477" width="8.88671875" style="170"/>
    <col min="10478" max="10478" width="37.6640625" style="170" customWidth="1"/>
    <col min="10479" max="10479" width="11.44140625" style="170" bestFit="1" customWidth="1"/>
    <col min="10480" max="10480" width="8.88671875" style="170" bestFit="1" customWidth="1"/>
    <col min="10481" max="10481" width="7.6640625" style="170" bestFit="1" customWidth="1"/>
    <col min="10482" max="10482" width="8.33203125" style="170" bestFit="1" customWidth="1"/>
    <col min="10483" max="10484" width="11.88671875" style="170" customWidth="1"/>
    <col min="10485" max="10733" width="8.88671875" style="170"/>
    <col min="10734" max="10734" width="37.6640625" style="170" customWidth="1"/>
    <col min="10735" max="10735" width="11.44140625" style="170" bestFit="1" customWidth="1"/>
    <col min="10736" max="10736" width="8.88671875" style="170" bestFit="1" customWidth="1"/>
    <col min="10737" max="10737" width="7.6640625" style="170" bestFit="1" customWidth="1"/>
    <col min="10738" max="10738" width="8.33203125" style="170" bestFit="1" customWidth="1"/>
    <col min="10739" max="10740" width="11.88671875" style="170" customWidth="1"/>
    <col min="10741" max="10989" width="8.88671875" style="170"/>
    <col min="10990" max="10990" width="37.6640625" style="170" customWidth="1"/>
    <col min="10991" max="10991" width="11.44140625" style="170" bestFit="1" customWidth="1"/>
    <col min="10992" max="10992" width="8.88671875" style="170" bestFit="1" customWidth="1"/>
    <col min="10993" max="10993" width="7.6640625" style="170" bestFit="1" customWidth="1"/>
    <col min="10994" max="10994" width="8.33203125" style="170" bestFit="1" customWidth="1"/>
    <col min="10995" max="10996" width="11.88671875" style="170" customWidth="1"/>
    <col min="10997" max="11245" width="8.88671875" style="170"/>
    <col min="11246" max="11246" width="37.6640625" style="170" customWidth="1"/>
    <col min="11247" max="11247" width="11.44140625" style="170" bestFit="1" customWidth="1"/>
    <col min="11248" max="11248" width="8.88671875" style="170" bestFit="1" customWidth="1"/>
    <col min="11249" max="11249" width="7.6640625" style="170" bestFit="1" customWidth="1"/>
    <col min="11250" max="11250" width="8.33203125" style="170" bestFit="1" customWidth="1"/>
    <col min="11251" max="11252" width="11.88671875" style="170" customWidth="1"/>
    <col min="11253" max="11501" width="8.88671875" style="170"/>
    <col min="11502" max="11502" width="37.6640625" style="170" customWidth="1"/>
    <col min="11503" max="11503" width="11.44140625" style="170" bestFit="1" customWidth="1"/>
    <col min="11504" max="11504" width="8.88671875" style="170" bestFit="1" customWidth="1"/>
    <col min="11505" max="11505" width="7.6640625" style="170" bestFit="1" customWidth="1"/>
    <col min="11506" max="11506" width="8.33203125" style="170" bestFit="1" customWidth="1"/>
    <col min="11507" max="11508" width="11.88671875" style="170" customWidth="1"/>
    <col min="11509" max="11757" width="8.88671875" style="170"/>
    <col min="11758" max="11758" width="37.6640625" style="170" customWidth="1"/>
    <col min="11759" max="11759" width="11.44140625" style="170" bestFit="1" customWidth="1"/>
    <col min="11760" max="11760" width="8.88671875" style="170" bestFit="1" customWidth="1"/>
    <col min="11761" max="11761" width="7.6640625" style="170" bestFit="1" customWidth="1"/>
    <col min="11762" max="11762" width="8.33203125" style="170" bestFit="1" customWidth="1"/>
    <col min="11763" max="11764" width="11.88671875" style="170" customWidth="1"/>
    <col min="11765" max="12013" width="8.88671875" style="170"/>
    <col min="12014" max="12014" width="37.6640625" style="170" customWidth="1"/>
    <col min="12015" max="12015" width="11.44140625" style="170" bestFit="1" customWidth="1"/>
    <col min="12016" max="12016" width="8.88671875" style="170" bestFit="1" customWidth="1"/>
    <col min="12017" max="12017" width="7.6640625" style="170" bestFit="1" customWidth="1"/>
    <col min="12018" max="12018" width="8.33203125" style="170" bestFit="1" customWidth="1"/>
    <col min="12019" max="12020" width="11.88671875" style="170" customWidth="1"/>
    <col min="12021" max="12269" width="8.88671875" style="170"/>
    <col min="12270" max="12270" width="37.6640625" style="170" customWidth="1"/>
    <col min="12271" max="12271" width="11.44140625" style="170" bestFit="1" customWidth="1"/>
    <col min="12272" max="12272" width="8.88671875" style="170" bestFit="1" customWidth="1"/>
    <col min="12273" max="12273" width="7.6640625" style="170" bestFit="1" customWidth="1"/>
    <col min="12274" max="12274" width="8.33203125" style="170" bestFit="1" customWidth="1"/>
    <col min="12275" max="12276" width="11.88671875" style="170" customWidth="1"/>
    <col min="12277" max="12525" width="8.88671875" style="170"/>
    <col min="12526" max="12526" width="37.6640625" style="170" customWidth="1"/>
    <col min="12527" max="12527" width="11.44140625" style="170" bestFit="1" customWidth="1"/>
    <col min="12528" max="12528" width="8.88671875" style="170" bestFit="1" customWidth="1"/>
    <col min="12529" max="12529" width="7.6640625" style="170" bestFit="1" customWidth="1"/>
    <col min="12530" max="12530" width="8.33203125" style="170" bestFit="1" customWidth="1"/>
    <col min="12531" max="12532" width="11.88671875" style="170" customWidth="1"/>
    <col min="12533" max="12781" width="8.88671875" style="170"/>
    <col min="12782" max="12782" width="37.6640625" style="170" customWidth="1"/>
    <col min="12783" max="12783" width="11.44140625" style="170" bestFit="1" customWidth="1"/>
    <col min="12784" max="12784" width="8.88671875" style="170" bestFit="1" customWidth="1"/>
    <col min="12785" max="12785" width="7.6640625" style="170" bestFit="1" customWidth="1"/>
    <col min="12786" max="12786" width="8.33203125" style="170" bestFit="1" customWidth="1"/>
    <col min="12787" max="12788" width="11.88671875" style="170" customWidth="1"/>
    <col min="12789" max="13037" width="8.88671875" style="170"/>
    <col min="13038" max="13038" width="37.6640625" style="170" customWidth="1"/>
    <col min="13039" max="13039" width="11.44140625" style="170" bestFit="1" customWidth="1"/>
    <col min="13040" max="13040" width="8.88671875" style="170" bestFit="1" customWidth="1"/>
    <col min="13041" max="13041" width="7.6640625" style="170" bestFit="1" customWidth="1"/>
    <col min="13042" max="13042" width="8.33203125" style="170" bestFit="1" customWidth="1"/>
    <col min="13043" max="13044" width="11.88671875" style="170" customWidth="1"/>
    <col min="13045" max="13293" width="8.88671875" style="170"/>
    <col min="13294" max="13294" width="37.6640625" style="170" customWidth="1"/>
    <col min="13295" max="13295" width="11.44140625" style="170" bestFit="1" customWidth="1"/>
    <col min="13296" max="13296" width="8.88671875" style="170" bestFit="1" customWidth="1"/>
    <col min="13297" max="13297" width="7.6640625" style="170" bestFit="1" customWidth="1"/>
    <col min="13298" max="13298" width="8.33203125" style="170" bestFit="1" customWidth="1"/>
    <col min="13299" max="13300" width="11.88671875" style="170" customWidth="1"/>
    <col min="13301" max="13549" width="8.88671875" style="170"/>
    <col min="13550" max="13550" width="37.6640625" style="170" customWidth="1"/>
    <col min="13551" max="13551" width="11.44140625" style="170" bestFit="1" customWidth="1"/>
    <col min="13552" max="13552" width="8.88671875" style="170" bestFit="1" customWidth="1"/>
    <col min="13553" max="13553" width="7.6640625" style="170" bestFit="1" customWidth="1"/>
    <col min="13554" max="13554" width="8.33203125" style="170" bestFit="1" customWidth="1"/>
    <col min="13555" max="13556" width="11.88671875" style="170" customWidth="1"/>
    <col min="13557" max="13805" width="8.88671875" style="170"/>
    <col min="13806" max="13806" width="37.6640625" style="170" customWidth="1"/>
    <col min="13807" max="13807" width="11.44140625" style="170" bestFit="1" customWidth="1"/>
    <col min="13808" max="13808" width="8.88671875" style="170" bestFit="1" customWidth="1"/>
    <col min="13809" max="13809" width="7.6640625" style="170" bestFit="1" customWidth="1"/>
    <col min="13810" max="13810" width="8.33203125" style="170" bestFit="1" customWidth="1"/>
    <col min="13811" max="13812" width="11.88671875" style="170" customWidth="1"/>
    <col min="13813" max="14061" width="8.88671875" style="170"/>
    <col min="14062" max="14062" width="37.6640625" style="170" customWidth="1"/>
    <col min="14063" max="14063" width="11.44140625" style="170" bestFit="1" customWidth="1"/>
    <col min="14064" max="14064" width="8.88671875" style="170" bestFit="1" customWidth="1"/>
    <col min="14065" max="14065" width="7.6640625" style="170" bestFit="1" customWidth="1"/>
    <col min="14066" max="14066" width="8.33203125" style="170" bestFit="1" customWidth="1"/>
    <col min="14067" max="14068" width="11.88671875" style="170" customWidth="1"/>
    <col min="14069" max="14317" width="8.88671875" style="170"/>
    <col min="14318" max="14318" width="37.6640625" style="170" customWidth="1"/>
    <col min="14319" max="14319" width="11.44140625" style="170" bestFit="1" customWidth="1"/>
    <col min="14320" max="14320" width="8.88671875" style="170" bestFit="1" customWidth="1"/>
    <col min="14321" max="14321" width="7.6640625" style="170" bestFit="1" customWidth="1"/>
    <col min="14322" max="14322" width="8.33203125" style="170" bestFit="1" customWidth="1"/>
    <col min="14323" max="14324" width="11.88671875" style="170" customWidth="1"/>
    <col min="14325" max="14573" width="8.88671875" style="170"/>
    <col min="14574" max="14574" width="37.6640625" style="170" customWidth="1"/>
    <col min="14575" max="14575" width="11.44140625" style="170" bestFit="1" customWidth="1"/>
    <col min="14576" max="14576" width="8.88671875" style="170" bestFit="1" customWidth="1"/>
    <col min="14577" max="14577" width="7.6640625" style="170" bestFit="1" customWidth="1"/>
    <col min="14578" max="14578" width="8.33203125" style="170" bestFit="1" customWidth="1"/>
    <col min="14579" max="14580" width="11.88671875" style="170" customWidth="1"/>
    <col min="14581" max="14829" width="8.88671875" style="170"/>
    <col min="14830" max="14830" width="37.6640625" style="170" customWidth="1"/>
    <col min="14831" max="14831" width="11.44140625" style="170" bestFit="1" customWidth="1"/>
    <col min="14832" max="14832" width="8.88671875" style="170" bestFit="1" customWidth="1"/>
    <col min="14833" max="14833" width="7.6640625" style="170" bestFit="1" customWidth="1"/>
    <col min="14834" max="14834" width="8.33203125" style="170" bestFit="1" customWidth="1"/>
    <col min="14835" max="14836" width="11.88671875" style="170" customWidth="1"/>
    <col min="14837" max="15085" width="8.88671875" style="170"/>
    <col min="15086" max="15086" width="37.6640625" style="170" customWidth="1"/>
    <col min="15087" max="15087" width="11.44140625" style="170" bestFit="1" customWidth="1"/>
    <col min="15088" max="15088" width="8.88671875" style="170" bestFit="1" customWidth="1"/>
    <col min="15089" max="15089" width="7.6640625" style="170" bestFit="1" customWidth="1"/>
    <col min="15090" max="15090" width="8.33203125" style="170" bestFit="1" customWidth="1"/>
    <col min="15091" max="15092" width="11.88671875" style="170" customWidth="1"/>
    <col min="15093" max="15341" width="8.88671875" style="170"/>
    <col min="15342" max="15342" width="37.6640625" style="170" customWidth="1"/>
    <col min="15343" max="15343" width="11.44140625" style="170" bestFit="1" customWidth="1"/>
    <col min="15344" max="15344" width="8.88671875" style="170" bestFit="1" customWidth="1"/>
    <col min="15345" max="15345" width="7.6640625" style="170" bestFit="1" customWidth="1"/>
    <col min="15346" max="15346" width="8.33203125" style="170" bestFit="1" customWidth="1"/>
    <col min="15347" max="15348" width="11.88671875" style="170" customWidth="1"/>
    <col min="15349" max="15597" width="8.88671875" style="170"/>
    <col min="15598" max="15598" width="37.6640625" style="170" customWidth="1"/>
    <col min="15599" max="15599" width="11.44140625" style="170" bestFit="1" customWidth="1"/>
    <col min="15600" max="15600" width="8.88671875" style="170" bestFit="1" customWidth="1"/>
    <col min="15601" max="15601" width="7.6640625" style="170" bestFit="1" customWidth="1"/>
    <col min="15602" max="15602" width="8.33203125" style="170" bestFit="1" customWidth="1"/>
    <col min="15603" max="15604" width="11.88671875" style="170" customWidth="1"/>
    <col min="15605" max="15853" width="8.88671875" style="170"/>
    <col min="15854" max="15854" width="37.6640625" style="170" customWidth="1"/>
    <col min="15855" max="15855" width="11.44140625" style="170" bestFit="1" customWidth="1"/>
    <col min="15856" max="15856" width="8.88671875" style="170" bestFit="1" customWidth="1"/>
    <col min="15857" max="15857" width="7.6640625" style="170" bestFit="1" customWidth="1"/>
    <col min="15858" max="15858" width="8.33203125" style="170" bestFit="1" customWidth="1"/>
    <col min="15859" max="15860" width="11.88671875" style="170" customWidth="1"/>
    <col min="15861" max="16109" width="8.88671875" style="170"/>
    <col min="16110" max="16110" width="37.6640625" style="170" customWidth="1"/>
    <col min="16111" max="16111" width="11.44140625" style="170" bestFit="1" customWidth="1"/>
    <col min="16112" max="16112" width="8.88671875" style="170" bestFit="1" customWidth="1"/>
    <col min="16113" max="16113" width="7.6640625" style="170" bestFit="1" customWidth="1"/>
    <col min="16114" max="16114" width="8.33203125" style="170" bestFit="1" customWidth="1"/>
    <col min="16115" max="16116" width="11.88671875" style="170" customWidth="1"/>
    <col min="16117" max="16384" width="8.88671875" style="170"/>
  </cols>
  <sheetData>
    <row r="1" spans="1:6" ht="24" customHeight="1">
      <c r="A1" s="168" t="s">
        <v>252</v>
      </c>
      <c r="B1" s="169"/>
      <c r="C1" s="169"/>
      <c r="D1" s="169"/>
      <c r="E1" s="169"/>
      <c r="F1" s="169"/>
    </row>
    <row r="2" spans="1:6" ht="20.100000000000001" customHeight="1">
      <c r="A2" s="171"/>
      <c r="B2" s="172"/>
    </row>
    <row r="3" spans="1:6" ht="16.2" customHeight="1">
      <c r="A3" s="174"/>
      <c r="B3" s="175" t="s">
        <v>201</v>
      </c>
      <c r="C3" s="175" t="s">
        <v>19</v>
      </c>
      <c r="D3" s="175" t="s">
        <v>126</v>
      </c>
      <c r="E3" s="934" t="s">
        <v>128</v>
      </c>
      <c r="F3" s="934"/>
    </row>
    <row r="4" spans="1:6" ht="16.2" customHeight="1">
      <c r="A4" s="173"/>
      <c r="B4" s="176" t="s">
        <v>203</v>
      </c>
      <c r="C4" s="176" t="s">
        <v>129</v>
      </c>
      <c r="D4" s="176" t="s">
        <v>130</v>
      </c>
      <c r="E4" s="176" t="s">
        <v>132</v>
      </c>
      <c r="F4" s="176" t="s">
        <v>133</v>
      </c>
    </row>
    <row r="5" spans="1:6" ht="16.2" customHeight="1">
      <c r="A5" s="173"/>
      <c r="B5" s="177"/>
      <c r="C5" s="178" t="s">
        <v>124</v>
      </c>
      <c r="D5" s="178" t="s">
        <v>124</v>
      </c>
      <c r="E5" s="178" t="s">
        <v>124</v>
      </c>
      <c r="F5" s="178" t="s">
        <v>124</v>
      </c>
    </row>
    <row r="6" spans="1:6" ht="18" customHeight="1">
      <c r="A6" s="173"/>
      <c r="B6" s="179"/>
      <c r="C6" s="173"/>
      <c r="D6" s="179"/>
      <c r="E6" s="173"/>
      <c r="F6" s="179"/>
    </row>
    <row r="7" spans="1:6" ht="18.75" customHeight="1">
      <c r="A7" s="180" t="s">
        <v>206</v>
      </c>
      <c r="B7" s="181" t="s">
        <v>207</v>
      </c>
      <c r="C7" s="182">
        <v>11293.635662344241</v>
      </c>
      <c r="D7" s="182">
        <v>12533.869808868836</v>
      </c>
      <c r="E7" s="183">
        <v>98.628493842260127</v>
      </c>
      <c r="F7" s="183">
        <v>101.23924380918584</v>
      </c>
    </row>
    <row r="8" spans="1:6" ht="18.75" customHeight="1">
      <c r="A8" s="180" t="s">
        <v>208</v>
      </c>
      <c r="B8" s="181" t="s">
        <v>209</v>
      </c>
      <c r="C8" s="182">
        <v>2093.759</v>
      </c>
      <c r="D8" s="182">
        <v>2022.7499999999991</v>
      </c>
      <c r="E8" s="183">
        <v>97.5811172319939</v>
      </c>
      <c r="F8" s="183">
        <v>89.341674098003509</v>
      </c>
    </row>
    <row r="9" spans="1:6" ht="18.75" customHeight="1">
      <c r="A9" s="180" t="s">
        <v>210</v>
      </c>
      <c r="B9" s="181" t="s">
        <v>253</v>
      </c>
      <c r="C9" s="182">
        <v>1685.0550000000003</v>
      </c>
      <c r="D9" s="182">
        <v>1805.6750000000002</v>
      </c>
      <c r="E9" s="183">
        <v>85.720717283479615</v>
      </c>
      <c r="F9" s="183">
        <v>82.479159529519279</v>
      </c>
    </row>
    <row r="10" spans="1:6" ht="18.75" customHeight="1">
      <c r="A10" s="180" t="s">
        <v>212</v>
      </c>
      <c r="B10" s="181" t="s">
        <v>207</v>
      </c>
      <c r="C10" s="182">
        <v>194.79686899999999</v>
      </c>
      <c r="D10" s="182">
        <v>169.93785000000005</v>
      </c>
      <c r="E10" s="183">
        <v>91.407470939019163</v>
      </c>
      <c r="F10" s="183">
        <v>72.412205417848071</v>
      </c>
    </row>
    <row r="11" spans="1:6" ht="18.75" customHeight="1">
      <c r="A11" s="180" t="s">
        <v>213</v>
      </c>
      <c r="B11" s="181" t="s">
        <v>209</v>
      </c>
      <c r="C11" s="182">
        <v>4692.2350742544822</v>
      </c>
      <c r="D11" s="182">
        <v>4038.1035565367438</v>
      </c>
      <c r="E11" s="183">
        <v>118.3735530366538</v>
      </c>
      <c r="F11" s="183">
        <v>99.544432704420501</v>
      </c>
    </row>
    <row r="12" spans="1:6" ht="18.75" customHeight="1">
      <c r="A12" s="180" t="s">
        <v>214</v>
      </c>
      <c r="B12" s="181" t="s">
        <v>209</v>
      </c>
      <c r="C12" s="182">
        <v>367.47433999999998</v>
      </c>
      <c r="D12" s="182">
        <v>390.72653999999989</v>
      </c>
      <c r="E12" s="183">
        <v>101.61738050095362</v>
      </c>
      <c r="F12" s="183">
        <v>91.494221608586741</v>
      </c>
    </row>
    <row r="13" spans="1:6" ht="18.75" customHeight="1">
      <c r="A13" s="180" t="s">
        <v>215</v>
      </c>
      <c r="B13" s="181" t="s">
        <v>209</v>
      </c>
      <c r="C13" s="182">
        <v>1341.5683974535655</v>
      </c>
      <c r="D13" s="182">
        <v>1536.4465740932578</v>
      </c>
      <c r="E13" s="183">
        <v>104.22994691778482</v>
      </c>
      <c r="F13" s="183">
        <v>109.38287645272896</v>
      </c>
    </row>
    <row r="14" spans="1:6" ht="18.75" customHeight="1">
      <c r="A14" s="180" t="s">
        <v>216</v>
      </c>
      <c r="B14" s="181" t="s">
        <v>217</v>
      </c>
      <c r="C14" s="182">
        <v>484.9380214732783</v>
      </c>
      <c r="D14" s="182">
        <v>527.64554486278462</v>
      </c>
      <c r="E14" s="183">
        <v>103.80331582548241</v>
      </c>
      <c r="F14" s="183">
        <v>105.49535046040958</v>
      </c>
    </row>
    <row r="15" spans="1:6" ht="18.75" customHeight="1">
      <c r="A15" s="180" t="s">
        <v>218</v>
      </c>
      <c r="B15" s="181" t="s">
        <v>207</v>
      </c>
      <c r="C15" s="182">
        <v>33.247882223602204</v>
      </c>
      <c r="D15" s="182">
        <v>34.995515252281791</v>
      </c>
      <c r="E15" s="183">
        <v>110.08184048826897</v>
      </c>
      <c r="F15" s="183">
        <v>107.95087683472697</v>
      </c>
    </row>
    <row r="16" spans="1:6" ht="18.75" customHeight="1">
      <c r="A16" s="180" t="s">
        <v>219</v>
      </c>
      <c r="B16" s="181" t="s">
        <v>209</v>
      </c>
      <c r="C16" s="182">
        <v>742.09072939946361</v>
      </c>
      <c r="D16" s="182">
        <v>274.02771367503885</v>
      </c>
      <c r="E16" s="183">
        <v>115.40494302265012</v>
      </c>
      <c r="F16" s="183">
        <v>99.741205307368176</v>
      </c>
    </row>
    <row r="17" spans="1:6" ht="18.75" customHeight="1">
      <c r="A17" s="180" t="s">
        <v>220</v>
      </c>
      <c r="B17" s="181" t="s">
        <v>209</v>
      </c>
      <c r="C17" s="182">
        <v>75.931936256961109</v>
      </c>
      <c r="D17" s="182">
        <v>86.272410247547896</v>
      </c>
      <c r="E17" s="183">
        <v>102.91121550417175</v>
      </c>
      <c r="F17" s="183">
        <v>107.69845211233104</v>
      </c>
    </row>
    <row r="18" spans="1:6" ht="18.75" customHeight="1">
      <c r="A18" s="180" t="s">
        <v>221</v>
      </c>
      <c r="B18" s="181" t="s">
        <v>209</v>
      </c>
      <c r="C18" s="182">
        <v>3643.0047236926712</v>
      </c>
      <c r="D18" s="182">
        <v>3791.5842273118578</v>
      </c>
      <c r="E18" s="183">
        <v>105.05313699543694</v>
      </c>
      <c r="F18" s="183">
        <v>107.59319600771447</v>
      </c>
    </row>
    <row r="19" spans="1:6" ht="18.75" customHeight="1">
      <c r="A19" s="180" t="s">
        <v>222</v>
      </c>
      <c r="B19" s="181" t="s">
        <v>209</v>
      </c>
      <c r="C19" s="182">
        <v>1838.1798804618611</v>
      </c>
      <c r="D19" s="182">
        <v>2206.469833001825</v>
      </c>
      <c r="E19" s="183">
        <v>99.334440695128805</v>
      </c>
      <c r="F19" s="183">
        <v>103.74111773011543</v>
      </c>
    </row>
    <row r="20" spans="1:6" ht="18.75" customHeight="1">
      <c r="A20" s="180" t="s">
        <v>223</v>
      </c>
      <c r="B20" s="181" t="s">
        <v>217</v>
      </c>
      <c r="C20" s="182">
        <v>996.79426309650682</v>
      </c>
      <c r="D20" s="182">
        <v>1138.805497476676</v>
      </c>
      <c r="E20" s="183">
        <v>93.566109779000911</v>
      </c>
      <c r="F20" s="183">
        <v>97.94523015225117</v>
      </c>
    </row>
    <row r="21" spans="1:6" ht="18.75" customHeight="1">
      <c r="A21" s="184" t="s">
        <v>224</v>
      </c>
      <c r="B21" s="181" t="s">
        <v>225</v>
      </c>
      <c r="C21" s="182">
        <v>1737.7678424883657</v>
      </c>
      <c r="D21" s="182">
        <v>1851.9962627273353</v>
      </c>
      <c r="E21" s="183">
        <v>108.64001729678765</v>
      </c>
      <c r="F21" s="183">
        <v>105.78604345275234</v>
      </c>
    </row>
    <row r="22" spans="1:6" ht="18.75" customHeight="1">
      <c r="A22" s="184" t="s">
        <v>226</v>
      </c>
      <c r="B22" s="181" t="s">
        <v>254</v>
      </c>
      <c r="C22" s="182">
        <v>231.99680888257259</v>
      </c>
      <c r="D22" s="182">
        <v>258.62209469179834</v>
      </c>
      <c r="E22" s="183">
        <v>124.4042751736486</v>
      </c>
      <c r="F22" s="183">
        <v>113.48549505980883</v>
      </c>
    </row>
    <row r="23" spans="1:6" ht="30" customHeight="1">
      <c r="A23" s="185" t="s">
        <v>228</v>
      </c>
      <c r="B23" s="186" t="s">
        <v>209</v>
      </c>
      <c r="C23" s="187">
        <v>319.91649798190286</v>
      </c>
      <c r="D23" s="187">
        <v>345.31966630350877</v>
      </c>
      <c r="E23" s="188">
        <v>100.21819722383583</v>
      </c>
      <c r="F23" s="188">
        <v>105.94902779845631</v>
      </c>
    </row>
    <row r="24" spans="1:6" ht="18.75" customHeight="1">
      <c r="A24" s="180" t="s">
        <v>229</v>
      </c>
      <c r="B24" s="181" t="s">
        <v>230</v>
      </c>
      <c r="C24" s="182">
        <v>1638.6522638726417</v>
      </c>
      <c r="D24" s="182">
        <v>1811.7266415219299</v>
      </c>
      <c r="E24" s="183">
        <v>102.13492228070211</v>
      </c>
      <c r="F24" s="183">
        <v>102.74636428979358</v>
      </c>
    </row>
    <row r="25" spans="1:6" ht="18.75" customHeight="1">
      <c r="A25" s="189" t="s">
        <v>231</v>
      </c>
      <c r="B25" s="181" t="s">
        <v>232</v>
      </c>
      <c r="C25" s="182">
        <v>80.132415655334455</v>
      </c>
      <c r="D25" s="182">
        <v>94.876829492658544</v>
      </c>
      <c r="E25" s="183">
        <v>99.878001889389168</v>
      </c>
      <c r="F25" s="183">
        <v>104.28890298725864</v>
      </c>
    </row>
    <row r="26" spans="1:6" ht="18.75" customHeight="1">
      <c r="A26" s="180" t="s">
        <v>233</v>
      </c>
      <c r="B26" s="181" t="s">
        <v>207</v>
      </c>
      <c r="C26" s="182">
        <v>707.44881990140846</v>
      </c>
      <c r="D26" s="182">
        <v>655.45677894366179</v>
      </c>
      <c r="E26" s="183">
        <v>115.80361569181062</v>
      </c>
      <c r="F26" s="183">
        <v>104.11144205800488</v>
      </c>
    </row>
    <row r="27" spans="1:6" ht="18.75" customHeight="1">
      <c r="A27" s="180" t="s">
        <v>234</v>
      </c>
      <c r="B27" s="181" t="s">
        <v>209</v>
      </c>
      <c r="C27" s="182">
        <v>687.10341380436239</v>
      </c>
      <c r="D27" s="182">
        <v>834.94197203441286</v>
      </c>
      <c r="E27" s="183">
        <v>120.57363950856363</v>
      </c>
      <c r="F27" s="183">
        <v>108.54397598013739</v>
      </c>
    </row>
    <row r="28" spans="1:6" ht="18.75" customHeight="1">
      <c r="A28" s="180" t="s">
        <v>235</v>
      </c>
      <c r="B28" s="181" t="s">
        <v>209</v>
      </c>
      <c r="C28" s="182">
        <v>324.39369864934559</v>
      </c>
      <c r="D28" s="182">
        <v>333.40077249897814</v>
      </c>
      <c r="E28" s="183">
        <v>113.19770250180426</v>
      </c>
      <c r="F28" s="183">
        <v>107.2994247228946</v>
      </c>
    </row>
    <row r="29" spans="1:6" ht="18.75" customHeight="1">
      <c r="A29" s="180" t="s">
        <v>236</v>
      </c>
      <c r="B29" s="181" t="s">
        <v>237</v>
      </c>
      <c r="C29" s="182">
        <v>40.853627479463448</v>
      </c>
      <c r="D29" s="182">
        <v>48.885575671048791</v>
      </c>
      <c r="E29" s="183">
        <v>99.310090828157655</v>
      </c>
      <c r="F29" s="183">
        <v>102.36316282649409</v>
      </c>
    </row>
    <row r="30" spans="1:6" ht="18.75" customHeight="1">
      <c r="A30" s="180" t="s">
        <v>238</v>
      </c>
      <c r="B30" s="181" t="s">
        <v>207</v>
      </c>
      <c r="C30" s="182">
        <v>4968.1936215744172</v>
      </c>
      <c r="D30" s="182">
        <v>5626.7128771025691</v>
      </c>
      <c r="E30" s="183">
        <v>95.847077152004076</v>
      </c>
      <c r="F30" s="183">
        <v>95.974770619383023</v>
      </c>
    </row>
    <row r="31" spans="1:6" ht="18.75" customHeight="1">
      <c r="A31" s="184" t="s">
        <v>239</v>
      </c>
      <c r="B31" s="181" t="s">
        <v>209</v>
      </c>
      <c r="C31" s="182">
        <v>4126.3741752805463</v>
      </c>
      <c r="D31" s="182">
        <v>4674.2149350409791</v>
      </c>
      <c r="E31" s="183">
        <v>124.96818819696169</v>
      </c>
      <c r="F31" s="183">
        <v>111.35313651783687</v>
      </c>
    </row>
    <row r="32" spans="1:6" ht="18.75" customHeight="1">
      <c r="A32" s="180" t="s">
        <v>240</v>
      </c>
      <c r="B32" s="181" t="s">
        <v>209</v>
      </c>
      <c r="C32" s="182">
        <v>3006.7825225181414</v>
      </c>
      <c r="D32" s="182">
        <v>3658.7137990069714</v>
      </c>
      <c r="E32" s="183">
        <v>128.58099043630921</v>
      </c>
      <c r="F32" s="183">
        <v>139.84839840252928</v>
      </c>
    </row>
    <row r="33" spans="1:6" ht="18.75" customHeight="1">
      <c r="A33" s="180" t="s">
        <v>241</v>
      </c>
      <c r="B33" s="181" t="s">
        <v>230</v>
      </c>
      <c r="C33" s="182">
        <v>47.388751000000006</v>
      </c>
      <c r="D33" s="182">
        <v>43.902506999999993</v>
      </c>
      <c r="E33" s="183">
        <v>94.352744813399042</v>
      </c>
      <c r="F33" s="183">
        <v>100.42219287906407</v>
      </c>
    </row>
    <row r="34" spans="1:6" ht="30" customHeight="1">
      <c r="A34" s="190" t="s">
        <v>242</v>
      </c>
      <c r="B34" s="191" t="s">
        <v>243</v>
      </c>
      <c r="C34" s="188">
        <v>106.42934810158852</v>
      </c>
      <c r="D34" s="188">
        <v>141.77857522046773</v>
      </c>
      <c r="E34" s="188">
        <v>91.093930556120654</v>
      </c>
      <c r="F34" s="188">
        <v>122.13527967593649</v>
      </c>
    </row>
    <row r="35" spans="1:6" ht="18.75" customHeight="1">
      <c r="A35" s="180" t="s">
        <v>244</v>
      </c>
      <c r="B35" s="181" t="s">
        <v>245</v>
      </c>
      <c r="C35" s="182">
        <v>2513.494851863748</v>
      </c>
      <c r="D35" s="182">
        <v>2813.169708560376</v>
      </c>
      <c r="E35" s="183">
        <v>86.845322348427729</v>
      </c>
      <c r="F35" s="183">
        <v>93.857361746846692</v>
      </c>
    </row>
    <row r="36" spans="1:6" ht="18.75" customHeight="1">
      <c r="A36" s="180" t="s">
        <v>246</v>
      </c>
      <c r="B36" s="181" t="s">
        <v>247</v>
      </c>
      <c r="C36" s="182">
        <v>62.528531988975146</v>
      </c>
      <c r="D36" s="182">
        <v>81.46072982842901</v>
      </c>
      <c r="E36" s="183">
        <v>89.221368959400252</v>
      </c>
      <c r="F36" s="183">
        <v>103.60401621380572</v>
      </c>
    </row>
    <row r="37" spans="1:6" ht="18.75" customHeight="1">
      <c r="A37" s="180" t="s">
        <v>248</v>
      </c>
      <c r="B37" s="181" t="s">
        <v>209</v>
      </c>
      <c r="C37" s="182">
        <v>675.30006007690849</v>
      </c>
      <c r="D37" s="182">
        <v>769.70091791071559</v>
      </c>
      <c r="E37" s="183">
        <v>94.407371817963792</v>
      </c>
      <c r="F37" s="183">
        <v>102.70895621973786</v>
      </c>
    </row>
    <row r="38" spans="1:6" ht="18.75" customHeight="1">
      <c r="A38" s="180" t="s">
        <v>249</v>
      </c>
      <c r="B38" s="181" t="s">
        <v>250</v>
      </c>
      <c r="C38" s="182">
        <v>65.744124238780799</v>
      </c>
      <c r="D38" s="182">
        <v>78.281100114786383</v>
      </c>
      <c r="E38" s="183">
        <v>111.74999793935683</v>
      </c>
      <c r="F38" s="183">
        <v>112.52065266142834</v>
      </c>
    </row>
    <row r="39" spans="1:6" ht="18.75" customHeight="1">
      <c r="A39" s="180" t="s">
        <v>251</v>
      </c>
      <c r="B39" s="181" t="s">
        <v>253</v>
      </c>
      <c r="C39" s="182">
        <v>935.39374675940303</v>
      </c>
      <c r="D39" s="182">
        <v>1018.4247609862318</v>
      </c>
      <c r="E39" s="183">
        <v>105.97891861230883</v>
      </c>
      <c r="F39" s="183">
        <v>106.9684019185606</v>
      </c>
    </row>
    <row r="40" spans="1:6" ht="15">
      <c r="A40" s="192"/>
    </row>
    <row r="41" spans="1:6" ht="15">
      <c r="A41" s="192"/>
    </row>
    <row r="42" spans="1:6" ht="15"/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</sheetData>
  <mergeCells count="1">
    <mergeCell ref="E3:F3"/>
  </mergeCells>
  <pageMargins left="0.67" right="0.28999999999999998" top="0.74803149606299202" bottom="0.38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2"/>
  <sheetViews>
    <sheetView zoomScaleNormal="100" workbookViewId="0">
      <selection activeCell="I11" sqref="I11"/>
    </sheetView>
  </sheetViews>
  <sheetFormatPr defaultColWidth="17.44140625" defaultRowHeight="11.4"/>
  <cols>
    <col min="1" max="1" width="42.33203125" style="214" customWidth="1"/>
    <col min="2" max="2" width="9.6640625" style="195" customWidth="1"/>
    <col min="3" max="3" width="9.88671875" style="195" customWidth="1"/>
    <col min="4" max="4" width="9.6640625" style="195" customWidth="1"/>
    <col min="5" max="5" width="0.6640625" style="195" customWidth="1"/>
    <col min="6" max="6" width="10.6640625" style="195" customWidth="1"/>
    <col min="7" max="7" width="11.33203125" style="195" customWidth="1"/>
    <col min="8" max="13" width="8.6640625" style="195" customWidth="1"/>
    <col min="14" max="16384" width="17.44140625" style="195"/>
  </cols>
  <sheetData>
    <row r="1" spans="1:8" ht="20.100000000000001" customHeight="1">
      <c r="A1" s="193" t="s">
        <v>255</v>
      </c>
      <c r="B1" s="194"/>
      <c r="C1" s="194"/>
      <c r="D1" s="194"/>
      <c r="E1" s="194"/>
      <c r="F1" s="194"/>
      <c r="G1" s="194"/>
      <c r="H1" s="194"/>
    </row>
    <row r="2" spans="1:8" ht="20.100000000000001" customHeight="1">
      <c r="A2" s="195"/>
      <c r="G2" s="196" t="s">
        <v>145</v>
      </c>
    </row>
    <row r="3" spans="1:8" ht="18" customHeight="1">
      <c r="A3" s="197"/>
      <c r="B3" s="935" t="s">
        <v>256</v>
      </c>
      <c r="C3" s="935"/>
      <c r="D3" s="935"/>
      <c r="E3" s="198"/>
      <c r="F3" s="936" t="s">
        <v>257</v>
      </c>
      <c r="G3" s="936"/>
    </row>
    <row r="4" spans="1:8" ht="18" customHeight="1">
      <c r="A4" s="199"/>
      <c r="B4" s="200" t="s">
        <v>258</v>
      </c>
      <c r="C4" s="200" t="s">
        <v>258</v>
      </c>
      <c r="D4" s="200" t="s">
        <v>131</v>
      </c>
      <c r="E4" s="200"/>
      <c r="F4" s="200" t="s">
        <v>259</v>
      </c>
      <c r="G4" s="200" t="s">
        <v>259</v>
      </c>
    </row>
    <row r="5" spans="1:8" ht="18" customHeight="1">
      <c r="A5" s="199"/>
      <c r="B5" s="99" t="s">
        <v>124</v>
      </c>
      <c r="C5" s="99" t="s">
        <v>124</v>
      </c>
      <c r="D5" s="99" t="s">
        <v>124</v>
      </c>
      <c r="E5" s="200"/>
      <c r="F5" s="201" t="s">
        <v>296</v>
      </c>
      <c r="G5" s="201" t="s">
        <v>296</v>
      </c>
    </row>
    <row r="6" spans="1:8" ht="18" customHeight="1">
      <c r="A6" s="199"/>
      <c r="B6" s="200" t="s">
        <v>148</v>
      </c>
      <c r="C6" s="200" t="s">
        <v>148</v>
      </c>
      <c r="D6" s="200" t="s">
        <v>148</v>
      </c>
      <c r="E6" s="200"/>
      <c r="F6" s="200" t="s">
        <v>260</v>
      </c>
      <c r="G6" s="200" t="s">
        <v>260</v>
      </c>
    </row>
    <row r="7" spans="1:8" ht="18" customHeight="1">
      <c r="A7" s="199"/>
      <c r="B7" s="200" t="s">
        <v>261</v>
      </c>
      <c r="C7" s="200" t="s">
        <v>262</v>
      </c>
      <c r="D7" s="200" t="s">
        <v>262</v>
      </c>
      <c r="E7" s="200"/>
      <c r="F7" s="200" t="s">
        <v>263</v>
      </c>
      <c r="G7" s="200" t="s">
        <v>263</v>
      </c>
    </row>
    <row r="8" spans="1:8" ht="18" customHeight="1">
      <c r="A8" s="199"/>
      <c r="B8" s="202" t="s">
        <v>153</v>
      </c>
      <c r="C8" s="202" t="s">
        <v>152</v>
      </c>
      <c r="D8" s="202" t="s">
        <v>152</v>
      </c>
      <c r="E8" s="202"/>
      <c r="F8" s="202" t="s">
        <v>264</v>
      </c>
      <c r="G8" s="202" t="s">
        <v>152</v>
      </c>
    </row>
    <row r="9" spans="1:8" ht="16.5" customHeight="1">
      <c r="A9" s="199"/>
      <c r="B9" s="203"/>
      <c r="C9" s="203"/>
      <c r="D9" s="203"/>
      <c r="E9" s="203"/>
      <c r="F9" s="203"/>
      <c r="G9" s="203"/>
    </row>
    <row r="10" spans="1:8" ht="20.100000000000001" customHeight="1">
      <c r="A10" s="204" t="s">
        <v>265</v>
      </c>
      <c r="B10" s="205">
        <v>95.73</v>
      </c>
      <c r="C10" s="205">
        <v>110.51</v>
      </c>
      <c r="D10" s="205">
        <v>110.8</v>
      </c>
      <c r="E10" s="206"/>
      <c r="F10" s="206">
        <v>107.6</v>
      </c>
      <c r="G10" s="206">
        <v>109.57</v>
      </c>
    </row>
    <row r="11" spans="1:8" ht="20.100000000000001" customHeight="1">
      <c r="A11" s="207" t="s">
        <v>162</v>
      </c>
      <c r="B11" s="208">
        <v>100.46</v>
      </c>
      <c r="C11" s="208">
        <v>108.83</v>
      </c>
      <c r="D11" s="208">
        <v>105.21</v>
      </c>
      <c r="E11" s="209"/>
      <c r="F11" s="209">
        <v>103.44</v>
      </c>
      <c r="G11" s="209">
        <v>113.56</v>
      </c>
    </row>
    <row r="12" spans="1:8" ht="20.100000000000001" customHeight="1">
      <c r="A12" s="207" t="s">
        <v>163</v>
      </c>
      <c r="B12" s="208">
        <v>101.71</v>
      </c>
      <c r="C12" s="208">
        <v>99.36</v>
      </c>
      <c r="D12" s="208">
        <v>98.69</v>
      </c>
      <c r="E12" s="209"/>
      <c r="F12" s="209">
        <v>98.93</v>
      </c>
      <c r="G12" s="209">
        <v>128.88999999999999</v>
      </c>
    </row>
    <row r="13" spans="1:8" ht="20.100000000000001" customHeight="1">
      <c r="A13" s="207" t="s">
        <v>164</v>
      </c>
      <c r="B13" s="208">
        <v>99.6</v>
      </c>
      <c r="C13" s="208">
        <v>98.75</v>
      </c>
      <c r="D13" s="208">
        <v>104.41</v>
      </c>
      <c r="E13" s="209"/>
      <c r="F13" s="209">
        <v>100.61</v>
      </c>
      <c r="G13" s="209">
        <v>99.43</v>
      </c>
    </row>
    <row r="14" spans="1:8" ht="20.100000000000001" customHeight="1">
      <c r="A14" s="207" t="s">
        <v>165</v>
      </c>
      <c r="B14" s="208">
        <v>98.5</v>
      </c>
      <c r="C14" s="208">
        <v>102.48</v>
      </c>
      <c r="D14" s="208">
        <v>110.68</v>
      </c>
      <c r="E14" s="209"/>
      <c r="F14" s="209">
        <v>107.53</v>
      </c>
      <c r="G14" s="209">
        <v>76.73</v>
      </c>
    </row>
    <row r="15" spans="1:8" ht="20.100000000000001" customHeight="1">
      <c r="A15" s="207" t="s">
        <v>166</v>
      </c>
      <c r="B15" s="208">
        <v>99.98</v>
      </c>
      <c r="C15" s="208">
        <v>99.65</v>
      </c>
      <c r="D15" s="208">
        <v>103.68</v>
      </c>
      <c r="E15" s="209"/>
      <c r="F15" s="209">
        <v>106.62</v>
      </c>
      <c r="G15" s="209">
        <v>95.55</v>
      </c>
    </row>
    <row r="16" spans="1:8" ht="20.100000000000001" customHeight="1">
      <c r="A16" s="207" t="s">
        <v>167</v>
      </c>
      <c r="B16" s="208">
        <v>99.28</v>
      </c>
      <c r="C16" s="208">
        <v>115.43</v>
      </c>
      <c r="D16" s="208">
        <v>108.64</v>
      </c>
      <c r="E16" s="209"/>
      <c r="F16" s="209">
        <v>100.95</v>
      </c>
      <c r="G16" s="209">
        <v>88.51</v>
      </c>
    </row>
    <row r="17" spans="1:7" ht="40.200000000000003" customHeight="1">
      <c r="A17" s="207" t="s">
        <v>266</v>
      </c>
      <c r="B17" s="210">
        <v>98.61</v>
      </c>
      <c r="C17" s="210">
        <v>122.83</v>
      </c>
      <c r="D17" s="210">
        <v>117.65</v>
      </c>
      <c r="E17" s="211"/>
      <c r="F17" s="211">
        <v>100.74</v>
      </c>
      <c r="G17" s="211">
        <v>103.15</v>
      </c>
    </row>
    <row r="18" spans="1:7" ht="20.100000000000001" customHeight="1">
      <c r="A18" s="207" t="s">
        <v>169</v>
      </c>
      <c r="B18" s="208">
        <v>98.28</v>
      </c>
      <c r="C18" s="208">
        <v>114.23</v>
      </c>
      <c r="D18" s="208">
        <v>113.43</v>
      </c>
      <c r="E18" s="209"/>
      <c r="F18" s="209">
        <v>104.21</v>
      </c>
      <c r="G18" s="209">
        <v>97.19</v>
      </c>
    </row>
    <row r="19" spans="1:7" ht="20.100000000000001" customHeight="1">
      <c r="A19" s="207" t="s">
        <v>170</v>
      </c>
      <c r="B19" s="208">
        <v>101.15</v>
      </c>
      <c r="C19" s="208">
        <v>114.26</v>
      </c>
      <c r="D19" s="208">
        <v>119.83</v>
      </c>
      <c r="E19" s="209"/>
      <c r="F19" s="209">
        <v>102.46</v>
      </c>
      <c r="G19" s="209">
        <v>113.6</v>
      </c>
    </row>
    <row r="20" spans="1:7" ht="20.100000000000001" customHeight="1">
      <c r="A20" s="207" t="s">
        <v>171</v>
      </c>
      <c r="B20" s="208">
        <v>115.96</v>
      </c>
      <c r="C20" s="208">
        <v>118.22</v>
      </c>
      <c r="D20" s="208">
        <v>106.86</v>
      </c>
      <c r="E20" s="209"/>
      <c r="F20" s="209">
        <v>90.53</v>
      </c>
      <c r="G20" s="209">
        <v>118.08</v>
      </c>
    </row>
    <row r="21" spans="1:7" ht="20.100000000000001" customHeight="1">
      <c r="A21" s="207" t="s">
        <v>172</v>
      </c>
      <c r="B21" s="208">
        <v>90.12</v>
      </c>
      <c r="C21" s="208">
        <v>98.63</v>
      </c>
      <c r="D21" s="208">
        <v>120.04</v>
      </c>
      <c r="E21" s="209"/>
      <c r="F21" s="209">
        <v>113.87</v>
      </c>
      <c r="G21" s="209">
        <v>105.59</v>
      </c>
    </row>
    <row r="22" spans="1:7" ht="20.100000000000001" customHeight="1">
      <c r="A22" s="207" t="s">
        <v>173</v>
      </c>
      <c r="B22" s="208">
        <v>104.98</v>
      </c>
      <c r="C22" s="208">
        <v>118.02</v>
      </c>
      <c r="D22" s="208">
        <v>114.9</v>
      </c>
      <c r="E22" s="209"/>
      <c r="F22" s="209">
        <v>93.99</v>
      </c>
      <c r="G22" s="209">
        <v>97.1</v>
      </c>
    </row>
    <row r="23" spans="1:7" ht="20.100000000000001" customHeight="1">
      <c r="A23" s="207" t="s">
        <v>174</v>
      </c>
      <c r="B23" s="208">
        <v>92.22</v>
      </c>
      <c r="C23" s="208">
        <v>131.86000000000001</v>
      </c>
      <c r="D23" s="208">
        <v>134.56</v>
      </c>
      <c r="E23" s="209"/>
      <c r="F23" s="209">
        <v>101.97</v>
      </c>
      <c r="G23" s="209">
        <v>60.09</v>
      </c>
    </row>
    <row r="24" spans="1:7" ht="28.2" customHeight="1">
      <c r="A24" s="207" t="s">
        <v>267</v>
      </c>
      <c r="B24" s="208">
        <v>95.16</v>
      </c>
      <c r="C24" s="208">
        <v>97.23</v>
      </c>
      <c r="D24" s="208">
        <v>97.78</v>
      </c>
      <c r="E24" s="209"/>
      <c r="F24" s="209">
        <v>115.12</v>
      </c>
      <c r="G24" s="209">
        <v>111.73</v>
      </c>
    </row>
    <row r="25" spans="1:7" ht="20.100000000000001" customHeight="1">
      <c r="A25" s="207" t="s">
        <v>176</v>
      </c>
      <c r="B25" s="208">
        <v>79.31</v>
      </c>
      <c r="C25" s="208">
        <v>97.88</v>
      </c>
      <c r="D25" s="208">
        <v>111.17</v>
      </c>
      <c r="E25" s="209"/>
      <c r="F25" s="209">
        <v>128.61000000000001</v>
      </c>
      <c r="G25" s="209">
        <v>112.29</v>
      </c>
    </row>
    <row r="26" spans="1:7" ht="30" customHeight="1">
      <c r="A26" s="207" t="s">
        <v>177</v>
      </c>
      <c r="B26" s="208">
        <v>84.83</v>
      </c>
      <c r="C26" s="208">
        <v>104.41</v>
      </c>
      <c r="D26" s="208">
        <v>115.54</v>
      </c>
      <c r="E26" s="209"/>
      <c r="F26" s="209">
        <v>108.05</v>
      </c>
      <c r="G26" s="209">
        <v>141.1</v>
      </c>
    </row>
    <row r="27" spans="1:7" ht="30" customHeight="1">
      <c r="A27" s="207" t="s">
        <v>268</v>
      </c>
      <c r="B27" s="208">
        <v>98.88</v>
      </c>
      <c r="C27" s="208">
        <v>134.84</v>
      </c>
      <c r="D27" s="208">
        <v>120.43</v>
      </c>
      <c r="E27" s="209"/>
      <c r="F27" s="209">
        <v>102.11</v>
      </c>
      <c r="G27" s="209">
        <v>118.17</v>
      </c>
    </row>
    <row r="28" spans="1:7" ht="20.100000000000001" customHeight="1">
      <c r="A28" s="207" t="s">
        <v>179</v>
      </c>
      <c r="B28" s="208">
        <v>97.37</v>
      </c>
      <c r="C28" s="208">
        <v>158.72</v>
      </c>
      <c r="D28" s="208">
        <v>137.96</v>
      </c>
      <c r="E28" s="209"/>
      <c r="F28" s="209">
        <v>86.79</v>
      </c>
      <c r="G28" s="209">
        <v>129.09</v>
      </c>
    </row>
    <row r="29" spans="1:7" ht="30" customHeight="1">
      <c r="A29" s="207" t="s">
        <v>269</v>
      </c>
      <c r="B29" s="208">
        <v>91.66</v>
      </c>
      <c r="C29" s="208">
        <v>119.2</v>
      </c>
      <c r="D29" s="208">
        <v>109.72</v>
      </c>
      <c r="E29" s="209"/>
      <c r="F29" s="209">
        <v>159.59</v>
      </c>
      <c r="G29" s="209">
        <v>85.93</v>
      </c>
    </row>
    <row r="30" spans="1:7" ht="20.100000000000001" customHeight="1">
      <c r="A30" s="207" t="s">
        <v>181</v>
      </c>
      <c r="B30" s="208">
        <v>93.73</v>
      </c>
      <c r="C30" s="208">
        <v>97.19</v>
      </c>
      <c r="D30" s="208">
        <v>104.29</v>
      </c>
      <c r="E30" s="209"/>
      <c r="F30" s="209">
        <v>116.08</v>
      </c>
      <c r="G30" s="209">
        <v>104.63</v>
      </c>
    </row>
    <row r="31" spans="1:7" ht="20.100000000000001" customHeight="1">
      <c r="A31" s="207" t="s">
        <v>182</v>
      </c>
      <c r="B31" s="208">
        <v>100.12</v>
      </c>
      <c r="C31" s="208">
        <v>118.1</v>
      </c>
      <c r="D31" s="208">
        <v>99.26</v>
      </c>
      <c r="E31" s="209"/>
      <c r="F31" s="209">
        <v>105.62</v>
      </c>
      <c r="G31" s="209">
        <v>76.52</v>
      </c>
    </row>
    <row r="32" spans="1:7" ht="20.100000000000001" customHeight="1">
      <c r="A32" s="207" t="s">
        <v>183</v>
      </c>
      <c r="B32" s="208">
        <v>97.49</v>
      </c>
      <c r="C32" s="208">
        <v>97.7</v>
      </c>
      <c r="D32" s="208">
        <v>112.32</v>
      </c>
      <c r="E32" s="209"/>
      <c r="F32" s="209">
        <v>108.08</v>
      </c>
      <c r="G32" s="209">
        <v>85.48</v>
      </c>
    </row>
    <row r="33" spans="1:7" ht="20.100000000000001" customHeight="1">
      <c r="A33" s="207" t="s">
        <v>184</v>
      </c>
      <c r="B33" s="208">
        <v>104.01</v>
      </c>
      <c r="C33" s="208">
        <v>94.61</v>
      </c>
      <c r="D33" s="208">
        <v>98.98</v>
      </c>
      <c r="E33" s="209"/>
      <c r="F33" s="209">
        <v>106.37</v>
      </c>
      <c r="G33" s="209">
        <v>87.15</v>
      </c>
    </row>
    <row r="34" spans="1:7" ht="20.100000000000001" customHeight="1">
      <c r="A34" s="195"/>
      <c r="B34" s="212"/>
      <c r="C34" s="212"/>
      <c r="D34" s="212"/>
      <c r="E34" s="213"/>
      <c r="F34" s="212"/>
      <c r="G34" s="212"/>
    </row>
    <row r="35" spans="1:7" ht="20.100000000000001" customHeight="1">
      <c r="A35" s="195"/>
    </row>
    <row r="36" spans="1:7" ht="20.100000000000001" customHeight="1">
      <c r="A36" s="195"/>
    </row>
    <row r="37" spans="1:7" ht="19.5" customHeight="1">
      <c r="A37" s="195"/>
    </row>
    <row r="38" spans="1:7">
      <c r="A38" s="195"/>
    </row>
    <row r="39" spans="1:7">
      <c r="A39" s="195"/>
    </row>
    <row r="40" spans="1:7">
      <c r="A40" s="195"/>
    </row>
    <row r="41" spans="1:7">
      <c r="A41" s="195"/>
    </row>
    <row r="42" spans="1:7">
      <c r="A42" s="195"/>
    </row>
    <row r="43" spans="1:7">
      <c r="A43" s="195"/>
    </row>
    <row r="44" spans="1:7">
      <c r="A44" s="195"/>
    </row>
    <row r="45" spans="1:7">
      <c r="A45" s="195"/>
    </row>
    <row r="46" spans="1:7">
      <c r="A46" s="195"/>
    </row>
    <row r="47" spans="1:7">
      <c r="A47" s="195"/>
    </row>
    <row r="48" spans="1:7">
      <c r="A48" s="195"/>
    </row>
    <row r="49" s="195" customFormat="1"/>
    <row r="50" s="195" customFormat="1"/>
    <row r="51" s="195" customFormat="1"/>
    <row r="52" s="195" customFormat="1"/>
    <row r="53" s="195" customFormat="1"/>
    <row r="54" s="195" customFormat="1"/>
    <row r="55" s="195" customFormat="1"/>
    <row r="56" s="195" customFormat="1"/>
    <row r="57" s="195" customFormat="1"/>
    <row r="58" s="195" customFormat="1"/>
    <row r="59" s="195" customFormat="1"/>
    <row r="60" s="195" customFormat="1"/>
    <row r="61" s="195" customFormat="1"/>
    <row r="62" s="195" customFormat="1"/>
    <row r="63" s="195" customFormat="1"/>
    <row r="64" s="195" customFormat="1"/>
    <row r="65" s="195" customFormat="1"/>
    <row r="66" s="195" customFormat="1"/>
    <row r="67" s="195" customFormat="1"/>
    <row r="68" s="195" customFormat="1"/>
    <row r="69" s="195" customFormat="1"/>
    <row r="70" s="195" customFormat="1"/>
    <row r="71" s="195" customFormat="1"/>
    <row r="72" s="195" customFormat="1"/>
    <row r="73" s="195" customFormat="1"/>
    <row r="74" s="195" customFormat="1"/>
    <row r="75" s="195" customFormat="1"/>
    <row r="76" s="195" customFormat="1"/>
    <row r="77" s="195" customFormat="1"/>
    <row r="78" s="195" customFormat="1"/>
    <row r="79" s="195" customFormat="1"/>
    <row r="80" s="195" customFormat="1"/>
    <row r="81" s="195" customFormat="1"/>
    <row r="82" s="195" customFormat="1"/>
  </sheetData>
  <mergeCells count="2">
    <mergeCell ref="B3:D3"/>
    <mergeCell ref="F3:G3"/>
  </mergeCells>
  <pageMargins left="0.5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S52"/>
  <sheetViews>
    <sheetView workbookViewId="0">
      <selection activeCell="I11" sqref="I11"/>
    </sheetView>
  </sheetViews>
  <sheetFormatPr defaultColWidth="11.88671875" defaultRowHeight="16.5" customHeight="1"/>
  <cols>
    <col min="1" max="1" width="54.5546875" style="216" customWidth="1"/>
    <col min="2" max="2" width="16.5546875" style="216" customWidth="1"/>
    <col min="3" max="3" width="15" style="216" customWidth="1"/>
    <col min="4" max="4" width="11.88671875" style="216" customWidth="1"/>
    <col min="5" max="16384" width="11.88671875" style="216"/>
  </cols>
  <sheetData>
    <row r="1" spans="1:123" ht="20.100000000000001" customHeight="1">
      <c r="A1" s="937" t="s">
        <v>270</v>
      </c>
      <c r="B1" s="937"/>
      <c r="C1" s="937"/>
      <c r="D1" s="215"/>
      <c r="E1" s="215"/>
      <c r="F1" s="215"/>
      <c r="G1" s="215"/>
      <c r="H1" s="215"/>
    </row>
    <row r="2" spans="1:123" ht="6" customHeight="1">
      <c r="A2" s="217"/>
      <c r="B2" s="217"/>
      <c r="C2" s="217"/>
      <c r="D2" s="215"/>
      <c r="E2" s="215"/>
      <c r="F2" s="215"/>
      <c r="G2" s="215"/>
      <c r="H2" s="215"/>
    </row>
    <row r="3" spans="1:123" ht="15" customHeight="1">
      <c r="A3" s="218"/>
      <c r="C3" s="219" t="s">
        <v>145</v>
      </c>
    </row>
    <row r="4" spans="1:123" s="220" customFormat="1" ht="15" customHeight="1">
      <c r="A4" s="197"/>
      <c r="B4" s="198" t="s">
        <v>271</v>
      </c>
      <c r="C4" s="198" t="s">
        <v>271</v>
      </c>
    </row>
    <row r="5" spans="1:123" s="220" customFormat="1" ht="15" customHeight="1">
      <c r="A5" s="199"/>
      <c r="B5" s="200" t="s">
        <v>272</v>
      </c>
      <c r="C5" s="200" t="s">
        <v>272</v>
      </c>
    </row>
    <row r="6" spans="1:123" s="220" customFormat="1" ht="15" customHeight="1">
      <c r="A6" s="199"/>
      <c r="B6" s="201" t="s">
        <v>273</v>
      </c>
      <c r="C6" s="201" t="s">
        <v>273</v>
      </c>
    </row>
    <row r="7" spans="1:123" s="220" customFormat="1" ht="15" customHeight="1">
      <c r="A7" s="199"/>
      <c r="B7" s="200" t="s">
        <v>274</v>
      </c>
      <c r="C7" s="200" t="s">
        <v>274</v>
      </c>
    </row>
    <row r="8" spans="1:123" s="220" customFormat="1" ht="15" customHeight="1">
      <c r="A8" s="199"/>
      <c r="B8" s="202" t="s">
        <v>264</v>
      </c>
      <c r="C8" s="202" t="s">
        <v>152</v>
      </c>
    </row>
    <row r="9" spans="1:123" s="220" customFormat="1" ht="6" customHeight="1">
      <c r="A9" s="199"/>
      <c r="B9" s="200"/>
      <c r="C9" s="200"/>
    </row>
    <row r="10" spans="1:123" ht="18" customHeight="1">
      <c r="A10" s="122" t="s">
        <v>154</v>
      </c>
      <c r="B10" s="221">
        <v>101.11</v>
      </c>
      <c r="C10" s="221">
        <v>103.79</v>
      </c>
    </row>
    <row r="11" spans="1:123" s="224" customFormat="1" ht="16.5" customHeight="1">
      <c r="A11" s="222" t="s">
        <v>155</v>
      </c>
      <c r="B11" s="223">
        <v>99.95</v>
      </c>
      <c r="C11" s="223">
        <v>100.66</v>
      </c>
    </row>
    <row r="12" spans="1:123" s="227" customFormat="1" ht="16.5" customHeight="1">
      <c r="A12" s="207" t="s">
        <v>156</v>
      </c>
      <c r="B12" s="225">
        <v>99.99</v>
      </c>
      <c r="C12" s="225">
        <v>99.76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</row>
    <row r="13" spans="1:123" ht="16.5" customHeight="1">
      <c r="A13" s="207" t="s">
        <v>157</v>
      </c>
      <c r="B13" s="225">
        <v>99.91</v>
      </c>
      <c r="C13" s="225">
        <v>96.83</v>
      </c>
    </row>
    <row r="14" spans="1:123" ht="16.5" customHeight="1">
      <c r="A14" s="207" t="s">
        <v>158</v>
      </c>
      <c r="B14" s="225">
        <v>100.1</v>
      </c>
      <c r="C14" s="225">
        <v>108.63</v>
      </c>
    </row>
    <row r="15" spans="1:123" ht="16.5" customHeight="1">
      <c r="A15" s="207" t="s">
        <v>159</v>
      </c>
      <c r="B15" s="225">
        <v>99.73</v>
      </c>
      <c r="C15" s="225">
        <v>102.37</v>
      </c>
    </row>
    <row r="16" spans="1:123" ht="16.5" customHeight="1">
      <c r="A16" s="207" t="s">
        <v>160</v>
      </c>
      <c r="B16" s="225">
        <v>100.08</v>
      </c>
      <c r="C16" s="225">
        <v>106.6</v>
      </c>
    </row>
    <row r="17" spans="1:123" ht="16.5" customHeight="1">
      <c r="A17" s="228" t="s">
        <v>161</v>
      </c>
      <c r="B17" s="223">
        <v>101.2</v>
      </c>
      <c r="C17" s="223">
        <v>104.02</v>
      </c>
    </row>
    <row r="18" spans="1:123" s="229" customFormat="1" ht="16.5" customHeight="1">
      <c r="A18" s="207" t="s">
        <v>162</v>
      </c>
      <c r="B18" s="225">
        <v>100.53</v>
      </c>
      <c r="C18" s="225">
        <v>101.91</v>
      </c>
    </row>
    <row r="19" spans="1:123" ht="16.5" customHeight="1">
      <c r="A19" s="207" t="s">
        <v>163</v>
      </c>
      <c r="B19" s="225">
        <v>100.27</v>
      </c>
      <c r="C19" s="225">
        <v>101.02</v>
      </c>
    </row>
    <row r="20" spans="1:123" ht="16.5" customHeight="1">
      <c r="A20" s="207" t="s">
        <v>164</v>
      </c>
      <c r="B20" s="225">
        <v>100.1</v>
      </c>
      <c r="C20" s="225">
        <v>101.39</v>
      </c>
    </row>
    <row r="21" spans="1:123" ht="16.5" customHeight="1">
      <c r="A21" s="207" t="s">
        <v>165</v>
      </c>
      <c r="B21" s="225">
        <v>100.81</v>
      </c>
      <c r="C21" s="225">
        <v>101.94</v>
      </c>
    </row>
    <row r="22" spans="1:123" ht="16.5" customHeight="1">
      <c r="A22" s="207" t="s">
        <v>166</v>
      </c>
      <c r="B22" s="225">
        <v>101.32</v>
      </c>
      <c r="C22" s="225">
        <v>102.33</v>
      </c>
    </row>
    <row r="23" spans="1:123" ht="16.5" customHeight="1">
      <c r="A23" s="207" t="s">
        <v>167</v>
      </c>
      <c r="B23" s="225">
        <v>101.26</v>
      </c>
      <c r="C23" s="225">
        <v>103.95</v>
      </c>
    </row>
    <row r="24" spans="1:123" ht="27" customHeight="1">
      <c r="A24" s="207" t="s">
        <v>275</v>
      </c>
      <c r="B24" s="225">
        <v>100.92</v>
      </c>
      <c r="C24" s="225">
        <v>103.58</v>
      </c>
    </row>
    <row r="25" spans="1:123" ht="16.2" customHeight="1">
      <c r="A25" s="207" t="s">
        <v>169</v>
      </c>
      <c r="B25" s="225">
        <v>100.49</v>
      </c>
      <c r="C25" s="225">
        <v>100.47</v>
      </c>
    </row>
    <row r="26" spans="1:123" ht="16.2" customHeight="1">
      <c r="A26" s="207" t="s">
        <v>170</v>
      </c>
      <c r="B26" s="225">
        <v>100.94</v>
      </c>
      <c r="C26" s="225">
        <v>97.66</v>
      </c>
    </row>
    <row r="27" spans="1:123" ht="16.2" customHeight="1">
      <c r="A27" s="207" t="s">
        <v>171</v>
      </c>
      <c r="B27" s="225">
        <v>100.19</v>
      </c>
      <c r="C27" s="225">
        <v>99.72</v>
      </c>
    </row>
    <row r="28" spans="1:123" ht="16.2" customHeight="1">
      <c r="A28" s="207" t="s">
        <v>172</v>
      </c>
      <c r="B28" s="225">
        <v>99.66</v>
      </c>
      <c r="C28" s="225">
        <v>104.32</v>
      </c>
    </row>
    <row r="29" spans="1:123" s="230" customFormat="1" ht="16.2" customHeight="1">
      <c r="A29" s="207" t="s">
        <v>173</v>
      </c>
      <c r="B29" s="225">
        <v>100.21</v>
      </c>
      <c r="C29" s="225">
        <v>101.27</v>
      </c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  <c r="CG29" s="216"/>
      <c r="CH29" s="216"/>
      <c r="CI29" s="216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6"/>
      <c r="CV29" s="216"/>
      <c r="CW29" s="216"/>
      <c r="CX29" s="216"/>
      <c r="CY29" s="216"/>
      <c r="CZ29" s="216"/>
      <c r="DA29" s="216"/>
      <c r="DB29" s="216"/>
      <c r="DC29" s="216"/>
      <c r="DD29" s="216"/>
      <c r="DE29" s="216"/>
      <c r="DF29" s="216"/>
      <c r="DG29" s="216"/>
      <c r="DH29" s="216"/>
      <c r="DI29" s="216"/>
      <c r="DJ29" s="216"/>
      <c r="DK29" s="216"/>
      <c r="DL29" s="216"/>
      <c r="DM29" s="216"/>
      <c r="DN29" s="216"/>
      <c r="DO29" s="216"/>
      <c r="DP29" s="216"/>
      <c r="DQ29" s="216"/>
      <c r="DR29" s="216"/>
      <c r="DS29" s="216"/>
    </row>
    <row r="30" spans="1:123" ht="16.2" customHeight="1">
      <c r="A30" s="207" t="s">
        <v>174</v>
      </c>
      <c r="B30" s="225">
        <v>101.34</v>
      </c>
      <c r="C30" s="225">
        <v>99.98</v>
      </c>
    </row>
    <row r="31" spans="1:123" ht="16.2" customHeight="1">
      <c r="A31" s="207" t="s">
        <v>175</v>
      </c>
      <c r="B31" s="225">
        <v>100.33</v>
      </c>
      <c r="C31" s="225">
        <v>93.8</v>
      </c>
    </row>
    <row r="32" spans="1:123" ht="16.2" customHeight="1">
      <c r="A32" s="207" t="s">
        <v>176</v>
      </c>
      <c r="B32" s="225">
        <v>100.65</v>
      </c>
      <c r="C32" s="225">
        <v>107.66</v>
      </c>
    </row>
    <row r="33" spans="1:3" ht="16.2" customHeight="1">
      <c r="A33" s="207" t="s">
        <v>195</v>
      </c>
      <c r="B33" s="231">
        <v>101.06</v>
      </c>
      <c r="C33" s="231">
        <v>107.17</v>
      </c>
    </row>
    <row r="34" spans="1:3" ht="16.2" customHeight="1">
      <c r="A34" s="207" t="s">
        <v>196</v>
      </c>
      <c r="B34" s="225">
        <v>102.31</v>
      </c>
      <c r="C34" s="225">
        <v>109.75</v>
      </c>
    </row>
    <row r="35" spans="1:3" ht="16.2" customHeight="1">
      <c r="A35" s="207" t="s">
        <v>179</v>
      </c>
      <c r="B35" s="225">
        <v>101.02</v>
      </c>
      <c r="C35" s="225">
        <v>112.92</v>
      </c>
    </row>
    <row r="36" spans="1:3" ht="16.2" customHeight="1">
      <c r="A36" s="207" t="s">
        <v>180</v>
      </c>
      <c r="B36" s="225">
        <v>101.03</v>
      </c>
      <c r="C36" s="225">
        <v>104.41</v>
      </c>
    </row>
    <row r="37" spans="1:3" s="229" customFormat="1" ht="16.2" customHeight="1">
      <c r="A37" s="207" t="s">
        <v>181</v>
      </c>
      <c r="B37" s="225">
        <v>100.66</v>
      </c>
      <c r="C37" s="225">
        <v>104.52</v>
      </c>
    </row>
    <row r="38" spans="1:3" s="229" customFormat="1" ht="16.2" customHeight="1">
      <c r="A38" s="207" t="s">
        <v>182</v>
      </c>
      <c r="B38" s="225">
        <v>101.09</v>
      </c>
      <c r="C38" s="225">
        <v>99.19</v>
      </c>
    </row>
    <row r="39" spans="1:3" ht="16.2" customHeight="1">
      <c r="A39" s="207" t="s">
        <v>183</v>
      </c>
      <c r="B39" s="225">
        <v>100.16</v>
      </c>
      <c r="C39" s="225">
        <v>105.23</v>
      </c>
    </row>
    <row r="40" spans="1:3" ht="16.2" customHeight="1">
      <c r="A40" s="207" t="s">
        <v>184</v>
      </c>
      <c r="B40" s="225">
        <v>102.09</v>
      </c>
      <c r="C40" s="225">
        <v>106.16</v>
      </c>
    </row>
    <row r="41" spans="1:3" ht="16.2" customHeight="1">
      <c r="A41" s="207" t="s">
        <v>185</v>
      </c>
      <c r="B41" s="225">
        <v>100.17</v>
      </c>
      <c r="C41" s="225">
        <v>98.41</v>
      </c>
    </row>
    <row r="42" spans="1:3" ht="16.2" customHeight="1">
      <c r="A42" s="232" t="s">
        <v>186</v>
      </c>
      <c r="B42" s="223">
        <v>100.22</v>
      </c>
      <c r="C42" s="223">
        <v>101.12</v>
      </c>
    </row>
    <row r="43" spans="1:3" ht="16.2" customHeight="1">
      <c r="A43" s="232" t="s">
        <v>197</v>
      </c>
      <c r="B43" s="223">
        <v>100.07</v>
      </c>
      <c r="C43" s="223">
        <v>100.93</v>
      </c>
    </row>
    <row r="44" spans="1:3" ht="16.2" customHeight="1">
      <c r="A44" s="207" t="s">
        <v>188</v>
      </c>
      <c r="B44" s="225">
        <v>100.05</v>
      </c>
      <c r="C44" s="225">
        <v>101.53</v>
      </c>
    </row>
    <row r="45" spans="1:3" ht="16.2" customHeight="1">
      <c r="A45" s="207" t="s">
        <v>189</v>
      </c>
      <c r="B45" s="225">
        <v>101.05</v>
      </c>
      <c r="C45" s="225">
        <v>108.67</v>
      </c>
    </row>
    <row r="46" spans="1:3" ht="16.2" customHeight="1">
      <c r="A46" s="207" t="s">
        <v>198</v>
      </c>
      <c r="B46" s="231">
        <v>99.92</v>
      </c>
      <c r="C46" s="231">
        <v>99.27</v>
      </c>
    </row>
    <row r="47" spans="1:3" ht="16.2" customHeight="1">
      <c r="A47" s="207" t="s">
        <v>276</v>
      </c>
      <c r="B47" s="225">
        <v>100</v>
      </c>
      <c r="C47" s="225">
        <v>101.49</v>
      </c>
    </row>
    <row r="48" spans="1:3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503" right="0.28999999999999998" top="0.74803149606299202" bottom="0.32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5"/>
  <sheetViews>
    <sheetView workbookViewId="0">
      <selection activeCell="I11" sqref="I11"/>
    </sheetView>
  </sheetViews>
  <sheetFormatPr defaultColWidth="10.33203125" defaultRowHeight="13.2"/>
  <cols>
    <col min="1" max="1" width="35.88671875" style="248" customWidth="1"/>
    <col min="2" max="2" width="26.5546875" style="248" customWidth="1"/>
    <col min="3" max="3" width="26.33203125" style="248" customWidth="1"/>
    <col min="4" max="16384" width="10.33203125" style="248"/>
  </cols>
  <sheetData>
    <row r="1" spans="1:8" s="235" customFormat="1" ht="19.5" customHeight="1">
      <c r="A1" s="233" t="s">
        <v>277</v>
      </c>
      <c r="B1" s="234"/>
      <c r="C1" s="234"/>
      <c r="D1" s="215"/>
      <c r="E1" s="215"/>
      <c r="F1" s="215"/>
      <c r="G1" s="215"/>
      <c r="H1" s="215"/>
    </row>
    <row r="2" spans="1:8" s="235" customFormat="1" ht="19.5" customHeight="1">
      <c r="A2" s="217" t="s">
        <v>278</v>
      </c>
      <c r="B2" s="217"/>
      <c r="C2" s="217"/>
      <c r="D2" s="215"/>
      <c r="E2" s="215"/>
      <c r="F2" s="215"/>
      <c r="G2" s="215"/>
      <c r="H2" s="215"/>
    </row>
    <row r="3" spans="1:8" s="235" customFormat="1" ht="19.5" customHeight="1">
      <c r="A3" s="236"/>
      <c r="C3" s="196" t="s">
        <v>145</v>
      </c>
    </row>
    <row r="4" spans="1:8" s="239" customFormat="1" ht="17.7" customHeight="1">
      <c r="A4" s="237"/>
      <c r="B4" s="238" t="s">
        <v>279</v>
      </c>
      <c r="C4" s="238" t="s">
        <v>279</v>
      </c>
    </row>
    <row r="5" spans="1:8" s="239" customFormat="1" ht="17.7" customHeight="1">
      <c r="A5" s="240"/>
      <c r="B5" s="241" t="s">
        <v>280</v>
      </c>
      <c r="C5" s="241" t="s">
        <v>280</v>
      </c>
    </row>
    <row r="6" spans="1:8" s="239" customFormat="1" ht="17.7" customHeight="1">
      <c r="A6" s="240"/>
      <c r="B6" s="242" t="s">
        <v>281</v>
      </c>
      <c r="C6" s="242" t="s">
        <v>282</v>
      </c>
    </row>
    <row r="7" spans="1:8" s="239" customFormat="1" ht="18.75" customHeight="1">
      <c r="A7" s="240"/>
      <c r="B7" s="243"/>
      <c r="C7" s="243"/>
    </row>
    <row r="8" spans="1:8" s="235" customFormat="1" ht="19.95" customHeight="1">
      <c r="A8" s="244" t="s">
        <v>283</v>
      </c>
      <c r="B8" s="245">
        <v>101.11</v>
      </c>
      <c r="C8" s="245">
        <v>103.79</v>
      </c>
    </row>
    <row r="9" spans="1:8" ht="19.5" customHeight="1">
      <c r="A9" s="246" t="s">
        <v>48</v>
      </c>
      <c r="B9" s="247">
        <v>100.34</v>
      </c>
      <c r="C9" s="247">
        <v>99.96</v>
      </c>
    </row>
    <row r="10" spans="1:8" ht="19.5" customHeight="1">
      <c r="A10" s="246" t="s">
        <v>49</v>
      </c>
      <c r="B10" s="247">
        <v>104.18</v>
      </c>
      <c r="C10" s="247">
        <v>105.06</v>
      </c>
    </row>
    <row r="11" spans="1:8" ht="19.5" customHeight="1">
      <c r="A11" s="246" t="s">
        <v>50</v>
      </c>
      <c r="B11" s="247">
        <v>101.09</v>
      </c>
      <c r="C11" s="247">
        <v>96.81</v>
      </c>
    </row>
    <row r="12" spans="1:8" ht="19.5" customHeight="1">
      <c r="A12" s="246" t="s">
        <v>51</v>
      </c>
      <c r="B12" s="247">
        <v>100.75</v>
      </c>
      <c r="C12" s="247">
        <v>102.92</v>
      </c>
    </row>
    <row r="13" spans="1:8" ht="19.5" customHeight="1">
      <c r="A13" s="246" t="s">
        <v>52</v>
      </c>
      <c r="B13" s="247">
        <v>100.92</v>
      </c>
      <c r="C13" s="247">
        <v>105.87</v>
      </c>
    </row>
    <row r="14" spans="1:8" ht="19.5" customHeight="1">
      <c r="A14" s="246" t="s">
        <v>53</v>
      </c>
      <c r="B14" s="247">
        <v>101.6</v>
      </c>
      <c r="C14" s="247">
        <v>105.48</v>
      </c>
    </row>
    <row r="15" spans="1:8" ht="19.5" customHeight="1">
      <c r="A15" s="246" t="s">
        <v>54</v>
      </c>
      <c r="B15" s="247">
        <v>101.64</v>
      </c>
      <c r="C15" s="247">
        <v>114.62</v>
      </c>
    </row>
    <row r="16" spans="1:8" ht="19.5" customHeight="1">
      <c r="A16" s="246" t="s">
        <v>284</v>
      </c>
      <c r="B16" s="247">
        <v>101.51</v>
      </c>
      <c r="C16" s="247">
        <v>102.62</v>
      </c>
    </row>
    <row r="17" spans="1:3" ht="19.5" customHeight="1">
      <c r="A17" s="246" t="s">
        <v>56</v>
      </c>
      <c r="B17" s="247">
        <v>102.24</v>
      </c>
      <c r="C17" s="247">
        <v>112.81</v>
      </c>
    </row>
    <row r="18" spans="1:3" ht="19.5" customHeight="1">
      <c r="A18" s="246" t="s">
        <v>57</v>
      </c>
      <c r="B18" s="247">
        <v>100.43</v>
      </c>
      <c r="C18" s="247">
        <v>98.49</v>
      </c>
    </row>
    <row r="19" spans="1:3" ht="19.5" customHeight="1">
      <c r="A19" s="246" t="s">
        <v>58</v>
      </c>
      <c r="B19" s="247">
        <v>101.68</v>
      </c>
      <c r="C19" s="247">
        <v>107.47</v>
      </c>
    </row>
    <row r="20" spans="1:3" ht="19.5" customHeight="1">
      <c r="A20" s="246" t="s">
        <v>60</v>
      </c>
      <c r="B20" s="247">
        <v>100.42</v>
      </c>
      <c r="C20" s="247">
        <v>97.28</v>
      </c>
    </row>
    <row r="21" spans="1:3" ht="19.5" customHeight="1">
      <c r="A21" s="246" t="s">
        <v>61</v>
      </c>
      <c r="B21" s="247">
        <v>99.81</v>
      </c>
      <c r="C21" s="247">
        <v>99.51</v>
      </c>
    </row>
    <row r="22" spans="1:3" ht="19.5" customHeight="1">
      <c r="A22" s="246" t="s">
        <v>285</v>
      </c>
      <c r="B22" s="247">
        <v>100.43</v>
      </c>
      <c r="C22" s="247">
        <v>103.2</v>
      </c>
    </row>
    <row r="23" spans="1:3" ht="19.5" customHeight="1">
      <c r="A23" s="246" t="s">
        <v>63</v>
      </c>
      <c r="B23" s="247">
        <v>100.39</v>
      </c>
      <c r="C23" s="247">
        <v>95.65</v>
      </c>
    </row>
    <row r="24" spans="1:3" ht="19.5" customHeight="1">
      <c r="A24" s="246" t="s">
        <v>64</v>
      </c>
      <c r="B24" s="247">
        <v>100.25</v>
      </c>
      <c r="C24" s="247">
        <v>103.31</v>
      </c>
    </row>
    <row r="25" spans="1:3" ht="19.5" customHeight="1">
      <c r="A25" s="246" t="s">
        <v>65</v>
      </c>
      <c r="B25" s="247">
        <v>100.81</v>
      </c>
      <c r="C25" s="247">
        <v>116.84</v>
      </c>
    </row>
    <row r="26" spans="1:3" ht="19.5" customHeight="1">
      <c r="A26" s="246" t="s">
        <v>66</v>
      </c>
      <c r="B26" s="247">
        <v>100.45</v>
      </c>
      <c r="C26" s="247">
        <v>104.23</v>
      </c>
    </row>
    <row r="27" spans="1:3" ht="19.5" customHeight="1">
      <c r="A27" s="246" t="s">
        <v>67</v>
      </c>
      <c r="B27" s="247">
        <v>100.09</v>
      </c>
      <c r="C27" s="247">
        <v>97.49</v>
      </c>
    </row>
    <row r="28" spans="1:3" ht="19.5" customHeight="1">
      <c r="A28" s="246" t="s">
        <v>68</v>
      </c>
      <c r="B28" s="247">
        <v>101.66</v>
      </c>
      <c r="C28" s="247">
        <v>109.3</v>
      </c>
    </row>
    <row r="29" spans="1:3" ht="19.5" customHeight="1">
      <c r="A29" s="246" t="s">
        <v>69</v>
      </c>
      <c r="B29" s="247">
        <v>101.08</v>
      </c>
      <c r="C29" s="247">
        <v>108.45</v>
      </c>
    </row>
    <row r="30" spans="1:3" ht="19.5" customHeight="1">
      <c r="A30" s="246" t="s">
        <v>70</v>
      </c>
      <c r="B30" s="247">
        <v>99.57</v>
      </c>
      <c r="C30" s="247">
        <v>99.25</v>
      </c>
    </row>
    <row r="31" spans="1:3" ht="19.5" customHeight="1">
      <c r="A31" s="246" t="s">
        <v>71</v>
      </c>
      <c r="B31" s="247">
        <v>100.26</v>
      </c>
      <c r="C31" s="247">
        <v>100.81</v>
      </c>
    </row>
    <row r="32" spans="1:3" ht="19.5" customHeight="1">
      <c r="A32" s="246" t="s">
        <v>72</v>
      </c>
      <c r="B32" s="247">
        <v>100.01</v>
      </c>
      <c r="C32" s="247">
        <v>100.88</v>
      </c>
    </row>
    <row r="33" spans="1:3" ht="19.5" customHeight="1">
      <c r="A33" s="246" t="s">
        <v>73</v>
      </c>
      <c r="B33" s="247">
        <v>100.7</v>
      </c>
      <c r="C33" s="247">
        <v>101.7</v>
      </c>
    </row>
    <row r="34" spans="1:3" ht="19.5" customHeight="1">
      <c r="A34" s="246" t="s">
        <v>76</v>
      </c>
      <c r="B34" s="247">
        <v>100.51</v>
      </c>
      <c r="C34" s="247">
        <v>110.54</v>
      </c>
    </row>
    <row r="35" spans="1:3" ht="21" customHeight="1">
      <c r="A35" s="246" t="s">
        <v>77</v>
      </c>
      <c r="B35" s="247">
        <v>102.27</v>
      </c>
      <c r="C35" s="247">
        <v>109.14</v>
      </c>
    </row>
    <row r="36" spans="1:3" ht="21" customHeight="1">
      <c r="A36" s="246" t="s">
        <v>78</v>
      </c>
      <c r="B36" s="247">
        <v>100.41</v>
      </c>
      <c r="C36" s="247">
        <v>96.39</v>
      </c>
    </row>
    <row r="37" spans="1:3" ht="21" customHeight="1">
      <c r="A37" s="246" t="s">
        <v>79</v>
      </c>
      <c r="B37" s="247">
        <v>100.26</v>
      </c>
      <c r="C37" s="247">
        <v>99.16</v>
      </c>
    </row>
    <row r="38" spans="1:3" ht="21" customHeight="1">
      <c r="A38" s="246" t="s">
        <v>80</v>
      </c>
      <c r="B38" s="247">
        <v>100.12</v>
      </c>
      <c r="C38" s="247">
        <v>103.56</v>
      </c>
    </row>
    <row r="39" spans="1:3" ht="21" customHeight="1">
      <c r="A39" s="246" t="s">
        <v>286</v>
      </c>
      <c r="B39" s="247">
        <v>100.88</v>
      </c>
      <c r="C39" s="247">
        <v>106.44</v>
      </c>
    </row>
    <row r="40" spans="1:3" s="235" customFormat="1" ht="21" customHeight="1">
      <c r="A40" s="233" t="s">
        <v>287</v>
      </c>
      <c r="B40" s="249"/>
      <c r="C40" s="249"/>
    </row>
    <row r="41" spans="1:3" s="235" customFormat="1" ht="19.2" customHeight="1">
      <c r="A41" s="250" t="s">
        <v>288</v>
      </c>
      <c r="B41" s="251"/>
      <c r="C41" s="251"/>
    </row>
    <row r="42" spans="1:3" s="235" customFormat="1" ht="19.2" customHeight="1">
      <c r="A42" s="236"/>
      <c r="C42" s="196" t="s">
        <v>145</v>
      </c>
    </row>
    <row r="43" spans="1:3" s="239" customFormat="1" ht="17.7" customHeight="1">
      <c r="A43" s="237"/>
      <c r="B43" s="238" t="s">
        <v>279</v>
      </c>
      <c r="C43" s="238" t="s">
        <v>279</v>
      </c>
    </row>
    <row r="44" spans="1:3" s="239" customFormat="1" ht="17.7" customHeight="1">
      <c r="A44" s="240"/>
      <c r="B44" s="241" t="s">
        <v>280</v>
      </c>
      <c r="C44" s="241" t="s">
        <v>280</v>
      </c>
    </row>
    <row r="45" spans="1:3" s="239" customFormat="1" ht="17.7" customHeight="1">
      <c r="A45" s="240"/>
      <c r="B45" s="242" t="s">
        <v>281</v>
      </c>
      <c r="C45" s="242" t="s">
        <v>282</v>
      </c>
    </row>
    <row r="46" spans="1:3" ht="17.7" customHeight="1">
      <c r="A46" s="252"/>
      <c r="B46" s="253"/>
      <c r="C46" s="253"/>
    </row>
    <row r="47" spans="1:3" ht="20.100000000000001" customHeight="1">
      <c r="A47" s="246" t="s">
        <v>83</v>
      </c>
      <c r="B47" s="247">
        <v>100.14</v>
      </c>
      <c r="C47" s="247">
        <v>101.13</v>
      </c>
    </row>
    <row r="48" spans="1:3" ht="19.5" customHeight="1">
      <c r="A48" s="246" t="s">
        <v>84</v>
      </c>
      <c r="B48" s="247">
        <v>101.54</v>
      </c>
      <c r="C48" s="247">
        <v>135.77000000000001</v>
      </c>
    </row>
    <row r="49" spans="1:3" ht="19.5" customHeight="1">
      <c r="A49" s="246" t="s">
        <v>85</v>
      </c>
      <c r="B49" s="247">
        <v>99.97</v>
      </c>
      <c r="C49" s="247">
        <v>116.62</v>
      </c>
    </row>
    <row r="50" spans="1:3" ht="19.5" customHeight="1">
      <c r="A50" s="246" t="s">
        <v>86</v>
      </c>
      <c r="B50" s="247">
        <v>99.18</v>
      </c>
      <c r="C50" s="247">
        <v>108.3</v>
      </c>
    </row>
    <row r="51" spans="1:3" ht="19.5" customHeight="1">
      <c r="A51" s="246" t="s">
        <v>87</v>
      </c>
      <c r="B51" s="247">
        <v>99.71</v>
      </c>
      <c r="C51" s="247">
        <v>105.17</v>
      </c>
    </row>
    <row r="52" spans="1:3" ht="19.5" customHeight="1">
      <c r="A52" s="246" t="s">
        <v>88</v>
      </c>
      <c r="B52" s="247">
        <v>100.1</v>
      </c>
      <c r="C52" s="247">
        <v>101.35</v>
      </c>
    </row>
    <row r="53" spans="1:3" ht="19.5" customHeight="1">
      <c r="A53" s="246" t="s">
        <v>289</v>
      </c>
      <c r="B53" s="247">
        <v>102.58</v>
      </c>
      <c r="C53" s="247">
        <v>114.6</v>
      </c>
    </row>
    <row r="54" spans="1:3" ht="19.5" customHeight="1">
      <c r="A54" s="246" t="s">
        <v>90</v>
      </c>
      <c r="B54" s="247">
        <v>100.88</v>
      </c>
      <c r="C54" s="247">
        <v>109.28</v>
      </c>
    </row>
    <row r="55" spans="1:3" ht="19.5" customHeight="1">
      <c r="A55" s="246" t="s">
        <v>92</v>
      </c>
      <c r="B55" s="247">
        <v>100.1</v>
      </c>
      <c r="C55" s="247">
        <v>103.65</v>
      </c>
    </row>
    <row r="56" spans="1:3" ht="19.5" customHeight="1">
      <c r="A56" s="246" t="s">
        <v>93</v>
      </c>
      <c r="B56" s="247">
        <v>99.71</v>
      </c>
      <c r="C56" s="247">
        <v>98.29</v>
      </c>
    </row>
    <row r="57" spans="1:3" ht="19.5" customHeight="1">
      <c r="A57" s="246" t="s">
        <v>94</v>
      </c>
      <c r="B57" s="247">
        <v>102.07</v>
      </c>
      <c r="C57" s="247">
        <v>115.6</v>
      </c>
    </row>
    <row r="58" spans="1:3" ht="19.5" customHeight="1">
      <c r="A58" s="246" t="s">
        <v>95</v>
      </c>
      <c r="B58" s="247">
        <v>100.11</v>
      </c>
      <c r="C58" s="247">
        <v>97.31</v>
      </c>
    </row>
    <row r="59" spans="1:3" ht="19.5" customHeight="1">
      <c r="A59" s="246" t="s">
        <v>96</v>
      </c>
      <c r="B59" s="247">
        <v>101.34</v>
      </c>
      <c r="C59" s="247">
        <v>106.45</v>
      </c>
    </row>
    <row r="60" spans="1:3" ht="19.5" customHeight="1">
      <c r="A60" s="246" t="s">
        <v>98</v>
      </c>
      <c r="B60" s="247">
        <v>104.67</v>
      </c>
      <c r="C60" s="247">
        <v>107.57</v>
      </c>
    </row>
    <row r="61" spans="1:3" ht="19.5" customHeight="1">
      <c r="A61" s="246" t="s">
        <v>99</v>
      </c>
      <c r="B61" s="247">
        <v>102.25</v>
      </c>
      <c r="C61" s="247">
        <v>101.76</v>
      </c>
    </row>
    <row r="62" spans="1:3" ht="19.5" customHeight="1">
      <c r="A62" s="246" t="s">
        <v>290</v>
      </c>
      <c r="B62" s="247">
        <v>101.45</v>
      </c>
      <c r="C62" s="247">
        <v>100.51</v>
      </c>
    </row>
    <row r="63" spans="1:3" ht="19.5" customHeight="1">
      <c r="A63" s="246" t="s">
        <v>101</v>
      </c>
      <c r="B63" s="247">
        <v>100.19</v>
      </c>
      <c r="C63" s="247">
        <v>98.03</v>
      </c>
    </row>
    <row r="64" spans="1:3" ht="19.5" customHeight="1">
      <c r="A64" s="246" t="s">
        <v>102</v>
      </c>
      <c r="B64" s="247">
        <v>100.43</v>
      </c>
      <c r="C64" s="247">
        <v>104.12</v>
      </c>
    </row>
    <row r="65" spans="1:3" ht="19.5" customHeight="1">
      <c r="A65" s="246" t="s">
        <v>103</v>
      </c>
      <c r="B65" s="247">
        <v>100.69</v>
      </c>
      <c r="C65" s="247">
        <v>98.51</v>
      </c>
    </row>
    <row r="66" spans="1:3" ht="19.5" customHeight="1">
      <c r="A66" s="246" t="s">
        <v>105</v>
      </c>
      <c r="B66" s="247">
        <v>101.87</v>
      </c>
      <c r="C66" s="247">
        <v>104.15</v>
      </c>
    </row>
    <row r="67" spans="1:3" ht="19.5" customHeight="1">
      <c r="A67" s="246" t="s">
        <v>291</v>
      </c>
      <c r="B67" s="247">
        <v>101.41</v>
      </c>
      <c r="C67" s="247">
        <v>105.16</v>
      </c>
    </row>
    <row r="68" spans="1:3" ht="19.5" customHeight="1">
      <c r="A68" s="246" t="s">
        <v>292</v>
      </c>
      <c r="B68" s="247">
        <v>101.23</v>
      </c>
      <c r="C68" s="247">
        <v>103.19</v>
      </c>
    </row>
    <row r="69" spans="1:3" ht="19.5" customHeight="1">
      <c r="A69" s="246" t="s">
        <v>293</v>
      </c>
      <c r="B69" s="247">
        <v>100.37</v>
      </c>
      <c r="C69" s="247">
        <v>106.71</v>
      </c>
    </row>
    <row r="70" spans="1:3" ht="19.5" customHeight="1">
      <c r="A70" s="246" t="s">
        <v>109</v>
      </c>
      <c r="B70" s="247">
        <v>100.94</v>
      </c>
      <c r="C70" s="247">
        <v>110.29</v>
      </c>
    </row>
    <row r="71" spans="1:3" ht="19.5" customHeight="1">
      <c r="A71" s="246" t="s">
        <v>294</v>
      </c>
      <c r="B71" s="247">
        <v>102.28</v>
      </c>
      <c r="C71" s="247">
        <v>106.83</v>
      </c>
    </row>
    <row r="72" spans="1:3" ht="19.5" customHeight="1">
      <c r="A72" s="246" t="s">
        <v>295</v>
      </c>
      <c r="B72" s="247">
        <v>102.39</v>
      </c>
      <c r="C72" s="247">
        <v>116.04</v>
      </c>
    </row>
    <row r="73" spans="1:3" ht="19.5" customHeight="1">
      <c r="A73" s="246" t="s">
        <v>112</v>
      </c>
      <c r="B73" s="247">
        <v>104.01</v>
      </c>
      <c r="C73" s="247">
        <v>96.38</v>
      </c>
    </row>
    <row r="74" spans="1:3" ht="19.5" customHeight="1">
      <c r="A74" s="246" t="s">
        <v>113</v>
      </c>
      <c r="B74" s="247">
        <v>101.47</v>
      </c>
      <c r="C74" s="247">
        <v>105.89</v>
      </c>
    </row>
    <row r="75" spans="1:3" ht="19.5" customHeight="1">
      <c r="A75" s="246" t="s">
        <v>114</v>
      </c>
      <c r="B75" s="247">
        <v>100.43</v>
      </c>
      <c r="C75" s="247">
        <v>100.22</v>
      </c>
    </row>
    <row r="76" spans="1:3" ht="19.5" customHeight="1">
      <c r="A76" s="246" t="s">
        <v>115</v>
      </c>
      <c r="B76" s="247">
        <v>101.79</v>
      </c>
      <c r="C76" s="247">
        <v>103.72</v>
      </c>
    </row>
    <row r="77" spans="1:3" ht="19.5" customHeight="1">
      <c r="A77" s="246" t="s">
        <v>116</v>
      </c>
      <c r="B77" s="247">
        <v>100.5</v>
      </c>
      <c r="C77" s="247">
        <v>110.95</v>
      </c>
    </row>
    <row r="78" spans="1:3" ht="19.5" customHeight="1">
      <c r="A78" s="246" t="s">
        <v>117</v>
      </c>
      <c r="B78" s="247">
        <v>101.99</v>
      </c>
      <c r="C78" s="247">
        <v>97.57</v>
      </c>
    </row>
    <row r="79" spans="1:3" ht="17.7" customHeight="1"/>
    <row r="80" spans="1:3" ht="17.7" customHeight="1"/>
    <row r="81" ht="17.7" customHeight="1"/>
    <row r="82" ht="17.7" customHeight="1"/>
    <row r="83" ht="17.7" customHeight="1"/>
    <row r="84" ht="17.7" customHeight="1"/>
    <row r="85" ht="17.7" customHeight="1"/>
  </sheetData>
  <pageMargins left="0.86614173228346503" right="0.28999999999999998" top="0.74803149606299202" bottom="0.28000000000000003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1"/>
  <sheetViews>
    <sheetView zoomScale="90" zoomScaleNormal="90" workbookViewId="0">
      <selection activeCell="I11" sqref="I11"/>
    </sheetView>
  </sheetViews>
  <sheetFormatPr defaultColWidth="7.5546875" defaultRowHeight="13.8"/>
  <cols>
    <col min="1" max="1" width="34.6640625" style="742" customWidth="1"/>
    <col min="2" max="3" width="9.44140625" style="742" customWidth="1"/>
    <col min="4" max="4" width="9.33203125" style="742" customWidth="1"/>
    <col min="5" max="5" width="8.6640625" style="742" customWidth="1"/>
    <col min="6" max="6" width="9.5546875" style="742" customWidth="1"/>
    <col min="7" max="7" width="10.44140625" style="742" customWidth="1"/>
    <col min="8" max="10" width="7.5546875" style="742"/>
    <col min="11" max="11" width="9.44140625" style="742" hidden="1" customWidth="1"/>
    <col min="12" max="12" width="9.33203125" style="742" hidden="1" customWidth="1"/>
    <col min="13" max="16384" width="7.5546875" style="742"/>
  </cols>
  <sheetData>
    <row r="1" spans="1:12" s="715" customFormat="1" ht="20.100000000000001" customHeight="1">
      <c r="A1" s="714" t="s">
        <v>652</v>
      </c>
    </row>
    <row r="2" spans="1:12" s="717" customFormat="1" ht="20.100000000000001" customHeight="1">
      <c r="A2" s="716"/>
    </row>
    <row r="3" spans="1:12" s="719" customFormat="1" ht="20.100000000000001" customHeight="1">
      <c r="A3" s="718"/>
      <c r="E3" s="720"/>
      <c r="F3" s="721"/>
    </row>
    <row r="4" spans="1:12" s="725" customFormat="1" ht="16.95" customHeight="1">
      <c r="A4" s="722"/>
      <c r="B4" s="723" t="s">
        <v>146</v>
      </c>
      <c r="C4" s="723" t="s">
        <v>147</v>
      </c>
      <c r="D4" s="723" t="s">
        <v>131</v>
      </c>
      <c r="E4" s="938" t="s">
        <v>611</v>
      </c>
      <c r="F4" s="938"/>
      <c r="G4" s="724" t="s">
        <v>131</v>
      </c>
      <c r="K4" s="723" t="s">
        <v>147</v>
      </c>
      <c r="L4" s="723" t="s">
        <v>131</v>
      </c>
    </row>
    <row r="5" spans="1:12" s="725" customFormat="1" ht="16.95" customHeight="1">
      <c r="B5" s="726" t="s">
        <v>135</v>
      </c>
      <c r="C5" s="726" t="s">
        <v>135</v>
      </c>
      <c r="D5" s="726" t="s">
        <v>135</v>
      </c>
      <c r="E5" s="939" t="s">
        <v>612</v>
      </c>
      <c r="F5" s="939"/>
      <c r="G5" s="727" t="s">
        <v>124</v>
      </c>
      <c r="K5" s="726" t="s">
        <v>135</v>
      </c>
      <c r="L5" s="726" t="s">
        <v>135</v>
      </c>
    </row>
    <row r="6" spans="1:12" s="725" customFormat="1" ht="16.95" customHeight="1">
      <c r="B6" s="726">
        <v>2024</v>
      </c>
      <c r="C6" s="726">
        <v>2024</v>
      </c>
      <c r="D6" s="726">
        <v>2024</v>
      </c>
      <c r="E6" s="728" t="s">
        <v>146</v>
      </c>
      <c r="F6" s="728" t="s">
        <v>147</v>
      </c>
      <c r="G6" s="727" t="s">
        <v>148</v>
      </c>
      <c r="K6" s="726">
        <v>2023</v>
      </c>
      <c r="L6" s="726">
        <v>2023</v>
      </c>
    </row>
    <row r="7" spans="1:12" s="725" customFormat="1" ht="16.95" customHeight="1">
      <c r="B7" s="726"/>
      <c r="C7" s="726"/>
      <c r="D7" s="726"/>
      <c r="E7" s="728" t="s">
        <v>135</v>
      </c>
      <c r="F7" s="728" t="s">
        <v>135</v>
      </c>
      <c r="G7" s="727" t="s">
        <v>360</v>
      </c>
      <c r="K7" s="726"/>
      <c r="L7" s="726"/>
    </row>
    <row r="8" spans="1:12" s="725" customFormat="1" ht="16.95" customHeight="1">
      <c r="B8" s="729"/>
      <c r="C8" s="729"/>
      <c r="D8" s="729"/>
      <c r="E8" s="730">
        <v>2024</v>
      </c>
      <c r="F8" s="730">
        <v>2023</v>
      </c>
      <c r="G8" s="731" t="s">
        <v>613</v>
      </c>
      <c r="K8" s="729"/>
      <c r="L8" s="729"/>
    </row>
    <row r="9" spans="1:12" s="725" customFormat="1" ht="15.9" customHeight="1">
      <c r="B9" s="732"/>
      <c r="C9" s="732"/>
      <c r="D9" s="732"/>
      <c r="K9" s="732"/>
      <c r="L9" s="732"/>
    </row>
    <row r="10" spans="1:12" s="725" customFormat="1" ht="30" customHeight="1">
      <c r="A10" s="733" t="s">
        <v>614</v>
      </c>
      <c r="B10" s="734">
        <v>13207</v>
      </c>
      <c r="C10" s="734">
        <v>15724</v>
      </c>
      <c r="D10" s="734">
        <v>80482</v>
      </c>
      <c r="E10" s="735">
        <f t="shared" ref="E10:E17" si="0">C10/B10*100</f>
        <v>119.05807526311804</v>
      </c>
      <c r="F10" s="735">
        <f>C10/K10*100</f>
        <v>113.08975834292289</v>
      </c>
      <c r="G10" s="735">
        <f>D10/L10*100</f>
        <v>106.07322666526082</v>
      </c>
      <c r="H10" s="736"/>
      <c r="I10" s="736"/>
      <c r="J10" s="736"/>
      <c r="K10" s="737">
        <v>13904</v>
      </c>
      <c r="L10" s="737">
        <v>75874</v>
      </c>
    </row>
    <row r="11" spans="1:12" s="725" customFormat="1" ht="30" customHeight="1">
      <c r="A11" s="733" t="s">
        <v>615</v>
      </c>
      <c r="B11" s="734">
        <v>93224</v>
      </c>
      <c r="C11" s="734">
        <v>143017.49701765011</v>
      </c>
      <c r="D11" s="734">
        <v>744237.88554641302</v>
      </c>
      <c r="E11" s="735">
        <f t="shared" si="0"/>
        <v>153.41274459114618</v>
      </c>
      <c r="F11" s="735">
        <f t="shared" ref="F11:G17" si="1">C11/K11*100</f>
        <v>103.07877995215637</v>
      </c>
      <c r="G11" s="735">
        <f t="shared" si="1"/>
        <v>105.19902772131917</v>
      </c>
      <c r="H11" s="736"/>
      <c r="I11" s="736"/>
      <c r="J11" s="736"/>
      <c r="K11" s="737">
        <v>138745.81857102999</v>
      </c>
      <c r="L11" s="737">
        <v>707457</v>
      </c>
    </row>
    <row r="12" spans="1:12" s="725" customFormat="1" ht="30" customHeight="1">
      <c r="A12" s="733" t="s">
        <v>616</v>
      </c>
      <c r="B12" s="734">
        <v>72579</v>
      </c>
      <c r="C12" s="734">
        <v>85601</v>
      </c>
      <c r="D12" s="734">
        <v>511982</v>
      </c>
      <c r="E12" s="735">
        <f t="shared" si="0"/>
        <v>117.94182890367738</v>
      </c>
      <c r="F12" s="735">
        <f t="shared" si="1"/>
        <v>82.398182640753888</v>
      </c>
      <c r="G12" s="735">
        <f t="shared" si="1"/>
        <v>100.41422323337321</v>
      </c>
      <c r="H12" s="736"/>
      <c r="I12" s="736"/>
      <c r="J12" s="736"/>
      <c r="K12" s="737">
        <v>103887</v>
      </c>
      <c r="L12" s="737">
        <v>509870</v>
      </c>
    </row>
    <row r="13" spans="1:12" s="725" customFormat="1" ht="30" customHeight="1">
      <c r="A13" s="738" t="s">
        <v>617</v>
      </c>
      <c r="B13" s="739">
        <f>B11/B10</f>
        <v>7.058681002498675</v>
      </c>
      <c r="C13" s="739">
        <f>C11/C10</f>
        <v>9.0954907795503761</v>
      </c>
      <c r="D13" s="739">
        <f>D11/D10</f>
        <v>9.2472588348501912</v>
      </c>
      <c r="E13" s="735">
        <f t="shared" si="0"/>
        <v>128.85538780305697</v>
      </c>
      <c r="F13" s="735">
        <f t="shared" si="1"/>
        <v>91.147758614524435</v>
      </c>
      <c r="G13" s="735">
        <f t="shared" si="1"/>
        <v>99.175853350157453</v>
      </c>
      <c r="H13" s="736"/>
      <c r="I13" s="736"/>
      <c r="J13" s="736"/>
      <c r="K13" s="740">
        <v>9.9788419570648728</v>
      </c>
      <c r="L13" s="740">
        <v>9.3241031183277538</v>
      </c>
    </row>
    <row r="14" spans="1:12" s="725" customFormat="1" ht="30" customHeight="1">
      <c r="A14" s="733" t="s">
        <v>618</v>
      </c>
      <c r="B14" s="734">
        <v>6749</v>
      </c>
      <c r="C14" s="734">
        <v>7532</v>
      </c>
      <c r="D14" s="734">
        <v>39130</v>
      </c>
      <c r="E14" s="735">
        <f t="shared" si="0"/>
        <v>111.60171877315157</v>
      </c>
      <c r="F14" s="735">
        <f t="shared" si="1"/>
        <v>106.11439842209074</v>
      </c>
      <c r="G14" s="735">
        <f t="shared" si="1"/>
        <v>103.85922072406836</v>
      </c>
      <c r="H14" s="736"/>
      <c r="I14" s="736"/>
      <c r="J14" s="736"/>
      <c r="K14" s="737">
        <v>7098</v>
      </c>
      <c r="L14" s="737">
        <v>37676</v>
      </c>
    </row>
    <row r="15" spans="1:12" s="741" customFormat="1" ht="30" customHeight="1">
      <c r="A15" s="738" t="s">
        <v>619</v>
      </c>
      <c r="B15" s="734">
        <v>5303</v>
      </c>
      <c r="C15" s="734">
        <v>5418</v>
      </c>
      <c r="D15" s="734">
        <v>71356</v>
      </c>
      <c r="E15" s="735">
        <f t="shared" si="0"/>
        <v>102.16858382047897</v>
      </c>
      <c r="F15" s="735">
        <f t="shared" si="1"/>
        <v>106.19364954919639</v>
      </c>
      <c r="G15" s="735">
        <f t="shared" si="1"/>
        <v>118.58671807485209</v>
      </c>
      <c r="H15" s="736"/>
      <c r="I15" s="736"/>
      <c r="J15" s="736"/>
      <c r="K15" s="737">
        <v>5102</v>
      </c>
      <c r="L15" s="737">
        <v>60172</v>
      </c>
    </row>
    <row r="16" spans="1:12" s="741" customFormat="1" ht="30" customHeight="1">
      <c r="A16" s="738" t="s">
        <v>620</v>
      </c>
      <c r="B16" s="734">
        <v>4550</v>
      </c>
      <c r="C16" s="734">
        <v>5404</v>
      </c>
      <c r="D16" s="734">
        <v>28767</v>
      </c>
      <c r="E16" s="735">
        <f t="shared" si="0"/>
        <v>118.76923076923076</v>
      </c>
      <c r="F16" s="735">
        <f t="shared" si="1"/>
        <v>93.998956340233093</v>
      </c>
      <c r="G16" s="735">
        <f t="shared" si="1"/>
        <v>92.727976017793239</v>
      </c>
      <c r="H16" s="736"/>
      <c r="I16" s="736"/>
      <c r="J16" s="736"/>
      <c r="K16" s="737">
        <v>5749</v>
      </c>
      <c r="L16" s="737">
        <v>31023</v>
      </c>
    </row>
    <row r="17" spans="1:12" s="741" customFormat="1" ht="30" customHeight="1">
      <c r="A17" s="733" t="s">
        <v>621</v>
      </c>
      <c r="B17" s="734">
        <v>1538</v>
      </c>
      <c r="C17" s="734">
        <v>2228</v>
      </c>
      <c r="D17" s="734">
        <v>10193</v>
      </c>
      <c r="E17" s="735">
        <f t="shared" si="0"/>
        <v>144.86345903771132</v>
      </c>
      <c r="F17" s="735">
        <f t="shared" si="1"/>
        <v>150.33738191632929</v>
      </c>
      <c r="G17" s="735">
        <f t="shared" si="1"/>
        <v>115.42294190918356</v>
      </c>
      <c r="H17" s="736"/>
      <c r="I17" s="736"/>
      <c r="J17" s="736"/>
      <c r="K17" s="737">
        <v>1482</v>
      </c>
      <c r="L17" s="737">
        <v>8831</v>
      </c>
    </row>
    <row r="18" spans="1:12" s="741" customFormat="1" ht="20.100000000000001" customHeight="1">
      <c r="A18" s="742"/>
      <c r="B18" s="743"/>
      <c r="C18" s="743"/>
      <c r="D18" s="743"/>
      <c r="E18" s="742"/>
      <c r="F18" s="742"/>
      <c r="G18" s="742"/>
      <c r="H18" s="736"/>
      <c r="K18" s="743"/>
      <c r="L18" s="743"/>
    </row>
    <row r="19" spans="1:12">
      <c r="C19" s="743"/>
      <c r="D19" s="743"/>
    </row>
    <row r="20" spans="1:12">
      <c r="C20" s="743"/>
      <c r="D20" s="744"/>
    </row>
    <row r="21" spans="1:12">
      <c r="D21" s="743"/>
    </row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1.6" customHeight="1"/>
    <row r="29" spans="1:12" ht="21.6" customHeight="1"/>
    <row r="30" spans="1:12" ht="21.6" customHeight="1"/>
    <row r="40" spans="1:12" ht="14.4">
      <c r="A40" s="745"/>
      <c r="B40" s="745"/>
      <c r="C40" s="745"/>
      <c r="D40" s="745"/>
      <c r="E40" s="745"/>
      <c r="F40" s="745"/>
      <c r="G40" s="745"/>
      <c r="K40" s="745"/>
      <c r="L40" s="745"/>
    </row>
    <row r="41" spans="1:12" ht="14.4">
      <c r="A41" s="745"/>
      <c r="B41" s="745"/>
      <c r="C41" s="745"/>
      <c r="D41" s="745"/>
      <c r="E41" s="745"/>
      <c r="F41" s="745"/>
      <c r="G41" s="745"/>
      <c r="K41" s="745"/>
      <c r="L41" s="745"/>
    </row>
    <row r="42" spans="1:12" ht="14.4">
      <c r="A42" s="745"/>
      <c r="B42" s="745"/>
      <c r="C42" s="745"/>
      <c r="D42" s="745"/>
      <c r="E42" s="745"/>
      <c r="F42" s="745"/>
      <c r="G42" s="745"/>
      <c r="K42" s="745"/>
      <c r="L42" s="745"/>
    </row>
    <row r="43" spans="1:12" ht="14.4">
      <c r="A43" s="745"/>
      <c r="B43" s="745"/>
      <c r="C43" s="745"/>
      <c r="D43" s="745"/>
      <c r="E43" s="745"/>
      <c r="F43" s="745"/>
      <c r="G43" s="745"/>
      <c r="K43" s="745"/>
      <c r="L43" s="745"/>
    </row>
    <row r="44" spans="1:12" ht="14.4">
      <c r="A44" s="745"/>
      <c r="B44" s="745"/>
      <c r="C44" s="745"/>
      <c r="D44" s="745"/>
      <c r="E44" s="745"/>
      <c r="F44" s="745"/>
      <c r="G44" s="745"/>
      <c r="K44" s="745"/>
      <c r="L44" s="745"/>
    </row>
    <row r="45" spans="1:12" ht="14.4">
      <c r="A45" s="745"/>
      <c r="B45" s="745"/>
      <c r="C45" s="745"/>
      <c r="D45" s="745"/>
      <c r="E45" s="745"/>
      <c r="F45" s="745"/>
      <c r="G45" s="745"/>
      <c r="K45" s="745"/>
      <c r="L45" s="745"/>
    </row>
    <row r="46" spans="1:12" ht="14.4">
      <c r="A46" s="745"/>
      <c r="B46" s="745"/>
      <c r="C46" s="745"/>
      <c r="D46" s="745"/>
      <c r="E46" s="745"/>
      <c r="F46" s="745"/>
      <c r="G46" s="745"/>
      <c r="K46" s="745"/>
      <c r="L46" s="745"/>
    </row>
    <row r="47" spans="1:12" ht="14.4">
      <c r="A47" s="745"/>
      <c r="B47" s="745"/>
      <c r="C47" s="745"/>
      <c r="D47" s="745"/>
      <c r="E47" s="745"/>
      <c r="F47" s="745"/>
      <c r="G47" s="745"/>
      <c r="K47" s="745"/>
      <c r="L47" s="745"/>
    </row>
    <row r="48" spans="1:12" ht="14.4">
      <c r="A48" s="745"/>
      <c r="B48" s="745"/>
      <c r="C48" s="745"/>
      <c r="D48" s="745"/>
      <c r="E48" s="745"/>
      <c r="F48" s="745"/>
      <c r="G48" s="745"/>
      <c r="K48" s="745"/>
      <c r="L48" s="745"/>
    </row>
    <row r="49" spans="1:12" ht="14.4">
      <c r="A49" s="745"/>
      <c r="B49" s="745"/>
      <c r="C49" s="745"/>
      <c r="D49" s="745"/>
      <c r="E49" s="745"/>
      <c r="F49" s="745"/>
      <c r="G49" s="745"/>
      <c r="K49" s="745"/>
      <c r="L49" s="745"/>
    </row>
    <row r="50" spans="1:12" ht="14.4">
      <c r="A50" s="745"/>
      <c r="B50" s="745"/>
      <c r="C50" s="745"/>
      <c r="D50" s="745"/>
      <c r="E50" s="745"/>
      <c r="F50" s="745"/>
      <c r="G50" s="745"/>
      <c r="K50" s="745"/>
      <c r="L50" s="745"/>
    </row>
    <row r="51" spans="1:12" ht="14.4">
      <c r="A51" s="745"/>
      <c r="B51" s="745"/>
      <c r="C51" s="745"/>
      <c r="D51" s="745"/>
      <c r="E51" s="745"/>
      <c r="F51" s="745"/>
      <c r="G51" s="745"/>
      <c r="K51" s="745"/>
      <c r="L51" s="745"/>
    </row>
  </sheetData>
  <mergeCells count="2">
    <mergeCell ref="E4:F4"/>
    <mergeCell ref="E5:F5"/>
  </mergeCells>
  <pageMargins left="0.63" right="0.28999999999999998" top="0.74803149606299202" bottom="0.511811023622047" header="0.43307086614173201" footer="0.23622047244094499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7"/>
  <sheetViews>
    <sheetView workbookViewId="0">
      <selection activeCell="I11" sqref="I11"/>
    </sheetView>
  </sheetViews>
  <sheetFormatPr defaultColWidth="8.6640625" defaultRowHeight="13.2"/>
  <cols>
    <col min="1" max="1" width="1.33203125" style="717" customWidth="1"/>
    <col min="2" max="2" width="40.33203125" style="717" customWidth="1"/>
    <col min="3" max="5" width="8.109375" style="717" customWidth="1"/>
    <col min="6" max="6" width="0.44140625" style="717" customWidth="1"/>
    <col min="7" max="9" width="7.109375" style="717" customWidth="1"/>
    <col min="10" max="11" width="8.6640625" style="717"/>
    <col min="12" max="14" width="8.109375" style="717" hidden="1" customWidth="1"/>
    <col min="15" max="16384" width="8.6640625" style="717"/>
  </cols>
  <sheetData>
    <row r="1" spans="1:14" s="715" customFormat="1" ht="20.100000000000001" customHeight="1">
      <c r="A1" s="714" t="s">
        <v>653</v>
      </c>
      <c r="B1" s="714"/>
      <c r="C1" s="746"/>
      <c r="D1" s="746"/>
      <c r="E1" s="746"/>
      <c r="F1" s="746"/>
      <c r="G1" s="746"/>
      <c r="L1" s="746"/>
      <c r="M1" s="746"/>
      <c r="N1" s="746"/>
    </row>
    <row r="2" spans="1:14" ht="20.100000000000001" customHeight="1">
      <c r="A2" s="716"/>
      <c r="B2" s="716"/>
      <c r="C2" s="725"/>
      <c r="D2" s="725"/>
      <c r="E2" s="725"/>
      <c r="F2" s="725"/>
      <c r="G2" s="725"/>
      <c r="L2" s="725"/>
      <c r="M2" s="725"/>
      <c r="N2" s="725"/>
    </row>
    <row r="3" spans="1:14" s="719" customFormat="1" ht="20.100000000000001" customHeight="1">
      <c r="A3" s="718"/>
      <c r="B3" s="718"/>
      <c r="C3" s="718"/>
      <c r="D3" s="718"/>
      <c r="E3" s="718"/>
      <c r="F3" s="718"/>
      <c r="G3" s="747"/>
      <c r="L3" s="718"/>
      <c r="M3" s="718"/>
      <c r="N3" s="718"/>
    </row>
    <row r="4" spans="1:14" s="719" customFormat="1" ht="15" customHeight="1">
      <c r="A4" s="748"/>
      <c r="B4" s="748"/>
      <c r="C4" s="940" t="s">
        <v>622</v>
      </c>
      <c r="D4" s="941"/>
      <c r="E4" s="941"/>
      <c r="F4" s="152"/>
      <c r="G4" s="943" t="s">
        <v>623</v>
      </c>
      <c r="H4" s="943"/>
      <c r="I4" s="943"/>
      <c r="L4" s="944" t="s">
        <v>624</v>
      </c>
      <c r="M4" s="941"/>
      <c r="N4" s="941"/>
    </row>
    <row r="5" spans="1:14" s="719" customFormat="1" ht="15" customHeight="1">
      <c r="A5" s="750"/>
      <c r="B5" s="750"/>
      <c r="C5" s="942"/>
      <c r="D5" s="942"/>
      <c r="E5" s="942"/>
      <c r="F5" s="153"/>
      <c r="G5" s="945" t="s">
        <v>625</v>
      </c>
      <c r="H5" s="945"/>
      <c r="I5" s="945"/>
      <c r="L5" s="942"/>
      <c r="M5" s="942"/>
      <c r="N5" s="942"/>
    </row>
    <row r="6" spans="1:14" s="719" customFormat="1" ht="15" customHeight="1">
      <c r="A6" s="750"/>
      <c r="B6" s="750"/>
      <c r="C6" s="749" t="s">
        <v>626</v>
      </c>
      <c r="D6" s="749" t="s">
        <v>627</v>
      </c>
      <c r="E6" s="749" t="s">
        <v>628</v>
      </c>
      <c r="F6" s="153"/>
      <c r="G6" s="749" t="s">
        <v>626</v>
      </c>
      <c r="H6" s="749" t="s">
        <v>627</v>
      </c>
      <c r="I6" s="749" t="s">
        <v>628</v>
      </c>
      <c r="L6" s="749" t="s">
        <v>626</v>
      </c>
      <c r="M6" s="749" t="s">
        <v>627</v>
      </c>
      <c r="N6" s="749" t="s">
        <v>628</v>
      </c>
    </row>
    <row r="7" spans="1:14" s="719" customFormat="1" ht="15" customHeight="1">
      <c r="A7" s="750"/>
      <c r="B7" s="750"/>
      <c r="C7" s="752" t="s">
        <v>629</v>
      </c>
      <c r="D7" s="752" t="s">
        <v>630</v>
      </c>
      <c r="E7" s="752" t="s">
        <v>631</v>
      </c>
      <c r="F7" s="153"/>
      <c r="G7" s="752" t="s">
        <v>632</v>
      </c>
      <c r="H7" s="752" t="s">
        <v>630</v>
      </c>
      <c r="I7" s="752" t="s">
        <v>631</v>
      </c>
      <c r="L7" s="752" t="s">
        <v>629</v>
      </c>
      <c r="M7" s="752" t="s">
        <v>630</v>
      </c>
      <c r="N7" s="752" t="s">
        <v>631</v>
      </c>
    </row>
    <row r="8" spans="1:14" s="719" customFormat="1" ht="15" customHeight="1">
      <c r="A8" s="750"/>
      <c r="B8" s="750"/>
      <c r="C8" s="751" t="s">
        <v>633</v>
      </c>
      <c r="D8" s="751" t="s">
        <v>634</v>
      </c>
      <c r="E8" s="751" t="s">
        <v>635</v>
      </c>
      <c r="F8" s="155"/>
      <c r="G8" s="751" t="s">
        <v>636</v>
      </c>
      <c r="H8" s="751"/>
      <c r="I8" s="751"/>
      <c r="L8" s="751" t="s">
        <v>633</v>
      </c>
      <c r="M8" s="751" t="s">
        <v>634</v>
      </c>
      <c r="N8" s="751" t="s">
        <v>635</v>
      </c>
    </row>
    <row r="9" spans="1:14" s="719" customFormat="1" ht="20.100000000000001" customHeight="1">
      <c r="A9" s="718"/>
      <c r="B9" s="718"/>
      <c r="C9" s="153"/>
      <c r="D9" s="153"/>
      <c r="E9" s="153"/>
      <c r="F9" s="153"/>
      <c r="G9" s="153"/>
      <c r="L9" s="153"/>
      <c r="M9" s="153"/>
      <c r="N9" s="153"/>
    </row>
    <row r="10" spans="1:14" s="756" customFormat="1" ht="20.100000000000001" customHeight="1">
      <c r="A10" s="753" t="s">
        <v>299</v>
      </c>
      <c r="B10" s="753"/>
      <c r="C10" s="754">
        <f>C12+C13+C18</f>
        <v>80482</v>
      </c>
      <c r="D10" s="754">
        <f t="shared" ref="D10:E10" si="0">D12+D13+D18</f>
        <v>744238.43549414189</v>
      </c>
      <c r="E10" s="754">
        <f t="shared" si="0"/>
        <v>511982</v>
      </c>
      <c r="F10" s="754"/>
      <c r="G10" s="755">
        <f>C10/L10*100</f>
        <v>106.07322666526082</v>
      </c>
      <c r="H10" s="755">
        <f t="shared" ref="H10:I10" si="1">D10/M10*100</f>
        <v>105.19914197501652</v>
      </c>
      <c r="I10" s="755">
        <f t="shared" si="1"/>
        <v>100.41422323337321</v>
      </c>
      <c r="L10" s="754">
        <v>75874</v>
      </c>
      <c r="M10" s="754">
        <v>707456.75442000199</v>
      </c>
      <c r="N10" s="754">
        <v>509870</v>
      </c>
    </row>
    <row r="11" spans="1:14" s="756" customFormat="1" ht="18" customHeight="1">
      <c r="A11" s="753" t="s">
        <v>637</v>
      </c>
      <c r="B11" s="753"/>
      <c r="C11" s="754"/>
      <c r="D11" s="754"/>
      <c r="E11" s="754"/>
      <c r="F11" s="754"/>
      <c r="G11" s="755"/>
      <c r="H11" s="755"/>
      <c r="I11" s="755"/>
      <c r="L11" s="741"/>
      <c r="M11" s="754"/>
      <c r="N11" s="754"/>
    </row>
    <row r="12" spans="1:14" s="761" customFormat="1" ht="18" customHeight="1">
      <c r="A12" s="757"/>
      <c r="B12" s="758" t="s">
        <v>638</v>
      </c>
      <c r="C12" s="759">
        <v>781</v>
      </c>
      <c r="D12" s="759">
        <v>15852.919536851001</v>
      </c>
      <c r="E12" s="759">
        <v>5048</v>
      </c>
      <c r="F12" s="759"/>
      <c r="G12" s="760">
        <f t="shared" ref="G12:I30" si="2">C12/L12*100</f>
        <v>97.747183979974977</v>
      </c>
      <c r="H12" s="760">
        <f t="shared" si="2"/>
        <v>119.89391938221713</v>
      </c>
      <c r="I12" s="760">
        <f t="shared" si="2"/>
        <v>97.50820938767626</v>
      </c>
      <c r="L12" s="762">
        <v>799</v>
      </c>
      <c r="M12" s="759">
        <v>13222.454999</v>
      </c>
      <c r="N12" s="759">
        <v>5177</v>
      </c>
    </row>
    <row r="13" spans="1:14" s="761" customFormat="1" ht="18" customHeight="1">
      <c r="A13" s="757"/>
      <c r="B13" s="758" t="s">
        <v>639</v>
      </c>
      <c r="C13" s="759">
        <f>SUM(C14:C17)</f>
        <v>19031</v>
      </c>
      <c r="D13" s="759">
        <f t="shared" ref="D13:E13" si="3">SUM(D14:D17)</f>
        <v>223994.14697709598</v>
      </c>
      <c r="E13" s="759">
        <f t="shared" si="3"/>
        <v>248383</v>
      </c>
      <c r="F13" s="759">
        <v>0</v>
      </c>
      <c r="G13" s="760">
        <f t="shared" si="2"/>
        <v>105.33569491337798</v>
      </c>
      <c r="H13" s="760">
        <f t="shared" si="2"/>
        <v>94.674580015541238</v>
      </c>
      <c r="I13" s="760">
        <f t="shared" si="2"/>
        <v>95.893737525046433</v>
      </c>
      <c r="L13" s="759">
        <v>18067</v>
      </c>
      <c r="M13" s="759">
        <v>236593.75826153799</v>
      </c>
      <c r="N13" s="759">
        <v>259019</v>
      </c>
    </row>
    <row r="14" spans="1:14" s="719" customFormat="1" ht="18" customHeight="1">
      <c r="A14" s="763"/>
      <c r="B14" s="764" t="s">
        <v>155</v>
      </c>
      <c r="C14" s="765">
        <v>326</v>
      </c>
      <c r="D14" s="765">
        <v>9114.8805699999994</v>
      </c>
      <c r="E14" s="765">
        <v>2004</v>
      </c>
      <c r="F14" s="765"/>
      <c r="G14" s="766">
        <f t="shared" si="2"/>
        <v>84.4559585492228</v>
      </c>
      <c r="H14" s="766">
        <f t="shared" si="2"/>
        <v>81.485373742502844</v>
      </c>
      <c r="I14" s="766">
        <f t="shared" si="2"/>
        <v>85.750962772785627</v>
      </c>
      <c r="L14" s="725">
        <v>386</v>
      </c>
      <c r="M14" s="765">
        <v>11185.91</v>
      </c>
      <c r="N14" s="765">
        <v>2337</v>
      </c>
    </row>
    <row r="15" spans="1:14" s="719" customFormat="1" ht="18" customHeight="1">
      <c r="A15" s="763"/>
      <c r="B15" s="764" t="s">
        <v>161</v>
      </c>
      <c r="C15" s="765">
        <v>9741</v>
      </c>
      <c r="D15" s="765">
        <v>104511.032652079</v>
      </c>
      <c r="E15" s="765">
        <v>205771</v>
      </c>
      <c r="F15" s="765"/>
      <c r="G15" s="766">
        <f t="shared" si="2"/>
        <v>108.24536059562173</v>
      </c>
      <c r="H15" s="766">
        <f t="shared" si="2"/>
        <v>95.749381832681266</v>
      </c>
      <c r="I15" s="766">
        <f t="shared" si="2"/>
        <v>96.122332673119331</v>
      </c>
      <c r="L15" s="725">
        <v>8999</v>
      </c>
      <c r="M15" s="765">
        <v>109150.608235475</v>
      </c>
      <c r="N15" s="765">
        <v>214072</v>
      </c>
    </row>
    <row r="16" spans="1:14" s="719" customFormat="1" ht="18" customHeight="1">
      <c r="A16" s="763"/>
      <c r="B16" s="764" t="s">
        <v>640</v>
      </c>
      <c r="C16" s="765">
        <v>590</v>
      </c>
      <c r="D16" s="765">
        <v>10020.801965000001</v>
      </c>
      <c r="E16" s="765">
        <v>3124</v>
      </c>
      <c r="F16" s="765"/>
      <c r="G16" s="766">
        <f t="shared" si="2"/>
        <v>115.68627450980394</v>
      </c>
      <c r="H16" s="766">
        <f t="shared" si="2"/>
        <v>115.53202561924536</v>
      </c>
      <c r="I16" s="766">
        <f t="shared" si="2"/>
        <v>107.13305898491083</v>
      </c>
      <c r="L16" s="725">
        <v>510</v>
      </c>
      <c r="M16" s="765">
        <v>8673.6140142000004</v>
      </c>
      <c r="N16" s="765">
        <v>2916</v>
      </c>
    </row>
    <row r="17" spans="1:14" s="719" customFormat="1" ht="18" customHeight="1">
      <c r="A17" s="763"/>
      <c r="B17" s="764" t="s">
        <v>641</v>
      </c>
      <c r="C17" s="765">
        <v>8374</v>
      </c>
      <c r="D17" s="765">
        <v>100347.431790017</v>
      </c>
      <c r="E17" s="765">
        <v>37484</v>
      </c>
      <c r="F17" s="765"/>
      <c r="G17" s="766">
        <f t="shared" si="2"/>
        <v>102.47185511502693</v>
      </c>
      <c r="H17" s="766">
        <f t="shared" si="2"/>
        <v>93.273888889887317</v>
      </c>
      <c r="I17" s="766">
        <f t="shared" si="2"/>
        <v>94.432407920592539</v>
      </c>
      <c r="L17" s="765">
        <v>8172</v>
      </c>
      <c r="M17" s="765">
        <v>107583.626011863</v>
      </c>
      <c r="N17" s="765">
        <v>39694</v>
      </c>
    </row>
    <row r="18" spans="1:14" s="720" customFormat="1" ht="18" customHeight="1">
      <c r="A18" s="767"/>
      <c r="B18" s="758" t="s">
        <v>494</v>
      </c>
      <c r="C18" s="759">
        <f>SUM(C19:C30)</f>
        <v>60670</v>
      </c>
      <c r="D18" s="759">
        <f t="shared" ref="D18:E18" si="4">SUM(D19:D30)</f>
        <v>504391.36898019491</v>
      </c>
      <c r="E18" s="759">
        <f t="shared" si="4"/>
        <v>258551</v>
      </c>
      <c r="F18" s="759"/>
      <c r="G18" s="760">
        <f t="shared" si="2"/>
        <v>106.42365983721582</v>
      </c>
      <c r="H18" s="760">
        <f t="shared" si="2"/>
        <v>110.21562200374217</v>
      </c>
      <c r="I18" s="760">
        <f t="shared" si="2"/>
        <v>105.24149889691216</v>
      </c>
      <c r="L18" s="759">
        <v>57008</v>
      </c>
      <c r="M18" s="759">
        <v>457640.54115946399</v>
      </c>
      <c r="N18" s="759">
        <v>245674</v>
      </c>
    </row>
    <row r="19" spans="1:14" s="719" customFormat="1" ht="18" customHeight="1">
      <c r="A19" s="763"/>
      <c r="B19" s="764" t="s">
        <v>642</v>
      </c>
      <c r="C19" s="765">
        <v>32773</v>
      </c>
      <c r="D19" s="765">
        <v>205108</v>
      </c>
      <c r="E19" s="765">
        <v>125652</v>
      </c>
      <c r="F19" s="765"/>
      <c r="G19" s="766">
        <f t="shared" si="2"/>
        <v>113.78328646321563</v>
      </c>
      <c r="H19" s="766">
        <f t="shared" si="2"/>
        <v>113.39620348485764</v>
      </c>
      <c r="I19" s="766">
        <f t="shared" si="2"/>
        <v>110.14955204516366</v>
      </c>
      <c r="L19" s="725">
        <v>28803</v>
      </c>
      <c r="M19" s="765">
        <v>180877.307790458</v>
      </c>
      <c r="N19" s="765">
        <v>114074</v>
      </c>
    </row>
    <row r="20" spans="1:14" s="719" customFormat="1" ht="18" customHeight="1">
      <c r="A20" s="763"/>
      <c r="B20" s="764" t="s">
        <v>495</v>
      </c>
      <c r="C20" s="765">
        <v>4276</v>
      </c>
      <c r="D20" s="765">
        <v>25461.638355347</v>
      </c>
      <c r="E20" s="765">
        <v>19848</v>
      </c>
      <c r="F20" s="765"/>
      <c r="G20" s="766">
        <f t="shared" si="2"/>
        <v>120.82509183385137</v>
      </c>
      <c r="H20" s="766">
        <f t="shared" si="2"/>
        <v>120.1520860537872</v>
      </c>
      <c r="I20" s="766">
        <f t="shared" si="2"/>
        <v>130.86305795477023</v>
      </c>
      <c r="L20" s="725">
        <v>3539</v>
      </c>
      <c r="M20" s="765">
        <v>21191.174611774</v>
      </c>
      <c r="N20" s="765">
        <v>15167</v>
      </c>
    </row>
    <row r="21" spans="1:14" s="719" customFormat="1" ht="18" customHeight="1">
      <c r="A21" s="763"/>
      <c r="B21" s="764" t="s">
        <v>496</v>
      </c>
      <c r="C21" s="765">
        <v>2993</v>
      </c>
      <c r="D21" s="765">
        <v>17967.797281464998</v>
      </c>
      <c r="E21" s="765">
        <v>12954</v>
      </c>
      <c r="F21" s="765"/>
      <c r="G21" s="766">
        <f t="shared" si="2"/>
        <v>87.719812426729192</v>
      </c>
      <c r="H21" s="766">
        <f t="shared" si="2"/>
        <v>94.085667116499366</v>
      </c>
      <c r="I21" s="766">
        <f t="shared" si="2"/>
        <v>85.668937239600552</v>
      </c>
      <c r="L21" s="725">
        <v>3412</v>
      </c>
      <c r="M21" s="765">
        <v>19097.273614712001</v>
      </c>
      <c r="N21" s="765">
        <v>15121</v>
      </c>
    </row>
    <row r="22" spans="1:14" s="719" customFormat="1" ht="18" customHeight="1">
      <c r="A22" s="763"/>
      <c r="B22" s="764" t="s">
        <v>497</v>
      </c>
      <c r="C22" s="765">
        <v>2438</v>
      </c>
      <c r="D22" s="765">
        <v>8921.6030392459998</v>
      </c>
      <c r="E22" s="765">
        <v>11729</v>
      </c>
      <c r="F22" s="765"/>
      <c r="G22" s="766">
        <f t="shared" si="2"/>
        <v>104.86021505376344</v>
      </c>
      <c r="H22" s="766">
        <f t="shared" si="2"/>
        <v>101.93060502231836</v>
      </c>
      <c r="I22" s="766">
        <f t="shared" si="2"/>
        <v>92.405262743244307</v>
      </c>
      <c r="L22" s="725">
        <v>2325</v>
      </c>
      <c r="M22" s="765">
        <v>8752.6244323699993</v>
      </c>
      <c r="N22" s="765">
        <v>12693</v>
      </c>
    </row>
    <row r="23" spans="1:14" s="719" customFormat="1" ht="18" customHeight="1">
      <c r="A23" s="763"/>
      <c r="B23" s="764" t="s">
        <v>643</v>
      </c>
      <c r="C23" s="765">
        <v>629</v>
      </c>
      <c r="D23" s="765">
        <v>11581.368068999</v>
      </c>
      <c r="E23" s="765">
        <v>2495</v>
      </c>
      <c r="F23" s="765"/>
      <c r="G23" s="766">
        <f t="shared" si="2"/>
        <v>94.586466165413526</v>
      </c>
      <c r="H23" s="766">
        <f t="shared" si="2"/>
        <v>91.02203507271696</v>
      </c>
      <c r="I23" s="766">
        <f t="shared" si="2"/>
        <v>64.670813893208916</v>
      </c>
      <c r="L23" s="725">
        <v>665</v>
      </c>
      <c r="M23" s="765">
        <v>12723.697135255999</v>
      </c>
      <c r="N23" s="765">
        <v>3858</v>
      </c>
    </row>
    <row r="24" spans="1:14" s="719" customFormat="1" ht="18" customHeight="1">
      <c r="A24" s="763"/>
      <c r="B24" s="764" t="s">
        <v>644</v>
      </c>
      <c r="C24" s="765">
        <v>2210</v>
      </c>
      <c r="D24" s="765">
        <v>159457.94582682199</v>
      </c>
      <c r="E24" s="765">
        <v>14073</v>
      </c>
      <c r="F24" s="765"/>
      <c r="G24" s="766">
        <f t="shared" si="2"/>
        <v>101.42267094997706</v>
      </c>
      <c r="H24" s="766">
        <f t="shared" si="2"/>
        <v>131.50015408328974</v>
      </c>
      <c r="I24" s="766">
        <f t="shared" si="2"/>
        <v>119.02063599458728</v>
      </c>
      <c r="L24" s="725">
        <v>2179</v>
      </c>
      <c r="M24" s="765">
        <v>121260.65322009</v>
      </c>
      <c r="N24" s="765">
        <v>11824</v>
      </c>
    </row>
    <row r="25" spans="1:14" s="719" customFormat="1" ht="30" customHeight="1">
      <c r="A25" s="763"/>
      <c r="B25" s="764" t="s">
        <v>645</v>
      </c>
      <c r="C25" s="765">
        <v>6284</v>
      </c>
      <c r="D25" s="765">
        <v>32265.254833302002</v>
      </c>
      <c r="E25" s="765">
        <v>30980</v>
      </c>
      <c r="F25" s="765"/>
      <c r="G25" s="766">
        <f t="shared" si="2"/>
        <v>95.76348674184699</v>
      </c>
      <c r="H25" s="766">
        <f t="shared" si="2"/>
        <v>65.654479438095521</v>
      </c>
      <c r="I25" s="766">
        <f t="shared" si="2"/>
        <v>107.12680244821743</v>
      </c>
      <c r="J25" s="768"/>
      <c r="L25" s="725">
        <v>6562</v>
      </c>
      <c r="M25" s="765">
        <v>49144.026591094</v>
      </c>
      <c r="N25" s="765">
        <v>28919</v>
      </c>
    </row>
    <row r="26" spans="1:14" s="719" customFormat="1" ht="18" customHeight="1">
      <c r="A26" s="763"/>
      <c r="B26" s="764" t="s">
        <v>498</v>
      </c>
      <c r="C26" s="765">
        <v>2531</v>
      </c>
      <c r="D26" s="765">
        <v>8377.3125472440006</v>
      </c>
      <c r="E26" s="765">
        <v>11472</v>
      </c>
      <c r="F26" s="765"/>
      <c r="G26" s="766">
        <f t="shared" si="2"/>
        <v>98.790007806401249</v>
      </c>
      <c r="H26" s="766">
        <f t="shared" si="2"/>
        <v>93.357716622589521</v>
      </c>
      <c r="I26" s="766">
        <f t="shared" si="2"/>
        <v>94.762927473979843</v>
      </c>
      <c r="L26" s="725">
        <v>2562</v>
      </c>
      <c r="M26" s="765">
        <v>8973.3477320469992</v>
      </c>
      <c r="N26" s="765">
        <v>12106</v>
      </c>
    </row>
    <row r="27" spans="1:14" s="719" customFormat="1" ht="18" customHeight="1">
      <c r="A27" s="763"/>
      <c r="B27" s="764" t="s">
        <v>499</v>
      </c>
      <c r="C27" s="765">
        <v>701</v>
      </c>
      <c r="D27" s="765">
        <v>4464.7345112570001</v>
      </c>
      <c r="E27" s="765">
        <v>3873</v>
      </c>
      <c r="F27" s="765"/>
      <c r="G27" s="766">
        <f t="shared" si="2"/>
        <v>84.866828087167065</v>
      </c>
      <c r="H27" s="766">
        <f t="shared" si="2"/>
        <v>86.288059170569142</v>
      </c>
      <c r="I27" s="766">
        <f t="shared" si="2"/>
        <v>88.102820746132849</v>
      </c>
      <c r="L27" s="725">
        <v>826</v>
      </c>
      <c r="M27" s="765">
        <v>5174.2205748670003</v>
      </c>
      <c r="N27" s="765">
        <v>4396</v>
      </c>
    </row>
    <row r="28" spans="1:14" s="719" customFormat="1" ht="18" customHeight="1">
      <c r="A28" s="763"/>
      <c r="B28" s="764" t="s">
        <v>500</v>
      </c>
      <c r="C28" s="765">
        <v>637</v>
      </c>
      <c r="D28" s="765">
        <v>4817.4834999989998</v>
      </c>
      <c r="E28" s="765">
        <v>2831</v>
      </c>
      <c r="F28" s="765"/>
      <c r="G28" s="766">
        <f t="shared" si="2"/>
        <v>108.33333333333333</v>
      </c>
      <c r="H28" s="766">
        <f t="shared" si="2"/>
        <v>142.06398518928856</v>
      </c>
      <c r="I28" s="766">
        <f t="shared" si="2"/>
        <v>108.88461538461539</v>
      </c>
      <c r="L28" s="725">
        <v>588</v>
      </c>
      <c r="M28" s="765">
        <v>3391.0659999999998</v>
      </c>
      <c r="N28" s="765">
        <v>2600</v>
      </c>
    </row>
    <row r="29" spans="1:14" ht="30" customHeight="1">
      <c r="A29" s="763"/>
      <c r="B29" s="764" t="s">
        <v>646</v>
      </c>
      <c r="C29" s="765">
        <v>4357</v>
      </c>
      <c r="D29" s="765">
        <v>23695.540237826001</v>
      </c>
      <c r="E29" s="765">
        <v>19723</v>
      </c>
      <c r="F29" s="765"/>
      <c r="G29" s="766">
        <f t="shared" si="2"/>
        <v>91.629863301787594</v>
      </c>
      <c r="H29" s="766">
        <f t="shared" si="2"/>
        <v>94.092654869214115</v>
      </c>
      <c r="I29" s="766">
        <f t="shared" si="2"/>
        <v>89.788764454156421</v>
      </c>
      <c r="L29" s="725">
        <v>4755</v>
      </c>
      <c r="M29" s="765">
        <v>25183.198700007</v>
      </c>
      <c r="N29" s="765">
        <v>21966</v>
      </c>
    </row>
    <row r="30" spans="1:14" ht="18" customHeight="1">
      <c r="A30" s="763"/>
      <c r="B30" s="764" t="s">
        <v>647</v>
      </c>
      <c r="C30" s="765">
        <v>841</v>
      </c>
      <c r="D30" s="765">
        <v>2272.6907786880001</v>
      </c>
      <c r="E30" s="765">
        <v>2921</v>
      </c>
      <c r="F30" s="765"/>
      <c r="G30" s="766">
        <f t="shared" si="2"/>
        <v>106.18686868686868</v>
      </c>
      <c r="H30" s="766">
        <f t="shared" si="2"/>
        <v>121.40761558206792</v>
      </c>
      <c r="I30" s="766">
        <f t="shared" si="2"/>
        <v>99.016949152542381</v>
      </c>
      <c r="L30" s="725">
        <v>792</v>
      </c>
      <c r="M30" s="765">
        <v>1871.950756789</v>
      </c>
      <c r="N30" s="765">
        <v>2950</v>
      </c>
    </row>
    <row r="31" spans="1:14" ht="18" customHeight="1">
      <c r="C31" s="754"/>
      <c r="D31" s="754"/>
      <c r="E31" s="754"/>
      <c r="F31" s="765"/>
      <c r="G31" s="766"/>
      <c r="H31" s="769"/>
      <c r="I31" s="769"/>
      <c r="L31" s="725"/>
      <c r="M31" s="765"/>
      <c r="N31" s="765"/>
    </row>
    <row r="32" spans="1:14" ht="20.100000000000001" customHeight="1">
      <c r="A32" s="725"/>
      <c r="B32" s="725"/>
      <c r="C32" s="725"/>
      <c r="D32" s="725"/>
      <c r="E32" s="725"/>
      <c r="F32" s="725"/>
      <c r="G32" s="725"/>
      <c r="L32" s="725"/>
      <c r="M32" s="725"/>
      <c r="N32" s="725"/>
    </row>
    <row r="33" spans="1:14" ht="20.100000000000001" customHeight="1">
      <c r="A33" s="725"/>
      <c r="B33" s="725"/>
      <c r="C33" s="725"/>
      <c r="D33" s="725"/>
      <c r="E33" s="725"/>
      <c r="F33" s="725"/>
      <c r="G33" s="725"/>
      <c r="L33" s="725"/>
      <c r="M33" s="725"/>
      <c r="N33" s="725"/>
    </row>
    <row r="34" spans="1:14" ht="20.100000000000001" customHeight="1">
      <c r="A34" s="725"/>
      <c r="B34" s="725"/>
      <c r="C34" s="725"/>
      <c r="D34" s="725"/>
      <c r="E34" s="725"/>
      <c r="F34" s="725"/>
      <c r="G34" s="725"/>
      <c r="L34" s="725"/>
      <c r="M34" s="725"/>
      <c r="N34" s="725"/>
    </row>
    <row r="35" spans="1:14" ht="20.100000000000001" customHeight="1">
      <c r="A35" s="725"/>
      <c r="B35" s="725"/>
      <c r="C35" s="725"/>
      <c r="D35" s="725"/>
      <c r="E35" s="725"/>
      <c r="F35" s="725"/>
      <c r="G35" s="725"/>
      <c r="L35" s="725"/>
      <c r="M35" s="725"/>
      <c r="N35" s="725"/>
    </row>
    <row r="36" spans="1:14" ht="20.100000000000001" customHeight="1">
      <c r="A36" s="725"/>
      <c r="B36" s="725"/>
      <c r="C36" s="725"/>
      <c r="D36" s="725"/>
      <c r="E36" s="725"/>
      <c r="F36" s="725"/>
      <c r="G36" s="725"/>
      <c r="L36" s="725"/>
      <c r="M36" s="725"/>
      <c r="N36" s="725"/>
    </row>
    <row r="37" spans="1:14" ht="20.100000000000001" customHeight="1">
      <c r="A37" s="725"/>
      <c r="B37" s="725"/>
      <c r="C37" s="725"/>
      <c r="D37" s="725"/>
      <c r="E37" s="725"/>
      <c r="F37" s="725"/>
      <c r="G37" s="725"/>
      <c r="L37" s="725"/>
      <c r="M37" s="725"/>
      <c r="N37" s="725"/>
    </row>
    <row r="38" spans="1:14" ht="20.100000000000001" customHeight="1">
      <c r="A38" s="725"/>
      <c r="B38" s="725"/>
      <c r="C38" s="725"/>
      <c r="D38" s="725"/>
      <c r="E38" s="725"/>
      <c r="F38" s="725"/>
      <c r="G38" s="725"/>
      <c r="L38" s="725"/>
      <c r="M38" s="725"/>
      <c r="N38" s="725"/>
    </row>
    <row r="39" spans="1:14" ht="20.100000000000001" customHeight="1">
      <c r="A39" s="725"/>
      <c r="B39" s="725"/>
      <c r="C39" s="725"/>
      <c r="D39" s="725"/>
      <c r="E39" s="725"/>
      <c r="F39" s="725"/>
      <c r="G39" s="725"/>
      <c r="L39" s="725"/>
      <c r="M39" s="725"/>
      <c r="N39" s="725"/>
    </row>
    <row r="40" spans="1:14" ht="20.100000000000001" customHeight="1">
      <c r="A40" s="725"/>
      <c r="B40" s="725"/>
      <c r="C40" s="725"/>
      <c r="D40" s="725"/>
      <c r="E40" s="725"/>
      <c r="F40" s="725"/>
      <c r="G40" s="725"/>
      <c r="L40" s="725"/>
      <c r="M40" s="725"/>
      <c r="N40" s="725"/>
    </row>
    <row r="41" spans="1:14" ht="20.100000000000001" customHeight="1">
      <c r="A41" s="725"/>
      <c r="B41" s="725"/>
      <c r="C41" s="725"/>
      <c r="D41" s="725"/>
      <c r="E41" s="725"/>
      <c r="F41" s="725"/>
      <c r="G41" s="725"/>
      <c r="L41" s="725"/>
      <c r="M41" s="725"/>
      <c r="N41" s="725"/>
    </row>
    <row r="42" spans="1:14" ht="20.100000000000001" customHeight="1">
      <c r="A42" s="725"/>
      <c r="B42" s="725"/>
      <c r="C42" s="725"/>
      <c r="D42" s="725"/>
      <c r="E42" s="725"/>
      <c r="F42" s="725"/>
      <c r="G42" s="725"/>
      <c r="L42" s="725"/>
      <c r="M42" s="725"/>
      <c r="N42" s="725"/>
    </row>
    <row r="43" spans="1:14" ht="20.100000000000001" customHeight="1">
      <c r="A43" s="725"/>
      <c r="B43" s="725"/>
      <c r="C43" s="725"/>
      <c r="D43" s="725"/>
      <c r="E43" s="725"/>
      <c r="F43" s="725"/>
      <c r="G43" s="725"/>
      <c r="L43" s="725"/>
      <c r="M43" s="725"/>
      <c r="N43" s="725"/>
    </row>
    <row r="44" spans="1:14" ht="20.100000000000001" customHeight="1">
      <c r="A44" s="725"/>
      <c r="B44" s="725"/>
      <c r="C44" s="725"/>
      <c r="D44" s="725"/>
      <c r="E44" s="725"/>
      <c r="F44" s="725"/>
      <c r="G44" s="725"/>
      <c r="L44" s="725"/>
      <c r="M44" s="725"/>
      <c r="N44" s="725"/>
    </row>
    <row r="45" spans="1:14" ht="20.100000000000001" customHeight="1">
      <c r="A45" s="725"/>
      <c r="B45" s="725"/>
      <c r="C45" s="725"/>
      <c r="D45" s="725"/>
      <c r="E45" s="725"/>
      <c r="F45" s="725"/>
      <c r="G45" s="725"/>
      <c r="L45" s="725"/>
      <c r="M45" s="725"/>
      <c r="N45" s="725"/>
    </row>
    <row r="46" spans="1:14" ht="20.100000000000001" customHeight="1">
      <c r="A46" s="725"/>
      <c r="B46" s="725"/>
      <c r="C46" s="725"/>
      <c r="D46" s="725"/>
      <c r="E46" s="725"/>
      <c r="F46" s="725"/>
      <c r="G46" s="725"/>
      <c r="L46" s="725"/>
      <c r="M46" s="725"/>
      <c r="N46" s="725"/>
    </row>
    <row r="47" spans="1:14" ht="20.100000000000001" customHeight="1">
      <c r="A47" s="725"/>
      <c r="B47" s="725"/>
      <c r="C47" s="725"/>
      <c r="D47" s="725"/>
      <c r="E47" s="725"/>
      <c r="F47" s="725"/>
      <c r="G47" s="725"/>
      <c r="L47" s="725"/>
      <c r="M47" s="725"/>
      <c r="N47" s="725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86614173228346503" right="0.28999999999999998" top="0.74803149606299202" bottom="0.511811023622047" header="0.43307086614173201" footer="0.23622047244094499"/>
  <pageSetup paperSize="9" firstPageNumber="27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3"/>
  <sheetViews>
    <sheetView workbookViewId="0">
      <selection activeCell="I11" sqref="I11"/>
    </sheetView>
  </sheetViews>
  <sheetFormatPr defaultColWidth="8.6640625" defaultRowHeight="13.2"/>
  <cols>
    <col min="1" max="1" width="49.33203125" style="717" customWidth="1"/>
    <col min="2" max="2" width="9.88671875" style="717" customWidth="1"/>
    <col min="3" max="3" width="9.33203125" style="717" customWidth="1"/>
    <col min="4" max="4" width="20.5546875" style="717" customWidth="1"/>
    <col min="5" max="16384" width="8.6640625" style="717"/>
  </cols>
  <sheetData>
    <row r="1" spans="1:4" s="715" customFormat="1" ht="20.100000000000001" customHeight="1">
      <c r="A1" s="714" t="s">
        <v>654</v>
      </c>
      <c r="B1" s="770"/>
      <c r="C1" s="746"/>
    </row>
    <row r="2" spans="1:4" ht="20.100000000000001" customHeight="1">
      <c r="A2" s="725"/>
      <c r="B2" s="770"/>
      <c r="C2" s="725"/>
    </row>
    <row r="3" spans="1:4" s="719" customFormat="1" ht="20.100000000000001" customHeight="1">
      <c r="A3" s="718"/>
      <c r="B3" s="747"/>
      <c r="C3" s="747"/>
      <c r="D3" s="771" t="s">
        <v>648</v>
      </c>
    </row>
    <row r="4" spans="1:4" s="719" customFormat="1" ht="15.9" customHeight="1">
      <c r="A4" s="748"/>
      <c r="B4" s="749" t="s">
        <v>131</v>
      </c>
      <c r="C4" s="749" t="s">
        <v>131</v>
      </c>
      <c r="D4" s="749" t="s">
        <v>623</v>
      </c>
    </row>
    <row r="5" spans="1:4" s="719" customFormat="1" ht="15.9" customHeight="1">
      <c r="A5" s="750"/>
      <c r="B5" s="751" t="s">
        <v>36</v>
      </c>
      <c r="C5" s="751" t="s">
        <v>124</v>
      </c>
      <c r="D5" s="751" t="s">
        <v>649</v>
      </c>
    </row>
    <row r="6" spans="1:4" s="719" customFormat="1" ht="20.100000000000001" customHeight="1">
      <c r="A6" s="718"/>
      <c r="B6" s="153"/>
      <c r="C6" s="153"/>
      <c r="D6" s="153"/>
    </row>
    <row r="7" spans="1:4" s="756" customFormat="1" ht="20.100000000000001" customHeight="1">
      <c r="A7" s="772" t="s">
        <v>299</v>
      </c>
      <c r="B7" s="773">
        <v>37676</v>
      </c>
      <c r="C7" s="773">
        <f>C8+C9+C14</f>
        <v>39130</v>
      </c>
      <c r="D7" s="774">
        <f>C7/B7*100</f>
        <v>103.85922072406836</v>
      </c>
    </row>
    <row r="8" spans="1:4" s="756" customFormat="1" ht="20.100000000000001" customHeight="1">
      <c r="A8" s="758" t="s">
        <v>638</v>
      </c>
      <c r="B8" s="775">
        <v>539</v>
      </c>
      <c r="C8" s="775">
        <v>493</v>
      </c>
      <c r="D8" s="776">
        <f t="shared" ref="D8:D26" si="0">C8/B8*100</f>
        <v>91.465677179962896</v>
      </c>
    </row>
    <row r="9" spans="1:4" s="756" customFormat="1" ht="20.100000000000001" customHeight="1">
      <c r="A9" s="758" t="s">
        <v>639</v>
      </c>
      <c r="B9" s="775">
        <v>10058</v>
      </c>
      <c r="C9" s="775">
        <f>SUM(C10:C13)</f>
        <v>9303</v>
      </c>
      <c r="D9" s="776">
        <f t="shared" si="0"/>
        <v>92.493537482600914</v>
      </c>
    </row>
    <row r="10" spans="1:4" s="719" customFormat="1" ht="20.100000000000001" customHeight="1">
      <c r="A10" s="777" t="s">
        <v>155</v>
      </c>
      <c r="B10" s="778">
        <v>293</v>
      </c>
      <c r="C10" s="778">
        <v>252</v>
      </c>
      <c r="D10" s="779">
        <f t="shared" si="0"/>
        <v>86.00682593856655</v>
      </c>
    </row>
    <row r="11" spans="1:4" s="719" customFormat="1" ht="20.100000000000001" customHeight="1">
      <c r="A11" s="777" t="s">
        <v>161</v>
      </c>
      <c r="B11" s="778">
        <v>4285</v>
      </c>
      <c r="C11" s="778">
        <v>4050</v>
      </c>
      <c r="D11" s="779">
        <f t="shared" si="0"/>
        <v>94.515752625437571</v>
      </c>
    </row>
    <row r="12" spans="1:4" s="719" customFormat="1" ht="20.100000000000001" customHeight="1">
      <c r="A12" s="777" t="s">
        <v>640</v>
      </c>
      <c r="B12" s="778">
        <v>614</v>
      </c>
      <c r="C12" s="778">
        <v>542</v>
      </c>
      <c r="D12" s="779">
        <f t="shared" si="0"/>
        <v>88.273615635179141</v>
      </c>
    </row>
    <row r="13" spans="1:4" s="719" customFormat="1" ht="20.100000000000001" customHeight="1">
      <c r="A13" s="777" t="s">
        <v>641</v>
      </c>
      <c r="B13" s="778">
        <v>4866</v>
      </c>
      <c r="C13" s="778">
        <v>4459</v>
      </c>
      <c r="D13" s="779">
        <f t="shared" si="0"/>
        <v>91.635840526099472</v>
      </c>
    </row>
    <row r="14" spans="1:4" s="756" customFormat="1" ht="20.100000000000001" customHeight="1">
      <c r="A14" s="780" t="s">
        <v>494</v>
      </c>
      <c r="B14" s="775">
        <v>27079</v>
      </c>
      <c r="C14" s="775">
        <f>SUM(C15:C26)</f>
        <v>29334</v>
      </c>
      <c r="D14" s="776">
        <f t="shared" si="0"/>
        <v>108.32748624395288</v>
      </c>
    </row>
    <row r="15" spans="1:4" s="719" customFormat="1" ht="20.100000000000001" customHeight="1">
      <c r="A15" s="777" t="s">
        <v>642</v>
      </c>
      <c r="B15" s="778">
        <v>13494</v>
      </c>
      <c r="C15" s="778">
        <v>16364</v>
      </c>
      <c r="D15" s="779">
        <f t="shared" si="0"/>
        <v>121.2687120201571</v>
      </c>
    </row>
    <row r="16" spans="1:4" s="719" customFormat="1" ht="20.100000000000001" customHeight="1">
      <c r="A16" s="777" t="s">
        <v>495</v>
      </c>
      <c r="B16" s="778">
        <v>1786</v>
      </c>
      <c r="C16" s="778">
        <v>1665</v>
      </c>
      <c r="D16" s="779">
        <f t="shared" si="0"/>
        <v>93.225083986562154</v>
      </c>
    </row>
    <row r="17" spans="1:4" s="719" customFormat="1" ht="20.100000000000001" customHeight="1">
      <c r="A17" s="777" t="s">
        <v>496</v>
      </c>
      <c r="B17" s="778">
        <v>1929</v>
      </c>
      <c r="C17" s="778">
        <v>1766</v>
      </c>
      <c r="D17" s="779">
        <f t="shared" si="0"/>
        <v>91.550025920165893</v>
      </c>
    </row>
    <row r="18" spans="1:4" s="719" customFormat="1" ht="20.100000000000001" customHeight="1">
      <c r="A18" s="777" t="s">
        <v>497</v>
      </c>
      <c r="B18" s="778">
        <v>769</v>
      </c>
      <c r="C18" s="778">
        <v>834</v>
      </c>
      <c r="D18" s="779">
        <f t="shared" si="0"/>
        <v>108.45253576072822</v>
      </c>
    </row>
    <row r="19" spans="1:4" s="719" customFormat="1" ht="20.100000000000001" customHeight="1">
      <c r="A19" s="777" t="s">
        <v>643</v>
      </c>
      <c r="B19" s="778">
        <v>354</v>
      </c>
      <c r="C19" s="778">
        <v>313</v>
      </c>
      <c r="D19" s="779">
        <f t="shared" si="0"/>
        <v>88.418079096045204</v>
      </c>
    </row>
    <row r="20" spans="1:4" s="719" customFormat="1" ht="20.100000000000001" customHeight="1">
      <c r="A20" s="777" t="s">
        <v>644</v>
      </c>
      <c r="B20" s="778">
        <v>1416</v>
      </c>
      <c r="C20" s="778">
        <v>1577</v>
      </c>
      <c r="D20" s="779">
        <f t="shared" si="0"/>
        <v>111.37005649717516</v>
      </c>
    </row>
    <row r="21" spans="1:4" s="719" customFormat="1" ht="27.9" customHeight="1">
      <c r="A21" s="777" t="s">
        <v>650</v>
      </c>
      <c r="B21" s="778">
        <v>2747</v>
      </c>
      <c r="C21" s="778">
        <v>2716</v>
      </c>
      <c r="D21" s="779">
        <f t="shared" si="0"/>
        <v>98.871496177648339</v>
      </c>
    </row>
    <row r="22" spans="1:4" s="719" customFormat="1" ht="20.100000000000001" customHeight="1">
      <c r="A22" s="777" t="s">
        <v>498</v>
      </c>
      <c r="B22" s="778">
        <v>992</v>
      </c>
      <c r="C22" s="778">
        <v>878</v>
      </c>
      <c r="D22" s="779">
        <f t="shared" si="0"/>
        <v>88.508064516129039</v>
      </c>
    </row>
    <row r="23" spans="1:4" s="719" customFormat="1" ht="20.100000000000001" customHeight="1">
      <c r="A23" s="777" t="s">
        <v>499</v>
      </c>
      <c r="B23" s="778">
        <v>187</v>
      </c>
      <c r="C23" s="778">
        <v>184</v>
      </c>
      <c r="D23" s="779">
        <f t="shared" si="0"/>
        <v>98.395721925133699</v>
      </c>
    </row>
    <row r="24" spans="1:4" s="719" customFormat="1" ht="20.100000000000001" customHeight="1">
      <c r="A24" s="777" t="s">
        <v>500</v>
      </c>
      <c r="B24" s="778">
        <v>318</v>
      </c>
      <c r="C24" s="778">
        <v>267</v>
      </c>
      <c r="D24" s="779">
        <f t="shared" si="0"/>
        <v>83.962264150943398</v>
      </c>
    </row>
    <row r="25" spans="1:4" ht="27.9" customHeight="1">
      <c r="A25" s="777" t="s">
        <v>651</v>
      </c>
      <c r="B25" s="778">
        <v>2023</v>
      </c>
      <c r="C25" s="778">
        <v>1746</v>
      </c>
      <c r="D25" s="779">
        <f t="shared" si="0"/>
        <v>86.307464162135432</v>
      </c>
    </row>
    <row r="26" spans="1:4" ht="20.100000000000001" customHeight="1">
      <c r="A26" s="777" t="s">
        <v>647</v>
      </c>
      <c r="B26" s="778">
        <v>1064</v>
      </c>
      <c r="C26" s="778">
        <v>1024</v>
      </c>
      <c r="D26" s="779">
        <f t="shared" si="0"/>
        <v>96.240601503759393</v>
      </c>
    </row>
    <row r="27" spans="1:4" ht="20.100000000000001" customHeight="1">
      <c r="A27" s="725"/>
      <c r="B27" s="725"/>
      <c r="C27" s="725"/>
    </row>
    <row r="28" spans="1:4" ht="20.100000000000001" customHeight="1">
      <c r="A28" s="725"/>
      <c r="B28" s="725"/>
      <c r="C28" s="725"/>
    </row>
    <row r="29" spans="1:4" ht="20.100000000000001" customHeight="1">
      <c r="A29" s="725"/>
      <c r="B29" s="725"/>
      <c r="C29" s="725"/>
    </row>
    <row r="30" spans="1:4" ht="20.100000000000001" customHeight="1">
      <c r="A30" s="725"/>
      <c r="B30" s="725"/>
      <c r="C30" s="725"/>
    </row>
    <row r="31" spans="1:4" ht="20.100000000000001" customHeight="1">
      <c r="A31" s="725"/>
      <c r="B31" s="725"/>
      <c r="C31" s="725"/>
    </row>
    <row r="32" spans="1:4" ht="20.100000000000001" customHeight="1">
      <c r="A32" s="725"/>
      <c r="B32" s="725"/>
      <c r="C32" s="725"/>
    </row>
    <row r="33" spans="1:4" ht="20.100000000000001" customHeight="1">
      <c r="A33" s="725"/>
      <c r="B33" s="725"/>
      <c r="C33" s="725"/>
    </row>
    <row r="34" spans="1:4" ht="20.100000000000001" customHeight="1">
      <c r="A34" s="725"/>
      <c r="B34" s="725"/>
      <c r="C34" s="725"/>
    </row>
    <row r="35" spans="1:4" ht="20.100000000000001" customHeight="1">
      <c r="A35" s="725"/>
      <c r="B35" s="725"/>
      <c r="C35" s="725"/>
    </row>
    <row r="36" spans="1:4" ht="20.100000000000001" customHeight="1">
      <c r="A36" s="725"/>
      <c r="B36" s="725"/>
      <c r="C36" s="725"/>
    </row>
    <row r="37" spans="1:4" ht="20.100000000000001" customHeight="1">
      <c r="A37" s="725"/>
      <c r="B37" s="725"/>
      <c r="C37" s="725"/>
    </row>
    <row r="38" spans="1:4" ht="20.100000000000001" customHeight="1">
      <c r="A38" s="725"/>
      <c r="B38" s="725"/>
      <c r="C38" s="725"/>
    </row>
    <row r="39" spans="1:4" ht="20.100000000000001" customHeight="1">
      <c r="A39" s="725"/>
      <c r="B39" s="725"/>
      <c r="C39" s="725"/>
    </row>
    <row r="40" spans="1:4" ht="20.100000000000001" customHeight="1">
      <c r="A40" s="725"/>
      <c r="B40" s="725"/>
      <c r="C40" s="725"/>
    </row>
    <row r="41" spans="1:4" ht="20.100000000000001" customHeight="1">
      <c r="A41" s="725"/>
      <c r="B41" s="725"/>
      <c r="C41" s="725"/>
    </row>
    <row r="42" spans="1:4" ht="20.100000000000001" customHeight="1">
      <c r="A42" s="725"/>
      <c r="B42" s="725"/>
      <c r="C42" s="725"/>
    </row>
    <row r="43" spans="1:4" ht="20.100000000000001" customHeight="1">
      <c r="A43" s="725"/>
      <c r="B43" s="725"/>
      <c r="C43" s="725"/>
    </row>
    <row r="44" spans="1:4" ht="20.100000000000001" customHeight="1">
      <c r="A44" s="725"/>
      <c r="B44" s="725"/>
      <c r="C44" s="725"/>
      <c r="D44" s="725"/>
    </row>
    <row r="45" spans="1:4" ht="20.100000000000001" customHeight="1">
      <c r="A45" s="725"/>
      <c r="B45" s="725"/>
      <c r="C45" s="725"/>
      <c r="D45" s="725"/>
    </row>
    <row r="46" spans="1:4" ht="20.100000000000001" customHeight="1">
      <c r="A46" s="725"/>
      <c r="B46" s="725"/>
      <c r="C46" s="725"/>
      <c r="D46" s="725"/>
    </row>
    <row r="47" spans="1:4" ht="20.100000000000001" customHeight="1">
      <c r="A47" s="725"/>
      <c r="B47" s="725"/>
      <c r="C47" s="725"/>
      <c r="D47" s="725"/>
    </row>
    <row r="48" spans="1:4" ht="20.100000000000001" customHeight="1">
      <c r="A48" s="725"/>
      <c r="B48" s="725"/>
      <c r="C48" s="725"/>
      <c r="D48" s="725"/>
    </row>
    <row r="49" spans="1:4" ht="20.100000000000001" customHeight="1">
      <c r="A49" s="725"/>
      <c r="B49" s="725"/>
      <c r="C49" s="725"/>
      <c r="D49" s="725"/>
    </row>
    <row r="50" spans="1:4" ht="20.100000000000001" customHeight="1">
      <c r="A50" s="725"/>
      <c r="B50" s="725"/>
      <c r="C50" s="725"/>
      <c r="D50" s="725"/>
    </row>
    <row r="51" spans="1:4" ht="20.100000000000001" customHeight="1">
      <c r="A51" s="725"/>
      <c r="B51" s="725"/>
      <c r="C51" s="725"/>
      <c r="D51" s="725"/>
    </row>
    <row r="52" spans="1:4" ht="20.100000000000001" customHeight="1">
      <c r="A52" s="725"/>
      <c r="B52" s="725"/>
      <c r="C52" s="725"/>
      <c r="D52" s="725"/>
    </row>
    <row r="53" spans="1:4" ht="20.100000000000001" customHeight="1">
      <c r="A53" s="725"/>
      <c r="B53" s="725"/>
      <c r="C53" s="725"/>
      <c r="D53" s="725"/>
    </row>
    <row r="54" spans="1:4" ht="20.100000000000001" customHeight="1">
      <c r="A54" s="725"/>
      <c r="B54" s="725"/>
      <c r="C54" s="725"/>
      <c r="D54" s="725"/>
    </row>
    <row r="55" spans="1:4" ht="20.100000000000001" customHeight="1">
      <c r="A55" s="725"/>
      <c r="B55" s="725"/>
      <c r="C55" s="725"/>
      <c r="D55" s="725"/>
    </row>
    <row r="56" spans="1:4" ht="20.100000000000001" customHeight="1">
      <c r="A56" s="725"/>
      <c r="B56" s="725"/>
      <c r="C56" s="725"/>
      <c r="D56" s="725"/>
    </row>
    <row r="57" spans="1:4" ht="20.100000000000001" customHeight="1">
      <c r="A57" s="725"/>
      <c r="B57" s="725"/>
      <c r="C57" s="725"/>
      <c r="D57" s="725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28999999999999998" top="0.74803149606299202" bottom="0.511811023622047" header="0.43307086614173201" footer="0.23622047244094499"/>
  <pageSetup paperSize="9" firstPageNumber="27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5"/>
  <sheetViews>
    <sheetView workbookViewId="0">
      <selection activeCell="I11" sqref="I11"/>
    </sheetView>
  </sheetViews>
  <sheetFormatPr defaultColWidth="8.6640625" defaultRowHeight="13.2"/>
  <cols>
    <col min="1" max="1" width="46.5546875" style="717" customWidth="1"/>
    <col min="2" max="2" width="9.88671875" style="717" customWidth="1"/>
    <col min="3" max="3" width="9.33203125" style="717" customWidth="1"/>
    <col min="4" max="4" width="20.88671875" style="717" customWidth="1"/>
    <col min="5" max="16384" width="8.6640625" style="717"/>
  </cols>
  <sheetData>
    <row r="1" spans="1:4" s="715" customFormat="1" ht="20.100000000000001" customHeight="1">
      <c r="A1" s="714" t="s">
        <v>655</v>
      </c>
      <c r="B1" s="770"/>
      <c r="C1" s="746"/>
      <c r="D1" s="746"/>
    </row>
    <row r="2" spans="1:4" ht="20.100000000000001" customHeight="1">
      <c r="A2" s="725"/>
      <c r="B2" s="770"/>
      <c r="C2" s="725"/>
    </row>
    <row r="3" spans="1:4" s="719" customFormat="1" ht="15.9" customHeight="1">
      <c r="A3" s="718"/>
      <c r="B3" s="747"/>
      <c r="C3" s="747"/>
      <c r="D3" s="771" t="s">
        <v>648</v>
      </c>
    </row>
    <row r="4" spans="1:4" s="719" customFormat="1" ht="24.75" customHeight="1">
      <c r="A4" s="748"/>
      <c r="B4" s="749" t="s">
        <v>131</v>
      </c>
      <c r="C4" s="749" t="s">
        <v>131</v>
      </c>
      <c r="D4" s="749" t="s">
        <v>623</v>
      </c>
    </row>
    <row r="5" spans="1:4" s="719" customFormat="1" ht="15.9" customHeight="1">
      <c r="A5" s="750"/>
      <c r="B5" s="751" t="s">
        <v>36</v>
      </c>
      <c r="C5" s="751" t="s">
        <v>124</v>
      </c>
      <c r="D5" s="751" t="s">
        <v>649</v>
      </c>
    </row>
    <row r="6" spans="1:4" s="719" customFormat="1" ht="20.100000000000001" customHeight="1">
      <c r="A6" s="718"/>
      <c r="B6" s="153"/>
      <c r="C6" s="153"/>
      <c r="D6" s="153"/>
    </row>
    <row r="7" spans="1:4" s="756" customFormat="1" ht="20.100000000000001" customHeight="1">
      <c r="A7" s="772" t="s">
        <v>299</v>
      </c>
      <c r="B7" s="773">
        <v>60172</v>
      </c>
      <c r="C7" s="773">
        <f>C8+C9+C14</f>
        <v>71356</v>
      </c>
      <c r="D7" s="781">
        <f t="shared" ref="D7:D26" si="0">+C7/B7*100</f>
        <v>118.58671807485209</v>
      </c>
    </row>
    <row r="8" spans="1:4" s="756" customFormat="1" ht="20.100000000000001" customHeight="1">
      <c r="A8" s="758" t="s">
        <v>638</v>
      </c>
      <c r="B8" s="775">
        <v>794</v>
      </c>
      <c r="C8" s="775">
        <v>844</v>
      </c>
      <c r="D8" s="782">
        <f t="shared" si="0"/>
        <v>106.29722921914357</v>
      </c>
    </row>
    <row r="9" spans="1:4" s="756" customFormat="1" ht="20.100000000000001" customHeight="1">
      <c r="A9" s="758" t="s">
        <v>639</v>
      </c>
      <c r="B9" s="775">
        <v>16552</v>
      </c>
      <c r="C9" s="775">
        <f>SUM(C10:C13)</f>
        <v>18347</v>
      </c>
      <c r="D9" s="782">
        <f t="shared" si="0"/>
        <v>110.84461092315128</v>
      </c>
    </row>
    <row r="10" spans="1:4" s="719" customFormat="1" ht="20.100000000000001" customHeight="1">
      <c r="A10" s="777" t="s">
        <v>155</v>
      </c>
      <c r="B10" s="778">
        <v>343</v>
      </c>
      <c r="C10" s="778">
        <v>371</v>
      </c>
      <c r="D10" s="783">
        <f t="shared" si="0"/>
        <v>108.16326530612245</v>
      </c>
    </row>
    <row r="11" spans="1:4" s="719" customFormat="1" ht="19.5" customHeight="1">
      <c r="A11" s="777" t="s">
        <v>161</v>
      </c>
      <c r="B11" s="778">
        <v>7174</v>
      </c>
      <c r="C11" s="778">
        <v>8166</v>
      </c>
      <c r="D11" s="783">
        <f t="shared" si="0"/>
        <v>113.82771117925843</v>
      </c>
    </row>
    <row r="12" spans="1:4" s="719" customFormat="1" ht="19.5" customHeight="1">
      <c r="A12" s="777" t="s">
        <v>640</v>
      </c>
      <c r="B12" s="778">
        <v>491</v>
      </c>
      <c r="C12" s="778">
        <v>513</v>
      </c>
      <c r="D12" s="783">
        <f t="shared" si="0"/>
        <v>104.4806517311609</v>
      </c>
    </row>
    <row r="13" spans="1:4" s="719" customFormat="1" ht="20.100000000000001" customHeight="1">
      <c r="A13" s="777" t="s">
        <v>641</v>
      </c>
      <c r="B13" s="778">
        <v>8544</v>
      </c>
      <c r="C13" s="778">
        <v>9297</v>
      </c>
      <c r="D13" s="783">
        <f t="shared" si="0"/>
        <v>108.81320224719101</v>
      </c>
    </row>
    <row r="14" spans="1:4" s="756" customFormat="1" ht="20.100000000000001" customHeight="1">
      <c r="A14" s="780" t="s">
        <v>494</v>
      </c>
      <c r="B14" s="775">
        <v>42826</v>
      </c>
      <c r="C14" s="775">
        <f>SUM(C15:C26)</f>
        <v>52165</v>
      </c>
      <c r="D14" s="782">
        <f t="shared" si="0"/>
        <v>121.80684630831738</v>
      </c>
    </row>
    <row r="15" spans="1:4" s="719" customFormat="1" ht="20.100000000000001" customHeight="1">
      <c r="A15" s="777" t="s">
        <v>642</v>
      </c>
      <c r="B15" s="778">
        <v>22096</v>
      </c>
      <c r="C15" s="778">
        <v>28079</v>
      </c>
      <c r="D15" s="783">
        <f t="shared" si="0"/>
        <v>127.07729905865315</v>
      </c>
    </row>
    <row r="16" spans="1:4" s="719" customFormat="1" ht="20.100000000000001" customHeight="1">
      <c r="A16" s="777" t="s">
        <v>495</v>
      </c>
      <c r="B16" s="778">
        <v>3344</v>
      </c>
      <c r="C16" s="778">
        <v>3689</v>
      </c>
      <c r="D16" s="783">
        <f t="shared" si="0"/>
        <v>110.31698564593302</v>
      </c>
    </row>
    <row r="17" spans="1:4" s="719" customFormat="1" ht="20.100000000000001" customHeight="1">
      <c r="A17" s="777" t="s">
        <v>496</v>
      </c>
      <c r="B17" s="778">
        <v>2997</v>
      </c>
      <c r="C17" s="778">
        <v>3186</v>
      </c>
      <c r="D17" s="783">
        <f t="shared" si="0"/>
        <v>106.30630630630631</v>
      </c>
    </row>
    <row r="18" spans="1:4" s="719" customFormat="1" ht="20.100000000000001" customHeight="1">
      <c r="A18" s="777" t="s">
        <v>497</v>
      </c>
      <c r="B18" s="778">
        <v>1481</v>
      </c>
      <c r="C18" s="778">
        <v>1880</v>
      </c>
      <c r="D18" s="783">
        <f t="shared" si="0"/>
        <v>126.94125590817016</v>
      </c>
    </row>
    <row r="19" spans="1:4" s="719" customFormat="1" ht="21.75" customHeight="1">
      <c r="A19" s="777" t="s">
        <v>643</v>
      </c>
      <c r="B19" s="778">
        <v>473</v>
      </c>
      <c r="C19" s="778">
        <v>594</v>
      </c>
      <c r="D19" s="783">
        <f t="shared" si="0"/>
        <v>125.58139534883721</v>
      </c>
    </row>
    <row r="20" spans="1:4" s="719" customFormat="1" ht="20.100000000000001" customHeight="1">
      <c r="A20" s="777" t="s">
        <v>644</v>
      </c>
      <c r="B20" s="778">
        <v>2548</v>
      </c>
      <c r="C20" s="778">
        <v>3185</v>
      </c>
      <c r="D20" s="783">
        <f t="shared" si="0"/>
        <v>125</v>
      </c>
    </row>
    <row r="21" spans="1:4" s="719" customFormat="1" ht="30" customHeight="1">
      <c r="A21" s="777" t="s">
        <v>650</v>
      </c>
      <c r="B21" s="778">
        <v>4512</v>
      </c>
      <c r="C21" s="778">
        <v>5503</v>
      </c>
      <c r="D21" s="783">
        <f t="shared" si="0"/>
        <v>121.96365248226951</v>
      </c>
    </row>
    <row r="22" spans="1:4" s="719" customFormat="1" ht="20.100000000000001" customHeight="1">
      <c r="A22" s="777" t="s">
        <v>498</v>
      </c>
      <c r="B22" s="778">
        <v>1179</v>
      </c>
      <c r="C22" s="778">
        <v>1447</v>
      </c>
      <c r="D22" s="783">
        <f t="shared" si="0"/>
        <v>122.73112807463953</v>
      </c>
    </row>
    <row r="23" spans="1:4" s="719" customFormat="1" ht="21" customHeight="1">
      <c r="A23" s="777" t="s">
        <v>499</v>
      </c>
      <c r="B23" s="778">
        <v>201</v>
      </c>
      <c r="C23" s="778">
        <v>275</v>
      </c>
      <c r="D23" s="783">
        <f t="shared" si="0"/>
        <v>136.81592039800995</v>
      </c>
    </row>
    <row r="24" spans="1:4" s="719" customFormat="1" ht="20.100000000000001" customHeight="1">
      <c r="A24" s="777" t="s">
        <v>500</v>
      </c>
      <c r="B24" s="778">
        <v>342</v>
      </c>
      <c r="C24" s="778">
        <v>380</v>
      </c>
      <c r="D24" s="783">
        <f t="shared" si="0"/>
        <v>111.11111111111111</v>
      </c>
    </row>
    <row r="25" spans="1:4" ht="29.25" customHeight="1">
      <c r="A25" s="777" t="s">
        <v>651</v>
      </c>
      <c r="B25" s="778">
        <v>3123</v>
      </c>
      <c r="C25" s="778">
        <v>3495</v>
      </c>
      <c r="D25" s="783">
        <f t="shared" si="0"/>
        <v>111.91162343900096</v>
      </c>
    </row>
    <row r="26" spans="1:4" ht="20.100000000000001" customHeight="1">
      <c r="A26" s="777" t="s">
        <v>647</v>
      </c>
      <c r="B26" s="778">
        <v>530</v>
      </c>
      <c r="C26" s="778">
        <v>452</v>
      </c>
      <c r="D26" s="783">
        <f t="shared" si="0"/>
        <v>85.283018867924525</v>
      </c>
    </row>
    <row r="27" spans="1:4" ht="29.25" customHeight="1">
      <c r="A27" s="784"/>
      <c r="B27" s="725"/>
      <c r="C27" s="725"/>
      <c r="D27" s="725"/>
    </row>
    <row r="28" spans="1:4" ht="20.100000000000001" customHeight="1">
      <c r="A28" s="784"/>
      <c r="B28" s="725"/>
      <c r="C28" s="725"/>
      <c r="D28" s="725"/>
    </row>
    <row r="29" spans="1:4" ht="20.100000000000001" customHeight="1">
      <c r="A29" s="725"/>
      <c r="B29" s="725"/>
      <c r="C29" s="725"/>
    </row>
    <row r="30" spans="1:4" ht="20.100000000000001" customHeight="1">
      <c r="A30" s="725"/>
      <c r="B30" s="725"/>
      <c r="C30" s="725"/>
    </row>
    <row r="31" spans="1:4" ht="20.100000000000001" customHeight="1">
      <c r="A31" s="725"/>
      <c r="B31" s="725"/>
      <c r="C31" s="725"/>
    </row>
    <row r="32" spans="1:4" ht="20.100000000000001" customHeight="1">
      <c r="A32" s="725"/>
      <c r="B32" s="725"/>
      <c r="C32" s="725"/>
    </row>
    <row r="33" spans="1:3" ht="20.100000000000001" customHeight="1">
      <c r="A33" s="725"/>
      <c r="B33" s="725"/>
      <c r="C33" s="725"/>
    </row>
    <row r="34" spans="1:3" ht="20.100000000000001" customHeight="1">
      <c r="A34" s="725"/>
      <c r="B34" s="725"/>
      <c r="C34" s="725"/>
    </row>
    <row r="35" spans="1:3" ht="20.100000000000001" customHeight="1">
      <c r="A35" s="725"/>
      <c r="B35" s="725"/>
      <c r="C35" s="725"/>
    </row>
    <row r="36" spans="1:3" ht="20.100000000000001" customHeight="1">
      <c r="A36" s="725"/>
      <c r="B36" s="725"/>
      <c r="C36" s="725"/>
    </row>
    <row r="37" spans="1:3" ht="20.100000000000001" customHeight="1">
      <c r="A37" s="725"/>
      <c r="B37" s="725"/>
      <c r="C37" s="725"/>
    </row>
    <row r="38" spans="1:3" ht="20.100000000000001" customHeight="1">
      <c r="A38" s="725"/>
      <c r="B38" s="725"/>
      <c r="C38" s="725"/>
    </row>
    <row r="39" spans="1:3" ht="20.100000000000001" customHeight="1">
      <c r="A39" s="725"/>
      <c r="B39" s="725"/>
      <c r="C39" s="725"/>
    </row>
    <row r="40" spans="1:3" ht="20.100000000000001" customHeight="1">
      <c r="A40" s="725"/>
      <c r="B40" s="725"/>
      <c r="C40" s="725"/>
    </row>
    <row r="41" spans="1:3" ht="20.100000000000001" customHeight="1">
      <c r="A41" s="725"/>
      <c r="B41" s="725"/>
      <c r="C41" s="725"/>
    </row>
    <row r="42" spans="1:3" ht="20.100000000000001" customHeight="1">
      <c r="A42" s="725"/>
      <c r="B42" s="725"/>
      <c r="C42" s="725"/>
    </row>
    <row r="43" spans="1:3" ht="20.100000000000001" customHeight="1">
      <c r="A43" s="725"/>
      <c r="B43" s="725"/>
      <c r="C43" s="725"/>
    </row>
    <row r="44" spans="1:3" ht="20.100000000000001" customHeight="1">
      <c r="A44" s="725"/>
      <c r="B44" s="725"/>
      <c r="C44" s="725"/>
    </row>
    <row r="45" spans="1:3" ht="20.100000000000001" customHeight="1">
      <c r="A45" s="725"/>
      <c r="B45" s="725"/>
      <c r="C45" s="725"/>
    </row>
    <row r="46" spans="1:3" ht="20.100000000000001" customHeight="1">
      <c r="A46" s="725"/>
      <c r="B46" s="725"/>
      <c r="C46" s="725"/>
    </row>
    <row r="47" spans="1:3" ht="20.100000000000001" customHeight="1">
      <c r="A47" s="725"/>
      <c r="B47" s="725"/>
      <c r="C47" s="725"/>
    </row>
    <row r="48" spans="1:3" ht="20.100000000000001" customHeight="1">
      <c r="A48" s="725"/>
      <c r="B48" s="725"/>
      <c r="C48" s="725"/>
    </row>
    <row r="49" spans="1:3" ht="20.100000000000001" customHeight="1">
      <c r="A49" s="725"/>
      <c r="B49" s="725"/>
      <c r="C49" s="725"/>
    </row>
    <row r="50" spans="1:3" ht="20.100000000000001" customHeight="1">
      <c r="A50" s="725"/>
      <c r="B50" s="725"/>
      <c r="C50" s="725"/>
    </row>
    <row r="51" spans="1:3" ht="20.100000000000001" customHeight="1">
      <c r="A51" s="725"/>
      <c r="B51" s="725"/>
      <c r="C51" s="725"/>
    </row>
    <row r="52" spans="1:3" ht="20.100000000000001" customHeight="1">
      <c r="A52" s="725"/>
      <c r="B52" s="725"/>
      <c r="C52" s="725"/>
    </row>
    <row r="53" spans="1:3" ht="20.100000000000001" customHeight="1">
      <c r="A53" s="725"/>
      <c r="B53" s="725"/>
      <c r="C53" s="725"/>
    </row>
    <row r="54" spans="1:3" ht="20.100000000000001" customHeight="1">
      <c r="A54" s="725"/>
      <c r="B54" s="725"/>
      <c r="C54" s="725"/>
    </row>
    <row r="55" spans="1:3" ht="20.100000000000001" customHeight="1">
      <c r="A55" s="725"/>
      <c r="B55" s="725"/>
      <c r="C55" s="725"/>
    </row>
    <row r="56" spans="1:3" ht="20.100000000000001" customHeight="1">
      <c r="A56" s="725"/>
      <c r="B56" s="725"/>
      <c r="C56" s="725"/>
    </row>
    <row r="57" spans="1:3" ht="20.100000000000001" customHeight="1">
      <c r="A57" s="725"/>
      <c r="B57" s="725"/>
      <c r="C57" s="725"/>
    </row>
    <row r="58" spans="1:3" ht="20.100000000000001" customHeight="1">
      <c r="A58" s="725"/>
      <c r="B58" s="725"/>
      <c r="C58" s="725"/>
    </row>
    <row r="59" spans="1:3" ht="20.100000000000001" customHeight="1">
      <c r="A59" s="725"/>
      <c r="B59" s="725"/>
      <c r="C59" s="725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28999999999999998" top="0.74803149606299202" bottom="0.511811023622047" header="0.43307086614173201" footer="0.23622047244094499"/>
  <pageSetup paperSize="9" firstPageNumber="27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A7" workbookViewId="0">
      <selection activeCell="I11" sqref="I11"/>
    </sheetView>
  </sheetViews>
  <sheetFormatPr defaultColWidth="10" defaultRowHeight="15.6"/>
  <cols>
    <col min="1" max="1" width="1.6640625" style="853" customWidth="1"/>
    <col min="2" max="2" width="38.5546875" style="853" customWidth="1"/>
    <col min="3" max="3" width="8" style="853" bestFit="1" customWidth="1"/>
    <col min="4" max="4" width="8.6640625" style="853" customWidth="1"/>
    <col min="5" max="5" width="9" style="853" customWidth="1"/>
    <col min="6" max="7" width="7.33203125" style="853" customWidth="1"/>
    <col min="8" max="8" width="7.33203125" style="854" customWidth="1"/>
    <col min="9" max="9" width="10" style="853"/>
    <col min="10" max="11" width="10.6640625" style="853" customWidth="1"/>
    <col min="12" max="16384" width="10" style="853"/>
  </cols>
  <sheetData>
    <row r="1" spans="1:13" ht="18.75" customHeight="1">
      <c r="A1" s="852" t="s">
        <v>745</v>
      </c>
      <c r="B1" s="852"/>
    </row>
    <row r="2" spans="1:13" ht="7.95" customHeight="1">
      <c r="A2" s="852"/>
      <c r="B2" s="852"/>
    </row>
    <row r="3" spans="1:13" ht="18" customHeight="1">
      <c r="A3" s="855"/>
      <c r="B3" s="856"/>
      <c r="C3" s="857"/>
      <c r="D3" s="857"/>
      <c r="E3" s="857"/>
      <c r="F3" s="857"/>
      <c r="G3" s="857"/>
      <c r="H3" s="858" t="s">
        <v>308</v>
      </c>
    </row>
    <row r="4" spans="1:13" ht="16.2" customHeight="1">
      <c r="A4" s="859"/>
      <c r="B4" s="860"/>
      <c r="C4" s="97" t="s">
        <v>345</v>
      </c>
      <c r="D4" s="97" t="s">
        <v>126</v>
      </c>
      <c r="E4" s="97" t="s">
        <v>127</v>
      </c>
      <c r="F4" s="921" t="s">
        <v>746</v>
      </c>
      <c r="G4" s="921"/>
      <c r="H4" s="921"/>
    </row>
    <row r="5" spans="1:13" ht="16.2" customHeight="1">
      <c r="A5" s="855"/>
      <c r="B5" s="861"/>
      <c r="C5" s="99" t="s">
        <v>129</v>
      </c>
      <c r="D5" s="99" t="s">
        <v>130</v>
      </c>
      <c r="E5" s="99" t="s">
        <v>131</v>
      </c>
      <c r="F5" s="922" t="s">
        <v>7</v>
      </c>
      <c r="G5" s="922"/>
      <c r="H5" s="922"/>
    </row>
    <row r="6" spans="1:13" ht="16.2" customHeight="1">
      <c r="A6" s="855"/>
      <c r="B6" s="861"/>
      <c r="C6" s="99" t="s">
        <v>135</v>
      </c>
      <c r="D6" s="99" t="s">
        <v>135</v>
      </c>
      <c r="E6" s="99" t="s">
        <v>135</v>
      </c>
      <c r="F6" s="99" t="s">
        <v>132</v>
      </c>
      <c r="G6" s="99" t="s">
        <v>133</v>
      </c>
      <c r="H6" s="99" t="s">
        <v>134</v>
      </c>
    </row>
    <row r="7" spans="1:13" ht="16.2" customHeight="1">
      <c r="A7" s="855"/>
      <c r="B7" s="862"/>
      <c r="C7" s="99">
        <v>2024</v>
      </c>
      <c r="D7" s="99">
        <v>2024</v>
      </c>
      <c r="E7" s="99">
        <v>2024</v>
      </c>
      <c r="F7" s="99" t="s">
        <v>135</v>
      </c>
      <c r="G7" s="99" t="s">
        <v>135</v>
      </c>
      <c r="H7" s="99" t="s">
        <v>135</v>
      </c>
    </row>
    <row r="8" spans="1:13" ht="16.2" customHeight="1">
      <c r="A8" s="855"/>
      <c r="B8" s="862"/>
      <c r="C8" s="101"/>
      <c r="D8" s="101"/>
      <c r="E8" s="101"/>
      <c r="F8" s="101">
        <v>2024</v>
      </c>
      <c r="G8" s="101">
        <v>2024</v>
      </c>
      <c r="H8" s="101">
        <v>2024</v>
      </c>
    </row>
    <row r="9" spans="1:13" ht="18" customHeight="1">
      <c r="A9" s="855"/>
      <c r="B9" s="862"/>
      <c r="C9" s="878"/>
      <c r="D9" s="878"/>
      <c r="E9" s="878"/>
      <c r="F9" s="99"/>
      <c r="G9" s="99"/>
      <c r="H9" s="99"/>
      <c r="I9" s="866"/>
      <c r="J9" s="878"/>
      <c r="K9" s="878"/>
    </row>
    <row r="10" spans="1:13" ht="20.100000000000001" customHeight="1">
      <c r="A10" s="920" t="s">
        <v>299</v>
      </c>
      <c r="B10" s="920"/>
      <c r="C10" s="864">
        <v>1399516.7295613771</v>
      </c>
      <c r="D10" s="864">
        <v>1508387.0061009829</v>
      </c>
      <c r="E10" s="864">
        <v>2907903.7356623602</v>
      </c>
      <c r="F10" s="865">
        <v>105.87369386766106</v>
      </c>
      <c r="G10" s="865">
        <v>106.92678621128367</v>
      </c>
      <c r="H10" s="865">
        <v>106.41735106620686</v>
      </c>
      <c r="I10" s="866"/>
      <c r="J10" s="867"/>
      <c r="K10" s="867"/>
      <c r="L10" s="867"/>
    </row>
    <row r="11" spans="1:13" ht="20.100000000000001" customHeight="1">
      <c r="B11" s="870" t="s">
        <v>581</v>
      </c>
      <c r="C11" s="864">
        <v>146230.12334538743</v>
      </c>
      <c r="D11" s="864">
        <v>151303.36761245312</v>
      </c>
      <c r="E11" s="864">
        <v>297533.49095784052</v>
      </c>
      <c r="F11" s="865">
        <v>103.42488856604079</v>
      </c>
      <c r="G11" s="865">
        <v>103.34086693458468</v>
      </c>
      <c r="H11" s="865">
        <v>103.38214435729887</v>
      </c>
      <c r="I11" s="866"/>
      <c r="J11" s="867"/>
      <c r="K11" s="867"/>
      <c r="L11" s="867"/>
      <c r="M11" s="867"/>
    </row>
    <row r="12" spans="1:13" ht="20.100000000000001" customHeight="1">
      <c r="A12" s="855"/>
      <c r="B12" s="871" t="s">
        <v>729</v>
      </c>
      <c r="C12" s="872">
        <v>112846.52672580755</v>
      </c>
      <c r="D12" s="872">
        <v>107058.01401242995</v>
      </c>
      <c r="E12" s="872">
        <v>219904</v>
      </c>
      <c r="F12" s="873">
        <v>103.38366014303399</v>
      </c>
      <c r="G12" s="873">
        <v>102.91069601963527</v>
      </c>
      <c r="H12" s="873">
        <v>103.15286113004036</v>
      </c>
      <c r="I12" s="866"/>
      <c r="J12" s="867"/>
      <c r="K12" s="867"/>
      <c r="L12" s="867"/>
    </row>
    <row r="13" spans="1:13" ht="20.100000000000001" customHeight="1">
      <c r="A13" s="855"/>
      <c r="B13" s="871" t="s">
        <v>730</v>
      </c>
      <c r="C13" s="872">
        <v>5927.3838420914917</v>
      </c>
      <c r="D13" s="872">
        <v>7906.6783127389454</v>
      </c>
      <c r="E13" s="872">
        <v>13834.062154830437</v>
      </c>
      <c r="F13" s="873">
        <v>104.41257874322143</v>
      </c>
      <c r="G13" s="873">
        <v>106.04177405591604</v>
      </c>
      <c r="H13" s="873">
        <v>105.33754030930061</v>
      </c>
      <c r="I13" s="866"/>
      <c r="J13" s="867"/>
      <c r="K13" s="867"/>
      <c r="L13" s="867"/>
    </row>
    <row r="14" spans="1:13" ht="20.100000000000001" customHeight="1">
      <c r="A14" s="855"/>
      <c r="B14" s="871" t="s">
        <v>452</v>
      </c>
      <c r="C14" s="872">
        <v>27456.212777488392</v>
      </c>
      <c r="D14" s="872">
        <v>36338</v>
      </c>
      <c r="E14" s="872">
        <v>63794.888064772604</v>
      </c>
      <c r="F14" s="873">
        <v>103.38321355409389</v>
      </c>
      <c r="G14" s="873">
        <v>104.04556815242138</v>
      </c>
      <c r="H14" s="873">
        <v>103.75946476291982</v>
      </c>
      <c r="I14" s="866"/>
      <c r="J14" s="867"/>
      <c r="K14" s="867"/>
      <c r="L14" s="867"/>
    </row>
    <row r="15" spans="1:13" ht="20.100000000000001" customHeight="1">
      <c r="B15" s="870" t="s">
        <v>582</v>
      </c>
      <c r="C15" s="864">
        <v>489927.77858318307</v>
      </c>
      <c r="D15" s="864">
        <v>545236.59624383925</v>
      </c>
      <c r="E15" s="864">
        <v>1035164.3748270223</v>
      </c>
      <c r="F15" s="865">
        <v>106.6559288006415</v>
      </c>
      <c r="G15" s="865">
        <v>108.28595118954706</v>
      </c>
      <c r="H15" s="865">
        <v>107.5083204999155</v>
      </c>
      <c r="I15" s="866"/>
      <c r="J15" s="867"/>
      <c r="K15" s="867"/>
      <c r="L15" s="867"/>
      <c r="M15" s="867"/>
    </row>
    <row r="16" spans="1:13" ht="20.100000000000001" customHeight="1">
      <c r="A16" s="855"/>
      <c r="B16" s="871" t="s">
        <v>731</v>
      </c>
      <c r="C16" s="872">
        <v>413855.57741317264</v>
      </c>
      <c r="D16" s="872">
        <v>447832.0717633575</v>
      </c>
      <c r="E16" s="872">
        <v>861687</v>
      </c>
      <c r="F16" s="873">
        <v>106.46892953071332</v>
      </c>
      <c r="G16" s="873">
        <v>108.55485279501677</v>
      </c>
      <c r="H16" s="873">
        <v>107.5429095248531</v>
      </c>
      <c r="I16" s="866"/>
      <c r="J16" s="867"/>
      <c r="K16" s="867"/>
      <c r="L16" s="867"/>
      <c r="M16" s="867"/>
    </row>
    <row r="17" spans="1:12" ht="20.100000000000001" customHeight="1">
      <c r="A17" s="855"/>
      <c r="B17" s="879" t="s">
        <v>155</v>
      </c>
      <c r="C17" s="872">
        <v>38388.373879388964</v>
      </c>
      <c r="D17" s="872">
        <v>37912.880674228327</v>
      </c>
      <c r="E17" s="872">
        <v>76301.254553617269</v>
      </c>
      <c r="F17" s="873">
        <v>94.66393498171594</v>
      </c>
      <c r="G17" s="873">
        <v>90.94296004029249</v>
      </c>
      <c r="H17" s="873">
        <v>92.777740131704647</v>
      </c>
      <c r="I17" s="866"/>
      <c r="J17" s="867"/>
      <c r="K17" s="867"/>
      <c r="L17" s="867"/>
    </row>
    <row r="18" spans="1:12" ht="20.100000000000001" customHeight="1">
      <c r="A18" s="855"/>
      <c r="B18" s="879" t="s">
        <v>161</v>
      </c>
      <c r="C18" s="872">
        <v>317523.95139919361</v>
      </c>
      <c r="D18" s="872">
        <v>345726.49666737526</v>
      </c>
      <c r="E18" s="872">
        <v>663250.44806656882</v>
      </c>
      <c r="F18" s="873">
        <v>107.20513833051638</v>
      </c>
      <c r="G18" s="873">
        <v>110.04295518340173</v>
      </c>
      <c r="H18" s="873">
        <v>108.66586982394793</v>
      </c>
      <c r="I18" s="866"/>
      <c r="J18" s="867"/>
      <c r="K18" s="867"/>
      <c r="L18" s="867"/>
    </row>
    <row r="19" spans="1:12" ht="27" customHeight="1">
      <c r="A19" s="855"/>
      <c r="B19" s="880" t="s">
        <v>747</v>
      </c>
      <c r="C19" s="872">
        <v>50399.10056155832</v>
      </c>
      <c r="D19" s="872">
        <v>55602.077026774052</v>
      </c>
      <c r="E19" s="872">
        <v>106001.17758833237</v>
      </c>
      <c r="F19" s="873">
        <v>112.29818695028769</v>
      </c>
      <c r="G19" s="873">
        <v>114.14798978859571</v>
      </c>
      <c r="H19" s="873">
        <v>113.26094616539667</v>
      </c>
      <c r="I19" s="866"/>
      <c r="J19" s="867"/>
      <c r="K19" s="867"/>
      <c r="L19" s="867"/>
    </row>
    <row r="20" spans="1:12" ht="27" customHeight="1">
      <c r="A20" s="855"/>
      <c r="B20" s="880" t="s">
        <v>748</v>
      </c>
      <c r="C20" s="872">
        <v>7544.1515730317597</v>
      </c>
      <c r="D20" s="872">
        <v>8590.6173949798831</v>
      </c>
      <c r="E20" s="872">
        <v>16134.768968011644</v>
      </c>
      <c r="F20" s="873">
        <v>106.33517080939257</v>
      </c>
      <c r="G20" s="873">
        <v>107.83283083235702</v>
      </c>
      <c r="H20" s="873">
        <v>107.12735144942354</v>
      </c>
      <c r="I20" s="866"/>
      <c r="J20" s="867"/>
      <c r="K20" s="867"/>
      <c r="L20" s="867"/>
    </row>
    <row r="21" spans="1:12" ht="20.100000000000001" customHeight="1">
      <c r="A21" s="855"/>
      <c r="B21" s="871" t="s">
        <v>641</v>
      </c>
      <c r="C21" s="872">
        <v>76072.201170010419</v>
      </c>
      <c r="D21" s="872">
        <v>97404.524480481807</v>
      </c>
      <c r="E21" s="872">
        <v>173476.72565049224</v>
      </c>
      <c r="F21" s="873">
        <v>107.68487953042447</v>
      </c>
      <c r="G21" s="873">
        <v>107.06658495456811</v>
      </c>
      <c r="H21" s="873">
        <v>107.33684029413135</v>
      </c>
      <c r="I21" s="866"/>
      <c r="J21" s="867"/>
      <c r="K21" s="867"/>
      <c r="L21" s="867"/>
    </row>
    <row r="22" spans="1:12" ht="20.100000000000001" customHeight="1">
      <c r="B22" s="875" t="s">
        <v>494</v>
      </c>
      <c r="C22" s="864">
        <v>627889.3044778622</v>
      </c>
      <c r="D22" s="864">
        <v>677029.99710364803</v>
      </c>
      <c r="E22" s="864">
        <v>1304919.3015815103</v>
      </c>
      <c r="F22" s="865">
        <v>106.19502224297028</v>
      </c>
      <c r="G22" s="865">
        <v>107.05569021891009</v>
      </c>
      <c r="H22" s="865">
        <v>106.6398271573786</v>
      </c>
      <c r="I22" s="866"/>
      <c r="J22" s="867"/>
      <c r="K22" s="867"/>
      <c r="L22" s="867"/>
    </row>
    <row r="23" spans="1:12" ht="27" customHeight="1">
      <c r="A23" s="855"/>
      <c r="B23" s="874" t="s">
        <v>736</v>
      </c>
      <c r="C23" s="872">
        <v>139634.99206165539</v>
      </c>
      <c r="D23" s="872">
        <v>145153.21269641415</v>
      </c>
      <c r="E23" s="872">
        <v>284788.20475806948</v>
      </c>
      <c r="F23" s="873">
        <v>107.04277377307021</v>
      </c>
      <c r="G23" s="873">
        <v>107.62170867410501</v>
      </c>
      <c r="H23" s="873">
        <v>107.33706969110506</v>
      </c>
      <c r="I23" s="866"/>
      <c r="J23" s="867"/>
      <c r="K23" s="867"/>
      <c r="L23" s="867"/>
    </row>
    <row r="24" spans="1:12" ht="20.100000000000001" customHeight="1">
      <c r="A24" s="855"/>
      <c r="B24" s="871" t="s">
        <v>737</v>
      </c>
      <c r="C24" s="872">
        <v>84162.305222793191</v>
      </c>
      <c r="D24" s="872">
        <v>97925.971916168724</v>
      </c>
      <c r="E24" s="872">
        <v>182088.27713896192</v>
      </c>
      <c r="F24" s="873">
        <v>110.45201852272064</v>
      </c>
      <c r="G24" s="873">
        <v>111.5060413222936</v>
      </c>
      <c r="H24" s="873">
        <v>111.0163763578331</v>
      </c>
      <c r="I24" s="866"/>
      <c r="J24" s="867"/>
      <c r="K24" s="867"/>
      <c r="L24" s="867"/>
    </row>
    <row r="25" spans="1:12" ht="20.100000000000001" customHeight="1">
      <c r="A25" s="855"/>
      <c r="B25" s="871" t="s">
        <v>496</v>
      </c>
      <c r="C25" s="872">
        <v>37768.682052917444</v>
      </c>
      <c r="D25" s="872">
        <v>35873.901543961794</v>
      </c>
      <c r="E25" s="872">
        <v>73642.583596879238</v>
      </c>
      <c r="F25" s="873">
        <v>108.72150512035354</v>
      </c>
      <c r="G25" s="873">
        <v>111.26293281377579</v>
      </c>
      <c r="H25" s="873">
        <v>109.94485806876175</v>
      </c>
      <c r="I25" s="866"/>
      <c r="J25" s="867"/>
      <c r="K25" s="867"/>
      <c r="L25" s="867"/>
    </row>
    <row r="26" spans="1:12" ht="20.100000000000001" customHeight="1">
      <c r="A26" s="855"/>
      <c r="B26" s="871" t="s">
        <v>497</v>
      </c>
      <c r="C26" s="872">
        <v>83736.05207893133</v>
      </c>
      <c r="D26" s="872">
        <v>85198.916892273672</v>
      </c>
      <c r="E26" s="872">
        <v>168934.968971205</v>
      </c>
      <c r="F26" s="873">
        <v>104.41602820011322</v>
      </c>
      <c r="G26" s="873">
        <v>104.90005502814195</v>
      </c>
      <c r="H26" s="873">
        <v>104.65957768376609</v>
      </c>
      <c r="I26" s="866"/>
      <c r="J26" s="867"/>
      <c r="K26" s="867"/>
      <c r="L26" s="867"/>
    </row>
    <row r="27" spans="1:12" ht="20.100000000000001" customHeight="1">
      <c r="A27" s="855"/>
      <c r="B27" s="871" t="s">
        <v>738</v>
      </c>
      <c r="C27" s="872">
        <v>75819.038165064412</v>
      </c>
      <c r="D27" s="872">
        <v>76356.830560699425</v>
      </c>
      <c r="E27" s="872">
        <v>152175.86872576384</v>
      </c>
      <c r="F27" s="873">
        <v>104.62304381438858</v>
      </c>
      <c r="G27" s="873">
        <v>105.73675878716119</v>
      </c>
      <c r="H27" s="873">
        <v>105.17892103800806</v>
      </c>
      <c r="I27" s="866"/>
      <c r="J27" s="867"/>
      <c r="K27" s="867"/>
      <c r="L27" s="867"/>
    </row>
    <row r="28" spans="1:12" ht="20.100000000000001" customHeight="1">
      <c r="A28" s="855"/>
      <c r="B28" s="874" t="s">
        <v>739</v>
      </c>
      <c r="C28" s="872">
        <v>48131.99616872819</v>
      </c>
      <c r="D28" s="872">
        <v>49168.951400605452</v>
      </c>
      <c r="E28" s="872">
        <v>97300.947569333628</v>
      </c>
      <c r="F28" s="873">
        <v>101.77527510560526</v>
      </c>
      <c r="G28" s="873">
        <v>103.12364403091556</v>
      </c>
      <c r="H28" s="873">
        <v>102.45220810192741</v>
      </c>
      <c r="I28" s="866"/>
      <c r="J28" s="867"/>
      <c r="K28" s="867"/>
      <c r="L28" s="867"/>
    </row>
    <row r="29" spans="1:12" ht="20.100000000000001" customHeight="1">
      <c r="A29" s="855"/>
      <c r="B29" s="871" t="s">
        <v>740</v>
      </c>
      <c r="C29" s="872">
        <v>34394.888052006587</v>
      </c>
      <c r="D29" s="872">
        <v>39854.471306458312</v>
      </c>
      <c r="E29" s="872">
        <v>74249.359358464906</v>
      </c>
      <c r="F29" s="873">
        <v>105.99591937296901</v>
      </c>
      <c r="G29" s="873">
        <v>106.20268593862072</v>
      </c>
      <c r="H29" s="873">
        <v>106.10680426806005</v>
      </c>
      <c r="I29" s="866"/>
      <c r="J29" s="867"/>
      <c r="K29" s="867"/>
      <c r="L29" s="867"/>
    </row>
    <row r="30" spans="1:12" ht="20.100000000000001" customHeight="1">
      <c r="A30" s="855"/>
      <c r="B30" s="871" t="s">
        <v>741</v>
      </c>
      <c r="C30" s="872">
        <v>23119.353460412342</v>
      </c>
      <c r="D30" s="872">
        <v>26437.935946147947</v>
      </c>
      <c r="E30" s="872">
        <v>49557.289406560289</v>
      </c>
      <c r="F30" s="873">
        <v>109.98083436548234</v>
      </c>
      <c r="G30" s="873">
        <v>111.46502581771543</v>
      </c>
      <c r="H30" s="873">
        <v>110.76767056067803</v>
      </c>
      <c r="I30" s="866"/>
      <c r="J30" s="867"/>
      <c r="K30" s="867"/>
      <c r="L30" s="867"/>
    </row>
    <row r="31" spans="1:12" ht="42" customHeight="1">
      <c r="A31" s="855"/>
      <c r="B31" s="874" t="s">
        <v>742</v>
      </c>
      <c r="C31" s="872">
        <v>23194.485386844881</v>
      </c>
      <c r="D31" s="872">
        <v>30103.760100755531</v>
      </c>
      <c r="E31" s="872">
        <v>53298.245487600412</v>
      </c>
      <c r="F31" s="873">
        <v>105.39</v>
      </c>
      <c r="G31" s="873">
        <v>105.81033315834539</v>
      </c>
      <c r="H31" s="873">
        <v>105.62700000000001</v>
      </c>
      <c r="I31" s="866"/>
      <c r="J31" s="867"/>
      <c r="K31" s="867"/>
      <c r="L31" s="867"/>
    </row>
    <row r="32" spans="1:12" ht="15" customHeight="1">
      <c r="A32" s="855"/>
      <c r="B32" s="874" t="s">
        <v>498</v>
      </c>
      <c r="C32" s="872">
        <v>40060.859919462564</v>
      </c>
      <c r="D32" s="872">
        <v>47649.185942562741</v>
      </c>
      <c r="E32" s="872">
        <v>87710.045862025305</v>
      </c>
      <c r="F32" s="873">
        <v>104.26999999999984</v>
      </c>
      <c r="G32" s="873">
        <v>104.69415818056899</v>
      </c>
      <c r="H32" s="873">
        <v>104.50000000000001</v>
      </c>
      <c r="I32" s="866"/>
      <c r="J32" s="867"/>
      <c r="K32" s="867"/>
      <c r="L32" s="867"/>
    </row>
    <row r="33" spans="1:12" ht="18" customHeight="1">
      <c r="A33" s="855"/>
      <c r="B33" s="871" t="s">
        <v>499</v>
      </c>
      <c r="C33" s="872">
        <v>15663.877641822393</v>
      </c>
      <c r="D33" s="872">
        <v>20344.504010459117</v>
      </c>
      <c r="E33" s="872">
        <v>36008.381652281503</v>
      </c>
      <c r="F33" s="873">
        <v>104.10047979545737</v>
      </c>
      <c r="G33" s="873">
        <v>104.1312666156944</v>
      </c>
      <c r="H33" s="873">
        <v>104.11787191337017</v>
      </c>
      <c r="I33" s="866"/>
      <c r="J33" s="867"/>
      <c r="K33" s="867"/>
      <c r="L33" s="867"/>
    </row>
    <row r="34" spans="1:12" ht="18" customHeight="1">
      <c r="A34" s="855"/>
      <c r="B34" s="871" t="s">
        <v>500</v>
      </c>
      <c r="C34" s="872">
        <v>11141.458952016445</v>
      </c>
      <c r="D34" s="872">
        <v>11239.810691967283</v>
      </c>
      <c r="E34" s="872">
        <v>22381.269643983727</v>
      </c>
      <c r="F34" s="873">
        <v>106.88020282302615</v>
      </c>
      <c r="G34" s="873">
        <v>107.10435397623715</v>
      </c>
      <c r="H34" s="873">
        <v>106.99265350332456</v>
      </c>
      <c r="I34" s="866"/>
      <c r="J34" s="867"/>
      <c r="K34" s="867"/>
      <c r="L34" s="867"/>
    </row>
    <row r="35" spans="1:12" ht="20.100000000000001" customHeight="1">
      <c r="A35" s="855"/>
      <c r="B35" s="871" t="s">
        <v>647</v>
      </c>
      <c r="C35" s="872">
        <v>9460.9424747085232</v>
      </c>
      <c r="D35" s="872">
        <v>10107.603983562909</v>
      </c>
      <c r="E35" s="872">
        <v>19568.546458271434</v>
      </c>
      <c r="F35" s="873">
        <v>104.79549334808634</v>
      </c>
      <c r="G35" s="873">
        <v>105.42196426385244</v>
      </c>
      <c r="H35" s="873">
        <v>105.11814742584346</v>
      </c>
      <c r="I35" s="866"/>
      <c r="J35" s="867"/>
      <c r="K35" s="867"/>
      <c r="L35" s="867"/>
    </row>
    <row r="36" spans="1:12" ht="37.950000000000003" customHeight="1">
      <c r="A36" s="855"/>
      <c r="B36" s="874" t="s">
        <v>743</v>
      </c>
      <c r="C36" s="876">
        <v>1600.3728404984884</v>
      </c>
      <c r="D36" s="876">
        <v>1614.9401116111487</v>
      </c>
      <c r="E36" s="876">
        <v>3215.3129521096371</v>
      </c>
      <c r="F36" s="877">
        <v>105.17</v>
      </c>
      <c r="G36" s="877">
        <v>105.48903773809081</v>
      </c>
      <c r="H36" s="877">
        <v>105.33000000000001</v>
      </c>
      <c r="I36" s="866"/>
      <c r="J36" s="867"/>
      <c r="K36" s="867"/>
      <c r="L36" s="867"/>
    </row>
    <row r="37" spans="1:12" ht="15.6" customHeight="1">
      <c r="B37" s="870" t="s">
        <v>744</v>
      </c>
      <c r="C37" s="864">
        <v>135469.52315494439</v>
      </c>
      <c r="D37" s="864">
        <v>134817.04514104244</v>
      </c>
      <c r="E37" s="864">
        <v>270286.56829598686</v>
      </c>
      <c r="F37" s="865">
        <v>104.30999999999999</v>
      </c>
      <c r="G37" s="865">
        <v>105.05</v>
      </c>
      <c r="H37" s="865">
        <v>104.67779903505519</v>
      </c>
      <c r="I37" s="866"/>
      <c r="J37" s="867"/>
      <c r="K37" s="867"/>
      <c r="L37" s="867"/>
    </row>
    <row r="38" spans="1:12">
      <c r="G38" s="867"/>
    </row>
  </sheetData>
  <mergeCells count="3">
    <mergeCell ref="F4:H4"/>
    <mergeCell ref="F5:H5"/>
    <mergeCell ref="A10:B10"/>
  </mergeCells>
  <pageMargins left="0.86614173228346503" right="0.47244094488188998" top="0.74803149606299202" bottom="0.33" header="0.43307086614173201" footer="0.23622047244094499"/>
  <pageSetup paperSize="9" firstPageNumber="49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75"/>
  <sheetViews>
    <sheetView workbookViewId="0">
      <selection activeCell="I11" sqref="I11"/>
    </sheetView>
  </sheetViews>
  <sheetFormatPr defaultColWidth="8.6640625" defaultRowHeight="13.2"/>
  <cols>
    <col min="1" max="1" width="45" style="717" customWidth="1"/>
    <col min="2" max="2" width="9.88671875" style="717" customWidth="1"/>
    <col min="3" max="3" width="9.33203125" style="717" customWidth="1"/>
    <col min="4" max="4" width="20.6640625" style="717" customWidth="1"/>
    <col min="5" max="5" width="10" style="717" customWidth="1"/>
    <col min="6" max="6" width="10.33203125" style="717" customWidth="1"/>
    <col min="7" max="9" width="5.5546875" style="717" customWidth="1"/>
    <col min="10" max="16384" width="8.6640625" style="717"/>
  </cols>
  <sheetData>
    <row r="1" spans="1:6" s="715" customFormat="1" ht="20.100000000000001" customHeight="1">
      <c r="A1" s="714" t="s">
        <v>656</v>
      </c>
      <c r="B1" s="770"/>
      <c r="C1" s="746"/>
    </row>
    <row r="2" spans="1:6" ht="20.100000000000001" customHeight="1">
      <c r="A2" s="725"/>
      <c r="B2" s="770"/>
      <c r="C2" s="725"/>
    </row>
    <row r="3" spans="1:6" s="719" customFormat="1" ht="15.9" customHeight="1">
      <c r="A3" s="718"/>
      <c r="B3" s="747"/>
      <c r="C3" s="747"/>
      <c r="D3" s="771" t="s">
        <v>648</v>
      </c>
    </row>
    <row r="4" spans="1:6" s="719" customFormat="1" ht="15.9" customHeight="1">
      <c r="A4" s="748"/>
      <c r="B4" s="749" t="s">
        <v>131</v>
      </c>
      <c r="C4" s="749" t="s">
        <v>131</v>
      </c>
      <c r="D4" s="749" t="s">
        <v>623</v>
      </c>
    </row>
    <row r="5" spans="1:6" s="719" customFormat="1" ht="15.9" customHeight="1">
      <c r="A5" s="750"/>
      <c r="B5" s="751" t="s">
        <v>36</v>
      </c>
      <c r="C5" s="751" t="s">
        <v>124</v>
      </c>
      <c r="D5" s="751" t="s">
        <v>649</v>
      </c>
    </row>
    <row r="6" spans="1:6" s="719" customFormat="1" ht="20.100000000000001" customHeight="1">
      <c r="A6" s="718"/>
      <c r="B6" s="153"/>
      <c r="C6" s="153"/>
      <c r="D6" s="153"/>
    </row>
    <row r="7" spans="1:6" s="756" customFormat="1" ht="20.100000000000001" customHeight="1">
      <c r="A7" s="772" t="s">
        <v>299</v>
      </c>
      <c r="B7" s="773">
        <v>8831</v>
      </c>
      <c r="C7" s="773">
        <f>C8+C9+C14</f>
        <v>10193</v>
      </c>
      <c r="D7" s="774">
        <f>C7/B7*100</f>
        <v>115.42294190918356</v>
      </c>
    </row>
    <row r="8" spans="1:6" s="756" customFormat="1" ht="20.100000000000001" customHeight="1">
      <c r="A8" s="758" t="s">
        <v>638</v>
      </c>
      <c r="B8" s="775">
        <v>189</v>
      </c>
      <c r="C8" s="775">
        <v>192</v>
      </c>
      <c r="D8" s="776">
        <f t="shared" ref="D8:D26" si="0">C8/B8*100</f>
        <v>101.58730158730158</v>
      </c>
      <c r="E8" s="781"/>
      <c r="F8" s="781"/>
    </row>
    <row r="9" spans="1:6" s="756" customFormat="1" ht="20.100000000000001" customHeight="1">
      <c r="A9" s="758" t="s">
        <v>639</v>
      </c>
      <c r="B9" s="775">
        <v>1905</v>
      </c>
      <c r="C9" s="775">
        <f>SUM(C10:C13)</f>
        <v>1964</v>
      </c>
      <c r="D9" s="776">
        <f t="shared" si="0"/>
        <v>103.09711286089238</v>
      </c>
      <c r="E9" s="773"/>
      <c r="F9" s="773"/>
    </row>
    <row r="10" spans="1:6" s="719" customFormat="1" ht="20.100000000000001" customHeight="1">
      <c r="A10" s="777" t="s">
        <v>155</v>
      </c>
      <c r="B10" s="778">
        <v>67</v>
      </c>
      <c r="C10" s="778">
        <v>62</v>
      </c>
      <c r="D10" s="779">
        <f t="shared" si="0"/>
        <v>92.537313432835816</v>
      </c>
    </row>
    <row r="11" spans="1:6" s="719" customFormat="1" ht="19.5" customHeight="1">
      <c r="A11" s="777" t="s">
        <v>161</v>
      </c>
      <c r="B11" s="778">
        <v>990</v>
      </c>
      <c r="C11" s="778">
        <v>1057</v>
      </c>
      <c r="D11" s="779">
        <f t="shared" si="0"/>
        <v>106.76767676767678</v>
      </c>
    </row>
    <row r="12" spans="1:6" s="719" customFormat="1" ht="19.5" customHeight="1">
      <c r="A12" s="777" t="s">
        <v>640</v>
      </c>
      <c r="B12" s="778">
        <v>165</v>
      </c>
      <c r="C12" s="778">
        <v>113</v>
      </c>
      <c r="D12" s="779">
        <f t="shared" si="0"/>
        <v>68.484848484848484</v>
      </c>
    </row>
    <row r="13" spans="1:6" s="719" customFormat="1" ht="20.100000000000001" customHeight="1">
      <c r="A13" s="777" t="s">
        <v>641</v>
      </c>
      <c r="B13" s="778">
        <v>683</v>
      </c>
      <c r="C13" s="778">
        <v>732</v>
      </c>
      <c r="D13" s="779">
        <f t="shared" si="0"/>
        <v>107.17423133235724</v>
      </c>
    </row>
    <row r="14" spans="1:6" s="756" customFormat="1" ht="20.100000000000001" customHeight="1">
      <c r="A14" s="780" t="s">
        <v>494</v>
      </c>
      <c r="B14" s="775">
        <v>6737</v>
      </c>
      <c r="C14" s="775">
        <f>SUM(C15:C26)</f>
        <v>8037</v>
      </c>
      <c r="D14" s="776">
        <f t="shared" si="0"/>
        <v>119.29642274009203</v>
      </c>
    </row>
    <row r="15" spans="1:6" s="719" customFormat="1" ht="20.100000000000001" customHeight="1">
      <c r="A15" s="777" t="s">
        <v>642</v>
      </c>
      <c r="B15" s="778">
        <v>3124</v>
      </c>
      <c r="C15" s="778">
        <v>4231</v>
      </c>
      <c r="D15" s="779">
        <f t="shared" si="0"/>
        <v>135.43533930857873</v>
      </c>
    </row>
    <row r="16" spans="1:6" s="719" customFormat="1" ht="20.100000000000001" customHeight="1">
      <c r="A16" s="777" t="s">
        <v>495</v>
      </c>
      <c r="B16" s="778">
        <v>349</v>
      </c>
      <c r="C16" s="778">
        <v>366</v>
      </c>
      <c r="D16" s="779">
        <f t="shared" si="0"/>
        <v>104.87106017191977</v>
      </c>
    </row>
    <row r="17" spans="1:7" s="719" customFormat="1" ht="20.100000000000001" customHeight="1">
      <c r="A17" s="777" t="s">
        <v>496</v>
      </c>
      <c r="B17" s="778">
        <v>479</v>
      </c>
      <c r="C17" s="778">
        <v>448</v>
      </c>
      <c r="D17" s="779">
        <f t="shared" si="0"/>
        <v>93.528183716075148</v>
      </c>
    </row>
    <row r="18" spans="1:7" s="719" customFormat="1" ht="20.100000000000001" customHeight="1">
      <c r="A18" s="777" t="s">
        <v>497</v>
      </c>
      <c r="B18" s="778">
        <v>321</v>
      </c>
      <c r="C18" s="778">
        <v>335</v>
      </c>
      <c r="D18" s="779">
        <f t="shared" si="0"/>
        <v>104.3613707165109</v>
      </c>
    </row>
    <row r="19" spans="1:7" s="719" customFormat="1" ht="21.75" customHeight="1">
      <c r="A19" s="777" t="s">
        <v>643</v>
      </c>
      <c r="B19" s="778">
        <v>106</v>
      </c>
      <c r="C19" s="778">
        <v>122</v>
      </c>
      <c r="D19" s="779">
        <f t="shared" si="0"/>
        <v>115.09433962264151</v>
      </c>
    </row>
    <row r="20" spans="1:7" s="719" customFormat="1" ht="20.100000000000001" customHeight="1">
      <c r="A20" s="777" t="s">
        <v>644</v>
      </c>
      <c r="B20" s="778">
        <v>654</v>
      </c>
      <c r="C20" s="778">
        <v>605</v>
      </c>
      <c r="D20" s="779">
        <f t="shared" si="0"/>
        <v>92.50764525993884</v>
      </c>
    </row>
    <row r="21" spans="1:7" s="719" customFormat="1" ht="30" customHeight="1">
      <c r="A21" s="777" t="s">
        <v>650</v>
      </c>
      <c r="B21" s="778">
        <v>612</v>
      </c>
      <c r="C21" s="778">
        <v>696</v>
      </c>
      <c r="D21" s="779">
        <f t="shared" si="0"/>
        <v>113.72549019607843</v>
      </c>
    </row>
    <row r="22" spans="1:7" s="719" customFormat="1" ht="20.100000000000001" customHeight="1">
      <c r="A22" s="777" t="s">
        <v>498</v>
      </c>
      <c r="B22" s="778">
        <v>357</v>
      </c>
      <c r="C22" s="778">
        <v>398</v>
      </c>
      <c r="D22" s="779">
        <f t="shared" si="0"/>
        <v>111.48459383753502</v>
      </c>
    </row>
    <row r="23" spans="1:7" s="719" customFormat="1" ht="21" customHeight="1">
      <c r="A23" s="777" t="s">
        <v>499</v>
      </c>
      <c r="B23" s="778">
        <v>98</v>
      </c>
      <c r="C23" s="778">
        <v>119</v>
      </c>
      <c r="D23" s="779">
        <f t="shared" si="0"/>
        <v>121.42857142857142</v>
      </c>
    </row>
    <row r="24" spans="1:7" s="719" customFormat="1" ht="20.100000000000001" customHeight="1">
      <c r="A24" s="777" t="s">
        <v>500</v>
      </c>
      <c r="B24" s="778">
        <v>68</v>
      </c>
      <c r="C24" s="778">
        <v>95</v>
      </c>
      <c r="D24" s="779">
        <f t="shared" si="0"/>
        <v>139.70588235294116</v>
      </c>
    </row>
    <row r="25" spans="1:7" ht="29.25" customHeight="1">
      <c r="A25" s="777" t="s">
        <v>651</v>
      </c>
      <c r="B25" s="778">
        <v>457</v>
      </c>
      <c r="C25" s="778">
        <v>498</v>
      </c>
      <c r="D25" s="779">
        <f t="shared" si="0"/>
        <v>108.97155361050328</v>
      </c>
    </row>
    <row r="26" spans="1:7" ht="20.100000000000001" customHeight="1">
      <c r="A26" s="777" t="s">
        <v>647</v>
      </c>
      <c r="B26" s="778">
        <v>112</v>
      </c>
      <c r="C26" s="778">
        <v>124</v>
      </c>
      <c r="D26" s="779">
        <f t="shared" si="0"/>
        <v>110.71428571428572</v>
      </c>
    </row>
    <row r="27" spans="1:7" ht="20.100000000000001" customHeight="1">
      <c r="A27" s="784"/>
      <c r="B27" s="725"/>
      <c r="C27" s="725"/>
      <c r="D27" s="725"/>
      <c r="E27" s="725"/>
      <c r="F27" s="725"/>
      <c r="G27" s="725"/>
    </row>
    <row r="28" spans="1:7" ht="20.100000000000001" customHeight="1">
      <c r="A28" s="725"/>
      <c r="B28" s="725"/>
      <c r="C28" s="725"/>
    </row>
    <row r="29" spans="1:7" ht="20.100000000000001" customHeight="1">
      <c r="A29" s="725"/>
      <c r="B29" s="725"/>
      <c r="C29" s="725"/>
    </row>
    <row r="30" spans="1:7" ht="20.100000000000001" customHeight="1">
      <c r="A30" s="725"/>
      <c r="B30" s="725"/>
      <c r="C30" s="725"/>
    </row>
    <row r="31" spans="1:7" ht="20.100000000000001" customHeight="1">
      <c r="A31" s="725"/>
      <c r="B31" s="725"/>
      <c r="C31" s="725"/>
    </row>
    <row r="32" spans="1:7" ht="20.100000000000001" customHeight="1">
      <c r="A32" s="725"/>
      <c r="B32" s="725"/>
      <c r="C32" s="725"/>
    </row>
    <row r="33" spans="1:3" ht="20.100000000000001" customHeight="1">
      <c r="A33" s="725"/>
      <c r="B33" s="725"/>
      <c r="C33" s="725"/>
    </row>
    <row r="34" spans="1:3" ht="20.100000000000001" customHeight="1">
      <c r="A34" s="725"/>
      <c r="B34" s="725"/>
      <c r="C34" s="725"/>
    </row>
    <row r="35" spans="1:3" ht="20.100000000000001" customHeight="1">
      <c r="A35" s="725"/>
      <c r="B35" s="725"/>
      <c r="C35" s="725"/>
    </row>
    <row r="36" spans="1:3" ht="20.100000000000001" customHeight="1">
      <c r="A36" s="725"/>
      <c r="B36" s="725"/>
      <c r="C36" s="725"/>
    </row>
    <row r="37" spans="1:3" ht="20.100000000000001" customHeight="1">
      <c r="A37" s="725"/>
      <c r="B37" s="725"/>
      <c r="C37" s="725"/>
    </row>
    <row r="38" spans="1:3" ht="20.100000000000001" customHeight="1">
      <c r="A38" s="725"/>
      <c r="B38" s="725"/>
      <c r="C38" s="725"/>
    </row>
    <row r="39" spans="1:3" ht="20.100000000000001" customHeight="1">
      <c r="A39" s="725"/>
      <c r="B39" s="725"/>
      <c r="C39" s="725"/>
    </row>
    <row r="40" spans="1:3" ht="20.100000000000001" customHeight="1">
      <c r="A40" s="725"/>
      <c r="B40" s="725"/>
      <c r="C40" s="725"/>
    </row>
    <row r="41" spans="1:3" ht="20.100000000000001" customHeight="1">
      <c r="A41" s="725"/>
      <c r="B41" s="725"/>
      <c r="C41" s="725"/>
    </row>
    <row r="42" spans="1:3" ht="20.100000000000001" customHeight="1">
      <c r="A42" s="725"/>
      <c r="B42" s="725"/>
      <c r="C42" s="725"/>
    </row>
    <row r="43" spans="1:3" ht="20.100000000000001" customHeight="1">
      <c r="A43" s="725"/>
      <c r="B43" s="725"/>
      <c r="C43" s="725"/>
    </row>
    <row r="44" spans="1:3" ht="20.100000000000001" customHeight="1">
      <c r="A44" s="725"/>
      <c r="B44" s="725"/>
      <c r="C44" s="725"/>
    </row>
    <row r="45" spans="1:3" ht="20.100000000000001" customHeight="1">
      <c r="A45" s="725"/>
      <c r="B45" s="725"/>
      <c r="C45" s="725"/>
    </row>
    <row r="46" spans="1:3" ht="20.100000000000001" customHeight="1">
      <c r="A46" s="725"/>
      <c r="B46" s="725"/>
      <c r="C46" s="725"/>
    </row>
    <row r="47" spans="1:3" ht="20.100000000000001" customHeight="1">
      <c r="A47" s="725"/>
      <c r="B47" s="725"/>
      <c r="C47" s="725"/>
    </row>
    <row r="48" spans="1:3" ht="20.100000000000001" customHeight="1">
      <c r="A48" s="725"/>
      <c r="B48" s="725"/>
      <c r="C48" s="725"/>
    </row>
    <row r="49" spans="1:3" ht="20.100000000000001" customHeight="1">
      <c r="A49" s="725"/>
      <c r="B49" s="725"/>
      <c r="C49" s="725"/>
    </row>
    <row r="50" spans="1:3" ht="20.100000000000001" customHeight="1">
      <c r="A50" s="725"/>
      <c r="B50" s="725"/>
      <c r="C50" s="725"/>
    </row>
    <row r="51" spans="1:3" ht="20.100000000000001" customHeight="1">
      <c r="A51" s="725"/>
      <c r="B51" s="725"/>
      <c r="C51" s="725"/>
    </row>
    <row r="52" spans="1:3" ht="20.100000000000001" customHeight="1">
      <c r="A52" s="725"/>
      <c r="B52" s="725"/>
      <c r="C52" s="725"/>
    </row>
    <row r="53" spans="1:3" ht="20.100000000000001" customHeight="1">
      <c r="A53" s="725"/>
      <c r="B53" s="725"/>
      <c r="C53" s="725"/>
    </row>
    <row r="54" spans="1:3" ht="20.100000000000001" customHeight="1">
      <c r="A54" s="725"/>
      <c r="B54" s="725"/>
      <c r="C54" s="725"/>
    </row>
    <row r="55" spans="1:3" ht="20.100000000000001" customHeight="1">
      <c r="A55" s="725"/>
      <c r="B55" s="725"/>
      <c r="C55" s="725"/>
    </row>
    <row r="56" spans="1:3" ht="20.100000000000001" customHeight="1">
      <c r="A56" s="725"/>
      <c r="B56" s="725"/>
      <c r="C56" s="725"/>
    </row>
    <row r="57" spans="1:3" ht="20.100000000000001" customHeight="1">
      <c r="A57" s="725"/>
      <c r="B57" s="725"/>
      <c r="C57" s="725"/>
    </row>
    <row r="58" spans="1:3" ht="20.100000000000001" customHeight="1">
      <c r="A58" s="725"/>
      <c r="B58" s="725"/>
      <c r="C58" s="725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28999999999999998" top="0.74803149606299202" bottom="0.511811023622047" header="0.43307086614173201" footer="0.23622047244094499"/>
  <pageSetup paperSize="9" firstPageNumber="27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5"/>
  <sheetViews>
    <sheetView workbookViewId="0">
      <selection activeCell="I11" sqref="I11"/>
    </sheetView>
  </sheetViews>
  <sheetFormatPr defaultColWidth="10" defaultRowHeight="15"/>
  <cols>
    <col min="1" max="1" width="1.5546875" style="256" customWidth="1"/>
    <col min="2" max="2" width="34.109375" style="256" customWidth="1"/>
    <col min="3" max="8" width="8.6640625" style="256" customWidth="1"/>
    <col min="9" max="16384" width="10" style="256"/>
  </cols>
  <sheetData>
    <row r="1" spans="1:12" ht="20.100000000000001" customHeight="1">
      <c r="A1" s="254" t="s">
        <v>297</v>
      </c>
      <c r="B1" s="255"/>
      <c r="C1" s="255"/>
      <c r="D1" s="255"/>
      <c r="E1" s="255"/>
      <c r="F1" s="255"/>
      <c r="G1" s="255"/>
      <c r="H1" s="255"/>
    </row>
    <row r="2" spans="1:12" ht="20.100000000000001" customHeight="1">
      <c r="A2" s="257"/>
      <c r="B2" s="257"/>
      <c r="C2" s="257"/>
      <c r="D2" s="257"/>
      <c r="E2" s="257"/>
      <c r="F2" s="257"/>
      <c r="G2" s="257"/>
      <c r="H2" s="255"/>
    </row>
    <row r="3" spans="1:12" ht="20.100000000000001" customHeight="1">
      <c r="A3" s="258"/>
      <c r="B3" s="258"/>
      <c r="C3" s="258"/>
      <c r="D3" s="258"/>
      <c r="E3" s="258"/>
      <c r="F3" s="258"/>
      <c r="G3" s="258"/>
      <c r="H3" s="259" t="s">
        <v>298</v>
      </c>
    </row>
    <row r="4" spans="1:12" ht="16.2" customHeight="1">
      <c r="A4" s="260"/>
      <c r="B4" s="260"/>
      <c r="C4" s="261" t="s">
        <v>19</v>
      </c>
      <c r="D4" s="261" t="s">
        <v>126</v>
      </c>
      <c r="E4" s="261" t="s">
        <v>202</v>
      </c>
      <c r="F4" s="946" t="s">
        <v>128</v>
      </c>
      <c r="G4" s="946"/>
      <c r="H4" s="946"/>
    </row>
    <row r="5" spans="1:12" ht="16.2" customHeight="1">
      <c r="A5" s="262"/>
      <c r="B5" s="262"/>
      <c r="C5" s="263" t="s">
        <v>129</v>
      </c>
      <c r="D5" s="263" t="s">
        <v>130</v>
      </c>
      <c r="E5" s="263" t="s">
        <v>131</v>
      </c>
      <c r="F5" s="263" t="s">
        <v>132</v>
      </c>
      <c r="G5" s="263" t="s">
        <v>133</v>
      </c>
      <c r="H5" s="263" t="s">
        <v>131</v>
      </c>
    </row>
    <row r="6" spans="1:12" ht="16.2" customHeight="1">
      <c r="A6" s="262"/>
      <c r="B6" s="262"/>
      <c r="C6" s="99" t="s">
        <v>135</v>
      </c>
      <c r="D6" s="99" t="s">
        <v>135</v>
      </c>
      <c r="E6" s="99" t="s">
        <v>135</v>
      </c>
      <c r="F6" s="99" t="s">
        <v>135</v>
      </c>
      <c r="G6" s="99" t="s">
        <v>135</v>
      </c>
      <c r="H6" s="99" t="s">
        <v>135</v>
      </c>
    </row>
    <row r="7" spans="1:12" ht="16.2" customHeight="1">
      <c r="A7" s="262"/>
      <c r="B7" s="262"/>
      <c r="C7" s="101">
        <v>2024</v>
      </c>
      <c r="D7" s="101">
        <v>2024</v>
      </c>
      <c r="E7" s="101">
        <v>2024</v>
      </c>
      <c r="F7" s="101">
        <v>2024</v>
      </c>
      <c r="G7" s="101">
        <v>2024</v>
      </c>
      <c r="H7" s="101">
        <v>2024</v>
      </c>
    </row>
    <row r="8" spans="1:12" ht="20.100000000000001" customHeight="1">
      <c r="A8" s="262"/>
      <c r="B8" s="262"/>
      <c r="C8" s="99"/>
      <c r="D8" s="99"/>
      <c r="E8" s="99"/>
      <c r="F8" s="99"/>
      <c r="G8" s="99"/>
      <c r="H8" s="99"/>
    </row>
    <row r="9" spans="1:12" ht="20.100000000000001" customHeight="1">
      <c r="A9" s="264" t="s">
        <v>299</v>
      </c>
      <c r="B9" s="265"/>
      <c r="C9" s="266">
        <v>617.08492111839325</v>
      </c>
      <c r="D9" s="266">
        <v>834.26185003202977</v>
      </c>
      <c r="E9" s="266">
        <v>1451.3467711504231</v>
      </c>
      <c r="F9" s="266">
        <v>105.78425115157586</v>
      </c>
      <c r="G9" s="266">
        <v>107.5177272936146</v>
      </c>
      <c r="H9" s="266">
        <v>106.77379183031431</v>
      </c>
      <c r="I9" s="267"/>
      <c r="J9" s="267"/>
      <c r="K9" s="267"/>
      <c r="L9" s="267"/>
    </row>
    <row r="10" spans="1:12" ht="20.100000000000001" customHeight="1">
      <c r="A10" s="268"/>
      <c r="B10" s="269" t="s">
        <v>300</v>
      </c>
      <c r="C10" s="270">
        <v>98.888378219999993</v>
      </c>
      <c r="D10" s="271">
        <v>145.517256</v>
      </c>
      <c r="E10" s="270">
        <v>244.40563422</v>
      </c>
      <c r="F10" s="270">
        <v>104.95156054804882</v>
      </c>
      <c r="G10" s="270">
        <v>102.46954822281089</v>
      </c>
      <c r="H10" s="271">
        <v>103.45951245079779</v>
      </c>
      <c r="I10" s="267"/>
      <c r="J10" s="267"/>
      <c r="K10" s="267"/>
      <c r="L10" s="267"/>
    </row>
    <row r="11" spans="1:12" ht="20.100000000000001" customHeight="1">
      <c r="A11" s="268"/>
      <c r="B11" s="269" t="s">
        <v>301</v>
      </c>
      <c r="C11" s="270">
        <v>8.7334133634641002</v>
      </c>
      <c r="D11" s="271">
        <v>10.7186059069863</v>
      </c>
      <c r="E11" s="270">
        <v>19.4520192704504</v>
      </c>
      <c r="F11" s="270">
        <v>104.09346865506792</v>
      </c>
      <c r="G11" s="270">
        <v>105.28941400191208</v>
      </c>
      <c r="H11" s="271">
        <v>104.74908606773981</v>
      </c>
      <c r="I11" s="267"/>
      <c r="J11" s="267"/>
      <c r="K11" s="267"/>
      <c r="L11" s="267"/>
    </row>
    <row r="12" spans="1:12" ht="30" customHeight="1">
      <c r="A12" s="268"/>
      <c r="B12" s="272" t="s">
        <v>302</v>
      </c>
      <c r="C12" s="270">
        <v>21.6021739618315</v>
      </c>
      <c r="D12" s="271">
        <v>31.121188257377501</v>
      </c>
      <c r="E12" s="270">
        <v>52.723362219209001</v>
      </c>
      <c r="F12" s="270">
        <v>104.71907667866857</v>
      </c>
      <c r="G12" s="270">
        <v>106.91940565227786</v>
      </c>
      <c r="H12" s="271">
        <v>106.00678594731939</v>
      </c>
      <c r="I12" s="267"/>
      <c r="J12" s="267"/>
      <c r="K12" s="267"/>
      <c r="L12" s="267"/>
    </row>
    <row r="13" spans="1:12" ht="30" customHeight="1">
      <c r="A13" s="268"/>
      <c r="B13" s="273" t="s">
        <v>303</v>
      </c>
      <c r="C13" s="270">
        <v>14.771967704062101</v>
      </c>
      <c r="D13" s="271">
        <v>17.586812081452599</v>
      </c>
      <c r="E13" s="270">
        <v>32.358779785514699</v>
      </c>
      <c r="F13" s="270">
        <v>104.32902738766938</v>
      </c>
      <c r="G13" s="270">
        <v>107.34585485785037</v>
      </c>
      <c r="H13" s="271">
        <v>105.94729391138851</v>
      </c>
      <c r="I13" s="267"/>
      <c r="J13" s="267"/>
      <c r="K13" s="267"/>
      <c r="L13" s="267"/>
    </row>
    <row r="14" spans="1:12" ht="20.100000000000001" customHeight="1">
      <c r="A14" s="268"/>
      <c r="B14" s="268" t="s">
        <v>304</v>
      </c>
      <c r="C14" s="270">
        <v>343.17961661078698</v>
      </c>
      <c r="D14" s="271">
        <v>456.44032011903903</v>
      </c>
      <c r="E14" s="270">
        <v>799.61993672982601</v>
      </c>
      <c r="F14" s="270">
        <v>105.0056080232028</v>
      </c>
      <c r="G14" s="270">
        <v>107.93733159741441</v>
      </c>
      <c r="H14" s="271">
        <v>106.65928390720514</v>
      </c>
      <c r="I14" s="267"/>
      <c r="J14" s="267"/>
      <c r="K14" s="267"/>
      <c r="L14" s="267"/>
    </row>
    <row r="15" spans="1:12" ht="20.100000000000001" customHeight="1">
      <c r="A15" s="268"/>
      <c r="B15" s="268" t="s">
        <v>305</v>
      </c>
      <c r="C15" s="270">
        <v>110.52935041159999</v>
      </c>
      <c r="D15" s="270">
        <v>149.12419377081702</v>
      </c>
      <c r="E15" s="270">
        <v>259.65354418241702</v>
      </c>
      <c r="F15" s="270">
        <v>108.94900156430907</v>
      </c>
      <c r="G15" s="270">
        <v>111.36751425804283</v>
      </c>
      <c r="H15" s="270">
        <v>110.32499902023554</v>
      </c>
      <c r="I15" s="267"/>
      <c r="J15" s="267"/>
      <c r="K15" s="267"/>
      <c r="L15" s="267"/>
    </row>
    <row r="16" spans="1:12" ht="20.100000000000001" customHeight="1">
      <c r="A16" s="268"/>
      <c r="B16" s="268" t="s">
        <v>306</v>
      </c>
      <c r="C16" s="270">
        <v>19.380020846648602</v>
      </c>
      <c r="D16" s="270">
        <v>23.753473896357399</v>
      </c>
      <c r="E16" s="270">
        <v>43.133494743005997</v>
      </c>
      <c r="F16" s="270">
        <v>109.66804286376149</v>
      </c>
      <c r="G16" s="270">
        <v>110.63228044011377</v>
      </c>
      <c r="H16" s="270">
        <v>110.19695590033088</v>
      </c>
      <c r="I16" s="274"/>
      <c r="J16" s="267"/>
      <c r="K16" s="267"/>
      <c r="L16" s="267"/>
    </row>
    <row r="17" spans="1:10" ht="20.100000000000001" customHeight="1">
      <c r="A17" s="268"/>
      <c r="B17" s="275"/>
      <c r="C17" s="276"/>
      <c r="D17" s="276"/>
      <c r="E17" s="277"/>
      <c r="F17" s="277"/>
      <c r="G17" s="277"/>
      <c r="H17" s="278"/>
      <c r="I17" s="274"/>
      <c r="J17" s="267"/>
    </row>
    <row r="18" spans="1:10" ht="20.100000000000001" customHeight="1">
      <c r="A18" s="268"/>
      <c r="B18" s="279"/>
      <c r="C18" s="280"/>
      <c r="H18" s="281"/>
    </row>
    <row r="19" spans="1:10" ht="20.100000000000001" customHeight="1">
      <c r="A19" s="268"/>
      <c r="B19" s="279"/>
      <c r="C19" s="282"/>
      <c r="H19" s="281"/>
      <c r="J19" s="267"/>
    </row>
    <row r="20" spans="1:10" ht="20.100000000000001" customHeight="1">
      <c r="A20" s="268"/>
      <c r="B20" s="279"/>
      <c r="C20" s="282"/>
      <c r="H20" s="281"/>
      <c r="J20" s="267"/>
    </row>
    <row r="21" spans="1:10" ht="20.100000000000001" customHeight="1">
      <c r="B21" s="283"/>
      <c r="C21" s="284"/>
      <c r="H21" s="285"/>
    </row>
    <row r="22" spans="1:10" ht="20.100000000000001" customHeight="1">
      <c r="A22" s="286"/>
      <c r="B22" s="287"/>
      <c r="C22" s="288"/>
      <c r="H22" s="285"/>
    </row>
    <row r="23" spans="1:10" ht="20.100000000000001" customHeight="1">
      <c r="A23" s="286"/>
      <c r="B23" s="287"/>
      <c r="C23" s="288"/>
      <c r="H23" s="285"/>
    </row>
    <row r="24" spans="1:10" ht="20.100000000000001" customHeight="1">
      <c r="A24" s="286"/>
      <c r="B24" s="287"/>
      <c r="C24" s="288"/>
      <c r="H24" s="285"/>
    </row>
    <row r="25" spans="1:10" ht="20.100000000000001" customHeight="1">
      <c r="A25" s="286"/>
      <c r="B25" s="287"/>
      <c r="C25" s="288"/>
      <c r="H25" s="285"/>
    </row>
    <row r="26" spans="1:10" ht="20.100000000000001" customHeight="1">
      <c r="A26" s="286"/>
      <c r="B26" s="287"/>
      <c r="C26" s="288"/>
      <c r="H26" s="285"/>
    </row>
    <row r="27" spans="1:10" ht="20.100000000000001" customHeight="1">
      <c r="A27" s="286"/>
      <c r="B27" s="287"/>
      <c r="C27" s="288"/>
      <c r="D27" s="288"/>
      <c r="E27" s="288"/>
      <c r="F27" s="288"/>
      <c r="G27" s="288"/>
      <c r="H27" s="285"/>
    </row>
    <row r="28" spans="1:10" ht="20.100000000000001" customHeight="1">
      <c r="A28" s="286"/>
      <c r="B28" s="287"/>
      <c r="C28" s="288"/>
      <c r="D28" s="288"/>
      <c r="E28" s="288"/>
      <c r="F28" s="288"/>
      <c r="G28" s="288"/>
      <c r="H28" s="285"/>
    </row>
    <row r="29" spans="1:10" ht="20.100000000000001" customHeight="1">
      <c r="A29" s="286"/>
      <c r="B29" s="287"/>
      <c r="C29" s="288"/>
      <c r="D29" s="288"/>
      <c r="E29" s="288"/>
      <c r="F29" s="288"/>
      <c r="G29" s="288"/>
      <c r="H29" s="285"/>
    </row>
    <row r="30" spans="1:10" ht="20.100000000000001" customHeight="1">
      <c r="A30" s="286"/>
      <c r="B30" s="287"/>
      <c r="C30" s="288"/>
      <c r="D30" s="288"/>
      <c r="E30" s="288"/>
      <c r="F30" s="288"/>
      <c r="G30" s="288"/>
      <c r="H30" s="285"/>
    </row>
    <row r="31" spans="1:10" ht="20.100000000000001" customHeight="1">
      <c r="A31" s="286"/>
      <c r="B31" s="287"/>
      <c r="C31" s="288"/>
      <c r="D31" s="288"/>
      <c r="E31" s="288"/>
      <c r="F31" s="288"/>
      <c r="G31" s="288"/>
      <c r="H31" s="285"/>
    </row>
    <row r="32" spans="1:10">
      <c r="A32" s="286"/>
      <c r="B32" s="287"/>
      <c r="C32" s="288"/>
      <c r="D32" s="288"/>
      <c r="E32" s="288"/>
      <c r="F32" s="288"/>
      <c r="G32" s="288"/>
      <c r="H32" s="285"/>
    </row>
    <row r="33" spans="1:8">
      <c r="A33" s="286"/>
      <c r="B33" s="287"/>
      <c r="C33" s="288"/>
      <c r="D33" s="288"/>
      <c r="E33" s="288"/>
      <c r="F33" s="288"/>
      <c r="G33" s="288"/>
      <c r="H33" s="285"/>
    </row>
    <row r="34" spans="1:8">
      <c r="A34" s="286"/>
      <c r="B34" s="287"/>
      <c r="C34" s="288"/>
      <c r="D34" s="288"/>
      <c r="E34" s="288"/>
      <c r="F34" s="288"/>
      <c r="G34" s="288"/>
      <c r="H34" s="285"/>
    </row>
    <row r="35" spans="1:8">
      <c r="A35" s="286"/>
      <c r="B35" s="287"/>
      <c r="C35" s="288"/>
      <c r="D35" s="288"/>
      <c r="E35" s="288"/>
      <c r="F35" s="288"/>
      <c r="G35" s="288"/>
      <c r="H35" s="285"/>
    </row>
    <row r="36" spans="1:8">
      <c r="A36" s="286"/>
      <c r="B36" s="287"/>
      <c r="C36" s="288"/>
      <c r="D36" s="288"/>
      <c r="E36" s="288"/>
      <c r="F36" s="288"/>
      <c r="G36" s="288"/>
      <c r="H36" s="285"/>
    </row>
    <row r="37" spans="1:8">
      <c r="A37" s="286"/>
      <c r="B37" s="287"/>
      <c r="C37" s="288"/>
      <c r="D37" s="288"/>
      <c r="E37" s="288"/>
      <c r="F37" s="288"/>
      <c r="G37" s="288"/>
      <c r="H37" s="285"/>
    </row>
    <row r="38" spans="1:8">
      <c r="A38" s="286"/>
      <c r="B38" s="287"/>
      <c r="C38" s="288"/>
      <c r="D38" s="288"/>
      <c r="E38" s="288"/>
      <c r="F38" s="288"/>
      <c r="G38" s="288"/>
      <c r="H38" s="285"/>
    </row>
    <row r="39" spans="1:8">
      <c r="A39" s="286"/>
      <c r="B39" s="287"/>
      <c r="C39" s="288"/>
      <c r="D39" s="288"/>
      <c r="E39" s="288"/>
      <c r="F39" s="288"/>
      <c r="G39" s="288"/>
      <c r="H39" s="285"/>
    </row>
    <row r="40" spans="1:8">
      <c r="A40" s="286"/>
      <c r="B40" s="287"/>
      <c r="C40" s="288"/>
      <c r="D40" s="288"/>
      <c r="E40" s="288"/>
      <c r="F40" s="288"/>
      <c r="G40" s="288"/>
      <c r="H40" s="285"/>
    </row>
    <row r="41" spans="1:8">
      <c r="A41" s="286"/>
      <c r="B41" s="287"/>
      <c r="C41" s="288"/>
      <c r="D41" s="288"/>
      <c r="E41" s="288"/>
      <c r="F41" s="288"/>
      <c r="G41" s="288"/>
      <c r="H41" s="285"/>
    </row>
    <row r="42" spans="1:8">
      <c r="A42" s="286"/>
      <c r="B42" s="287"/>
      <c r="C42" s="288"/>
      <c r="D42" s="288"/>
      <c r="E42" s="288"/>
      <c r="F42" s="288"/>
      <c r="G42" s="288"/>
      <c r="H42" s="285"/>
    </row>
    <row r="43" spans="1:8">
      <c r="A43" s="286"/>
    </row>
    <row r="44" spans="1:8">
      <c r="A44" s="286"/>
    </row>
    <row r="45" spans="1:8">
      <c r="A45" s="286"/>
    </row>
  </sheetData>
  <mergeCells count="1">
    <mergeCell ref="F4:H4"/>
  </mergeCells>
  <pageMargins left="0.86" right="0.27" top="0.75" bottom="0.75" header="0.44" footer="0.3"/>
  <pageSetup paperSize="9" orientation="portrait" r:id="rId1"/>
  <headerFooter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7"/>
  <sheetViews>
    <sheetView workbookViewId="0">
      <selection activeCell="I11" sqref="I11"/>
    </sheetView>
  </sheetViews>
  <sheetFormatPr defaultColWidth="9" defaultRowHeight="15"/>
  <cols>
    <col min="1" max="1" width="2" style="256" customWidth="1"/>
    <col min="2" max="2" width="35.109375" style="256" customWidth="1"/>
    <col min="3" max="3" width="9.33203125" style="256" customWidth="1"/>
    <col min="4" max="4" width="8.6640625" style="256" customWidth="1"/>
    <col min="5" max="5" width="9.33203125" style="256" customWidth="1"/>
    <col min="6" max="6" width="12.88671875" style="256" customWidth="1"/>
    <col min="7" max="7" width="13.109375" style="256" customWidth="1"/>
    <col min="8" max="8" width="11.88671875" style="256" customWidth="1"/>
    <col min="9" max="16384" width="9" style="256"/>
  </cols>
  <sheetData>
    <row r="1" spans="1:8" ht="20.100000000000001" customHeight="1">
      <c r="A1" s="254" t="s">
        <v>307</v>
      </c>
      <c r="B1" s="255"/>
      <c r="C1" s="255"/>
      <c r="D1" s="255"/>
      <c r="E1" s="255"/>
      <c r="F1" s="255"/>
      <c r="G1" s="255"/>
      <c r="H1" s="255"/>
    </row>
    <row r="2" spans="1:8" ht="13.95" customHeight="1">
      <c r="A2" s="257"/>
      <c r="B2" s="257"/>
      <c r="C2" s="257"/>
      <c r="D2" s="257"/>
      <c r="E2" s="257"/>
      <c r="F2" s="257"/>
      <c r="G2" s="255"/>
      <c r="H2" s="255"/>
    </row>
    <row r="3" spans="1:8" ht="16.2" customHeight="1">
      <c r="A3" s="258"/>
      <c r="B3" s="258"/>
      <c r="C3" s="258"/>
      <c r="D3" s="258"/>
      <c r="E3" s="258"/>
      <c r="G3" s="259" t="s">
        <v>308</v>
      </c>
    </row>
    <row r="4" spans="1:8" ht="15.45" customHeight="1">
      <c r="A4" s="260"/>
      <c r="B4" s="260"/>
      <c r="C4" s="261" t="s">
        <v>19</v>
      </c>
      <c r="D4" s="261" t="s">
        <v>309</v>
      </c>
      <c r="E4" s="261" t="s">
        <v>127</v>
      </c>
      <c r="F4" s="261" t="s">
        <v>310</v>
      </c>
      <c r="G4" s="261" t="s">
        <v>310</v>
      </c>
      <c r="H4" s="289"/>
    </row>
    <row r="5" spans="1:8" ht="15.45" customHeight="1">
      <c r="A5" s="262"/>
      <c r="B5" s="262"/>
      <c r="C5" s="263" t="s">
        <v>204</v>
      </c>
      <c r="D5" s="263" t="s">
        <v>205</v>
      </c>
      <c r="E5" s="263" t="s">
        <v>131</v>
      </c>
      <c r="F5" s="263" t="s">
        <v>311</v>
      </c>
      <c r="G5" s="263" t="s">
        <v>311</v>
      </c>
      <c r="H5" s="263"/>
    </row>
    <row r="6" spans="1:8" ht="15.45" customHeight="1">
      <c r="A6" s="262"/>
      <c r="B6" s="262"/>
      <c r="C6" s="263" t="s">
        <v>135</v>
      </c>
      <c r="D6" s="263" t="s">
        <v>135</v>
      </c>
      <c r="E6" s="263" t="s">
        <v>135</v>
      </c>
      <c r="F6" s="263" t="s">
        <v>312</v>
      </c>
      <c r="G6" s="263" t="s">
        <v>149</v>
      </c>
      <c r="H6" s="263"/>
    </row>
    <row r="7" spans="1:8" ht="15.45" customHeight="1">
      <c r="A7" s="262"/>
      <c r="B7" s="262"/>
      <c r="C7" s="290">
        <v>2024</v>
      </c>
      <c r="D7" s="290">
        <v>2024</v>
      </c>
      <c r="E7" s="290">
        <v>2024</v>
      </c>
      <c r="F7" s="290" t="s">
        <v>313</v>
      </c>
      <c r="G7" s="290" t="s">
        <v>7</v>
      </c>
      <c r="H7" s="263"/>
    </row>
    <row r="8" spans="1:8" ht="10.199999999999999" customHeight="1">
      <c r="A8" s="262"/>
      <c r="B8" s="262"/>
      <c r="E8" s="263"/>
      <c r="F8" s="263"/>
      <c r="G8" s="263"/>
      <c r="H8" s="263"/>
    </row>
    <row r="9" spans="1:8" ht="16.2" customHeight="1">
      <c r="A9" s="264" t="s">
        <v>299</v>
      </c>
      <c r="B9" s="265"/>
      <c r="C9" s="291">
        <v>48310.367000000006</v>
      </c>
      <c r="D9" s="291">
        <v>53718.116000000002</v>
      </c>
      <c r="E9" s="291">
        <v>244405.63421999998</v>
      </c>
      <c r="F9" s="292">
        <v>33.808227538003251</v>
      </c>
      <c r="G9" s="292">
        <v>103.45951245079779</v>
      </c>
      <c r="H9" s="263"/>
    </row>
    <row r="10" spans="1:8" ht="20.100000000000001" customHeight="1">
      <c r="A10" s="268"/>
      <c r="B10" s="275" t="s">
        <v>314</v>
      </c>
      <c r="C10" s="293">
        <v>8453.14</v>
      </c>
      <c r="D10" s="294">
        <v>9566.4</v>
      </c>
      <c r="E10" s="294">
        <v>41862.43</v>
      </c>
      <c r="F10" s="295">
        <v>37.784574394293649</v>
      </c>
      <c r="G10" s="295">
        <v>96.818384711631637</v>
      </c>
      <c r="H10" s="292"/>
    </row>
    <row r="11" spans="1:8" ht="16.5" customHeight="1">
      <c r="A11" s="268"/>
      <c r="B11" s="296" t="s">
        <v>315</v>
      </c>
      <c r="C11" s="293"/>
      <c r="D11" s="294"/>
      <c r="E11" s="294"/>
      <c r="F11" s="295"/>
      <c r="G11" s="295"/>
      <c r="H11" s="292"/>
    </row>
    <row r="12" spans="1:8" ht="16.5" customHeight="1">
      <c r="A12" s="268"/>
      <c r="B12" s="297" t="s">
        <v>316</v>
      </c>
      <c r="C12" s="298">
        <v>5098.71</v>
      </c>
      <c r="D12" s="299">
        <v>5763.42</v>
      </c>
      <c r="E12" s="299">
        <v>25958.21</v>
      </c>
      <c r="F12" s="300">
        <v>43.507119443876306</v>
      </c>
      <c r="G12" s="300">
        <v>79.944275367273193</v>
      </c>
      <c r="H12" s="295"/>
    </row>
    <row r="13" spans="1:8" ht="16.2" customHeight="1">
      <c r="A13" s="268"/>
      <c r="B13" s="297" t="s">
        <v>317</v>
      </c>
      <c r="C13" s="298">
        <v>916.53</v>
      </c>
      <c r="D13" s="299">
        <v>1029.72</v>
      </c>
      <c r="E13" s="299">
        <v>4060.14</v>
      </c>
      <c r="F13" s="300">
        <v>40.058961600961382</v>
      </c>
      <c r="G13" s="300">
        <v>138.70909333160236</v>
      </c>
      <c r="H13" s="301"/>
    </row>
    <row r="14" spans="1:8" ht="16.2" customHeight="1">
      <c r="A14" s="268"/>
      <c r="B14" s="297" t="s">
        <v>318</v>
      </c>
      <c r="C14" s="298">
        <v>80.600000000000009</v>
      </c>
      <c r="D14" s="299">
        <v>92.12</v>
      </c>
      <c r="E14" s="299">
        <v>378.6</v>
      </c>
      <c r="F14" s="300">
        <v>25.124110851346355</v>
      </c>
      <c r="G14" s="300">
        <v>102.18347682923539</v>
      </c>
      <c r="H14" s="301"/>
    </row>
    <row r="15" spans="1:8" ht="16.2" customHeight="1">
      <c r="A15" s="268"/>
      <c r="B15" s="297" t="s">
        <v>319</v>
      </c>
      <c r="C15" s="298">
        <v>71.319999999999993</v>
      </c>
      <c r="D15" s="299">
        <v>81.92</v>
      </c>
      <c r="E15" s="299">
        <v>326.90999999999997</v>
      </c>
      <c r="F15" s="301">
        <v>26.05441851568477</v>
      </c>
      <c r="G15" s="300">
        <v>101.23873525130843</v>
      </c>
      <c r="H15" s="301"/>
    </row>
    <row r="16" spans="1:8" ht="16.2" customHeight="1">
      <c r="A16" s="268"/>
      <c r="B16" s="297" t="s">
        <v>320</v>
      </c>
      <c r="C16" s="298">
        <v>55.21</v>
      </c>
      <c r="D16" s="299">
        <v>65.23</v>
      </c>
      <c r="E16" s="299">
        <v>257.48</v>
      </c>
      <c r="F16" s="300">
        <v>23.068377293577981</v>
      </c>
      <c r="G16" s="300">
        <v>64.262360546085304</v>
      </c>
      <c r="H16" s="301"/>
    </row>
    <row r="17" spans="1:8" ht="16.2" customHeight="1">
      <c r="A17" s="268"/>
      <c r="B17" s="297" t="s">
        <v>321</v>
      </c>
      <c r="C17" s="298">
        <v>45.12</v>
      </c>
      <c r="D17" s="298">
        <v>54.81</v>
      </c>
      <c r="E17" s="298">
        <v>241.44</v>
      </c>
      <c r="F17" s="301">
        <v>22.688317546233648</v>
      </c>
      <c r="G17" s="301">
        <v>72.361086135587129</v>
      </c>
      <c r="H17" s="301"/>
    </row>
    <row r="18" spans="1:8" ht="16.2" customHeight="1">
      <c r="A18" s="268"/>
      <c r="B18" s="297" t="s">
        <v>322</v>
      </c>
      <c r="C18" s="298">
        <v>44.73</v>
      </c>
      <c r="D18" s="299">
        <v>53.83</v>
      </c>
      <c r="E18" s="299">
        <v>237.66</v>
      </c>
      <c r="F18" s="300">
        <v>22.469509312659543</v>
      </c>
      <c r="G18" s="300">
        <v>107.27633835876141</v>
      </c>
      <c r="H18" s="301"/>
    </row>
    <row r="19" spans="1:8" ht="16.2" customHeight="1">
      <c r="A19" s="268"/>
      <c r="B19" s="297" t="s">
        <v>323</v>
      </c>
      <c r="C19" s="299">
        <v>24.900000000000002</v>
      </c>
      <c r="D19" s="299">
        <v>27.840000000000003</v>
      </c>
      <c r="E19" s="299">
        <v>142.38</v>
      </c>
      <c r="F19" s="300">
        <v>43.921399265817314</v>
      </c>
      <c r="G19" s="300">
        <v>101.17245789810276</v>
      </c>
      <c r="H19" s="301"/>
    </row>
    <row r="20" spans="1:8" ht="16.2" customHeight="1">
      <c r="A20" s="268"/>
      <c r="B20" s="297" t="s">
        <v>324</v>
      </c>
      <c r="C20" s="298">
        <v>21.630000000000003</v>
      </c>
      <c r="D20" s="298">
        <v>25.63</v>
      </c>
      <c r="E20" s="298">
        <v>106.54</v>
      </c>
      <c r="F20" s="301">
        <v>23.482477407978845</v>
      </c>
      <c r="G20" s="301">
        <v>108.00892133008921</v>
      </c>
      <c r="H20" s="301"/>
    </row>
    <row r="21" spans="1:8" ht="16.2" customHeight="1">
      <c r="A21" s="268"/>
      <c r="B21" s="297" t="s">
        <v>325</v>
      </c>
      <c r="C21" s="302">
        <v>10.63</v>
      </c>
      <c r="D21" s="302">
        <v>12.74</v>
      </c>
      <c r="E21" s="302">
        <v>56.768000000000001</v>
      </c>
      <c r="F21" s="303">
        <v>22.013339537769504</v>
      </c>
      <c r="G21" s="303">
        <v>91.7240264986266</v>
      </c>
      <c r="H21" s="301"/>
    </row>
    <row r="22" spans="1:8" ht="16.2" customHeight="1">
      <c r="A22" s="268"/>
      <c r="B22" s="275" t="s">
        <v>326</v>
      </c>
      <c r="C22" s="293">
        <v>39857.227000000006</v>
      </c>
      <c r="D22" s="294">
        <v>44151.716</v>
      </c>
      <c r="E22" s="294">
        <v>202543.20421999999</v>
      </c>
      <c r="F22" s="295">
        <v>33.088523608483321</v>
      </c>
      <c r="G22" s="295">
        <v>104.94737335658222</v>
      </c>
      <c r="H22" s="301"/>
    </row>
    <row r="23" spans="1:8" ht="16.5" customHeight="1">
      <c r="A23" s="268"/>
      <c r="B23" s="304" t="s">
        <v>327</v>
      </c>
      <c r="C23" s="293">
        <v>27115.598000000002</v>
      </c>
      <c r="D23" s="294">
        <v>29490.036</v>
      </c>
      <c r="E23" s="294">
        <v>135959.48403999998</v>
      </c>
      <c r="F23" s="295">
        <v>31.254259800402174</v>
      </c>
      <c r="G23" s="295">
        <v>104.15404544371715</v>
      </c>
      <c r="H23" s="301"/>
    </row>
    <row r="24" spans="1:8" ht="16.5" customHeight="1">
      <c r="A24" s="268"/>
      <c r="B24" s="304" t="s">
        <v>328</v>
      </c>
      <c r="C24" s="298">
        <v>10792.204</v>
      </c>
      <c r="D24" s="299">
        <v>12449.294</v>
      </c>
      <c r="E24" s="299">
        <v>57174.714180000003</v>
      </c>
      <c r="F24" s="300">
        <v>36.594503404505915</v>
      </c>
      <c r="G24" s="300">
        <v>106.40935588861898</v>
      </c>
      <c r="H24" s="301"/>
    </row>
    <row r="25" spans="1:8" ht="16.5" customHeight="1">
      <c r="A25" s="268"/>
      <c r="B25" s="304" t="s">
        <v>329</v>
      </c>
      <c r="C25" s="298">
        <v>1949.425</v>
      </c>
      <c r="D25" s="299">
        <v>2212.386</v>
      </c>
      <c r="E25" s="299">
        <v>9409.0059999999994</v>
      </c>
      <c r="F25" s="300">
        <v>45.071661932763988</v>
      </c>
      <c r="G25" s="300">
        <v>107.81254905645459</v>
      </c>
      <c r="H25" s="301"/>
    </row>
    <row r="26" spans="1:8" ht="16.5" customHeight="1">
      <c r="B26" s="283" t="s">
        <v>330</v>
      </c>
      <c r="C26" s="305"/>
      <c r="D26" s="305"/>
      <c r="E26" s="305"/>
      <c r="F26" s="303"/>
      <c r="G26" s="303"/>
      <c r="H26" s="301"/>
    </row>
    <row r="27" spans="1:8" ht="16.5" customHeight="1">
      <c r="A27" s="286"/>
      <c r="B27" s="287" t="s">
        <v>48</v>
      </c>
      <c r="C27" s="302">
        <v>4640.7740000000003</v>
      </c>
      <c r="D27" s="302">
        <v>5276.1840000000002</v>
      </c>
      <c r="E27" s="302">
        <v>23912.637999999999</v>
      </c>
      <c r="F27" s="303">
        <v>30.720892528602572</v>
      </c>
      <c r="G27" s="303">
        <v>125.32021258587626</v>
      </c>
      <c r="H27" s="301"/>
    </row>
    <row r="28" spans="1:8" ht="16.2" customHeight="1">
      <c r="A28" s="286"/>
      <c r="B28" s="287" t="s">
        <v>103</v>
      </c>
      <c r="C28" s="302">
        <v>3871.02</v>
      </c>
      <c r="D28" s="302">
        <v>4110.75</v>
      </c>
      <c r="E28" s="302">
        <v>17542.61</v>
      </c>
      <c r="F28" s="303">
        <v>22.100593257210175</v>
      </c>
      <c r="G28" s="303">
        <v>116.42345924796327</v>
      </c>
      <c r="H28" s="301"/>
    </row>
    <row r="29" spans="1:8" ht="16.2" customHeight="1">
      <c r="A29" s="286"/>
      <c r="B29" s="287" t="s">
        <v>290</v>
      </c>
      <c r="C29" s="302">
        <v>1617.8610000000001</v>
      </c>
      <c r="D29" s="302">
        <v>1693.182</v>
      </c>
      <c r="E29" s="302">
        <v>8151.4709999999995</v>
      </c>
      <c r="F29" s="303">
        <v>37.052140909090909</v>
      </c>
      <c r="G29" s="303">
        <v>105.28057958705431</v>
      </c>
      <c r="H29" s="301"/>
    </row>
    <row r="30" spans="1:8" ht="16.2" customHeight="1">
      <c r="A30" s="286"/>
      <c r="B30" s="287" t="s">
        <v>102</v>
      </c>
      <c r="C30" s="302">
        <v>1275.2940000000001</v>
      </c>
      <c r="D30" s="302">
        <v>1735.7819999999999</v>
      </c>
      <c r="E30" s="302">
        <v>7927.0692199999994</v>
      </c>
      <c r="F30" s="303">
        <v>36.388660645031692</v>
      </c>
      <c r="G30" s="303">
        <v>113.81176638910517</v>
      </c>
      <c r="H30" s="301"/>
    </row>
    <row r="31" spans="1:8" ht="16.2" customHeight="1">
      <c r="A31" s="286"/>
      <c r="B31" s="287" t="s">
        <v>53</v>
      </c>
      <c r="C31" s="302">
        <v>1325.356</v>
      </c>
      <c r="D31" s="302">
        <v>1544.662</v>
      </c>
      <c r="E31" s="302">
        <v>6335.0150000000003</v>
      </c>
      <c r="F31" s="303">
        <v>31.718307052512571</v>
      </c>
      <c r="G31" s="303">
        <v>101.75661866207149</v>
      </c>
      <c r="H31" s="301"/>
    </row>
    <row r="32" spans="1:8" ht="16.2" customHeight="1">
      <c r="A32" s="286"/>
      <c r="B32" s="287" t="s">
        <v>54</v>
      </c>
      <c r="C32" s="302">
        <v>1125.8869999999999</v>
      </c>
      <c r="D32" s="302">
        <v>1254.3979999999999</v>
      </c>
      <c r="E32" s="302">
        <v>5943.3620000000001</v>
      </c>
      <c r="F32" s="303">
        <v>29.939769969977924</v>
      </c>
      <c r="G32" s="303">
        <v>106.19108299373792</v>
      </c>
      <c r="H32" s="301"/>
    </row>
    <row r="33" spans="1:8">
      <c r="A33" s="286"/>
      <c r="B33" s="287" t="s">
        <v>51</v>
      </c>
      <c r="C33" s="302">
        <v>910.34100000000001</v>
      </c>
      <c r="D33" s="302">
        <v>1089.951</v>
      </c>
      <c r="E33" s="302">
        <v>5331.5020000000004</v>
      </c>
      <c r="F33" s="303">
        <v>31.141096009630576</v>
      </c>
      <c r="G33" s="303">
        <v>98.534904888856047</v>
      </c>
      <c r="H33" s="301"/>
    </row>
    <row r="34" spans="1:8">
      <c r="A34" s="286"/>
      <c r="B34" s="287" t="s">
        <v>76</v>
      </c>
      <c r="C34" s="302">
        <v>1153.626</v>
      </c>
      <c r="D34" s="302">
        <v>1285.048</v>
      </c>
      <c r="E34" s="302">
        <v>5183.134</v>
      </c>
      <c r="F34" s="303">
        <v>40.555150683958274</v>
      </c>
      <c r="G34" s="303">
        <v>121.68897964914194</v>
      </c>
      <c r="H34" s="301"/>
    </row>
    <row r="35" spans="1:8">
      <c r="A35" s="286"/>
      <c r="B35" s="287" t="s">
        <v>101</v>
      </c>
      <c r="C35" s="302">
        <v>938.44399999999996</v>
      </c>
      <c r="D35" s="302">
        <v>1003.958</v>
      </c>
      <c r="E35" s="302">
        <v>4854.3860000000004</v>
      </c>
      <c r="F35" s="303">
        <v>32.312770736888922</v>
      </c>
      <c r="G35" s="303">
        <v>117.79199548863899</v>
      </c>
      <c r="H35" s="301"/>
    </row>
    <row r="36" spans="1:8">
      <c r="A36" s="286"/>
      <c r="B36" s="287" t="s">
        <v>86</v>
      </c>
      <c r="C36" s="302">
        <v>702.49199999999996</v>
      </c>
      <c r="D36" s="302">
        <v>983.524</v>
      </c>
      <c r="E36" s="302">
        <v>3699.931</v>
      </c>
      <c r="F36" s="303">
        <v>42.912383225398948</v>
      </c>
      <c r="G36" s="303">
        <v>98.120090091834172</v>
      </c>
      <c r="H36" s="301"/>
    </row>
    <row r="37" spans="1:8">
      <c r="A37" s="286"/>
      <c r="B37" s="287" t="s">
        <v>77</v>
      </c>
      <c r="C37" s="302">
        <v>665.40800000000002</v>
      </c>
      <c r="D37" s="302">
        <v>720.69200000000001</v>
      </c>
      <c r="E37" s="302">
        <v>3651.7640000000001</v>
      </c>
      <c r="F37" s="303">
        <v>40.232420039507879</v>
      </c>
      <c r="G37" s="303">
        <v>95.74554998256437</v>
      </c>
      <c r="H37" s="301"/>
    </row>
    <row r="38" spans="1:8">
      <c r="A38" s="286"/>
      <c r="B38" s="287" t="s">
        <v>105</v>
      </c>
      <c r="C38" s="302">
        <v>728.07299999999998</v>
      </c>
      <c r="D38" s="302">
        <v>741.59299999999996</v>
      </c>
      <c r="E38" s="302">
        <v>3546.989</v>
      </c>
      <c r="F38" s="303">
        <v>41.181902198774409</v>
      </c>
      <c r="G38" s="303">
        <v>125.46555399209498</v>
      </c>
      <c r="H38" s="301"/>
    </row>
    <row r="39" spans="1:8">
      <c r="A39" s="286"/>
      <c r="B39" s="287" t="s">
        <v>55</v>
      </c>
      <c r="C39" s="302">
        <v>666.78899999999999</v>
      </c>
      <c r="D39" s="302">
        <v>723.74699999999996</v>
      </c>
      <c r="E39" s="302">
        <v>3509.8449999999998</v>
      </c>
      <c r="F39" s="303">
        <v>39.760900688743583</v>
      </c>
      <c r="G39" s="303">
        <v>105.9430327305985</v>
      </c>
      <c r="H39" s="301"/>
    </row>
    <row r="40" spans="1:8">
      <c r="A40" s="286"/>
      <c r="B40" s="287" t="s">
        <v>49</v>
      </c>
      <c r="C40" s="302">
        <v>692.45</v>
      </c>
      <c r="D40" s="302">
        <v>776.77</v>
      </c>
      <c r="E40" s="302">
        <v>3448.047</v>
      </c>
      <c r="F40" s="303">
        <v>44.338604471734207</v>
      </c>
      <c r="G40" s="303">
        <v>111.29535635493311</v>
      </c>
      <c r="H40" s="301"/>
    </row>
    <row r="41" spans="1:8">
      <c r="A41" s="286"/>
      <c r="B41" s="287" t="s">
        <v>57</v>
      </c>
      <c r="C41" s="302">
        <v>588.75699999999995</v>
      </c>
      <c r="D41" s="302">
        <v>591.5</v>
      </c>
      <c r="E41" s="302">
        <v>3404.7069999999999</v>
      </c>
      <c r="F41" s="303">
        <v>37.623628567024163</v>
      </c>
      <c r="G41" s="303">
        <v>96.768891453193078</v>
      </c>
      <c r="H41" s="301"/>
    </row>
    <row r="42" spans="1:8">
      <c r="A42" s="286"/>
      <c r="B42" s="287" t="s">
        <v>113</v>
      </c>
      <c r="C42" s="302">
        <v>623.20299999999997</v>
      </c>
      <c r="D42" s="302">
        <v>662.17200000000003</v>
      </c>
      <c r="E42" s="302">
        <v>3299.3130000000001</v>
      </c>
      <c r="F42" s="303">
        <v>37.462402057999789</v>
      </c>
      <c r="G42" s="303">
        <v>107.0407926561215</v>
      </c>
      <c r="H42" s="301"/>
    </row>
    <row r="43" spans="1:8">
      <c r="A43" s="286"/>
      <c r="B43" s="287" t="s">
        <v>111</v>
      </c>
      <c r="C43" s="302">
        <v>605.49199999999996</v>
      </c>
      <c r="D43" s="302">
        <v>661.76300000000003</v>
      </c>
      <c r="E43" s="302">
        <v>3242.7049999999999</v>
      </c>
      <c r="F43" s="303">
        <v>40.386210995364692</v>
      </c>
      <c r="G43" s="303">
        <v>96.249290234186361</v>
      </c>
      <c r="H43" s="301"/>
    </row>
    <row r="44" spans="1:8">
      <c r="A44" s="286"/>
      <c r="B44" s="287" t="s">
        <v>84</v>
      </c>
      <c r="C44" s="302">
        <v>624.88599999999997</v>
      </c>
      <c r="D44" s="302">
        <v>792</v>
      </c>
      <c r="E44" s="302">
        <v>3206.52</v>
      </c>
      <c r="F44" s="303">
        <v>37.584071345175509</v>
      </c>
      <c r="G44" s="303">
        <v>119.94478796108226</v>
      </c>
      <c r="H44" s="301"/>
    </row>
    <row r="45" spans="1:8">
      <c r="A45" s="286"/>
      <c r="B45" s="287" t="s">
        <v>68</v>
      </c>
      <c r="C45" s="302">
        <v>667.928</v>
      </c>
      <c r="D45" s="302">
        <v>708.72</v>
      </c>
      <c r="E45" s="302">
        <v>3090.4929999999999</v>
      </c>
      <c r="F45" s="303">
        <v>36.598391751351585</v>
      </c>
      <c r="G45" s="303">
        <v>87.00144022124681</v>
      </c>
      <c r="H45" s="301"/>
    </row>
    <row r="46" spans="1:8">
      <c r="A46" s="286"/>
      <c r="B46" s="287" t="s">
        <v>110</v>
      </c>
      <c r="C46" s="302">
        <v>589.81899999999996</v>
      </c>
      <c r="D46" s="302">
        <v>660.279</v>
      </c>
      <c r="E46" s="302">
        <v>3019.2379999999998</v>
      </c>
      <c r="F46" s="303">
        <v>46.437834423334159</v>
      </c>
      <c r="G46" s="303">
        <v>104.91311904806579</v>
      </c>
      <c r="H46" s="301"/>
    </row>
    <row r="47" spans="1:8">
      <c r="A47" s="286"/>
      <c r="B47" s="287" t="s">
        <v>94</v>
      </c>
      <c r="C47" s="302">
        <v>492.26900000000001</v>
      </c>
      <c r="D47" s="302">
        <v>534.77</v>
      </c>
      <c r="E47" s="302">
        <v>2827.627</v>
      </c>
      <c r="F47" s="303">
        <v>36.826844632730101</v>
      </c>
      <c r="G47" s="303">
        <v>92.61315902643787</v>
      </c>
      <c r="H47" s="301"/>
    </row>
  </sheetData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60"/>
  <sheetViews>
    <sheetView workbookViewId="0">
      <selection activeCell="I11" sqref="I11"/>
    </sheetView>
  </sheetViews>
  <sheetFormatPr defaultColWidth="9" defaultRowHeight="15"/>
  <cols>
    <col min="1" max="1" width="2" style="256" customWidth="1"/>
    <col min="2" max="2" width="38.88671875" style="256" customWidth="1"/>
    <col min="3" max="6" width="12.33203125" style="256" customWidth="1"/>
    <col min="7" max="16384" width="9" style="256"/>
  </cols>
  <sheetData>
    <row r="1" spans="1:7" ht="20.100000000000001" customHeight="1">
      <c r="A1" s="254" t="s">
        <v>331</v>
      </c>
      <c r="B1" s="255"/>
      <c r="C1" s="255"/>
      <c r="D1" s="255"/>
      <c r="E1" s="255"/>
      <c r="F1" s="255"/>
      <c r="G1" s="255"/>
    </row>
    <row r="2" spans="1:7" ht="12.6" customHeight="1">
      <c r="A2" s="257"/>
      <c r="B2" s="257"/>
      <c r="C2" s="257"/>
      <c r="D2" s="257"/>
      <c r="E2" s="257"/>
      <c r="F2" s="255"/>
      <c r="G2" s="255"/>
    </row>
    <row r="3" spans="1:7" ht="20.100000000000001" customHeight="1">
      <c r="A3" s="258"/>
      <c r="B3" s="258"/>
      <c r="C3" s="258"/>
      <c r="D3" s="258"/>
      <c r="F3" s="259" t="s">
        <v>308</v>
      </c>
    </row>
    <row r="4" spans="1:7" ht="16.2" customHeight="1">
      <c r="A4" s="260"/>
      <c r="B4" s="260"/>
      <c r="C4" s="261" t="s">
        <v>19</v>
      </c>
      <c r="D4" s="261" t="s">
        <v>309</v>
      </c>
      <c r="E4" s="947" t="s">
        <v>128</v>
      </c>
      <c r="F4" s="947"/>
    </row>
    <row r="5" spans="1:7" ht="16.2" customHeight="1">
      <c r="A5" s="262"/>
      <c r="B5" s="262"/>
      <c r="C5" s="263" t="s">
        <v>129</v>
      </c>
      <c r="D5" s="263" t="s">
        <v>130</v>
      </c>
      <c r="E5" s="263" t="s">
        <v>132</v>
      </c>
      <c r="F5" s="263" t="s">
        <v>133</v>
      </c>
    </row>
    <row r="6" spans="1:7" ht="16.2" customHeight="1">
      <c r="A6" s="262"/>
      <c r="B6" s="262"/>
      <c r="C6" s="290" t="s">
        <v>124</v>
      </c>
      <c r="D6" s="290" t="s">
        <v>124</v>
      </c>
      <c r="E6" s="290" t="s">
        <v>124</v>
      </c>
      <c r="F6" s="290" t="s">
        <v>124</v>
      </c>
    </row>
    <row r="7" spans="1:7" ht="9" customHeight="1">
      <c r="A7" s="262"/>
      <c r="B7" s="262"/>
      <c r="E7" s="263"/>
      <c r="F7" s="263"/>
    </row>
    <row r="8" spans="1:7" ht="18" customHeight="1">
      <c r="A8" s="264" t="s">
        <v>299</v>
      </c>
      <c r="B8" s="265"/>
      <c r="C8" s="306">
        <v>98888.378219999999</v>
      </c>
      <c r="D8" s="306">
        <v>145517.25599999999</v>
      </c>
      <c r="E8" s="306">
        <v>104.95156054804882</v>
      </c>
      <c r="F8" s="306">
        <v>102.46954822281087</v>
      </c>
      <c r="G8" s="267"/>
    </row>
    <row r="9" spans="1:7" ht="16.5" customHeight="1">
      <c r="A9" s="268"/>
      <c r="B9" s="275" t="s">
        <v>314</v>
      </c>
      <c r="C9" s="307">
        <v>16073.55</v>
      </c>
      <c r="D9" s="278">
        <v>25788.879999999997</v>
      </c>
      <c r="E9" s="278">
        <v>93.86420201515277</v>
      </c>
      <c r="F9" s="278">
        <v>98.755602393213721</v>
      </c>
      <c r="G9" s="267"/>
    </row>
    <row r="10" spans="1:7" ht="16.5" customHeight="1">
      <c r="A10" s="268"/>
      <c r="B10" s="296" t="s">
        <v>315</v>
      </c>
      <c r="C10" s="307"/>
      <c r="D10" s="307"/>
      <c r="E10" s="278"/>
      <c r="F10" s="278"/>
      <c r="G10" s="267"/>
    </row>
    <row r="11" spans="1:7" ht="16.5" customHeight="1">
      <c r="A11" s="268"/>
      <c r="B11" s="297" t="s">
        <v>316</v>
      </c>
      <c r="C11" s="308">
        <v>10401.469999999999</v>
      </c>
      <c r="D11" s="281">
        <v>15556.74</v>
      </c>
      <c r="E11" s="281">
        <v>80.051949451259858</v>
      </c>
      <c r="F11" s="281">
        <v>79.872444290644651</v>
      </c>
      <c r="G11" s="267"/>
    </row>
    <row r="12" spans="1:7" ht="16.5" customHeight="1">
      <c r="A12" s="268"/>
      <c r="B12" s="297" t="s">
        <v>317</v>
      </c>
      <c r="C12" s="308">
        <v>1290.58</v>
      </c>
      <c r="D12" s="281">
        <v>2769.56</v>
      </c>
      <c r="E12" s="281">
        <v>123.15869834907909</v>
      </c>
      <c r="F12" s="281">
        <v>147.38052033056795</v>
      </c>
      <c r="G12" s="267"/>
    </row>
    <row r="13" spans="1:7" ht="16.5" customHeight="1">
      <c r="A13" s="268"/>
      <c r="B13" s="297" t="s">
        <v>318</v>
      </c>
      <c r="C13" s="308">
        <v>135.07</v>
      </c>
      <c r="D13" s="281">
        <v>243.53000000000003</v>
      </c>
      <c r="E13" s="281">
        <v>85.346897510425876</v>
      </c>
      <c r="F13" s="281">
        <v>114.73733804475856</v>
      </c>
      <c r="G13" s="267"/>
    </row>
    <row r="14" spans="1:7" ht="16.5" customHeight="1">
      <c r="A14" s="268"/>
      <c r="B14" s="297" t="s">
        <v>319</v>
      </c>
      <c r="C14" s="308">
        <v>108.44999999999999</v>
      </c>
      <c r="D14" s="281">
        <v>218.45999999999998</v>
      </c>
      <c r="E14" s="281">
        <v>79.131703757752632</v>
      </c>
      <c r="F14" s="281">
        <v>117.54008393414396</v>
      </c>
      <c r="G14" s="267"/>
    </row>
    <row r="15" spans="1:7" ht="16.5" customHeight="1">
      <c r="A15" s="268"/>
      <c r="B15" s="297" t="s">
        <v>320</v>
      </c>
      <c r="C15" s="308">
        <v>90.389999999999986</v>
      </c>
      <c r="D15" s="281">
        <v>167.09</v>
      </c>
      <c r="E15" s="308">
        <v>73.101496158511907</v>
      </c>
      <c r="F15" s="281">
        <v>60.316944624936831</v>
      </c>
      <c r="G15" s="267"/>
    </row>
    <row r="16" spans="1:7" ht="16.5" customHeight="1">
      <c r="A16" s="268"/>
      <c r="B16" s="297" t="s">
        <v>322</v>
      </c>
      <c r="C16" s="308">
        <v>97.570000000000007</v>
      </c>
      <c r="D16" s="308">
        <v>140.08999999999997</v>
      </c>
      <c r="E16" s="308">
        <v>106.49421523684785</v>
      </c>
      <c r="F16" s="308">
        <v>107.82789408866992</v>
      </c>
      <c r="G16" s="267"/>
    </row>
    <row r="17" spans="1:7">
      <c r="A17" s="268"/>
      <c r="B17" s="297" t="s">
        <v>321</v>
      </c>
      <c r="C17" s="308">
        <v>101.78</v>
      </c>
      <c r="D17" s="308">
        <v>139.66</v>
      </c>
      <c r="E17" s="308">
        <v>65.449167256125008</v>
      </c>
      <c r="F17" s="308">
        <v>78.394611282626997</v>
      </c>
      <c r="G17" s="267"/>
    </row>
    <row r="18" spans="1:7">
      <c r="A18" s="268"/>
      <c r="B18" s="297" t="s">
        <v>323</v>
      </c>
      <c r="C18" s="308">
        <v>64.47</v>
      </c>
      <c r="D18" s="281">
        <v>77.910000000000011</v>
      </c>
      <c r="E18" s="281">
        <v>98.277439024390247</v>
      </c>
      <c r="F18" s="281">
        <v>103.70025289498206</v>
      </c>
      <c r="G18" s="267"/>
    </row>
    <row r="19" spans="1:7">
      <c r="A19" s="268"/>
      <c r="B19" s="297" t="s">
        <v>324</v>
      </c>
      <c r="C19" s="281">
        <v>40.61</v>
      </c>
      <c r="D19" s="281">
        <v>65.930000000000007</v>
      </c>
      <c r="E19" s="281">
        <v>89.726027397260268</v>
      </c>
      <c r="F19" s="281">
        <v>123.51067815661298</v>
      </c>
      <c r="G19" s="267"/>
    </row>
    <row r="20" spans="1:7">
      <c r="A20" s="268"/>
      <c r="B20" s="297" t="s">
        <v>325</v>
      </c>
      <c r="C20" s="285">
        <v>23.658000000000001</v>
      </c>
      <c r="D20" s="285">
        <v>33.110000000000007</v>
      </c>
      <c r="E20" s="285">
        <v>80.223804679552387</v>
      </c>
      <c r="F20" s="285">
        <v>102.1913580246914</v>
      </c>
      <c r="G20" s="267"/>
    </row>
    <row r="21" spans="1:7">
      <c r="A21" s="268"/>
      <c r="B21" s="275" t="s">
        <v>326</v>
      </c>
      <c r="C21" s="307">
        <v>82814.828219999996</v>
      </c>
      <c r="D21" s="278">
        <v>119728.37599999999</v>
      </c>
      <c r="E21" s="278">
        <v>107.41415743158373</v>
      </c>
      <c r="F21" s="278">
        <v>103.30637648815764</v>
      </c>
      <c r="G21" s="267"/>
    </row>
    <row r="22" spans="1:7">
      <c r="A22" s="268"/>
      <c r="B22" s="304" t="s">
        <v>327</v>
      </c>
      <c r="C22" s="285">
        <v>55288.198039999996</v>
      </c>
      <c r="D22" s="281">
        <v>80671.285999999993</v>
      </c>
      <c r="E22" s="281">
        <v>106.72224083526613</v>
      </c>
      <c r="F22" s="281">
        <v>102.46415501892471</v>
      </c>
      <c r="G22" s="267"/>
    </row>
    <row r="23" spans="1:7">
      <c r="A23" s="268"/>
      <c r="B23" s="304" t="s">
        <v>328</v>
      </c>
      <c r="C23" s="285">
        <v>23904.50618</v>
      </c>
      <c r="D23" s="281">
        <v>33270.207999999999</v>
      </c>
      <c r="E23" s="281">
        <v>109.25142230877407</v>
      </c>
      <c r="F23" s="281">
        <v>104.45695610690888</v>
      </c>
      <c r="G23" s="267"/>
    </row>
    <row r="24" spans="1:7">
      <c r="A24" s="268"/>
      <c r="B24" s="304" t="s">
        <v>329</v>
      </c>
      <c r="C24" s="285">
        <v>3622.1239999999998</v>
      </c>
      <c r="D24" s="281">
        <v>5786.8819999999996</v>
      </c>
      <c r="E24" s="281">
        <v>106.13813132371286</v>
      </c>
      <c r="F24" s="281">
        <v>108.88775112949587</v>
      </c>
      <c r="G24" s="267"/>
    </row>
    <row r="25" spans="1:7">
      <c r="B25" s="283" t="s">
        <v>330</v>
      </c>
      <c r="C25" s="309"/>
      <c r="D25" s="285"/>
      <c r="E25" s="285"/>
      <c r="F25" s="285"/>
      <c r="G25" s="267"/>
    </row>
    <row r="26" spans="1:7">
      <c r="A26" s="286"/>
      <c r="B26" s="287" t="s">
        <v>48</v>
      </c>
      <c r="C26" s="285">
        <v>9941.5349999999999</v>
      </c>
      <c r="D26" s="285">
        <v>13971.102999999999</v>
      </c>
      <c r="E26" s="285">
        <v>124.08777117853698</v>
      </c>
      <c r="F26" s="285">
        <v>126.21220550024961</v>
      </c>
      <c r="G26" s="267"/>
    </row>
    <row r="27" spans="1:7">
      <c r="A27" s="286"/>
      <c r="B27" s="287" t="s">
        <v>103</v>
      </c>
      <c r="C27" s="285">
        <v>6369.75</v>
      </c>
      <c r="D27" s="285">
        <v>11172.86</v>
      </c>
      <c r="E27" s="285">
        <v>126.22369460355682</v>
      </c>
      <c r="F27" s="285">
        <v>111.48849836991057</v>
      </c>
      <c r="G27" s="267"/>
    </row>
    <row r="28" spans="1:7">
      <c r="A28" s="286"/>
      <c r="B28" s="287" t="s">
        <v>290</v>
      </c>
      <c r="C28" s="285">
        <v>3349.1880000000001</v>
      </c>
      <c r="D28" s="285">
        <v>4802.2829999999994</v>
      </c>
      <c r="E28" s="285">
        <v>107.94900348582543</v>
      </c>
      <c r="F28" s="285">
        <v>103.496340880736</v>
      </c>
    </row>
    <row r="29" spans="1:7">
      <c r="A29" s="286"/>
      <c r="B29" s="287" t="s">
        <v>102</v>
      </c>
      <c r="C29" s="285">
        <v>3601.6752199999996</v>
      </c>
      <c r="D29" s="285">
        <v>4325.3940000000002</v>
      </c>
      <c r="E29" s="285">
        <v>115.45327692469512</v>
      </c>
      <c r="F29" s="285">
        <v>112.48011048457008</v>
      </c>
    </row>
    <row r="30" spans="1:7">
      <c r="A30" s="286"/>
      <c r="B30" s="287" t="s">
        <v>53</v>
      </c>
      <c r="C30" s="285">
        <v>2336.8910000000001</v>
      </c>
      <c r="D30" s="285">
        <v>3998.1240000000003</v>
      </c>
      <c r="E30" s="285">
        <v>109.17026263283118</v>
      </c>
      <c r="F30" s="285">
        <v>97.871831044873005</v>
      </c>
    </row>
    <row r="31" spans="1:7">
      <c r="A31" s="286"/>
      <c r="B31" s="287" t="s">
        <v>54</v>
      </c>
      <c r="C31" s="285">
        <v>2512.1350000000002</v>
      </c>
      <c r="D31" s="285">
        <v>3431.2269999999999</v>
      </c>
      <c r="E31" s="285">
        <v>105.02741561571732</v>
      </c>
      <c r="F31" s="285">
        <v>107.05953345599697</v>
      </c>
    </row>
    <row r="32" spans="1:7">
      <c r="A32" s="286"/>
      <c r="B32" s="287" t="s">
        <v>76</v>
      </c>
      <c r="C32" s="285">
        <v>1888.241</v>
      </c>
      <c r="D32" s="285">
        <v>3294.893</v>
      </c>
      <c r="E32" s="285">
        <v>111.47865113879092</v>
      </c>
      <c r="F32" s="285">
        <v>128.43008128972158</v>
      </c>
    </row>
    <row r="33" spans="1:7">
      <c r="A33" s="286"/>
      <c r="B33" s="287" t="s">
        <v>51</v>
      </c>
      <c r="C33" s="285">
        <v>2467.9250000000002</v>
      </c>
      <c r="D33" s="285">
        <v>2863.5770000000002</v>
      </c>
      <c r="E33" s="285">
        <v>104.34437565455043</v>
      </c>
      <c r="F33" s="285">
        <v>94.02334907844164</v>
      </c>
    </row>
    <row r="34" spans="1:7">
      <c r="A34" s="286"/>
      <c r="B34" s="287" t="s">
        <v>101</v>
      </c>
      <c r="C34" s="285">
        <v>2062.25</v>
      </c>
      <c r="D34" s="285">
        <v>2792.1360000000004</v>
      </c>
      <c r="E34" s="285">
        <v>115.70593383904126</v>
      </c>
      <c r="F34" s="285">
        <v>119.38169110978947</v>
      </c>
    </row>
    <row r="35" spans="1:7">
      <c r="A35" s="286"/>
      <c r="B35" s="287" t="s">
        <v>86</v>
      </c>
      <c r="C35" s="285">
        <v>1324.7370000000001</v>
      </c>
      <c r="D35" s="285">
        <v>2375.194</v>
      </c>
      <c r="E35" s="285">
        <v>116.20041314158651</v>
      </c>
      <c r="F35" s="285">
        <v>90.284988372243305</v>
      </c>
    </row>
    <row r="36" spans="1:7">
      <c r="A36" s="286"/>
      <c r="B36" s="287" t="s">
        <v>105</v>
      </c>
      <c r="C36" s="285">
        <v>1362.1089999999999</v>
      </c>
      <c r="D36" s="285">
        <v>2184.88</v>
      </c>
      <c r="E36" s="285">
        <v>159.86425535860363</v>
      </c>
      <c r="F36" s="285">
        <v>110.6256591702063</v>
      </c>
    </row>
    <row r="37" spans="1:7">
      <c r="A37" s="286"/>
      <c r="B37" s="287" t="s">
        <v>49</v>
      </c>
      <c r="C37" s="285">
        <v>1339.6669999999999</v>
      </c>
      <c r="D37" s="285">
        <v>2108.38</v>
      </c>
      <c r="E37" s="285">
        <v>107.36223163789739</v>
      </c>
      <c r="F37" s="285">
        <v>113.94776209747155</v>
      </c>
    </row>
    <row r="38" spans="1:7">
      <c r="A38" s="286"/>
      <c r="B38" s="287" t="s">
        <v>77</v>
      </c>
      <c r="C38" s="285">
        <v>1639.3109999999999</v>
      </c>
      <c r="D38" s="285">
        <v>2012.4530000000002</v>
      </c>
      <c r="E38" s="285">
        <v>93.034148235041727</v>
      </c>
      <c r="F38" s="285">
        <v>98.073857552984293</v>
      </c>
    </row>
    <row r="39" spans="1:7">
      <c r="A39" s="286"/>
      <c r="B39" s="287" t="s">
        <v>55</v>
      </c>
      <c r="C39" s="285">
        <v>1510.2370000000001</v>
      </c>
      <c r="D39" s="285">
        <v>1999.6079999999997</v>
      </c>
      <c r="E39" s="285">
        <v>105.61585359883743</v>
      </c>
      <c r="F39" s="285">
        <v>106.19148697757485</v>
      </c>
    </row>
    <row r="40" spans="1:7">
      <c r="A40" s="286"/>
      <c r="B40" s="287" t="s">
        <v>68</v>
      </c>
      <c r="C40" s="285">
        <v>1133.356</v>
      </c>
      <c r="D40" s="285">
        <v>1957.1369999999999</v>
      </c>
      <c r="E40" s="285">
        <v>93.309589262147227</v>
      </c>
      <c r="F40" s="285">
        <v>83.723738702685154</v>
      </c>
    </row>
    <row r="41" spans="1:7">
      <c r="A41" s="286"/>
      <c r="B41" s="287" t="s">
        <v>84</v>
      </c>
      <c r="C41" s="285">
        <v>1278.857</v>
      </c>
      <c r="D41" s="285">
        <v>1927.663</v>
      </c>
      <c r="E41" s="285">
        <v>118.73591071992276</v>
      </c>
      <c r="F41" s="285">
        <v>120.7604603231283</v>
      </c>
      <c r="G41" s="287"/>
    </row>
    <row r="42" spans="1:7">
      <c r="A42" s="286"/>
      <c r="B42" s="287" t="s">
        <v>113</v>
      </c>
      <c r="C42" s="285">
        <v>1437.376</v>
      </c>
      <c r="D42" s="285">
        <v>1861.9370000000001</v>
      </c>
      <c r="E42" s="285">
        <v>110.40279951887109</v>
      </c>
      <c r="F42" s="285">
        <v>104.58222704772133</v>
      </c>
    </row>
    <row r="43" spans="1:7">
      <c r="A43" s="286"/>
      <c r="B43" s="287" t="s">
        <v>111</v>
      </c>
      <c r="C43" s="285">
        <v>1420.155</v>
      </c>
      <c r="D43" s="285">
        <v>1822.55</v>
      </c>
      <c r="E43" s="285">
        <v>97.727801350698542</v>
      </c>
      <c r="F43" s="285">
        <v>95.127864522847034</v>
      </c>
    </row>
    <row r="44" spans="1:7">
      <c r="A44" s="286"/>
      <c r="B44" s="287" t="s">
        <v>57</v>
      </c>
      <c r="C44" s="285">
        <v>1590.67</v>
      </c>
      <c r="D44" s="285">
        <v>1814.0369999999998</v>
      </c>
      <c r="E44" s="285">
        <v>109.04096705333627</v>
      </c>
      <c r="F44" s="285">
        <v>88.076808790799006</v>
      </c>
      <c r="G44" s="287"/>
    </row>
    <row r="45" spans="1:7">
      <c r="A45" s="286"/>
      <c r="B45" s="287" t="s">
        <v>110</v>
      </c>
      <c r="C45" s="285">
        <v>1248.4649999999999</v>
      </c>
      <c r="D45" s="285">
        <v>1770.7729999999999</v>
      </c>
      <c r="E45" s="285">
        <v>111.22787073506888</v>
      </c>
      <c r="F45" s="285">
        <v>100.87535255356734</v>
      </c>
      <c r="G45" s="287"/>
    </row>
    <row r="46" spans="1:7">
      <c r="A46" s="286"/>
      <c r="B46" s="287" t="s">
        <v>56</v>
      </c>
      <c r="C46" s="285">
        <v>906.09199999999998</v>
      </c>
      <c r="D46" s="285">
        <v>1749.7080000000001</v>
      </c>
      <c r="E46" s="285">
        <v>129.53016488402079</v>
      </c>
      <c r="F46" s="285">
        <v>127.9974132892266</v>
      </c>
    </row>
    <row r="47" spans="1:7">
      <c r="A47" s="286"/>
    </row>
    <row r="48" spans="1:7">
      <c r="A48" s="286"/>
    </row>
    <row r="49" spans="1:1">
      <c r="A49" s="286"/>
    </row>
    <row r="50" spans="1:1">
      <c r="A50" s="286"/>
    </row>
    <row r="51" spans="1:1">
      <c r="A51" s="286"/>
    </row>
    <row r="52" spans="1:1">
      <c r="A52" s="286"/>
    </row>
    <row r="53" spans="1:1">
      <c r="A53" s="286"/>
    </row>
    <row r="54" spans="1:1">
      <c r="A54" s="286"/>
    </row>
    <row r="55" spans="1:1">
      <c r="A55" s="286"/>
    </row>
    <row r="56" spans="1:1">
      <c r="A56" s="286"/>
    </row>
    <row r="57" spans="1:1">
      <c r="A57" s="286"/>
    </row>
    <row r="58" spans="1:1">
      <c r="A58" s="286"/>
    </row>
    <row r="59" spans="1:1">
      <c r="A59" s="286"/>
    </row>
    <row r="60" spans="1:1">
      <c r="A60" s="286"/>
    </row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67"/>
  <sheetViews>
    <sheetView workbookViewId="0">
      <selection activeCell="I11" sqref="I11"/>
    </sheetView>
  </sheetViews>
  <sheetFormatPr defaultRowHeight="15"/>
  <cols>
    <col min="1" max="1" width="4.33203125" style="788" customWidth="1"/>
    <col min="2" max="2" width="46.44140625" style="788" customWidth="1"/>
    <col min="3" max="3" width="13.33203125" style="788" customWidth="1"/>
    <col min="4" max="4" width="12.88671875" style="788" customWidth="1"/>
    <col min="5" max="5" width="12.109375" style="788" customWidth="1"/>
    <col min="6" max="215" width="8.88671875" style="788"/>
    <col min="216" max="216" width="4.33203125" style="788" customWidth="1"/>
    <col min="217" max="217" width="45.44140625" style="788" customWidth="1"/>
    <col min="218" max="219" width="20.6640625" style="788" customWidth="1"/>
    <col min="220" max="220" width="21.44140625" style="788" bestFit="1" customWidth="1"/>
    <col min="221" max="471" width="8.88671875" style="788"/>
    <col min="472" max="472" width="4.33203125" style="788" customWidth="1"/>
    <col min="473" max="473" width="45.44140625" style="788" customWidth="1"/>
    <col min="474" max="475" width="20.6640625" style="788" customWidth="1"/>
    <col min="476" max="476" width="21.44140625" style="788" bestFit="1" customWidth="1"/>
    <col min="477" max="727" width="8.88671875" style="788"/>
    <col min="728" max="728" width="4.33203125" style="788" customWidth="1"/>
    <col min="729" max="729" width="45.44140625" style="788" customWidth="1"/>
    <col min="730" max="731" width="20.6640625" style="788" customWidth="1"/>
    <col min="732" max="732" width="21.44140625" style="788" bestFit="1" customWidth="1"/>
    <col min="733" max="983" width="8.88671875" style="788"/>
    <col min="984" max="984" width="4.33203125" style="788" customWidth="1"/>
    <col min="985" max="985" width="45.44140625" style="788" customWidth="1"/>
    <col min="986" max="987" width="20.6640625" style="788" customWidth="1"/>
    <col min="988" max="988" width="21.44140625" style="788" bestFit="1" customWidth="1"/>
    <col min="989" max="1239" width="8.88671875" style="788"/>
    <col min="1240" max="1240" width="4.33203125" style="788" customWidth="1"/>
    <col min="1241" max="1241" width="45.44140625" style="788" customWidth="1"/>
    <col min="1242" max="1243" width="20.6640625" style="788" customWidth="1"/>
    <col min="1244" max="1244" width="21.44140625" style="788" bestFit="1" customWidth="1"/>
    <col min="1245" max="1495" width="8.88671875" style="788"/>
    <col min="1496" max="1496" width="4.33203125" style="788" customWidth="1"/>
    <col min="1497" max="1497" width="45.44140625" style="788" customWidth="1"/>
    <col min="1498" max="1499" width="20.6640625" style="788" customWidth="1"/>
    <col min="1500" max="1500" width="21.44140625" style="788" bestFit="1" customWidth="1"/>
    <col min="1501" max="1751" width="8.88671875" style="788"/>
    <col min="1752" max="1752" width="4.33203125" style="788" customWidth="1"/>
    <col min="1753" max="1753" width="45.44140625" style="788" customWidth="1"/>
    <col min="1754" max="1755" width="20.6640625" style="788" customWidth="1"/>
    <col min="1756" max="1756" width="21.44140625" style="788" bestFit="1" customWidth="1"/>
    <col min="1757" max="2007" width="8.88671875" style="788"/>
    <col min="2008" max="2008" width="4.33203125" style="788" customWidth="1"/>
    <col min="2009" max="2009" width="45.44140625" style="788" customWidth="1"/>
    <col min="2010" max="2011" width="20.6640625" style="788" customWidth="1"/>
    <col min="2012" max="2012" width="21.44140625" style="788" bestFit="1" customWidth="1"/>
    <col min="2013" max="2263" width="8.88671875" style="788"/>
    <col min="2264" max="2264" width="4.33203125" style="788" customWidth="1"/>
    <col min="2265" max="2265" width="45.44140625" style="788" customWidth="1"/>
    <col min="2266" max="2267" width="20.6640625" style="788" customWidth="1"/>
    <col min="2268" max="2268" width="21.44140625" style="788" bestFit="1" customWidth="1"/>
    <col min="2269" max="2519" width="8.88671875" style="788"/>
    <col min="2520" max="2520" width="4.33203125" style="788" customWidth="1"/>
    <col min="2521" max="2521" width="45.44140625" style="788" customWidth="1"/>
    <col min="2522" max="2523" width="20.6640625" style="788" customWidth="1"/>
    <col min="2524" max="2524" width="21.44140625" style="788" bestFit="1" customWidth="1"/>
    <col min="2525" max="2775" width="8.88671875" style="788"/>
    <col min="2776" max="2776" width="4.33203125" style="788" customWidth="1"/>
    <col min="2777" max="2777" width="45.44140625" style="788" customWidth="1"/>
    <col min="2778" max="2779" width="20.6640625" style="788" customWidth="1"/>
    <col min="2780" max="2780" width="21.44140625" style="788" bestFit="1" customWidth="1"/>
    <col min="2781" max="3031" width="8.88671875" style="788"/>
    <col min="3032" max="3032" width="4.33203125" style="788" customWidth="1"/>
    <col min="3033" max="3033" width="45.44140625" style="788" customWidth="1"/>
    <col min="3034" max="3035" width="20.6640625" style="788" customWidth="1"/>
    <col min="3036" max="3036" width="21.44140625" style="788" bestFit="1" customWidth="1"/>
    <col min="3037" max="3287" width="8.88671875" style="788"/>
    <col min="3288" max="3288" width="4.33203125" style="788" customWidth="1"/>
    <col min="3289" max="3289" width="45.44140625" style="788" customWidth="1"/>
    <col min="3290" max="3291" width="20.6640625" style="788" customWidth="1"/>
    <col min="3292" max="3292" width="21.44140625" style="788" bestFit="1" customWidth="1"/>
    <col min="3293" max="3543" width="8.88671875" style="788"/>
    <col min="3544" max="3544" width="4.33203125" style="788" customWidth="1"/>
    <col min="3545" max="3545" width="45.44140625" style="788" customWidth="1"/>
    <col min="3546" max="3547" width="20.6640625" style="788" customWidth="1"/>
    <col min="3548" max="3548" width="21.44140625" style="788" bestFit="1" customWidth="1"/>
    <col min="3549" max="3799" width="8.88671875" style="788"/>
    <col min="3800" max="3800" width="4.33203125" style="788" customWidth="1"/>
    <col min="3801" max="3801" width="45.44140625" style="788" customWidth="1"/>
    <col min="3802" max="3803" width="20.6640625" style="788" customWidth="1"/>
    <col min="3804" max="3804" width="21.44140625" style="788" bestFit="1" customWidth="1"/>
    <col min="3805" max="4055" width="8.88671875" style="788"/>
    <col min="4056" max="4056" width="4.33203125" style="788" customWidth="1"/>
    <col min="4057" max="4057" width="45.44140625" style="788" customWidth="1"/>
    <col min="4058" max="4059" width="20.6640625" style="788" customWidth="1"/>
    <col min="4060" max="4060" width="21.44140625" style="788" bestFit="1" customWidth="1"/>
    <col min="4061" max="4311" width="8.88671875" style="788"/>
    <col min="4312" max="4312" width="4.33203125" style="788" customWidth="1"/>
    <col min="4313" max="4313" width="45.44140625" style="788" customWidth="1"/>
    <col min="4314" max="4315" width="20.6640625" style="788" customWidth="1"/>
    <col min="4316" max="4316" width="21.44140625" style="788" bestFit="1" customWidth="1"/>
    <col min="4317" max="4567" width="8.88671875" style="788"/>
    <col min="4568" max="4568" width="4.33203125" style="788" customWidth="1"/>
    <col min="4569" max="4569" width="45.44140625" style="788" customWidth="1"/>
    <col min="4570" max="4571" width="20.6640625" style="788" customWidth="1"/>
    <col min="4572" max="4572" width="21.44140625" style="788" bestFit="1" customWidth="1"/>
    <col min="4573" max="4823" width="8.88671875" style="788"/>
    <col min="4824" max="4824" width="4.33203125" style="788" customWidth="1"/>
    <col min="4825" max="4825" width="45.44140625" style="788" customWidth="1"/>
    <col min="4826" max="4827" width="20.6640625" style="788" customWidth="1"/>
    <col min="4828" max="4828" width="21.44140625" style="788" bestFit="1" customWidth="1"/>
    <col min="4829" max="5079" width="8.88671875" style="788"/>
    <col min="5080" max="5080" width="4.33203125" style="788" customWidth="1"/>
    <col min="5081" max="5081" width="45.44140625" style="788" customWidth="1"/>
    <col min="5082" max="5083" width="20.6640625" style="788" customWidth="1"/>
    <col min="5084" max="5084" width="21.44140625" style="788" bestFit="1" customWidth="1"/>
    <col min="5085" max="5335" width="8.88671875" style="788"/>
    <col min="5336" max="5336" width="4.33203125" style="788" customWidth="1"/>
    <col min="5337" max="5337" width="45.44140625" style="788" customWidth="1"/>
    <col min="5338" max="5339" width="20.6640625" style="788" customWidth="1"/>
    <col min="5340" max="5340" width="21.44140625" style="788" bestFit="1" customWidth="1"/>
    <col min="5341" max="5591" width="8.88671875" style="788"/>
    <col min="5592" max="5592" width="4.33203125" style="788" customWidth="1"/>
    <col min="5593" max="5593" width="45.44140625" style="788" customWidth="1"/>
    <col min="5594" max="5595" width="20.6640625" style="788" customWidth="1"/>
    <col min="5596" max="5596" width="21.44140625" style="788" bestFit="1" customWidth="1"/>
    <col min="5597" max="5847" width="8.88671875" style="788"/>
    <col min="5848" max="5848" width="4.33203125" style="788" customWidth="1"/>
    <col min="5849" max="5849" width="45.44140625" style="788" customWidth="1"/>
    <col min="5850" max="5851" width="20.6640625" style="788" customWidth="1"/>
    <col min="5852" max="5852" width="21.44140625" style="788" bestFit="1" customWidth="1"/>
    <col min="5853" max="6103" width="8.88671875" style="788"/>
    <col min="6104" max="6104" width="4.33203125" style="788" customWidth="1"/>
    <col min="6105" max="6105" width="45.44140625" style="788" customWidth="1"/>
    <col min="6106" max="6107" width="20.6640625" style="788" customWidth="1"/>
    <col min="6108" max="6108" width="21.44140625" style="788" bestFit="1" customWidth="1"/>
    <col min="6109" max="6359" width="8.88671875" style="788"/>
    <col min="6360" max="6360" width="4.33203125" style="788" customWidth="1"/>
    <col min="6361" max="6361" width="45.44140625" style="788" customWidth="1"/>
    <col min="6362" max="6363" width="20.6640625" style="788" customWidth="1"/>
    <col min="6364" max="6364" width="21.44140625" style="788" bestFit="1" customWidth="1"/>
    <col min="6365" max="6615" width="8.88671875" style="788"/>
    <col min="6616" max="6616" width="4.33203125" style="788" customWidth="1"/>
    <col min="6617" max="6617" width="45.44140625" style="788" customWidth="1"/>
    <col min="6618" max="6619" width="20.6640625" style="788" customWidth="1"/>
    <col min="6620" max="6620" width="21.44140625" style="788" bestFit="1" customWidth="1"/>
    <col min="6621" max="6871" width="8.88671875" style="788"/>
    <col min="6872" max="6872" width="4.33203125" style="788" customWidth="1"/>
    <col min="6873" max="6873" width="45.44140625" style="788" customWidth="1"/>
    <col min="6874" max="6875" width="20.6640625" style="788" customWidth="1"/>
    <col min="6876" max="6876" width="21.44140625" style="788" bestFit="1" customWidth="1"/>
    <col min="6877" max="7127" width="8.88671875" style="788"/>
    <col min="7128" max="7128" width="4.33203125" style="788" customWidth="1"/>
    <col min="7129" max="7129" width="45.44140625" style="788" customWidth="1"/>
    <col min="7130" max="7131" width="20.6640625" style="788" customWidth="1"/>
    <col min="7132" max="7132" width="21.44140625" style="788" bestFit="1" customWidth="1"/>
    <col min="7133" max="7383" width="8.88671875" style="788"/>
    <col min="7384" max="7384" width="4.33203125" style="788" customWidth="1"/>
    <col min="7385" max="7385" width="45.44140625" style="788" customWidth="1"/>
    <col min="7386" max="7387" width="20.6640625" style="788" customWidth="1"/>
    <col min="7388" max="7388" width="21.44140625" style="788" bestFit="1" customWidth="1"/>
    <col min="7389" max="7639" width="8.88671875" style="788"/>
    <col min="7640" max="7640" width="4.33203125" style="788" customWidth="1"/>
    <col min="7641" max="7641" width="45.44140625" style="788" customWidth="1"/>
    <col min="7642" max="7643" width="20.6640625" style="788" customWidth="1"/>
    <col min="7644" max="7644" width="21.44140625" style="788" bestFit="1" customWidth="1"/>
    <col min="7645" max="7895" width="8.88671875" style="788"/>
    <col min="7896" max="7896" width="4.33203125" style="788" customWidth="1"/>
    <col min="7897" max="7897" width="45.44140625" style="788" customWidth="1"/>
    <col min="7898" max="7899" width="20.6640625" style="788" customWidth="1"/>
    <col min="7900" max="7900" width="21.44140625" style="788" bestFit="1" customWidth="1"/>
    <col min="7901" max="8151" width="8.88671875" style="788"/>
    <col min="8152" max="8152" width="4.33203125" style="788" customWidth="1"/>
    <col min="8153" max="8153" width="45.44140625" style="788" customWidth="1"/>
    <col min="8154" max="8155" width="20.6640625" style="788" customWidth="1"/>
    <col min="8156" max="8156" width="21.44140625" style="788" bestFit="1" customWidth="1"/>
    <col min="8157" max="8407" width="8.88671875" style="788"/>
    <col min="8408" max="8408" width="4.33203125" style="788" customWidth="1"/>
    <col min="8409" max="8409" width="45.44140625" style="788" customWidth="1"/>
    <col min="8410" max="8411" width="20.6640625" style="788" customWidth="1"/>
    <col min="8412" max="8412" width="21.44140625" style="788" bestFit="1" customWidth="1"/>
    <col min="8413" max="8663" width="8.88671875" style="788"/>
    <col min="8664" max="8664" width="4.33203125" style="788" customWidth="1"/>
    <col min="8665" max="8665" width="45.44140625" style="788" customWidth="1"/>
    <col min="8666" max="8667" width="20.6640625" style="788" customWidth="1"/>
    <col min="8668" max="8668" width="21.44140625" style="788" bestFit="1" customWidth="1"/>
    <col min="8669" max="8919" width="8.88671875" style="788"/>
    <col min="8920" max="8920" width="4.33203125" style="788" customWidth="1"/>
    <col min="8921" max="8921" width="45.44140625" style="788" customWidth="1"/>
    <col min="8922" max="8923" width="20.6640625" style="788" customWidth="1"/>
    <col min="8924" max="8924" width="21.44140625" style="788" bestFit="1" customWidth="1"/>
    <col min="8925" max="9175" width="8.88671875" style="788"/>
    <col min="9176" max="9176" width="4.33203125" style="788" customWidth="1"/>
    <col min="9177" max="9177" width="45.44140625" style="788" customWidth="1"/>
    <col min="9178" max="9179" width="20.6640625" style="788" customWidth="1"/>
    <col min="9180" max="9180" width="21.44140625" style="788" bestFit="1" customWidth="1"/>
    <col min="9181" max="9431" width="8.88671875" style="788"/>
    <col min="9432" max="9432" width="4.33203125" style="788" customWidth="1"/>
    <col min="9433" max="9433" width="45.44140625" style="788" customWidth="1"/>
    <col min="9434" max="9435" width="20.6640625" style="788" customWidth="1"/>
    <col min="9436" max="9436" width="21.44140625" style="788" bestFit="1" customWidth="1"/>
    <col min="9437" max="9687" width="8.88671875" style="788"/>
    <col min="9688" max="9688" width="4.33203125" style="788" customWidth="1"/>
    <col min="9689" max="9689" width="45.44140625" style="788" customWidth="1"/>
    <col min="9690" max="9691" width="20.6640625" style="788" customWidth="1"/>
    <col min="9692" max="9692" width="21.44140625" style="788" bestFit="1" customWidth="1"/>
    <col min="9693" max="9943" width="8.88671875" style="788"/>
    <col min="9944" max="9944" width="4.33203125" style="788" customWidth="1"/>
    <col min="9945" max="9945" width="45.44140625" style="788" customWidth="1"/>
    <col min="9946" max="9947" width="20.6640625" style="788" customWidth="1"/>
    <col min="9948" max="9948" width="21.44140625" style="788" bestFit="1" customWidth="1"/>
    <col min="9949" max="10199" width="8.88671875" style="788"/>
    <col min="10200" max="10200" width="4.33203125" style="788" customWidth="1"/>
    <col min="10201" max="10201" width="45.44140625" style="788" customWidth="1"/>
    <col min="10202" max="10203" width="20.6640625" style="788" customWidth="1"/>
    <col min="10204" max="10204" width="21.44140625" style="788" bestFit="1" customWidth="1"/>
    <col min="10205" max="10455" width="8.88671875" style="788"/>
    <col min="10456" max="10456" width="4.33203125" style="788" customWidth="1"/>
    <col min="10457" max="10457" width="45.44140625" style="788" customWidth="1"/>
    <col min="10458" max="10459" width="20.6640625" style="788" customWidth="1"/>
    <col min="10460" max="10460" width="21.44140625" style="788" bestFit="1" customWidth="1"/>
    <col min="10461" max="10711" width="8.88671875" style="788"/>
    <col min="10712" max="10712" width="4.33203125" style="788" customWidth="1"/>
    <col min="10713" max="10713" width="45.44140625" style="788" customWidth="1"/>
    <col min="10714" max="10715" width="20.6640625" style="788" customWidth="1"/>
    <col min="10716" max="10716" width="21.44140625" style="788" bestFit="1" customWidth="1"/>
    <col min="10717" max="10967" width="8.88671875" style="788"/>
    <col min="10968" max="10968" width="4.33203125" style="788" customWidth="1"/>
    <col min="10969" max="10969" width="45.44140625" style="788" customWidth="1"/>
    <col min="10970" max="10971" width="20.6640625" style="788" customWidth="1"/>
    <col min="10972" max="10972" width="21.44140625" style="788" bestFit="1" customWidth="1"/>
    <col min="10973" max="11223" width="8.88671875" style="788"/>
    <col min="11224" max="11224" width="4.33203125" style="788" customWidth="1"/>
    <col min="11225" max="11225" width="45.44140625" style="788" customWidth="1"/>
    <col min="11226" max="11227" width="20.6640625" style="788" customWidth="1"/>
    <col min="11228" max="11228" width="21.44140625" style="788" bestFit="1" customWidth="1"/>
    <col min="11229" max="11479" width="8.88671875" style="788"/>
    <col min="11480" max="11480" width="4.33203125" style="788" customWidth="1"/>
    <col min="11481" max="11481" width="45.44140625" style="788" customWidth="1"/>
    <col min="11482" max="11483" width="20.6640625" style="788" customWidth="1"/>
    <col min="11484" max="11484" width="21.44140625" style="788" bestFit="1" customWidth="1"/>
    <col min="11485" max="11735" width="8.88671875" style="788"/>
    <col min="11736" max="11736" width="4.33203125" style="788" customWidth="1"/>
    <col min="11737" max="11737" width="45.44140625" style="788" customWidth="1"/>
    <col min="11738" max="11739" width="20.6640625" style="788" customWidth="1"/>
    <col min="11740" max="11740" width="21.44140625" style="788" bestFit="1" customWidth="1"/>
    <col min="11741" max="11991" width="8.88671875" style="788"/>
    <col min="11992" max="11992" width="4.33203125" style="788" customWidth="1"/>
    <col min="11993" max="11993" width="45.44140625" style="788" customWidth="1"/>
    <col min="11994" max="11995" width="20.6640625" style="788" customWidth="1"/>
    <col min="11996" max="11996" width="21.44140625" style="788" bestFit="1" customWidth="1"/>
    <col min="11997" max="12247" width="8.88671875" style="788"/>
    <col min="12248" max="12248" width="4.33203125" style="788" customWidth="1"/>
    <col min="12249" max="12249" width="45.44140625" style="788" customWidth="1"/>
    <col min="12250" max="12251" width="20.6640625" style="788" customWidth="1"/>
    <col min="12252" max="12252" width="21.44140625" style="788" bestFit="1" customWidth="1"/>
    <col min="12253" max="12503" width="8.88671875" style="788"/>
    <col min="12504" max="12504" width="4.33203125" style="788" customWidth="1"/>
    <col min="12505" max="12505" width="45.44140625" style="788" customWidth="1"/>
    <col min="12506" max="12507" width="20.6640625" style="788" customWidth="1"/>
    <col min="12508" max="12508" width="21.44140625" style="788" bestFit="1" customWidth="1"/>
    <col min="12509" max="12759" width="8.88671875" style="788"/>
    <col min="12760" max="12760" width="4.33203125" style="788" customWidth="1"/>
    <col min="12761" max="12761" width="45.44140625" style="788" customWidth="1"/>
    <col min="12762" max="12763" width="20.6640625" style="788" customWidth="1"/>
    <col min="12764" max="12764" width="21.44140625" style="788" bestFit="1" customWidth="1"/>
    <col min="12765" max="13015" width="8.88671875" style="788"/>
    <col min="13016" max="13016" width="4.33203125" style="788" customWidth="1"/>
    <col min="13017" max="13017" width="45.44140625" style="788" customWidth="1"/>
    <col min="13018" max="13019" width="20.6640625" style="788" customWidth="1"/>
    <col min="13020" max="13020" width="21.44140625" style="788" bestFit="1" customWidth="1"/>
    <col min="13021" max="13271" width="8.88671875" style="788"/>
    <col min="13272" max="13272" width="4.33203125" style="788" customWidth="1"/>
    <col min="13273" max="13273" width="45.44140625" style="788" customWidth="1"/>
    <col min="13274" max="13275" width="20.6640625" style="788" customWidth="1"/>
    <col min="13276" max="13276" width="21.44140625" style="788" bestFit="1" customWidth="1"/>
    <col min="13277" max="13527" width="8.88671875" style="788"/>
    <col min="13528" max="13528" width="4.33203125" style="788" customWidth="1"/>
    <col min="13529" max="13529" width="45.44140625" style="788" customWidth="1"/>
    <col min="13530" max="13531" width="20.6640625" style="788" customWidth="1"/>
    <col min="13532" max="13532" width="21.44140625" style="788" bestFit="1" customWidth="1"/>
    <col min="13533" max="13783" width="8.88671875" style="788"/>
    <col min="13784" max="13784" width="4.33203125" style="788" customWidth="1"/>
    <col min="13785" max="13785" width="45.44140625" style="788" customWidth="1"/>
    <col min="13786" max="13787" width="20.6640625" style="788" customWidth="1"/>
    <col min="13788" max="13788" width="21.44140625" style="788" bestFit="1" customWidth="1"/>
    <col min="13789" max="14039" width="8.88671875" style="788"/>
    <col min="14040" max="14040" width="4.33203125" style="788" customWidth="1"/>
    <col min="14041" max="14041" width="45.44140625" style="788" customWidth="1"/>
    <col min="14042" max="14043" width="20.6640625" style="788" customWidth="1"/>
    <col min="14044" max="14044" width="21.44140625" style="788" bestFit="1" customWidth="1"/>
    <col min="14045" max="14295" width="8.88671875" style="788"/>
    <col min="14296" max="14296" width="4.33203125" style="788" customWidth="1"/>
    <col min="14297" max="14297" width="45.44140625" style="788" customWidth="1"/>
    <col min="14298" max="14299" width="20.6640625" style="788" customWidth="1"/>
    <col min="14300" max="14300" width="21.44140625" style="788" bestFit="1" customWidth="1"/>
    <col min="14301" max="14551" width="8.88671875" style="788"/>
    <col min="14552" max="14552" width="4.33203125" style="788" customWidth="1"/>
    <col min="14553" max="14553" width="45.44140625" style="788" customWidth="1"/>
    <col min="14554" max="14555" width="20.6640625" style="788" customWidth="1"/>
    <col min="14556" max="14556" width="21.44140625" style="788" bestFit="1" customWidth="1"/>
    <col min="14557" max="14807" width="8.88671875" style="788"/>
    <col min="14808" max="14808" width="4.33203125" style="788" customWidth="1"/>
    <col min="14809" max="14809" width="45.44140625" style="788" customWidth="1"/>
    <col min="14810" max="14811" width="20.6640625" style="788" customWidth="1"/>
    <col min="14812" max="14812" width="21.44140625" style="788" bestFit="1" customWidth="1"/>
    <col min="14813" max="15063" width="8.88671875" style="788"/>
    <col min="15064" max="15064" width="4.33203125" style="788" customWidth="1"/>
    <col min="15065" max="15065" width="45.44140625" style="788" customWidth="1"/>
    <col min="15066" max="15067" width="20.6640625" style="788" customWidth="1"/>
    <col min="15068" max="15068" width="21.44140625" style="788" bestFit="1" customWidth="1"/>
    <col min="15069" max="15319" width="8.88671875" style="788"/>
    <col min="15320" max="15320" width="4.33203125" style="788" customWidth="1"/>
    <col min="15321" max="15321" width="45.44140625" style="788" customWidth="1"/>
    <col min="15322" max="15323" width="20.6640625" style="788" customWidth="1"/>
    <col min="15324" max="15324" width="21.44140625" style="788" bestFit="1" customWidth="1"/>
    <col min="15325" max="15575" width="8.88671875" style="788"/>
    <col min="15576" max="15576" width="4.33203125" style="788" customWidth="1"/>
    <col min="15577" max="15577" width="45.44140625" style="788" customWidth="1"/>
    <col min="15578" max="15579" width="20.6640625" style="788" customWidth="1"/>
    <col min="15580" max="15580" width="21.44140625" style="788" bestFit="1" customWidth="1"/>
    <col min="15581" max="15831" width="8.88671875" style="788"/>
    <col min="15832" max="15832" width="4.33203125" style="788" customWidth="1"/>
    <col min="15833" max="15833" width="45.44140625" style="788" customWidth="1"/>
    <col min="15834" max="15835" width="20.6640625" style="788" customWidth="1"/>
    <col min="15836" max="15836" width="21.44140625" style="788" bestFit="1" customWidth="1"/>
    <col min="15837" max="16087" width="8.88671875" style="788"/>
    <col min="16088" max="16088" width="4.33203125" style="788" customWidth="1"/>
    <col min="16089" max="16089" width="45.44140625" style="788" customWidth="1"/>
    <col min="16090" max="16091" width="20.6640625" style="788" customWidth="1"/>
    <col min="16092" max="16092" width="21.44140625" style="788" bestFit="1" customWidth="1"/>
    <col min="16093" max="16384" width="8.88671875" style="788"/>
  </cols>
  <sheetData>
    <row r="1" spans="1:6" ht="15.6">
      <c r="A1" s="785" t="s">
        <v>657</v>
      </c>
      <c r="B1" s="786"/>
      <c r="C1" s="787"/>
      <c r="D1" s="787"/>
      <c r="E1" s="787"/>
    </row>
    <row r="2" spans="1:6">
      <c r="A2" s="789"/>
      <c r="B2" s="789"/>
      <c r="C2" s="787"/>
      <c r="D2" s="787"/>
      <c r="E2" s="787"/>
    </row>
    <row r="3" spans="1:6">
      <c r="A3" s="790"/>
      <c r="B3" s="790"/>
      <c r="C3" s="791"/>
      <c r="D3" s="791"/>
      <c r="E3" s="792" t="s">
        <v>332</v>
      </c>
    </row>
    <row r="4" spans="1:6">
      <c r="A4" s="793"/>
      <c r="B4" s="794"/>
      <c r="C4" s="795" t="s">
        <v>658</v>
      </c>
      <c r="D4" s="795" t="s">
        <v>659</v>
      </c>
      <c r="E4" s="795" t="s">
        <v>659</v>
      </c>
    </row>
    <row r="5" spans="1:6">
      <c r="A5" s="790"/>
      <c r="B5" s="796"/>
      <c r="C5" s="797" t="s">
        <v>660</v>
      </c>
      <c r="D5" s="797" t="s">
        <v>661</v>
      </c>
      <c r="E5" s="797" t="s">
        <v>662</v>
      </c>
    </row>
    <row r="6" spans="1:6">
      <c r="A6" s="790"/>
      <c r="B6" s="790"/>
      <c r="C6" s="791"/>
      <c r="D6" s="791"/>
      <c r="E6" s="791"/>
    </row>
    <row r="7" spans="1:6">
      <c r="A7" s="798" t="s">
        <v>299</v>
      </c>
      <c r="B7" s="799"/>
      <c r="C7" s="800">
        <v>1538</v>
      </c>
      <c r="D7" s="801">
        <v>9536.7541051499993</v>
      </c>
      <c r="E7" s="801">
        <v>3950.3507291324422</v>
      </c>
    </row>
    <row r="8" spans="1:6" ht="15.6">
      <c r="A8" s="798" t="s">
        <v>663</v>
      </c>
      <c r="B8" s="790"/>
      <c r="C8" s="802"/>
      <c r="D8" s="803"/>
      <c r="E8" s="803"/>
    </row>
    <row r="9" spans="1:6" ht="18">
      <c r="A9" s="798"/>
      <c r="B9" s="799" t="s">
        <v>102</v>
      </c>
      <c r="C9" s="802">
        <v>20</v>
      </c>
      <c r="D9" s="804">
        <v>1533.1411415499999</v>
      </c>
      <c r="E9" s="804">
        <v>-9.5574569999999994</v>
      </c>
      <c r="F9" s="805"/>
    </row>
    <row r="10" spans="1:6" ht="18">
      <c r="A10" s="798"/>
      <c r="B10" s="799" t="s">
        <v>51</v>
      </c>
      <c r="C10" s="802">
        <v>23</v>
      </c>
      <c r="D10" s="804">
        <v>1357.9683279999999</v>
      </c>
      <c r="E10" s="804">
        <v>3.6710379999999998</v>
      </c>
      <c r="F10" s="805"/>
    </row>
    <row r="11" spans="1:6">
      <c r="A11" s="798"/>
      <c r="B11" s="799" t="s">
        <v>50</v>
      </c>
      <c r="C11" s="802">
        <v>224</v>
      </c>
      <c r="D11" s="804">
        <v>1076.1801175900002</v>
      </c>
      <c r="E11" s="804">
        <v>1465.052144125</v>
      </c>
    </row>
    <row r="12" spans="1:6">
      <c r="A12" s="798"/>
      <c r="B12" s="799" t="s">
        <v>48</v>
      </c>
      <c r="C12" s="802">
        <v>120</v>
      </c>
      <c r="D12" s="804">
        <v>1036.9082862499999</v>
      </c>
      <c r="E12" s="804">
        <v>55.654967379999995</v>
      </c>
    </row>
    <row r="13" spans="1:6" ht="18">
      <c r="A13" s="798"/>
      <c r="B13" s="799" t="s">
        <v>101</v>
      </c>
      <c r="C13" s="802">
        <v>48</v>
      </c>
      <c r="D13" s="804">
        <v>570.63430000000005</v>
      </c>
      <c r="E13" s="804">
        <v>242.90185124999999</v>
      </c>
      <c r="F13" s="805"/>
    </row>
    <row r="14" spans="1:6" ht="18">
      <c r="A14" s="798"/>
      <c r="B14" s="799" t="s">
        <v>54</v>
      </c>
      <c r="C14" s="802">
        <v>32</v>
      </c>
      <c r="D14" s="804">
        <v>543.78744800000004</v>
      </c>
      <c r="E14" s="804">
        <v>-29.109233</v>
      </c>
      <c r="F14" s="805"/>
    </row>
    <row r="15" spans="1:6">
      <c r="A15" s="798"/>
      <c r="B15" s="799" t="s">
        <v>66</v>
      </c>
      <c r="C15" s="802">
        <v>10</v>
      </c>
      <c r="D15" s="804">
        <v>482.85700000000003</v>
      </c>
      <c r="E15" s="804">
        <v>62.870876500000001</v>
      </c>
    </row>
    <row r="16" spans="1:6">
      <c r="A16" s="798"/>
      <c r="B16" s="799" t="s">
        <v>55</v>
      </c>
      <c r="C16" s="802">
        <v>17</v>
      </c>
      <c r="D16" s="804">
        <v>396.58859899999999</v>
      </c>
      <c r="E16" s="804">
        <v>5</v>
      </c>
    </row>
    <row r="17" spans="1:8">
      <c r="A17" s="798"/>
      <c r="B17" s="799" t="s">
        <v>290</v>
      </c>
      <c r="C17" s="802">
        <v>88</v>
      </c>
      <c r="D17" s="804">
        <v>318.77570535999996</v>
      </c>
      <c r="E17" s="804">
        <v>261.01168124999998</v>
      </c>
    </row>
    <row r="18" spans="1:8">
      <c r="A18" s="798"/>
      <c r="B18" s="799" t="s">
        <v>53</v>
      </c>
      <c r="C18" s="802">
        <v>54</v>
      </c>
      <c r="D18" s="804">
        <v>276.71300889999998</v>
      </c>
      <c r="E18" s="804">
        <v>454.76243649999998</v>
      </c>
    </row>
    <row r="19" spans="1:8">
      <c r="A19" s="798"/>
      <c r="B19" s="799" t="s">
        <v>105</v>
      </c>
      <c r="C19" s="802">
        <v>59</v>
      </c>
      <c r="D19" s="804">
        <v>273.47797200000002</v>
      </c>
      <c r="E19" s="804">
        <v>108.28722462011719</v>
      </c>
    </row>
    <row r="20" spans="1:8">
      <c r="A20" s="798"/>
      <c r="B20" s="799" t="s">
        <v>68</v>
      </c>
      <c r="C20" s="802">
        <v>39</v>
      </c>
      <c r="D20" s="804">
        <v>250.47785300000001</v>
      </c>
      <c r="E20" s="804">
        <v>483.97828531250002</v>
      </c>
    </row>
    <row r="21" spans="1:8">
      <c r="A21" s="798"/>
      <c r="B21" s="799" t="s">
        <v>103</v>
      </c>
      <c r="C21" s="802">
        <v>597</v>
      </c>
      <c r="D21" s="804">
        <v>192.64746200999997</v>
      </c>
      <c r="E21" s="804">
        <v>107.00646922119141</v>
      </c>
    </row>
    <row r="22" spans="1:8">
      <c r="A22" s="798"/>
      <c r="B22" s="799" t="s">
        <v>76</v>
      </c>
      <c r="C22" s="802">
        <v>15</v>
      </c>
      <c r="D22" s="804">
        <v>183.90543700000001</v>
      </c>
      <c r="E22" s="804">
        <v>0.5</v>
      </c>
    </row>
    <row r="23" spans="1:8">
      <c r="A23" s="798"/>
      <c r="B23" s="799" t="s">
        <v>57</v>
      </c>
      <c r="C23" s="802">
        <v>14</v>
      </c>
      <c r="D23" s="804">
        <v>136.451065</v>
      </c>
      <c r="E23" s="804">
        <v>-20.358521</v>
      </c>
    </row>
    <row r="24" spans="1:8">
      <c r="A24" s="798"/>
      <c r="B24" s="799" t="s">
        <v>65</v>
      </c>
      <c r="C24" s="802">
        <v>3</v>
      </c>
      <c r="D24" s="804">
        <v>131.64166399999999</v>
      </c>
      <c r="E24" s="804">
        <v>0</v>
      </c>
    </row>
    <row r="25" spans="1:8">
      <c r="A25" s="798"/>
      <c r="B25" s="799" t="s">
        <v>52</v>
      </c>
      <c r="C25" s="802">
        <v>30</v>
      </c>
      <c r="D25" s="804">
        <v>115.34</v>
      </c>
      <c r="E25" s="804">
        <v>32.478000000000002</v>
      </c>
    </row>
    <row r="26" spans="1:8">
      <c r="A26" s="798"/>
      <c r="B26" s="799" t="s">
        <v>84</v>
      </c>
      <c r="C26" s="802">
        <v>6</v>
      </c>
      <c r="D26" s="804">
        <v>87.061284999999998</v>
      </c>
      <c r="E26" s="804">
        <v>1.0004189999999999</v>
      </c>
    </row>
    <row r="27" spans="1:8">
      <c r="A27" s="798"/>
      <c r="B27" s="799" t="s">
        <v>56</v>
      </c>
      <c r="C27" s="802">
        <v>14</v>
      </c>
      <c r="D27" s="804">
        <v>85.18</v>
      </c>
      <c r="E27" s="804">
        <v>283.625061625</v>
      </c>
    </row>
    <row r="28" spans="1:8">
      <c r="A28" s="798"/>
      <c r="B28" s="799" t="s">
        <v>99</v>
      </c>
      <c r="C28" s="806">
        <v>13</v>
      </c>
      <c r="D28" s="804">
        <v>76.8</v>
      </c>
      <c r="E28" s="804">
        <v>138.64266281249999</v>
      </c>
    </row>
    <row r="29" spans="1:8">
      <c r="A29" s="798" t="s">
        <v>333</v>
      </c>
      <c r="B29" s="807"/>
      <c r="C29" s="808"/>
      <c r="D29" s="809"/>
      <c r="E29" s="809"/>
    </row>
    <row r="30" spans="1:8">
      <c r="A30" s="798"/>
      <c r="B30" s="810" t="s">
        <v>334</v>
      </c>
      <c r="C30" s="802">
        <v>220</v>
      </c>
      <c r="D30" s="804">
        <v>4013.9653142400002</v>
      </c>
      <c r="E30" s="804">
        <v>1216.6819203125001</v>
      </c>
      <c r="H30" s="810"/>
    </row>
    <row r="31" spans="1:8">
      <c r="A31" s="798"/>
      <c r="B31" s="810" t="s">
        <v>664</v>
      </c>
      <c r="C31" s="802">
        <v>163</v>
      </c>
      <c r="D31" s="804">
        <v>1178.318906</v>
      </c>
      <c r="E31" s="804">
        <v>505.14826775</v>
      </c>
      <c r="H31" s="810"/>
    </row>
    <row r="32" spans="1:8">
      <c r="A32" s="798"/>
      <c r="B32" s="810" t="s">
        <v>665</v>
      </c>
      <c r="C32" s="802">
        <v>447</v>
      </c>
      <c r="D32" s="804">
        <v>1011.8953771600001</v>
      </c>
      <c r="E32" s="804">
        <v>198.6917845390625</v>
      </c>
      <c r="H32" s="810"/>
    </row>
    <row r="33" spans="1:8">
      <c r="A33" s="798"/>
      <c r="B33" s="810" t="s">
        <v>336</v>
      </c>
      <c r="C33" s="802">
        <v>115</v>
      </c>
      <c r="D33" s="804">
        <v>978.99737973000003</v>
      </c>
      <c r="E33" s="804">
        <v>246.101026703125</v>
      </c>
      <c r="H33" s="810"/>
    </row>
    <row r="34" spans="1:8">
      <c r="A34" s="798"/>
      <c r="B34" s="810" t="s">
        <v>666</v>
      </c>
      <c r="C34" s="802">
        <v>4</v>
      </c>
      <c r="D34" s="804">
        <v>730.14499999999998</v>
      </c>
      <c r="E34" s="804">
        <v>31.643000000000001</v>
      </c>
      <c r="H34" s="810"/>
    </row>
    <row r="35" spans="1:8">
      <c r="A35" s="798"/>
      <c r="B35" s="810" t="s">
        <v>335</v>
      </c>
      <c r="C35" s="802">
        <v>88</v>
      </c>
      <c r="D35" s="804">
        <v>529.80195208999999</v>
      </c>
      <c r="E35" s="804">
        <v>392.94623224999998</v>
      </c>
      <c r="H35" s="810"/>
    </row>
    <row r="36" spans="1:8">
      <c r="A36" s="798"/>
      <c r="B36" s="810" t="s">
        <v>338</v>
      </c>
      <c r="C36" s="802">
        <v>189</v>
      </c>
      <c r="D36" s="804">
        <v>393.43276175000005</v>
      </c>
      <c r="E36" s="804">
        <v>718.95031942150388</v>
      </c>
      <c r="H36" s="810"/>
    </row>
    <row r="37" spans="1:8">
      <c r="A37" s="798"/>
      <c r="B37" s="810" t="s">
        <v>667</v>
      </c>
      <c r="C37" s="802">
        <v>22</v>
      </c>
      <c r="D37" s="804">
        <v>202.52617000000001</v>
      </c>
      <c r="E37" s="804">
        <v>251.9786005</v>
      </c>
      <c r="H37" s="810"/>
    </row>
    <row r="38" spans="1:8">
      <c r="A38" s="798"/>
      <c r="B38" s="810" t="s">
        <v>397</v>
      </c>
      <c r="C38" s="802">
        <v>21</v>
      </c>
      <c r="D38" s="804">
        <v>107.08355218999999</v>
      </c>
      <c r="E38" s="804">
        <v>18.219975999999999</v>
      </c>
      <c r="H38" s="810"/>
    </row>
    <row r="39" spans="1:8">
      <c r="A39" s="798"/>
      <c r="B39" s="810" t="s">
        <v>392</v>
      </c>
      <c r="C39" s="802">
        <v>52</v>
      </c>
      <c r="D39" s="804">
        <v>69.584148450000001</v>
      </c>
      <c r="E39" s="804">
        <v>8.2122934062499997</v>
      </c>
      <c r="H39" s="810"/>
    </row>
    <row r="40" spans="1:8">
      <c r="A40" s="798"/>
      <c r="B40" s="810" t="s">
        <v>668</v>
      </c>
      <c r="C40" s="802">
        <v>13</v>
      </c>
      <c r="D40" s="804">
        <v>55.122188000000001</v>
      </c>
      <c r="E40" s="804">
        <v>-7.15</v>
      </c>
      <c r="H40" s="810"/>
    </row>
    <row r="41" spans="1:8">
      <c r="A41" s="798"/>
      <c r="B41" s="810" t="s">
        <v>337</v>
      </c>
      <c r="C41" s="802">
        <v>16</v>
      </c>
      <c r="D41" s="804">
        <v>42.33067939</v>
      </c>
      <c r="E41" s="804">
        <v>23.75</v>
      </c>
      <c r="H41" s="810"/>
    </row>
    <row r="42" spans="1:8">
      <c r="A42" s="798"/>
      <c r="B42" s="810" t="s">
        <v>669</v>
      </c>
      <c r="C42" s="802">
        <v>10</v>
      </c>
      <c r="D42" s="804">
        <v>41.973424100000003</v>
      </c>
      <c r="E42" s="804">
        <v>4.4174049999999996</v>
      </c>
      <c r="H42" s="810"/>
    </row>
    <row r="43" spans="1:8">
      <c r="A43" s="798"/>
      <c r="B43" s="810" t="s">
        <v>343</v>
      </c>
      <c r="C43" s="802">
        <v>4</v>
      </c>
      <c r="D43" s="804">
        <v>40.302284999999998</v>
      </c>
      <c r="E43" s="804">
        <v>-39</v>
      </c>
      <c r="H43" s="810"/>
    </row>
    <row r="44" spans="1:8">
      <c r="A44" s="798"/>
      <c r="B44" s="810" t="s">
        <v>339</v>
      </c>
      <c r="C44" s="802">
        <v>10</v>
      </c>
      <c r="D44" s="804">
        <v>39.177002999999999</v>
      </c>
      <c r="E44" s="804">
        <v>72.793756000000002</v>
      </c>
      <c r="H44" s="810"/>
    </row>
    <row r="45" spans="1:8">
      <c r="A45" s="798"/>
      <c r="B45" s="810" t="s">
        <v>670</v>
      </c>
      <c r="C45" s="802">
        <v>1</v>
      </c>
      <c r="D45" s="804">
        <v>27.81</v>
      </c>
      <c r="E45" s="804">
        <v>0</v>
      </c>
      <c r="H45" s="810"/>
    </row>
    <row r="46" spans="1:8">
      <c r="A46" s="798"/>
      <c r="B46" s="810" t="s">
        <v>671</v>
      </c>
      <c r="C46" s="802">
        <v>5</v>
      </c>
      <c r="D46" s="804">
        <v>25.684448</v>
      </c>
      <c r="E46" s="804">
        <v>57.282601</v>
      </c>
      <c r="H46" s="810"/>
    </row>
    <row r="47" spans="1:8">
      <c r="B47" s="810" t="s">
        <v>406</v>
      </c>
      <c r="C47" s="802">
        <v>29</v>
      </c>
      <c r="D47" s="804">
        <v>20.173241999999998</v>
      </c>
      <c r="E47" s="804">
        <v>2.1570079999999998</v>
      </c>
      <c r="H47" s="810"/>
    </row>
    <row r="48" spans="1:8">
      <c r="B48" s="810" t="s">
        <v>384</v>
      </c>
      <c r="C48" s="802">
        <v>20</v>
      </c>
      <c r="D48" s="804">
        <v>5.1791681599999988</v>
      </c>
      <c r="E48" s="804">
        <v>0.67974000000000001</v>
      </c>
      <c r="H48" s="810"/>
    </row>
    <row r="49" spans="5:5">
      <c r="E49" s="804"/>
    </row>
    <row r="50" spans="5:5">
      <c r="E50" s="804"/>
    </row>
    <row r="51" spans="5:5">
      <c r="E51" s="804"/>
    </row>
    <row r="52" spans="5:5">
      <c r="E52" s="804"/>
    </row>
    <row r="53" spans="5:5">
      <c r="E53" s="804"/>
    </row>
    <row r="54" spans="5:5">
      <c r="E54" s="804"/>
    </row>
    <row r="55" spans="5:5">
      <c r="E55" s="804"/>
    </row>
    <row r="56" spans="5:5">
      <c r="E56" s="804"/>
    </row>
    <row r="57" spans="5:5">
      <c r="E57" s="804"/>
    </row>
    <row r="58" spans="5:5">
      <c r="E58" s="804"/>
    </row>
    <row r="59" spans="5:5">
      <c r="E59" s="804"/>
    </row>
    <row r="60" spans="5:5">
      <c r="E60" s="811"/>
    </row>
    <row r="61" spans="5:5">
      <c r="E61" s="811"/>
    </row>
    <row r="62" spans="5:5">
      <c r="E62" s="811"/>
    </row>
    <row r="63" spans="5:5">
      <c r="E63" s="811"/>
    </row>
    <row r="64" spans="5:5">
      <c r="E64" s="811"/>
    </row>
    <row r="65" spans="5:5">
      <c r="E65" s="811"/>
    </row>
    <row r="66" spans="5:5">
      <c r="E66" s="811"/>
    </row>
    <row r="67" spans="5:5">
      <c r="E67" s="811"/>
    </row>
  </sheetData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0"/>
  <sheetViews>
    <sheetView zoomScaleNormal="100" workbookViewId="0">
      <selection activeCell="I11" sqref="I11"/>
    </sheetView>
  </sheetViews>
  <sheetFormatPr defaultColWidth="9.6640625" defaultRowHeight="13.2"/>
  <cols>
    <col min="1" max="1" width="2.88671875" style="311" customWidth="1"/>
    <col min="2" max="2" width="21.6640625" style="311" customWidth="1"/>
    <col min="3" max="4" width="10.44140625" style="311" customWidth="1"/>
    <col min="5" max="8" width="10" style="311" customWidth="1"/>
    <col min="9" max="9" width="9.6640625" style="311"/>
    <col min="10" max="10" width="12" style="311" customWidth="1"/>
    <col min="11" max="11" width="13.44140625" style="311" customWidth="1"/>
    <col min="12" max="16384" width="9.6640625" style="311"/>
  </cols>
  <sheetData>
    <row r="1" spans="1:11" ht="20.100000000000001" customHeight="1">
      <c r="A1" s="310" t="s">
        <v>344</v>
      </c>
      <c r="B1" s="310"/>
      <c r="C1" s="310"/>
      <c r="D1" s="310"/>
      <c r="E1" s="310"/>
      <c r="F1" s="310"/>
      <c r="G1" s="310"/>
      <c r="H1" s="310"/>
    </row>
    <row r="2" spans="1:11" ht="20.100000000000001" customHeight="1">
      <c r="A2" s="147"/>
      <c r="B2" s="312"/>
      <c r="C2" s="312"/>
      <c r="D2" s="312"/>
      <c r="E2" s="312"/>
      <c r="F2" s="313"/>
      <c r="G2" s="313"/>
      <c r="H2" s="313"/>
    </row>
    <row r="3" spans="1:11" s="317" customFormat="1" ht="20.100000000000001" customHeight="1">
      <c r="A3" s="314"/>
      <c r="B3" s="314"/>
      <c r="C3" s="315"/>
      <c r="D3" s="315"/>
      <c r="E3" s="315"/>
      <c r="F3" s="315"/>
      <c r="G3" s="315"/>
      <c r="H3" s="316" t="s">
        <v>308</v>
      </c>
    </row>
    <row r="4" spans="1:11" s="317" customFormat="1" ht="16.350000000000001" customHeight="1">
      <c r="A4" s="315"/>
      <c r="B4" s="315"/>
      <c r="C4" s="318" t="s">
        <v>345</v>
      </c>
      <c r="D4" s="318" t="s">
        <v>126</v>
      </c>
      <c r="E4" s="948" t="s">
        <v>346</v>
      </c>
      <c r="F4" s="948"/>
      <c r="G4" s="319" t="s">
        <v>347</v>
      </c>
      <c r="H4" s="319" t="s">
        <v>131</v>
      </c>
    </row>
    <row r="5" spans="1:11" s="317" customFormat="1" ht="16.350000000000001" customHeight="1">
      <c r="A5" s="315"/>
      <c r="B5" s="315"/>
      <c r="C5" s="320" t="s">
        <v>204</v>
      </c>
      <c r="D5" s="320" t="s">
        <v>205</v>
      </c>
      <c r="E5" s="949" t="s">
        <v>124</v>
      </c>
      <c r="F5" s="949"/>
      <c r="G5" s="321" t="s">
        <v>124</v>
      </c>
      <c r="H5" s="321" t="s">
        <v>124</v>
      </c>
    </row>
    <row r="6" spans="1:11" ht="16.350000000000001" customHeight="1">
      <c r="A6" s="315"/>
      <c r="B6" s="315"/>
      <c r="C6" s="320" t="s">
        <v>135</v>
      </c>
      <c r="D6" s="320" t="s">
        <v>135</v>
      </c>
      <c r="E6" s="320" t="s">
        <v>348</v>
      </c>
      <c r="F6" s="320" t="s">
        <v>349</v>
      </c>
      <c r="G6" s="322" t="s">
        <v>148</v>
      </c>
      <c r="H6" s="322" t="s">
        <v>148</v>
      </c>
      <c r="I6" s="323"/>
      <c r="J6" s="324"/>
      <c r="K6" s="324"/>
    </row>
    <row r="7" spans="1:11" s="327" customFormat="1" ht="16.350000000000001" customHeight="1">
      <c r="A7" s="315"/>
      <c r="B7" s="315"/>
      <c r="C7" s="320">
        <v>2024</v>
      </c>
      <c r="D7" s="320">
        <v>2024</v>
      </c>
      <c r="E7" s="320" t="s">
        <v>350</v>
      </c>
      <c r="F7" s="320" t="s">
        <v>351</v>
      </c>
      <c r="G7" s="325" t="s">
        <v>149</v>
      </c>
      <c r="H7" s="325" t="s">
        <v>149</v>
      </c>
      <c r="I7" s="326"/>
      <c r="J7" s="324"/>
      <c r="K7" s="324"/>
    </row>
    <row r="8" spans="1:11" s="327" customFormat="1" ht="16.350000000000001" customHeight="1">
      <c r="A8" s="315"/>
      <c r="B8" s="315"/>
      <c r="C8" s="320"/>
      <c r="D8" s="320"/>
      <c r="E8" s="320"/>
      <c r="F8" s="320"/>
      <c r="G8" s="325" t="s">
        <v>135</v>
      </c>
      <c r="H8" s="325" t="s">
        <v>135</v>
      </c>
      <c r="I8" s="326"/>
      <c r="J8" s="324"/>
      <c r="K8" s="324"/>
    </row>
    <row r="9" spans="1:11" ht="16.350000000000001" customHeight="1">
      <c r="A9" s="315"/>
      <c r="B9" s="315"/>
      <c r="C9" s="328"/>
      <c r="D9" s="328"/>
      <c r="E9" s="328"/>
      <c r="F9" s="328"/>
      <c r="G9" s="329" t="s">
        <v>352</v>
      </c>
      <c r="H9" s="329" t="s">
        <v>352</v>
      </c>
      <c r="I9" s="326"/>
      <c r="J9" s="324"/>
      <c r="K9" s="324"/>
    </row>
    <row r="10" spans="1:11" s="332" customFormat="1" ht="20.100000000000001" customHeight="1">
      <c r="A10" s="330"/>
      <c r="B10" s="315"/>
      <c r="C10" s="331"/>
      <c r="D10" s="331"/>
      <c r="E10" s="315"/>
      <c r="F10" s="315"/>
      <c r="G10" s="315"/>
      <c r="H10" s="331"/>
      <c r="I10" s="326"/>
      <c r="J10" s="324"/>
      <c r="K10" s="324"/>
    </row>
    <row r="11" spans="1:11" ht="20.100000000000001" customHeight="1">
      <c r="A11" s="950" t="s">
        <v>299</v>
      </c>
      <c r="B11" s="950"/>
      <c r="C11" s="333">
        <v>516774.60954503936</v>
      </c>
      <c r="D11" s="333">
        <v>522502.31172067852</v>
      </c>
      <c r="E11" s="333">
        <v>3098691.7854170161</v>
      </c>
      <c r="F11" s="334">
        <v>100</v>
      </c>
      <c r="G11" s="334">
        <v>109.14681674583102</v>
      </c>
      <c r="H11" s="334">
        <v>108.59598590433291</v>
      </c>
      <c r="I11" s="335"/>
      <c r="J11" s="335"/>
    </row>
    <row r="12" spans="1:11" ht="20.100000000000001" customHeight="1">
      <c r="A12" s="330"/>
      <c r="B12" s="315" t="s">
        <v>353</v>
      </c>
      <c r="C12" s="336">
        <v>399693.85349729267</v>
      </c>
      <c r="D12" s="336">
        <v>403763.79003028967</v>
      </c>
      <c r="E12" s="336">
        <v>2398272.7194523145</v>
      </c>
      <c r="F12" s="337">
        <v>77.396297713086668</v>
      </c>
      <c r="G12" s="337">
        <v>108.09298804835159</v>
      </c>
      <c r="H12" s="337">
        <v>107.36739211228326</v>
      </c>
      <c r="I12" s="335"/>
      <c r="J12" s="335"/>
    </row>
    <row r="13" spans="1:11" ht="20.100000000000001" customHeight="1">
      <c r="A13" s="338"/>
      <c r="B13" s="339" t="s">
        <v>354</v>
      </c>
      <c r="C13" s="336">
        <v>59986.910040168528</v>
      </c>
      <c r="D13" s="336">
        <v>60629.47631729002</v>
      </c>
      <c r="E13" s="336">
        <v>356366.92411179212</v>
      </c>
      <c r="F13" s="337">
        <v>11.500560520052915</v>
      </c>
      <c r="G13" s="337">
        <v>116.86381001892374</v>
      </c>
      <c r="H13" s="337">
        <v>115.19185146220686</v>
      </c>
      <c r="I13" s="335"/>
      <c r="J13" s="335"/>
    </row>
    <row r="14" spans="1:11" ht="20.100000000000001" customHeight="1">
      <c r="A14" s="330"/>
      <c r="B14" s="315" t="s">
        <v>355</v>
      </c>
      <c r="C14" s="336">
        <v>5021.2392470103678</v>
      </c>
      <c r="D14" s="336">
        <v>5143.3808916938951</v>
      </c>
      <c r="E14" s="336">
        <v>29434.144949189162</v>
      </c>
      <c r="F14" s="337">
        <v>0.94988940454521431</v>
      </c>
      <c r="G14" s="337">
        <v>107.98793728523555</v>
      </c>
      <c r="H14" s="337">
        <v>137.07903996615906</v>
      </c>
      <c r="I14" s="335"/>
      <c r="J14" s="335"/>
    </row>
    <row r="15" spans="1:11" ht="20.100000000000001" customHeight="1">
      <c r="A15" s="330"/>
      <c r="B15" s="315" t="s">
        <v>356</v>
      </c>
      <c r="C15" s="336">
        <v>52072.606760567796</v>
      </c>
      <c r="D15" s="336">
        <v>52965.664481404914</v>
      </c>
      <c r="E15" s="336">
        <v>314617.99690371985</v>
      </c>
      <c r="F15" s="337">
        <v>10.153252362315188</v>
      </c>
      <c r="G15" s="337">
        <v>109.12207558594346</v>
      </c>
      <c r="H15" s="337">
        <v>108.91505552743328</v>
      </c>
      <c r="I15" s="335"/>
      <c r="J15" s="335"/>
    </row>
    <row r="16" spans="1:11" ht="20.100000000000001" customHeight="1">
      <c r="A16" s="330"/>
      <c r="B16" s="315"/>
      <c r="C16" s="315"/>
      <c r="D16" s="315"/>
      <c r="E16" s="315"/>
      <c r="F16" s="315"/>
      <c r="G16" s="315"/>
      <c r="H16" s="315"/>
    </row>
    <row r="17" spans="1:8" ht="20.100000000000001" customHeight="1">
      <c r="A17" s="330"/>
      <c r="B17" s="315"/>
      <c r="C17" s="315"/>
      <c r="D17" s="315"/>
      <c r="E17" s="315"/>
      <c r="F17" s="315"/>
      <c r="G17" s="315"/>
      <c r="H17" s="315"/>
    </row>
    <row r="18" spans="1:8" ht="20.100000000000001" customHeight="1"/>
    <row r="19" spans="1:8" ht="20.100000000000001" customHeight="1"/>
    <row r="20" spans="1:8" ht="20.100000000000001" customHeight="1"/>
    <row r="21" spans="1:8" ht="20.100000000000001" customHeight="1"/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2.5" customHeight="1"/>
    <row r="27" spans="1:8" ht="22.5" customHeight="1"/>
    <row r="28" spans="1:8" ht="22.5" customHeight="1"/>
    <row r="29" spans="1:8" ht="22.5" customHeight="1"/>
    <row r="30" spans="1:8" ht="22.5" customHeight="1"/>
  </sheetData>
  <mergeCells count="3">
    <mergeCell ref="E4:F4"/>
    <mergeCell ref="E5:F5"/>
    <mergeCell ref="A11:B11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6"/>
  <sheetViews>
    <sheetView zoomScaleNormal="100" workbookViewId="0">
      <selection activeCell="I11" sqref="I11"/>
    </sheetView>
  </sheetViews>
  <sheetFormatPr defaultColWidth="8.88671875" defaultRowHeight="18"/>
  <cols>
    <col min="1" max="1" width="3.6640625" style="220" customWidth="1"/>
    <col min="2" max="2" width="23" style="220" customWidth="1"/>
    <col min="3" max="4" width="13.33203125" style="220" customWidth="1"/>
    <col min="5" max="6" width="15.6640625" style="220" customWidth="1"/>
    <col min="7" max="16384" width="8.88671875" style="220"/>
  </cols>
  <sheetData>
    <row r="1" spans="1:8">
      <c r="A1" s="310" t="s">
        <v>357</v>
      </c>
      <c r="B1" s="313"/>
      <c r="C1" s="315"/>
      <c r="D1" s="315"/>
      <c r="E1" s="340"/>
      <c r="F1" s="315"/>
    </row>
    <row r="2" spans="1:8">
      <c r="A2" s="310"/>
      <c r="B2" s="313"/>
      <c r="C2" s="315"/>
      <c r="D2" s="315"/>
      <c r="E2" s="340"/>
      <c r="F2" s="311"/>
    </row>
    <row r="3" spans="1:8">
      <c r="A3" s="315"/>
      <c r="B3" s="315"/>
      <c r="C3" s="315"/>
      <c r="D3" s="315"/>
      <c r="E3" s="315"/>
      <c r="F3" s="311"/>
    </row>
    <row r="4" spans="1:8">
      <c r="A4" s="315"/>
      <c r="B4" s="315"/>
      <c r="C4" s="314"/>
      <c r="D4" s="314"/>
      <c r="E4" s="314"/>
      <c r="F4" s="316" t="s">
        <v>308</v>
      </c>
    </row>
    <row r="5" spans="1:8">
      <c r="A5" s="260"/>
      <c r="B5" s="260"/>
      <c r="C5" s="341" t="s">
        <v>345</v>
      </c>
      <c r="D5" s="341" t="s">
        <v>126</v>
      </c>
      <c r="E5" s="951" t="s">
        <v>128</v>
      </c>
      <c r="F5" s="951"/>
      <c r="G5" s="342"/>
      <c r="H5" s="342"/>
    </row>
    <row r="6" spans="1:8">
      <c r="A6" s="262"/>
      <c r="B6" s="262"/>
      <c r="C6" s="341" t="s">
        <v>129</v>
      </c>
      <c r="D6" s="341" t="s">
        <v>130</v>
      </c>
      <c r="E6" s="341" t="s">
        <v>132</v>
      </c>
      <c r="F6" s="343" t="s">
        <v>133</v>
      </c>
      <c r="G6" s="342"/>
      <c r="H6" s="342"/>
    </row>
    <row r="7" spans="1:8">
      <c r="A7" s="262"/>
      <c r="B7" s="262"/>
      <c r="C7" s="344" t="s">
        <v>124</v>
      </c>
      <c r="D7" s="344" t="s">
        <v>124</v>
      </c>
      <c r="E7" s="344" t="s">
        <v>124</v>
      </c>
      <c r="F7" s="344" t="s">
        <v>124</v>
      </c>
      <c r="G7" s="342"/>
      <c r="H7" s="342"/>
    </row>
    <row r="8" spans="1:8" ht="13.5" customHeight="1">
      <c r="A8" s="315"/>
      <c r="B8" s="315"/>
      <c r="C8" s="345"/>
      <c r="D8" s="345"/>
      <c r="E8" s="346"/>
      <c r="F8" s="311"/>
      <c r="G8" s="342"/>
      <c r="H8" s="342"/>
    </row>
    <row r="9" spans="1:8" ht="24.75" customHeight="1">
      <c r="A9" s="950" t="s">
        <v>299</v>
      </c>
      <c r="B9" s="950"/>
      <c r="C9" s="347">
        <v>1540272.3182809437</v>
      </c>
      <c r="D9" s="347">
        <v>1558419.4671360718</v>
      </c>
      <c r="E9" s="348">
        <v>108.38277636093257</v>
      </c>
      <c r="F9" s="348">
        <v>108.80753856896546</v>
      </c>
      <c r="G9" s="349"/>
      <c r="H9" s="333"/>
    </row>
    <row r="10" spans="1:8" ht="24.75" customHeight="1">
      <c r="A10" s="330"/>
      <c r="B10" s="315" t="s">
        <v>353</v>
      </c>
      <c r="C10" s="350">
        <v>1191986.5414891471</v>
      </c>
      <c r="D10" s="350">
        <v>1206286.1779631674</v>
      </c>
      <c r="E10" s="351">
        <v>107.13179756498128</v>
      </c>
      <c r="F10" s="351">
        <v>107.60121392010409</v>
      </c>
      <c r="G10" s="349"/>
      <c r="H10" s="336"/>
    </row>
    <row r="11" spans="1:8" ht="24.75" customHeight="1">
      <c r="A11" s="330"/>
      <c r="B11" s="315" t="s">
        <v>354</v>
      </c>
      <c r="C11" s="352">
        <v>175907.76792577619</v>
      </c>
      <c r="D11" s="350">
        <v>180459.15618601593</v>
      </c>
      <c r="E11" s="351">
        <v>114.07264912156636</v>
      </c>
      <c r="F11" s="351">
        <v>116.30416816180275</v>
      </c>
      <c r="G11" s="349"/>
      <c r="H11" s="336"/>
    </row>
    <row r="12" spans="1:8" ht="24.75" customHeight="1">
      <c r="A12" s="330"/>
      <c r="B12" s="315" t="s">
        <v>355</v>
      </c>
      <c r="C12" s="352">
        <v>14164.81577864728</v>
      </c>
      <c r="D12" s="350">
        <v>15269.329170541878</v>
      </c>
      <c r="E12" s="351">
        <v>146.43852248761345</v>
      </c>
      <c r="F12" s="351">
        <v>129.40642654737934</v>
      </c>
      <c r="G12" s="349"/>
      <c r="H12" s="336"/>
    </row>
    <row r="13" spans="1:8" ht="24.75" customHeight="1">
      <c r="A13" s="330"/>
      <c r="B13" s="315" t="s">
        <v>356</v>
      </c>
      <c r="C13" s="352">
        <v>158213.19308737325</v>
      </c>
      <c r="D13" s="350">
        <v>156404.80381634663</v>
      </c>
      <c r="E13" s="351">
        <v>109.39475302451407</v>
      </c>
      <c r="F13" s="351">
        <v>108.43407295696319</v>
      </c>
      <c r="G13" s="349"/>
      <c r="H13" s="336"/>
    </row>
    <row r="14" spans="1:8">
      <c r="C14" s="353"/>
      <c r="D14" s="353"/>
      <c r="E14" s="353"/>
      <c r="F14" s="354"/>
    </row>
    <row r="15" spans="1:8">
      <c r="C15" s="353"/>
      <c r="D15" s="353"/>
      <c r="E15" s="353"/>
      <c r="F15" s="354"/>
    </row>
    <row r="16" spans="1:8">
      <c r="C16" s="353"/>
      <c r="D16" s="353"/>
      <c r="E16" s="353"/>
      <c r="F16" s="354"/>
    </row>
  </sheetData>
  <mergeCells count="2">
    <mergeCell ref="E5:F5"/>
    <mergeCell ref="A9:B9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O73"/>
  <sheetViews>
    <sheetView zoomScaleNormal="100" workbookViewId="0">
      <selection activeCell="I11" sqref="I11"/>
    </sheetView>
  </sheetViews>
  <sheetFormatPr defaultColWidth="8.5546875" defaultRowHeight="14.4"/>
  <cols>
    <col min="1" max="1" width="0.6640625" style="483" customWidth="1"/>
    <col min="2" max="2" width="33.5546875" style="482" customWidth="1"/>
    <col min="3" max="4" width="7.6640625" style="483" customWidth="1"/>
    <col min="5" max="5" width="0.6640625" style="483" customWidth="1"/>
    <col min="6" max="7" width="7.6640625" style="483" customWidth="1"/>
    <col min="8" max="8" width="0.6640625" style="483" customWidth="1"/>
    <col min="9" max="10" width="7.6640625" style="483" customWidth="1"/>
    <col min="11" max="11" width="0.5546875" style="483" customWidth="1"/>
    <col min="12" max="13" width="7.6640625" style="483" customWidth="1"/>
    <col min="14" max="16384" width="8.5546875" style="483"/>
  </cols>
  <sheetData>
    <row r="1" spans="1:15" ht="16.5" customHeight="1">
      <c r="A1" s="481" t="s">
        <v>481</v>
      </c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</row>
    <row r="2" spans="1:15" ht="6.75" customHeight="1"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</row>
    <row r="3" spans="1:15" ht="16.5" customHeight="1">
      <c r="B3" s="484"/>
      <c r="C3" s="485"/>
      <c r="D3" s="485"/>
      <c r="E3" s="485"/>
      <c r="F3" s="485"/>
      <c r="G3" s="486"/>
      <c r="H3" s="486"/>
      <c r="I3" s="486"/>
      <c r="J3" s="487"/>
      <c r="K3" s="487"/>
      <c r="L3" s="487"/>
      <c r="M3" s="488" t="s">
        <v>411</v>
      </c>
    </row>
    <row r="4" spans="1:15" ht="27" customHeight="1">
      <c r="A4" s="489"/>
      <c r="B4" s="490"/>
      <c r="C4" s="953" t="s">
        <v>126</v>
      </c>
      <c r="D4" s="953"/>
      <c r="E4" s="918"/>
      <c r="F4" s="953" t="s">
        <v>126</v>
      </c>
      <c r="G4" s="953"/>
      <c r="H4" s="918"/>
      <c r="I4" s="953" t="s">
        <v>611</v>
      </c>
      <c r="J4" s="953"/>
      <c r="K4" s="918"/>
      <c r="L4" s="953" t="s">
        <v>485</v>
      </c>
      <c r="M4" s="953"/>
    </row>
    <row r="5" spans="1:15" ht="16.5" customHeight="1">
      <c r="B5" s="491"/>
      <c r="C5" s="954" t="s">
        <v>205</v>
      </c>
      <c r="D5" s="954"/>
      <c r="E5" s="492"/>
      <c r="F5" s="954" t="s">
        <v>131</v>
      </c>
      <c r="G5" s="954"/>
      <c r="H5" s="492"/>
      <c r="I5" s="954" t="s">
        <v>6</v>
      </c>
      <c r="J5" s="954"/>
      <c r="K5" s="492"/>
      <c r="L5" s="954" t="s">
        <v>6</v>
      </c>
      <c r="M5" s="954"/>
    </row>
    <row r="6" spans="1:15" ht="16.5" customHeight="1">
      <c r="B6" s="491"/>
      <c r="C6" s="952" t="s">
        <v>124</v>
      </c>
      <c r="D6" s="952"/>
      <c r="E6" s="493"/>
      <c r="F6" s="952" t="s">
        <v>124</v>
      </c>
      <c r="G6" s="952"/>
      <c r="H6" s="493"/>
      <c r="I6" s="952" t="s">
        <v>7</v>
      </c>
      <c r="J6" s="952"/>
      <c r="K6" s="493"/>
      <c r="L6" s="952" t="s">
        <v>7</v>
      </c>
      <c r="M6" s="952"/>
    </row>
    <row r="7" spans="1:15" ht="16.5" customHeight="1">
      <c r="B7" s="491"/>
      <c r="C7" s="494" t="s">
        <v>412</v>
      </c>
      <c r="D7" s="494" t="s">
        <v>413</v>
      </c>
      <c r="E7" s="494"/>
      <c r="F7" s="495" t="s">
        <v>412</v>
      </c>
      <c r="G7" s="494" t="s">
        <v>413</v>
      </c>
      <c r="H7" s="494"/>
      <c r="I7" s="495" t="s">
        <v>412</v>
      </c>
      <c r="J7" s="494" t="s">
        <v>413</v>
      </c>
      <c r="K7" s="494"/>
      <c r="L7" s="496" t="s">
        <v>412</v>
      </c>
      <c r="M7" s="496" t="s">
        <v>413</v>
      </c>
    </row>
    <row r="8" spans="1:15" ht="7.5" customHeight="1">
      <c r="B8" s="497"/>
      <c r="C8" s="485"/>
      <c r="D8" s="485"/>
      <c r="E8" s="485"/>
      <c r="F8" s="485"/>
      <c r="G8" s="485"/>
      <c r="H8" s="485"/>
      <c r="I8" s="498"/>
      <c r="J8" s="498"/>
      <c r="K8" s="498"/>
      <c r="L8" s="498"/>
      <c r="M8" s="498"/>
    </row>
    <row r="9" spans="1:15" s="500" customFormat="1" ht="16.5" customHeight="1">
      <c r="A9" s="499" t="s">
        <v>414</v>
      </c>
      <c r="C9" s="501"/>
      <c r="D9" s="502">
        <f>+[20]XK!H7</f>
        <v>33090</v>
      </c>
      <c r="E9" s="502"/>
      <c r="F9" s="501"/>
      <c r="G9" s="502">
        <f>+[20]XK!J7</f>
        <v>190080</v>
      </c>
      <c r="H9" s="502"/>
      <c r="I9" s="503"/>
      <c r="J9" s="503">
        <f>+[20]XK!L7+100</f>
        <v>110.51856578539781</v>
      </c>
      <c r="K9" s="503"/>
      <c r="L9" s="503"/>
      <c r="M9" s="503">
        <f>+[20]XK!N7+100</f>
        <v>114.51287247042981</v>
      </c>
      <c r="O9" s="504"/>
    </row>
    <row r="10" spans="1:15" ht="16.5" customHeight="1">
      <c r="B10" s="505" t="s">
        <v>415</v>
      </c>
      <c r="C10" s="485"/>
      <c r="D10" s="502">
        <f>+[20]XK!H8</f>
        <v>9334.7435897435898</v>
      </c>
      <c r="E10" s="502"/>
      <c r="F10" s="501"/>
      <c r="G10" s="502">
        <f>+[20]XK!J8</f>
        <v>53391.262373743579</v>
      </c>
      <c r="H10" s="502"/>
      <c r="I10" s="503"/>
      <c r="J10" s="503">
        <f>+[20]XK!L8+100</f>
        <v>116.59287812702752</v>
      </c>
      <c r="K10" s="503"/>
      <c r="L10" s="503"/>
      <c r="M10" s="503">
        <f>+[20]XK!N8+100</f>
        <v>120.61110075002446</v>
      </c>
    </row>
    <row r="11" spans="1:15" ht="16.5" customHeight="1">
      <c r="B11" s="505" t="s">
        <v>416</v>
      </c>
      <c r="C11" s="485"/>
      <c r="D11" s="502">
        <f>+[20]XK!H10</f>
        <v>23755.25641025641</v>
      </c>
      <c r="E11" s="502"/>
      <c r="F11" s="502"/>
      <c r="G11" s="502">
        <f>+[20]XK!J10</f>
        <v>136688.73762625642</v>
      </c>
      <c r="H11" s="502"/>
      <c r="I11" s="503"/>
      <c r="J11" s="503">
        <f>+[20]XK!L10+100</f>
        <v>108.30138164084244</v>
      </c>
      <c r="K11" s="503"/>
      <c r="L11" s="503"/>
      <c r="M11" s="503">
        <f>+[20]XK!N10+100</f>
        <v>112.29511166144135</v>
      </c>
    </row>
    <row r="12" spans="1:15" ht="16.5" customHeight="1">
      <c r="B12" s="506" t="s">
        <v>417</v>
      </c>
      <c r="C12" s="485"/>
      <c r="D12" s="507">
        <f>+[20]XK!H26</f>
        <v>35.256410256410255</v>
      </c>
      <c r="E12" s="507"/>
      <c r="F12" s="485"/>
      <c r="G12" s="507">
        <f>+[20]XK!J26</f>
        <v>1035.9701102564102</v>
      </c>
      <c r="H12" s="507"/>
      <c r="I12" s="503"/>
      <c r="J12" s="498">
        <f>+[20]XK!L26+100</f>
        <v>27.882900690150109</v>
      </c>
      <c r="K12" s="498"/>
      <c r="L12" s="503"/>
      <c r="M12" s="498">
        <f>+[20]XK!N26+100</f>
        <v>111.41490667500513</v>
      </c>
    </row>
    <row r="13" spans="1:15" ht="16.5" customHeight="1">
      <c r="B13" s="508" t="s">
        <v>418</v>
      </c>
      <c r="C13" s="485"/>
      <c r="D13" s="507">
        <f>+[20]XK!H11</f>
        <v>23720</v>
      </c>
      <c r="E13" s="507"/>
      <c r="F13" s="507"/>
      <c r="G13" s="507">
        <v>135653</v>
      </c>
      <c r="H13" s="507"/>
      <c r="I13" s="503"/>
      <c r="J13" s="498">
        <f>+[20]XK!L11+100</f>
        <v>108.76765552053121</v>
      </c>
      <c r="K13" s="498"/>
      <c r="L13" s="503"/>
      <c r="M13" s="498">
        <f>+[20]XK!N11+100</f>
        <v>112.30188723625983</v>
      </c>
    </row>
    <row r="14" spans="1:15" ht="16.5" customHeight="1">
      <c r="A14" s="509" t="s">
        <v>419</v>
      </c>
      <c r="C14" s="485"/>
      <c r="D14" s="485"/>
      <c r="E14" s="485"/>
      <c r="F14" s="485"/>
      <c r="G14" s="485"/>
      <c r="H14" s="485"/>
      <c r="I14" s="498"/>
      <c r="J14" s="498"/>
      <c r="K14" s="498"/>
      <c r="L14" s="498"/>
      <c r="M14" s="498"/>
    </row>
    <row r="15" spans="1:15" ht="16.5" customHeight="1">
      <c r="B15" s="510" t="s">
        <v>420</v>
      </c>
      <c r="C15" s="507"/>
      <c r="D15" s="507">
        <f>+[20]XK!H13</f>
        <v>810</v>
      </c>
      <c r="E15" s="507"/>
      <c r="F15" s="507"/>
      <c r="G15" s="507">
        <f>+[20]XK!J13</f>
        <v>4355.1252810000005</v>
      </c>
      <c r="H15" s="507"/>
      <c r="I15" s="498"/>
      <c r="J15" s="498">
        <f>+[20]XK!L13+100</f>
        <v>104.45446316060661</v>
      </c>
      <c r="K15" s="498"/>
      <c r="L15" s="498"/>
      <c r="M15" s="498">
        <f>+[20]XK!N13+100</f>
        <v>104.86386468922973</v>
      </c>
    </row>
    <row r="16" spans="1:15" ht="16.5" customHeight="1">
      <c r="B16" s="510" t="s">
        <v>421</v>
      </c>
      <c r="C16" s="507"/>
      <c r="D16" s="507">
        <f>+[20]XK!H14</f>
        <v>780</v>
      </c>
      <c r="E16" s="507"/>
      <c r="F16" s="507"/>
      <c r="G16" s="507">
        <f>+[20]XK!J14</f>
        <v>3432.5143709999998</v>
      </c>
      <c r="H16" s="507"/>
      <c r="I16" s="498"/>
      <c r="J16" s="498">
        <f>+[20]XK!L14+100</f>
        <v>117.89790840721597</v>
      </c>
      <c r="K16" s="498"/>
      <c r="L16" s="498"/>
      <c r="M16" s="498">
        <f>+[20]XK!N14+100</f>
        <v>128.15440966528783</v>
      </c>
    </row>
    <row r="17" spans="2:13" ht="16.5" customHeight="1">
      <c r="B17" s="510" t="s">
        <v>422</v>
      </c>
      <c r="C17" s="507">
        <f>+[20]XK!G15</f>
        <v>65</v>
      </c>
      <c r="D17" s="507">
        <f>+[20]XK!H15</f>
        <v>388.2681319481207</v>
      </c>
      <c r="E17" s="507"/>
      <c r="F17" s="507">
        <f>+[20]XK!I15</f>
        <v>350.10199999999998</v>
      </c>
      <c r="G17" s="507">
        <f>+[20]XK!J15</f>
        <v>1924.2474999481208</v>
      </c>
      <c r="H17" s="507"/>
      <c r="I17" s="498">
        <f>+[20]XK!K15+100</f>
        <v>108.40741173134975</v>
      </c>
      <c r="J17" s="498">
        <f>+[20]XK!L15+100</f>
        <v>112.96348011870299</v>
      </c>
      <c r="K17" s="498"/>
      <c r="L17" s="498">
        <f>+[20]XK!M15+100</f>
        <v>124.96858848053914</v>
      </c>
      <c r="M17" s="498">
        <f>+[20]XK!N15+100</f>
        <v>117.37193482286914</v>
      </c>
    </row>
    <row r="18" spans="2:13" ht="16.5" customHeight="1">
      <c r="B18" s="510" t="s">
        <v>423</v>
      </c>
      <c r="C18" s="507">
        <f>+[20]XK!G16</f>
        <v>85</v>
      </c>
      <c r="D18" s="507">
        <f>+[20]XK!H16</f>
        <v>381.53033277912141</v>
      </c>
      <c r="E18" s="507"/>
      <c r="F18" s="507">
        <f>+[20]XK!I16</f>
        <v>902.154</v>
      </c>
      <c r="G18" s="507">
        <f>+[20]XK!J16</f>
        <v>3221.0557517791212</v>
      </c>
      <c r="H18" s="507"/>
      <c r="I18" s="498">
        <f>+[20]XK!K16+100</f>
        <v>60.019771218754414</v>
      </c>
      <c r="J18" s="498">
        <f>+[20]XK!L16+100</f>
        <v>100.41949317168739</v>
      </c>
      <c r="K18" s="498"/>
      <c r="L18" s="498">
        <f>+[20]XK!M16+100</f>
        <v>89.441196998778565</v>
      </c>
      <c r="M18" s="498">
        <f>+[20]XK!N16+100</f>
        <v>134.51210231706591</v>
      </c>
    </row>
    <row r="19" spans="2:13" ht="16.5" customHeight="1">
      <c r="B19" s="510" t="s">
        <v>424</v>
      </c>
      <c r="C19" s="507">
        <f>+[20]XK!G17</f>
        <v>15</v>
      </c>
      <c r="D19" s="507">
        <f>+[20]XK!H17</f>
        <v>31.917510618932045</v>
      </c>
      <c r="E19" s="507"/>
      <c r="F19" s="507">
        <f>+[20]XK!I17</f>
        <v>61.177</v>
      </c>
      <c r="G19" s="507">
        <f>+[20]XK!J17</f>
        <v>107.66688861893203</v>
      </c>
      <c r="H19" s="507"/>
      <c r="I19" s="498">
        <f>+[20]XK!K17+100</f>
        <v>154.9266680437926</v>
      </c>
      <c r="J19" s="498">
        <f>+[20]XK!L17+100</f>
        <v>186.39714810520607</v>
      </c>
      <c r="K19" s="498"/>
      <c r="L19" s="498">
        <f>+[20]XK!M17+100</f>
        <v>126.73654989538232</v>
      </c>
      <c r="M19" s="498">
        <f>+[20]XK!N17+100</f>
        <v>132.09918345196863</v>
      </c>
    </row>
    <row r="20" spans="2:13" ht="16.5" customHeight="1">
      <c r="B20" s="510" t="s">
        <v>425</v>
      </c>
      <c r="C20" s="507">
        <f>+[20]XK!G18</f>
        <v>33</v>
      </c>
      <c r="D20" s="507">
        <f>+[20]XK!H18</f>
        <v>163.45370738075525</v>
      </c>
      <c r="E20" s="507"/>
      <c r="F20" s="507">
        <f>+[20]XK!I18</f>
        <v>142.32999999999998</v>
      </c>
      <c r="G20" s="507">
        <f>+[20]XK!J18</f>
        <v>632.47787938075521</v>
      </c>
      <c r="H20" s="507"/>
      <c r="I20" s="498">
        <f>+[20]XK!K18+100</f>
        <v>155.68975278354404</v>
      </c>
      <c r="J20" s="498">
        <f>+[20]XK!L18+100</f>
        <v>212.87900819094162</v>
      </c>
      <c r="K20" s="498"/>
      <c r="L20" s="498">
        <f>+[20]XK!M18+100</f>
        <v>93.236993462339655</v>
      </c>
      <c r="M20" s="498">
        <f>+[20]XK!N18+100</f>
        <v>130.86716905541954</v>
      </c>
    </row>
    <row r="21" spans="2:13" ht="16.5" customHeight="1">
      <c r="B21" s="511" t="s">
        <v>426</v>
      </c>
      <c r="C21" s="507">
        <f>+[20]XK!G19</f>
        <v>650</v>
      </c>
      <c r="D21" s="507">
        <f>+[20]XK!H19</f>
        <v>416.29414180755333</v>
      </c>
      <c r="E21" s="507"/>
      <c r="F21" s="507">
        <f>+[20]XK!I19</f>
        <v>4675.8410000000003</v>
      </c>
      <c r="G21" s="507">
        <f>+[20]XK!J19</f>
        <v>2975.0908768075533</v>
      </c>
      <c r="H21" s="507"/>
      <c r="I21" s="498">
        <f>+[20]XK!K19+100</f>
        <v>105.71804509443874</v>
      </c>
      <c r="J21" s="498">
        <f>+[20]XK!L19+100</f>
        <v>122.9601800709253</v>
      </c>
      <c r="K21" s="498"/>
      <c r="L21" s="498">
        <f>+[20]XK!M19+100</f>
        <v>110.44204063961249</v>
      </c>
      <c r="M21" s="498">
        <f>+[20]XK!N19+100</f>
        <v>131.97747567249897</v>
      </c>
    </row>
    <row r="22" spans="2:13" ht="16.5" customHeight="1">
      <c r="B22" s="510" t="s">
        <v>427</v>
      </c>
      <c r="C22" s="507">
        <f>+[20]XK!G20</f>
        <v>140</v>
      </c>
      <c r="D22" s="507">
        <f>+[20]XK!H20</f>
        <v>66.449922870505247</v>
      </c>
      <c r="E22" s="507"/>
      <c r="F22" s="507">
        <f>+[20]XK!I20</f>
        <v>1385.1949999999999</v>
      </c>
      <c r="G22" s="507">
        <f>+[20]XK!J20</f>
        <v>628.51320387050521</v>
      </c>
      <c r="H22" s="507"/>
      <c r="I22" s="498">
        <f>+[20]XK!K20+100</f>
        <v>99.11995638721919</v>
      </c>
      <c r="J22" s="498">
        <f>+[20]XK!L20+100</f>
        <v>101.69599560725626</v>
      </c>
      <c r="K22" s="498"/>
      <c r="L22" s="498">
        <f>+[20]XK!M20+100</f>
        <v>92.265570204214569</v>
      </c>
      <c r="M22" s="498">
        <f>+[20]XK!N20+100</f>
        <v>105.86754291166565</v>
      </c>
    </row>
    <row r="23" spans="2:13" ht="16.5" customHeight="1">
      <c r="B23" s="510" t="s">
        <v>428</v>
      </c>
      <c r="C23" s="507">
        <f>+[20]XK!G24</f>
        <v>2450</v>
      </c>
      <c r="D23" s="507">
        <f>+[20]XK!H24</f>
        <v>95.98719191408567</v>
      </c>
      <c r="E23" s="507"/>
      <c r="F23" s="507">
        <f>+[20]XK!I24</f>
        <v>15860.037</v>
      </c>
      <c r="G23" s="507">
        <f>+[20]XK!J24</f>
        <v>610.24962391408565</v>
      </c>
      <c r="H23" s="507"/>
      <c r="I23" s="498">
        <f>+[20]XK!K24+100</f>
        <v>90.431498508987602</v>
      </c>
      <c r="J23" s="498">
        <f>+[20]XK!L24+100</f>
        <v>80.35092517650591</v>
      </c>
      <c r="K23" s="498"/>
      <c r="L23" s="498">
        <f>+[20]XK!M24+100</f>
        <v>100.68561282764725</v>
      </c>
      <c r="M23" s="498">
        <f>+[20]XK!N24+100</f>
        <v>89.188101325433863</v>
      </c>
    </row>
    <row r="24" spans="2:13" ht="16.5" customHeight="1">
      <c r="B24" s="510" t="s">
        <v>429</v>
      </c>
      <c r="C24" s="507">
        <v>50</v>
      </c>
      <c r="D24" s="507">
        <v>35</v>
      </c>
      <c r="E24" s="507"/>
      <c r="F24" s="507">
        <f>+[20]XK!I26</f>
        <v>1458.521</v>
      </c>
      <c r="G24" s="507">
        <f>+[20]XK!J26</f>
        <v>1035.9701102564102</v>
      </c>
      <c r="H24" s="507"/>
      <c r="I24" s="498">
        <v>24.9</v>
      </c>
      <c r="J24" s="498">
        <v>27.9</v>
      </c>
      <c r="K24" s="498"/>
      <c r="L24" s="498">
        <f>+[20]XK!M26+100</f>
        <v>103.14347945999845</v>
      </c>
      <c r="M24" s="498">
        <f>+[20]XK!N26+100</f>
        <v>111.41490667500513</v>
      </c>
    </row>
    <row r="25" spans="2:13" ht="16.5" customHeight="1">
      <c r="B25" s="510" t="s">
        <v>430</v>
      </c>
      <c r="C25" s="507">
        <f>+[20]XK!G27</f>
        <v>150</v>
      </c>
      <c r="D25" s="507">
        <f>+[20]XK!H27</f>
        <v>127.46733070077208</v>
      </c>
      <c r="E25" s="507"/>
      <c r="F25" s="507">
        <f>+[20]XK!I27</f>
        <v>1184.2249999999999</v>
      </c>
      <c r="G25" s="507">
        <f>+[20]XK!J27</f>
        <v>991.80500570077209</v>
      </c>
      <c r="H25" s="507"/>
      <c r="I25" s="498">
        <f>+[20]XK!K27+100</f>
        <v>81.590914035812972</v>
      </c>
      <c r="J25" s="498">
        <f>+[20]XK!L27+100</f>
        <v>88.484835567389382</v>
      </c>
      <c r="K25" s="498"/>
      <c r="L25" s="498">
        <f>+[20]XK!M27+100</f>
        <v>105.96750350771696</v>
      </c>
      <c r="M25" s="498">
        <f>+[20]XK!N27+100</f>
        <v>105.65199379978812</v>
      </c>
    </row>
    <row r="26" spans="2:13" ht="16.5" customHeight="1">
      <c r="B26" s="510" t="s">
        <v>431</v>
      </c>
      <c r="C26" s="507"/>
      <c r="D26" s="507">
        <f>+[20]XK!H28</f>
        <v>220</v>
      </c>
      <c r="E26" s="507"/>
      <c r="F26" s="507"/>
      <c r="G26" s="507">
        <f>+[20]XK!J28</f>
        <v>1357.492131</v>
      </c>
      <c r="H26" s="507"/>
      <c r="I26" s="498"/>
      <c r="J26" s="498">
        <f>+[20]XK!L28+100</f>
        <v>99.706281158071235</v>
      </c>
      <c r="K26" s="498"/>
      <c r="L26" s="498"/>
      <c r="M26" s="498">
        <f>+[20]XK!N28+100</f>
        <v>112.95756551085627</v>
      </c>
    </row>
    <row r="27" spans="2:13" ht="16.5" customHeight="1">
      <c r="B27" s="510" t="s">
        <v>432</v>
      </c>
      <c r="C27" s="507"/>
      <c r="D27" s="507">
        <f>+[20]XK!H29</f>
        <v>210</v>
      </c>
      <c r="E27" s="507"/>
      <c r="F27" s="507"/>
      <c r="G27" s="507">
        <f>+[20]XK!J29</f>
        <v>1280.197332</v>
      </c>
      <c r="H27" s="507"/>
      <c r="I27" s="498"/>
      <c r="J27" s="498">
        <f>+[20]XK!L29+100</f>
        <v>114.63643439681934</v>
      </c>
      <c r="K27" s="498"/>
      <c r="L27" s="498"/>
      <c r="M27" s="498">
        <f>+[20]XK!N29+100</f>
        <v>107.28845481382099</v>
      </c>
    </row>
    <row r="28" spans="2:13" ht="16.5" customHeight="1">
      <c r="B28" s="510" t="s">
        <v>433</v>
      </c>
      <c r="C28" s="507">
        <f>+[20]XK!G31</f>
        <v>170</v>
      </c>
      <c r="D28" s="507">
        <f>+[20]XK!H31</f>
        <v>204.21137885169586</v>
      </c>
      <c r="E28" s="507"/>
      <c r="F28" s="507">
        <f>+[20]XK!I31</f>
        <v>1215.9929999999999</v>
      </c>
      <c r="G28" s="507">
        <f>+[20]XK!J31</f>
        <v>1346.6489998516959</v>
      </c>
      <c r="H28" s="507"/>
      <c r="I28" s="498">
        <f>+[20]XK!K31+100</f>
        <v>118.94932758644816</v>
      </c>
      <c r="J28" s="498">
        <f>+[20]XK!L31+100</f>
        <v>124.80044430130764</v>
      </c>
      <c r="K28" s="498"/>
      <c r="L28" s="498">
        <f>+[20]XK!M31+100</f>
        <v>138.04297974752521</v>
      </c>
      <c r="M28" s="498">
        <f>+[20]XK!N31+100</f>
        <v>130.94844420240599</v>
      </c>
    </row>
    <row r="29" spans="2:13" ht="16.5" customHeight="1">
      <c r="B29" s="510" t="s">
        <v>434</v>
      </c>
      <c r="C29" s="507"/>
      <c r="D29" s="507">
        <f>+[20]XK!H32</f>
        <v>530</v>
      </c>
      <c r="E29" s="507"/>
      <c r="F29" s="507"/>
      <c r="G29" s="507">
        <f>+[20]XK!J32</f>
        <v>3100.0395370000001</v>
      </c>
      <c r="H29" s="507"/>
      <c r="I29" s="498"/>
      <c r="J29" s="498">
        <f>+[20]XK!L32+100</f>
        <v>127.07741665077359</v>
      </c>
      <c r="K29" s="498"/>
      <c r="L29" s="498"/>
      <c r="M29" s="498">
        <f>+[20]XK!N32+100</f>
        <v>129.71164260369252</v>
      </c>
    </row>
    <row r="30" spans="2:13" ht="16.5" customHeight="1">
      <c r="B30" s="510" t="s">
        <v>435</v>
      </c>
      <c r="C30" s="507">
        <f>+[20]XK!G33</f>
        <v>150</v>
      </c>
      <c r="D30" s="507">
        <f>+[20]XK!H33</f>
        <v>237.83661551460966</v>
      </c>
      <c r="E30" s="507"/>
      <c r="F30" s="507">
        <f>+[20]XK!I33</f>
        <v>722.28399999999999</v>
      </c>
      <c r="G30" s="507">
        <f>+[20]XK!J33</f>
        <v>1097.2446235146097</v>
      </c>
      <c r="H30" s="507"/>
      <c r="I30" s="498">
        <f>+[20]XK!K33+100</f>
        <v>83.009136538961727</v>
      </c>
      <c r="J30" s="498">
        <f>+[20]XK!L33+100</f>
        <v>99.288997963966153</v>
      </c>
      <c r="K30" s="498"/>
      <c r="L30" s="498">
        <f>+[20]XK!M33+100</f>
        <v>94.181923919974224</v>
      </c>
      <c r="M30" s="498">
        <f>+[20]XK!N33+100</f>
        <v>104.47168992752273</v>
      </c>
    </row>
    <row r="31" spans="2:13" ht="16.5" customHeight="1">
      <c r="B31" s="510" t="s">
        <v>436</v>
      </c>
      <c r="C31" s="507"/>
      <c r="D31" s="507">
        <f>+[20]XK!H35</f>
        <v>375</v>
      </c>
      <c r="E31" s="507"/>
      <c r="F31" s="507"/>
      <c r="G31" s="507">
        <f>+[20]XK!J35</f>
        <v>1933.9606470000001</v>
      </c>
      <c r="H31" s="507"/>
      <c r="I31" s="498"/>
      <c r="J31" s="498">
        <f>+[20]XK!L35+100</f>
        <v>114.23559475670318</v>
      </c>
      <c r="K31" s="498"/>
      <c r="L31" s="498"/>
      <c r="M31" s="498">
        <f>+[20]XK!N35+100</f>
        <v>106.11349449515282</v>
      </c>
    </row>
    <row r="32" spans="2:13" ht="16.5" customHeight="1">
      <c r="B32" s="510" t="s">
        <v>437</v>
      </c>
      <c r="C32" s="507"/>
      <c r="D32" s="507">
        <f>+[20]XK!H37</f>
        <v>1250</v>
      </c>
      <c r="E32" s="507"/>
      <c r="F32" s="507"/>
      <c r="G32" s="507">
        <f>+[20]XK!J37</f>
        <v>7424.0539950000002</v>
      </c>
      <c r="H32" s="507"/>
      <c r="I32" s="498"/>
      <c r="J32" s="498">
        <f>+[20]XK!L37+100</f>
        <v>113.58269106501379</v>
      </c>
      <c r="K32" s="498"/>
      <c r="L32" s="498"/>
      <c r="M32" s="498">
        <f>+[20]XK!N37+100</f>
        <v>122.24052183517016</v>
      </c>
    </row>
    <row r="33" spans="2:13" ht="16.5" customHeight="1">
      <c r="B33" s="510" t="s">
        <v>438</v>
      </c>
      <c r="C33" s="507"/>
      <c r="D33" s="507">
        <f>+[20]XK!H38</f>
        <v>160</v>
      </c>
      <c r="E33" s="507"/>
      <c r="F33" s="507"/>
      <c r="G33" s="507">
        <f>+[20]XK!J38</f>
        <v>1011.6701559999999</v>
      </c>
      <c r="H33" s="507"/>
      <c r="I33" s="498"/>
      <c r="J33" s="498">
        <f>+[20]XK!L38+100</f>
        <v>88.739911831905971</v>
      </c>
      <c r="K33" s="498"/>
      <c r="L33" s="498"/>
      <c r="M33" s="498">
        <f>+[20]XK!N38+100</f>
        <v>95.882455412305163</v>
      </c>
    </row>
    <row r="34" spans="2:13" ht="16.5" customHeight="1">
      <c r="B34" s="510" t="s">
        <v>439</v>
      </c>
      <c r="C34" s="507">
        <f>+[20]XK!G39</f>
        <v>140</v>
      </c>
      <c r="D34" s="507">
        <f>+[20]XK!H39</f>
        <v>366.61212433063088</v>
      </c>
      <c r="E34" s="507"/>
      <c r="F34" s="507">
        <f>+[20]XK!I39</f>
        <v>888.99800000000005</v>
      </c>
      <c r="G34" s="507">
        <f>+[20]XK!J39</f>
        <v>2164.4034213306309</v>
      </c>
      <c r="H34" s="507"/>
      <c r="I34" s="498">
        <f>+[20]XK!K39+100</f>
        <v>90.239909244434131</v>
      </c>
      <c r="J34" s="498">
        <f>+[20]XK!L39+100</f>
        <v>167.80571839079522</v>
      </c>
      <c r="K34" s="498"/>
      <c r="L34" s="498">
        <f>+[20]XK!M39+100</f>
        <v>106.67148229297408</v>
      </c>
      <c r="M34" s="498">
        <f>+[20]XK!N39+100</f>
        <v>104.69957756968415</v>
      </c>
    </row>
    <row r="35" spans="2:13" ht="16.5" customHeight="1">
      <c r="B35" s="510" t="s">
        <v>440</v>
      </c>
      <c r="C35" s="507"/>
      <c r="D35" s="507">
        <f>+[20]XK!H40</f>
        <v>3100</v>
      </c>
      <c r="E35" s="507"/>
      <c r="F35" s="507"/>
      <c r="G35" s="507">
        <f>+[20]XK!J40</f>
        <v>16281.614733999999</v>
      </c>
      <c r="H35" s="507"/>
      <c r="I35" s="498"/>
      <c r="J35" s="498">
        <f>+[20]XK!L40+100</f>
        <v>100.07995742921449</v>
      </c>
      <c r="K35" s="498"/>
      <c r="L35" s="498"/>
      <c r="M35" s="498">
        <f>+[20]XK!N40+100</f>
        <v>103.06055949009342</v>
      </c>
    </row>
    <row r="36" spans="2:13" ht="16.5" customHeight="1">
      <c r="B36" s="510" t="s">
        <v>441</v>
      </c>
      <c r="C36" s="507"/>
      <c r="D36" s="507">
        <f>+[20]XK!H42</f>
        <v>2200</v>
      </c>
      <c r="E36" s="507"/>
      <c r="F36" s="507"/>
      <c r="G36" s="507">
        <f>+[20]XK!J42</f>
        <v>10840.491526</v>
      </c>
      <c r="H36" s="507"/>
      <c r="I36" s="498"/>
      <c r="J36" s="498">
        <f>+[20]XK!L42+100</f>
        <v>123.00410918597515</v>
      </c>
      <c r="K36" s="498"/>
      <c r="L36" s="498"/>
      <c r="M36" s="498">
        <f>+[20]XK!N42+100</f>
        <v>110.04394944789435</v>
      </c>
    </row>
    <row r="37" spans="2:13" ht="16.5" customHeight="1">
      <c r="B37" s="510" t="s">
        <v>442</v>
      </c>
      <c r="C37" s="507"/>
      <c r="D37" s="507">
        <f>+[20]XK!H43</f>
        <v>185</v>
      </c>
      <c r="E37" s="507"/>
      <c r="F37" s="507"/>
      <c r="G37" s="507">
        <f>+[20]XK!J43</f>
        <v>1067.896827</v>
      </c>
      <c r="H37" s="507"/>
      <c r="I37" s="498"/>
      <c r="J37" s="498">
        <f>+[20]XK!L43+100</f>
        <v>119.28049002591692</v>
      </c>
      <c r="K37" s="498"/>
      <c r="L37" s="498"/>
      <c r="M37" s="498">
        <f>+[20]XK!N43+100</f>
        <v>111.08845740603419</v>
      </c>
    </row>
    <row r="38" spans="2:13" ht="16.5" customHeight="1">
      <c r="B38" s="510" t="s">
        <v>443</v>
      </c>
      <c r="C38" s="507">
        <f>+[20]XK!G47</f>
        <v>850</v>
      </c>
      <c r="D38" s="507">
        <f>+[20]XK!H47</f>
        <v>636.42999899477536</v>
      </c>
      <c r="E38" s="507"/>
      <c r="F38" s="507">
        <f>+[20]XK!I47</f>
        <v>6355.8519999999999</v>
      </c>
      <c r="G38" s="507">
        <f>+[20]XK!J47</f>
        <v>4677.5126009947753</v>
      </c>
      <c r="H38" s="507"/>
      <c r="I38" s="498">
        <f>+[20]XK!K47+100</f>
        <v>84.457361452666618</v>
      </c>
      <c r="J38" s="498">
        <f>+[20]XK!L47+100</f>
        <v>78.142442180467881</v>
      </c>
      <c r="K38" s="498"/>
      <c r="L38" s="498">
        <f>+[20]XK!M47+100</f>
        <v>117.99794631265468</v>
      </c>
      <c r="M38" s="498">
        <f>+[20]XK!N47+100</f>
        <v>109.84859421042653</v>
      </c>
    </row>
    <row r="39" spans="2:13" ht="16.5" customHeight="1">
      <c r="B39" s="510" t="s">
        <v>444</v>
      </c>
      <c r="C39" s="507"/>
      <c r="D39" s="507">
        <f>+[20]XK!H48</f>
        <v>330</v>
      </c>
      <c r="E39" s="507"/>
      <c r="F39" s="507"/>
      <c r="G39" s="507">
        <f>+[20]XK!J48</f>
        <v>2100.696848</v>
      </c>
      <c r="H39" s="507"/>
      <c r="I39" s="498"/>
      <c r="J39" s="498">
        <f>+[20]XK!L48+100</f>
        <v>93.793464744230334</v>
      </c>
      <c r="K39" s="498"/>
      <c r="L39" s="498"/>
      <c r="M39" s="498">
        <f>+[20]XK!N48+100</f>
        <v>102.59599333771965</v>
      </c>
    </row>
    <row r="40" spans="2:13" ht="16.5" customHeight="1">
      <c r="B40" s="510" t="s">
        <v>445</v>
      </c>
      <c r="C40" s="507"/>
      <c r="D40" s="507">
        <f>+[20]XK!H49</f>
        <v>330</v>
      </c>
      <c r="E40" s="507"/>
      <c r="F40" s="507"/>
      <c r="G40" s="507">
        <f>+[20]XK!J49</f>
        <v>2077.9738130000001</v>
      </c>
      <c r="H40" s="507"/>
      <c r="I40" s="498"/>
      <c r="J40" s="498">
        <f>+[20]XK!L49+100</f>
        <v>101.84287867698274</v>
      </c>
      <c r="K40" s="498"/>
      <c r="L40" s="498"/>
      <c r="M40" s="498">
        <f>+[20]XK!N49+100</f>
        <v>96.544185036608738</v>
      </c>
    </row>
    <row r="41" spans="2:13" ht="16.5" customHeight="1">
      <c r="B41" s="510" t="s">
        <v>446</v>
      </c>
      <c r="C41" s="507"/>
      <c r="D41" s="507">
        <f>+[20]XK!H50</f>
        <v>5900</v>
      </c>
      <c r="E41" s="507"/>
      <c r="F41" s="507"/>
      <c r="G41" s="507">
        <f>+[20]XK!J50</f>
        <v>32911.352318999998</v>
      </c>
      <c r="H41" s="507"/>
      <c r="I41" s="498"/>
      <c r="J41" s="498">
        <f>+[20]XK!L50+100</f>
        <v>116.27586853741043</v>
      </c>
      <c r="K41" s="498"/>
      <c r="L41" s="498"/>
      <c r="M41" s="498">
        <f>+[20]XK!N50+100</f>
        <v>128.56460193262066</v>
      </c>
    </row>
    <row r="42" spans="2:13" ht="16.5" customHeight="1">
      <c r="B42" s="510" t="s">
        <v>447</v>
      </c>
      <c r="C42" s="507"/>
      <c r="D42" s="507">
        <f>+[20]XK!H51</f>
        <v>4800</v>
      </c>
      <c r="E42" s="507"/>
      <c r="F42" s="507"/>
      <c r="G42" s="507">
        <f>+[20]XK!J51</f>
        <v>27202.442425999998</v>
      </c>
      <c r="H42" s="507"/>
      <c r="I42" s="498"/>
      <c r="J42" s="498">
        <f>+[20]XK!L51+100</f>
        <v>112.66549196460909</v>
      </c>
      <c r="K42" s="498"/>
      <c r="L42" s="498"/>
      <c r="M42" s="498">
        <f>+[20]XK!N51+100</f>
        <v>111.25728991576264</v>
      </c>
    </row>
    <row r="43" spans="2:13" ht="16.5" customHeight="1">
      <c r="B43" s="510" t="s">
        <v>750</v>
      </c>
      <c r="C43" s="507"/>
      <c r="D43" s="507">
        <f>+[20]XK!H52</f>
        <v>500</v>
      </c>
      <c r="E43" s="507"/>
      <c r="F43" s="507"/>
      <c r="G43" s="507">
        <f>+[20]XK!J52</f>
        <v>4085.5664360000001</v>
      </c>
      <c r="H43" s="507"/>
      <c r="I43" s="498"/>
      <c r="J43" s="498">
        <f>+[20]XK!L52+100</f>
        <v>118.9076132601794</v>
      </c>
      <c r="K43" s="498"/>
      <c r="L43" s="498"/>
      <c r="M43" s="498">
        <f>+[20]XK!N52+100</f>
        <v>152.92304388637444</v>
      </c>
    </row>
    <row r="44" spans="2:13" ht="16.5" customHeight="1">
      <c r="B44" s="510" t="s">
        <v>751</v>
      </c>
      <c r="C44" s="507"/>
      <c r="D44" s="507">
        <f>+[20]XK!H53</f>
        <v>4150</v>
      </c>
      <c r="E44" s="507"/>
      <c r="F44" s="507"/>
      <c r="G44" s="507">
        <f>+[20]XK!J53</f>
        <v>22932.205318999997</v>
      </c>
      <c r="H44" s="507"/>
      <c r="I44" s="498"/>
      <c r="J44" s="498">
        <f>+[20]XK!L53+100</f>
        <v>127.90330863927886</v>
      </c>
      <c r="K44" s="498"/>
      <c r="L44" s="498"/>
      <c r="M44" s="498">
        <f>+[20]XK!N53+100</f>
        <v>116.18208131730367</v>
      </c>
    </row>
    <row r="45" spans="2:13" ht="16.5" customHeight="1">
      <c r="B45" s="510" t="s">
        <v>448</v>
      </c>
      <c r="C45" s="507"/>
      <c r="D45" s="507">
        <f>+[20]XK!H54</f>
        <v>295</v>
      </c>
      <c r="E45" s="507"/>
      <c r="F45" s="507"/>
      <c r="G45" s="507">
        <f>+[20]XK!J54</f>
        <v>1636.3290889999998</v>
      </c>
      <c r="H45" s="507"/>
      <c r="I45" s="498"/>
      <c r="J45" s="498">
        <f>+[20]XK!L54+100</f>
        <v>106.18935184150622</v>
      </c>
      <c r="K45" s="498"/>
      <c r="L45" s="498"/>
      <c r="M45" s="498">
        <f>+[20]XK!N54+100</f>
        <v>102.29201319947221</v>
      </c>
    </row>
    <row r="46" spans="2:13" ht="16.5" customHeight="1">
      <c r="B46" s="510" t="s">
        <v>449</v>
      </c>
      <c r="C46" s="507"/>
      <c r="D46" s="507">
        <f>+[20]XK!H55</f>
        <v>1100</v>
      </c>
      <c r="E46" s="507"/>
      <c r="F46" s="507"/>
      <c r="G46" s="507">
        <f>+[20]XK!J55</f>
        <v>7184.5016560000004</v>
      </c>
      <c r="H46" s="507"/>
      <c r="I46" s="498"/>
      <c r="J46" s="498">
        <f>+[20]XK!L55+100</f>
        <v>92.753838035135132</v>
      </c>
      <c r="K46" s="498"/>
      <c r="L46" s="498"/>
      <c r="M46" s="498">
        <f>+[20]XK!N55+100</f>
        <v>101.89465055097028</v>
      </c>
    </row>
    <row r="47" spans="2:13" ht="16.5" customHeight="1">
      <c r="B47" s="510" t="s">
        <v>450</v>
      </c>
      <c r="C47" s="512"/>
      <c r="D47" s="507">
        <f>+[20]XK!H56</f>
        <v>240</v>
      </c>
      <c r="E47" s="507"/>
      <c r="F47" s="512"/>
      <c r="G47" s="507">
        <f>+[20]XK!J56</f>
        <v>1572.3283000000001</v>
      </c>
      <c r="H47" s="507"/>
      <c r="I47" s="512"/>
      <c r="J47" s="498">
        <f>+[20]XK!L56+100</f>
        <v>119.52788755445852</v>
      </c>
      <c r="K47" s="498"/>
      <c r="L47" s="512"/>
      <c r="M47" s="498">
        <f>+[20]XK!N56+100</f>
        <v>132.55180806883448</v>
      </c>
    </row>
    <row r="48" spans="2:13" ht="16.5" customHeight="1">
      <c r="B48" s="510" t="s">
        <v>451</v>
      </c>
      <c r="C48" s="512"/>
      <c r="D48" s="507">
        <f>+[20]XK!H57</f>
        <v>330</v>
      </c>
      <c r="E48" s="507"/>
      <c r="F48" s="512"/>
      <c r="G48" s="507">
        <f>+[20]XK!J57</f>
        <v>1593.6359439999999</v>
      </c>
      <c r="H48" s="507"/>
      <c r="I48" s="512"/>
      <c r="J48" s="498">
        <f>+[20]XK!L57+100</f>
        <v>98.156532280340187</v>
      </c>
      <c r="K48" s="498"/>
      <c r="L48" s="512"/>
      <c r="M48" s="498">
        <f>+[20]XK!N57+100</f>
        <v>89.714093919671257</v>
      </c>
    </row>
    <row r="49" spans="2:13">
      <c r="B49" s="512"/>
      <c r="C49" s="512"/>
      <c r="D49" s="512"/>
      <c r="E49" s="512"/>
      <c r="F49" s="512"/>
      <c r="G49" s="512"/>
      <c r="H49" s="512"/>
      <c r="I49" s="512"/>
      <c r="J49" s="512"/>
      <c r="K49" s="512"/>
      <c r="L49" s="512"/>
      <c r="M49" s="512"/>
    </row>
    <row r="50" spans="2:13"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2"/>
    </row>
    <row r="51" spans="2:13">
      <c r="B51" s="512"/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</row>
    <row r="52" spans="2:13">
      <c r="B52" s="512"/>
      <c r="C52" s="512"/>
      <c r="D52" s="512"/>
      <c r="E52" s="512"/>
      <c r="F52" s="512"/>
      <c r="G52" s="512"/>
      <c r="H52" s="512"/>
      <c r="I52" s="512"/>
      <c r="J52" s="512"/>
      <c r="K52" s="512"/>
      <c r="L52" s="512"/>
      <c r="M52" s="512"/>
    </row>
    <row r="53" spans="2:13">
      <c r="B53" s="512"/>
      <c r="C53" s="512"/>
      <c r="D53" s="512"/>
      <c r="E53" s="512"/>
      <c r="F53" s="512"/>
      <c r="G53" s="512"/>
      <c r="H53" s="512"/>
      <c r="I53" s="512"/>
      <c r="J53" s="512"/>
      <c r="K53" s="512"/>
      <c r="L53" s="512"/>
      <c r="M53" s="512"/>
    </row>
    <row r="54" spans="2:13">
      <c r="B54" s="512"/>
      <c r="C54" s="512"/>
      <c r="D54" s="512"/>
      <c r="E54" s="512"/>
      <c r="F54" s="512"/>
      <c r="G54" s="512"/>
      <c r="H54" s="512"/>
      <c r="I54" s="512"/>
      <c r="J54" s="512"/>
      <c r="K54" s="512"/>
      <c r="L54" s="512"/>
      <c r="M54" s="512"/>
    </row>
    <row r="55" spans="2:13">
      <c r="B55" s="512"/>
      <c r="C55" s="512"/>
      <c r="D55" s="512"/>
      <c r="E55" s="512"/>
      <c r="F55" s="512"/>
      <c r="G55" s="512"/>
      <c r="H55" s="512"/>
      <c r="I55" s="512"/>
      <c r="J55" s="512"/>
      <c r="K55" s="512"/>
      <c r="L55" s="512"/>
      <c r="M55" s="512"/>
    </row>
    <row r="56" spans="2:13">
      <c r="B56" s="512"/>
      <c r="C56" s="512"/>
      <c r="D56" s="512"/>
      <c r="E56" s="512"/>
      <c r="F56" s="512"/>
      <c r="G56" s="512"/>
      <c r="H56" s="512"/>
      <c r="I56" s="512"/>
      <c r="J56" s="512"/>
      <c r="K56" s="512"/>
      <c r="L56" s="512"/>
      <c r="M56" s="512"/>
    </row>
    <row r="57" spans="2:13">
      <c r="B57" s="512"/>
      <c r="C57" s="512"/>
      <c r="D57" s="512"/>
      <c r="E57" s="512"/>
      <c r="F57" s="512"/>
      <c r="G57" s="512"/>
      <c r="H57" s="512"/>
      <c r="I57" s="512"/>
      <c r="J57" s="512"/>
      <c r="K57" s="512"/>
      <c r="L57" s="512"/>
      <c r="M57" s="512"/>
    </row>
    <row r="58" spans="2:13">
      <c r="B58" s="512"/>
      <c r="C58" s="512"/>
      <c r="D58" s="512"/>
      <c r="E58" s="512"/>
      <c r="F58" s="512"/>
      <c r="G58" s="512"/>
      <c r="H58" s="512"/>
      <c r="I58" s="512"/>
      <c r="J58" s="512"/>
      <c r="K58" s="512"/>
      <c r="L58" s="512"/>
      <c r="M58" s="512"/>
    </row>
    <row r="59" spans="2:13">
      <c r="B59" s="512"/>
      <c r="C59" s="512"/>
      <c r="D59" s="512"/>
      <c r="E59" s="512"/>
      <c r="F59" s="512"/>
      <c r="G59" s="512"/>
      <c r="H59" s="512"/>
      <c r="I59" s="512"/>
      <c r="J59" s="512"/>
      <c r="K59" s="512"/>
      <c r="L59" s="512"/>
      <c r="M59" s="512"/>
    </row>
    <row r="60" spans="2:13">
      <c r="B60" s="512"/>
      <c r="C60" s="512"/>
      <c r="D60" s="512"/>
      <c r="E60" s="512"/>
      <c r="F60" s="512"/>
      <c r="G60" s="512"/>
      <c r="H60" s="512"/>
      <c r="I60" s="512"/>
      <c r="J60" s="512"/>
      <c r="K60" s="512"/>
      <c r="L60" s="512"/>
      <c r="M60" s="512"/>
    </row>
    <row r="61" spans="2:13">
      <c r="B61" s="512"/>
      <c r="C61" s="512"/>
      <c r="D61" s="512"/>
      <c r="E61" s="512"/>
      <c r="F61" s="512"/>
      <c r="G61" s="512"/>
      <c r="H61" s="512"/>
      <c r="I61" s="512"/>
      <c r="J61" s="512"/>
      <c r="K61" s="512"/>
      <c r="L61" s="512"/>
      <c r="M61" s="512"/>
    </row>
    <row r="62" spans="2:13">
      <c r="B62" s="512"/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</row>
    <row r="63" spans="2:13">
      <c r="B63" s="512"/>
      <c r="C63" s="512"/>
      <c r="D63" s="512"/>
      <c r="E63" s="512"/>
      <c r="F63" s="512"/>
      <c r="G63" s="512"/>
      <c r="H63" s="512"/>
      <c r="I63" s="512"/>
      <c r="J63" s="512"/>
      <c r="K63" s="512"/>
      <c r="L63" s="512"/>
      <c r="M63" s="512"/>
    </row>
    <row r="64" spans="2:13">
      <c r="B64" s="512"/>
      <c r="C64" s="512"/>
      <c r="D64" s="512"/>
      <c r="E64" s="512"/>
      <c r="F64" s="512"/>
      <c r="G64" s="512"/>
      <c r="H64" s="512"/>
      <c r="I64" s="512"/>
      <c r="J64" s="512"/>
      <c r="K64" s="512"/>
      <c r="L64" s="512"/>
      <c r="M64" s="512"/>
    </row>
    <row r="65" spans="2:13">
      <c r="B65" s="512"/>
      <c r="C65" s="512"/>
      <c r="D65" s="512"/>
      <c r="E65" s="512"/>
      <c r="F65" s="512"/>
      <c r="G65" s="512"/>
      <c r="H65" s="512"/>
      <c r="I65" s="512"/>
      <c r="J65" s="512"/>
      <c r="K65" s="512"/>
      <c r="L65" s="512"/>
      <c r="M65" s="512"/>
    </row>
    <row r="66" spans="2:13">
      <c r="B66" s="512"/>
      <c r="C66" s="512"/>
      <c r="D66" s="512"/>
      <c r="E66" s="512"/>
      <c r="F66" s="512"/>
      <c r="G66" s="512"/>
      <c r="H66" s="512"/>
      <c r="I66" s="512"/>
      <c r="J66" s="512"/>
      <c r="K66" s="512"/>
      <c r="L66" s="512"/>
      <c r="M66" s="512"/>
    </row>
    <row r="67" spans="2:13">
      <c r="B67" s="512"/>
      <c r="C67" s="512"/>
      <c r="D67" s="512"/>
      <c r="E67" s="512"/>
      <c r="F67" s="512"/>
      <c r="G67" s="512"/>
      <c r="H67" s="512"/>
      <c r="I67" s="512"/>
      <c r="J67" s="512"/>
      <c r="K67" s="512"/>
      <c r="L67" s="512"/>
      <c r="M67" s="512"/>
    </row>
    <row r="68" spans="2:13">
      <c r="B68" s="512"/>
      <c r="C68" s="512"/>
      <c r="D68" s="512"/>
      <c r="E68" s="512"/>
      <c r="F68" s="512"/>
      <c r="G68" s="512"/>
      <c r="H68" s="512"/>
      <c r="I68" s="512"/>
      <c r="J68" s="512"/>
      <c r="K68" s="512"/>
      <c r="L68" s="512"/>
      <c r="M68" s="512"/>
    </row>
    <row r="69" spans="2:13">
      <c r="B69" s="512"/>
      <c r="C69" s="512"/>
      <c r="D69" s="512"/>
      <c r="E69" s="512"/>
      <c r="F69" s="512"/>
      <c r="G69" s="512"/>
      <c r="H69" s="512"/>
      <c r="L69" s="512"/>
      <c r="M69" s="512"/>
    </row>
    <row r="70" spans="2:13">
      <c r="B70" s="512"/>
    </row>
    <row r="71" spans="2:13">
      <c r="B71" s="512"/>
    </row>
    <row r="72" spans="2:13">
      <c r="B72" s="512"/>
    </row>
    <row r="73" spans="2:13">
      <c r="B73" s="51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6" orientation="portrait" r:id="rId1"/>
  <headerFooter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Q59"/>
  <sheetViews>
    <sheetView zoomScaleNormal="100" workbookViewId="0">
      <selection activeCell="I11" sqref="I11"/>
    </sheetView>
  </sheetViews>
  <sheetFormatPr defaultColWidth="8.5546875" defaultRowHeight="15.75" customHeight="1"/>
  <cols>
    <col min="1" max="1" width="1.88671875" style="485" customWidth="1"/>
    <col min="2" max="2" width="33.6640625" style="484" customWidth="1"/>
    <col min="3" max="4" width="7.6640625" style="485" customWidth="1"/>
    <col min="5" max="5" width="0.6640625" style="485" customWidth="1"/>
    <col min="6" max="7" width="7.6640625" style="485" customWidth="1"/>
    <col min="8" max="8" width="0.6640625" style="485" customWidth="1"/>
    <col min="9" max="10" width="7.6640625" style="896" customWidth="1"/>
    <col min="11" max="11" width="0.6640625" style="896" customWidth="1"/>
    <col min="12" max="13" width="7.6640625" style="896" customWidth="1"/>
    <col min="14" max="16384" width="8.5546875" style="485"/>
  </cols>
  <sheetData>
    <row r="1" spans="1:17" s="882" customFormat="1" ht="15.75" customHeight="1">
      <c r="A1" s="481" t="s">
        <v>761</v>
      </c>
      <c r="B1" s="481"/>
      <c r="C1" s="481"/>
      <c r="D1" s="481"/>
      <c r="E1" s="481"/>
      <c r="F1" s="481"/>
      <c r="G1" s="481"/>
      <c r="H1" s="481"/>
      <c r="I1" s="881"/>
      <c r="J1" s="881"/>
      <c r="K1" s="881"/>
      <c r="L1" s="881"/>
      <c r="M1" s="881"/>
    </row>
    <row r="2" spans="1:17" ht="16.5" customHeight="1">
      <c r="A2" s="883"/>
      <c r="B2" s="883"/>
      <c r="C2" s="883"/>
      <c r="D2" s="883"/>
      <c r="E2" s="883"/>
      <c r="F2" s="883"/>
      <c r="G2" s="883"/>
      <c r="H2" s="883"/>
      <c r="I2" s="884"/>
      <c r="J2" s="884"/>
      <c r="K2" s="884"/>
      <c r="L2" s="884"/>
      <c r="M2" s="884"/>
    </row>
    <row r="3" spans="1:17" s="885" customFormat="1" ht="16.5" customHeight="1">
      <c r="B3" s="886"/>
      <c r="G3" s="486"/>
      <c r="H3" s="486"/>
      <c r="I3" s="486"/>
      <c r="J3" s="887"/>
      <c r="K3" s="887"/>
      <c r="L3" s="887"/>
      <c r="M3" s="488" t="s">
        <v>752</v>
      </c>
    </row>
    <row r="4" spans="1:17" ht="16.5" customHeight="1">
      <c r="A4" s="888"/>
      <c r="B4" s="490"/>
      <c r="C4" s="958" t="s">
        <v>19</v>
      </c>
      <c r="D4" s="958"/>
      <c r="E4" s="889"/>
      <c r="F4" s="958" t="s">
        <v>126</v>
      </c>
      <c r="G4" s="958"/>
      <c r="H4" s="958"/>
      <c r="I4" s="958" t="s">
        <v>589</v>
      </c>
      <c r="J4" s="958"/>
      <c r="K4" s="890"/>
      <c r="L4" s="958" t="s">
        <v>590</v>
      </c>
      <c r="M4" s="958"/>
    </row>
    <row r="5" spans="1:17" ht="16.5" customHeight="1">
      <c r="B5" s="491"/>
      <c r="C5" s="959" t="s">
        <v>129</v>
      </c>
      <c r="D5" s="959"/>
      <c r="E5" s="891"/>
      <c r="F5" s="959" t="s">
        <v>130</v>
      </c>
      <c r="G5" s="959"/>
      <c r="H5" s="959"/>
      <c r="I5" s="961" t="s">
        <v>6</v>
      </c>
      <c r="J5" s="961"/>
      <c r="K5" s="885"/>
      <c r="L5" s="961" t="s">
        <v>6</v>
      </c>
      <c r="M5" s="961"/>
    </row>
    <row r="6" spans="1:17" ht="16.5" customHeight="1">
      <c r="B6" s="491"/>
      <c r="C6" s="960" t="s">
        <v>124</v>
      </c>
      <c r="D6" s="960"/>
      <c r="E6" s="891"/>
      <c r="F6" s="960" t="s">
        <v>124</v>
      </c>
      <c r="G6" s="960"/>
      <c r="H6" s="892"/>
      <c r="I6" s="955" t="s">
        <v>7</v>
      </c>
      <c r="J6" s="955"/>
      <c r="K6" s="885"/>
      <c r="L6" s="955" t="s">
        <v>7</v>
      </c>
      <c r="M6" s="955"/>
    </row>
    <row r="7" spans="1:17" ht="16.5" customHeight="1">
      <c r="B7" s="491"/>
      <c r="C7" s="893" t="s">
        <v>412</v>
      </c>
      <c r="D7" s="893" t="s">
        <v>413</v>
      </c>
      <c r="E7" s="893"/>
      <c r="F7" s="894" t="s">
        <v>412</v>
      </c>
      <c r="G7" s="893" t="s">
        <v>413</v>
      </c>
      <c r="H7" s="893"/>
      <c r="I7" s="894" t="s">
        <v>412</v>
      </c>
      <c r="J7" s="893" t="s">
        <v>413</v>
      </c>
      <c r="K7" s="893"/>
      <c r="L7" s="895" t="s">
        <v>412</v>
      </c>
      <c r="M7" s="895" t="s">
        <v>413</v>
      </c>
    </row>
    <row r="8" spans="1:17" ht="16.5" customHeight="1">
      <c r="B8" s="497"/>
    </row>
    <row r="9" spans="1:17" s="501" customFormat="1" ht="16.5" customHeight="1">
      <c r="A9" s="956" t="s">
        <v>414</v>
      </c>
      <c r="B9" s="956"/>
      <c r="C9" s="897"/>
      <c r="D9" s="897">
        <f>+'[20]4. XK quý'!C9</f>
        <v>92880.783267000006</v>
      </c>
      <c r="E9" s="897"/>
      <c r="F9" s="897"/>
      <c r="G9" s="897">
        <f>+'[20]4. XK quý'!E9</f>
        <v>97199.216732999994</v>
      </c>
      <c r="H9" s="898"/>
      <c r="I9" s="503"/>
      <c r="J9" s="503">
        <f>+'[20]4. XK quý'!G9</f>
        <v>116.74682314566201</v>
      </c>
      <c r="K9" s="503"/>
      <c r="L9" s="503"/>
      <c r="M9" s="503">
        <f>+'[20]4. XK quý'!I9</f>
        <v>112.45661906534579</v>
      </c>
      <c r="N9" s="498"/>
      <c r="O9" s="503"/>
      <c r="P9" s="503"/>
      <c r="Q9" s="503"/>
    </row>
    <row r="10" spans="1:17" ht="16.5" customHeight="1">
      <c r="B10" s="505" t="s">
        <v>415</v>
      </c>
      <c r="C10" s="897"/>
      <c r="D10" s="897">
        <f>+'[20]4. XK quý'!C10</f>
        <v>25078.001470000017</v>
      </c>
      <c r="E10" s="897"/>
      <c r="F10" s="897"/>
      <c r="G10" s="897">
        <f>+'[20]4. XK quý'!E10</f>
        <v>28313.260903743561</v>
      </c>
      <c r="H10" s="898"/>
      <c r="I10" s="503"/>
      <c r="J10" s="503">
        <f>+'[20]4. XK quý'!G10</f>
        <v>125.52894452437549</v>
      </c>
      <c r="K10" s="503"/>
      <c r="L10" s="503"/>
      <c r="M10" s="503">
        <f>+'[20]4. XK quý'!I10</f>
        <v>116.56621212134917</v>
      </c>
      <c r="N10" s="498"/>
      <c r="O10" s="503"/>
      <c r="P10" s="503"/>
      <c r="Q10" s="503"/>
    </row>
    <row r="11" spans="1:17" ht="16.5" customHeight="1">
      <c r="B11" s="505" t="s">
        <v>416</v>
      </c>
      <c r="C11" s="897"/>
      <c r="D11" s="897">
        <f>+'[20]4. XK quý'!C11</f>
        <v>67802.781796999989</v>
      </c>
      <c r="E11" s="897"/>
      <c r="F11" s="897"/>
      <c r="G11" s="897">
        <f>+'[20]4. XK quý'!E11</f>
        <v>68885.955829256432</v>
      </c>
      <c r="H11" s="898"/>
      <c r="I11" s="503"/>
      <c r="J11" s="503">
        <f>+'[20]4. XK quý'!G11</f>
        <v>113.80205521762234</v>
      </c>
      <c r="K11" s="503"/>
      <c r="L11" s="503"/>
      <c r="M11" s="503">
        <f>+'[20]4. XK quý'!I11</f>
        <v>110.85033501553167</v>
      </c>
      <c r="N11" s="498"/>
      <c r="O11" s="503"/>
      <c r="P11" s="503"/>
      <c r="Q11" s="503"/>
    </row>
    <row r="12" spans="1:17" ht="16.5" customHeight="1">
      <c r="B12" s="506" t="s">
        <v>417</v>
      </c>
      <c r="C12" s="897"/>
      <c r="D12" s="899">
        <f>+'[20]4. XK quý'!C12</f>
        <v>635.54155800000001</v>
      </c>
      <c r="E12" s="899"/>
      <c r="F12" s="899"/>
      <c r="G12" s="899">
        <f>+'[20]4. XK quý'!E12</f>
        <v>400.42855225641017</v>
      </c>
      <c r="H12" s="900"/>
      <c r="I12" s="503"/>
      <c r="J12" s="498">
        <f>+'[20]4. XK quý'!G12</f>
        <v>130.43185080770516</v>
      </c>
      <c r="K12" s="498"/>
      <c r="L12" s="498"/>
      <c r="M12" s="498">
        <f>+'[20]4. XK quý'!I12</f>
        <v>90.477747270068789</v>
      </c>
      <c r="N12" s="498"/>
      <c r="O12" s="503"/>
      <c r="P12" s="503"/>
      <c r="Q12" s="503"/>
    </row>
    <row r="13" spans="1:17" ht="16.5" customHeight="1">
      <c r="B13" s="508" t="s">
        <v>418</v>
      </c>
      <c r="C13" s="897"/>
      <c r="D13" s="899">
        <f>+'[20]4. XK quý'!C13</f>
        <v>67167.240238999992</v>
      </c>
      <c r="E13" s="899"/>
      <c r="F13" s="899"/>
      <c r="G13" s="899">
        <f>+'[20]4. XK quý'!E13</f>
        <v>68485.52727700003</v>
      </c>
      <c r="H13" s="900"/>
      <c r="I13" s="503"/>
      <c r="J13" s="498">
        <f>+'[20]4. XK quý'!G13</f>
        <v>113.6649303585759</v>
      </c>
      <c r="K13" s="498"/>
      <c r="L13" s="498"/>
      <c r="M13" s="498">
        <f>+'[20]4. XK quý'!I13</f>
        <v>110.99646515524493</v>
      </c>
      <c r="N13" s="498"/>
      <c r="O13" s="503"/>
      <c r="P13" s="503"/>
      <c r="Q13" s="503"/>
    </row>
    <row r="14" spans="1:17" ht="16.5" customHeight="1">
      <c r="A14" s="957" t="s">
        <v>419</v>
      </c>
      <c r="B14" s="957"/>
      <c r="C14" s="897"/>
      <c r="D14" s="897"/>
      <c r="E14" s="899"/>
      <c r="F14" s="899"/>
      <c r="G14" s="899"/>
      <c r="H14" s="898"/>
      <c r="I14" s="503"/>
      <c r="J14" s="503"/>
      <c r="K14" s="503"/>
      <c r="L14" s="503"/>
      <c r="M14" s="503"/>
      <c r="N14" s="503"/>
      <c r="O14" s="503"/>
      <c r="P14" s="503"/>
      <c r="Q14" s="503"/>
    </row>
    <row r="15" spans="1:17" ht="16.5" customHeight="1">
      <c r="B15" s="510" t="s">
        <v>420</v>
      </c>
      <c r="C15" s="899"/>
      <c r="D15" s="899">
        <f>+'[20]4. XK quý'!C15</f>
        <v>1945.8178160000002</v>
      </c>
      <c r="E15" s="899"/>
      <c r="F15" s="899"/>
      <c r="G15" s="899">
        <f>+'[20]4. XK quý'!E15</f>
        <v>2409.3074650000003</v>
      </c>
      <c r="H15" s="900"/>
      <c r="I15" s="498"/>
      <c r="J15" s="498">
        <f>+'[20]4. XK quý'!G15</f>
        <v>106.4704014939207</v>
      </c>
      <c r="K15" s="498"/>
      <c r="L15" s="498"/>
      <c r="M15" s="498">
        <f>+'[20]4. XK quý'!I15</f>
        <v>103.60134808960608</v>
      </c>
      <c r="N15" s="503"/>
      <c r="O15" s="503"/>
      <c r="P15" s="503"/>
      <c r="Q15" s="503"/>
    </row>
    <row r="16" spans="1:17" ht="16.5" customHeight="1">
      <c r="B16" s="510" t="s">
        <v>421</v>
      </c>
      <c r="C16" s="899"/>
      <c r="D16" s="899">
        <f>+'[20]4. XK quý'!C16</f>
        <v>1283.985739</v>
      </c>
      <c r="E16" s="899"/>
      <c r="F16" s="899"/>
      <c r="G16" s="899">
        <f>+'[20]4. XK quý'!E16</f>
        <v>2148.5286319999996</v>
      </c>
      <c r="H16" s="900"/>
      <c r="I16" s="498"/>
      <c r="J16" s="498">
        <f>+'[20]4. XK quý'!G16</f>
        <v>131.4328391271645</v>
      </c>
      <c r="K16" s="498"/>
      <c r="L16" s="498"/>
      <c r="M16" s="498">
        <f>+'[20]4. XK quý'!I16</f>
        <v>126.2721115822623</v>
      </c>
      <c r="N16" s="503"/>
      <c r="O16" s="503"/>
      <c r="P16" s="503"/>
      <c r="Q16" s="503"/>
    </row>
    <row r="17" spans="1:17" ht="16.5" customHeight="1">
      <c r="B17" s="510" t="s">
        <v>422</v>
      </c>
      <c r="C17" s="899">
        <f>+'[20]4. XK quý'!B17</f>
        <v>150.68299999999999</v>
      </c>
      <c r="D17" s="899">
        <f>+'[20]4. XK quý'!C17</f>
        <v>808.85008900000003</v>
      </c>
      <c r="E17" s="899"/>
      <c r="F17" s="899">
        <f>+'[20]4. XK quý'!D17</f>
        <v>199.41899999999998</v>
      </c>
      <c r="G17" s="899">
        <f>+'[20]4. XK quý'!E17</f>
        <v>1115.3974109481208</v>
      </c>
      <c r="H17" s="900"/>
      <c r="I17" s="498">
        <f>+'[20]4. XK quý'!F17</f>
        <v>135.41252909406256</v>
      </c>
      <c r="J17" s="498">
        <f>+'[20]4. XK quý'!G17</f>
        <v>124.64569140575239</v>
      </c>
      <c r="K17" s="498"/>
      <c r="L17" s="498">
        <f>+'[20]4. XK quý'!H17</f>
        <v>118.0874498146547</v>
      </c>
      <c r="M17" s="498">
        <f>+'[20]4. XK quý'!I17</f>
        <v>112.60670152810117</v>
      </c>
      <c r="N17" s="503"/>
      <c r="O17" s="503"/>
      <c r="P17" s="503"/>
      <c r="Q17" s="503"/>
    </row>
    <row r="18" spans="1:17" ht="16.5" customHeight="1">
      <c r="B18" s="510" t="s">
        <v>423</v>
      </c>
      <c r="C18" s="899">
        <f>+'[20]4. XK quý'!B18</f>
        <v>585.69600000000003</v>
      </c>
      <c r="D18" s="899">
        <f>+'[20]4. XK quý'!C18</f>
        <v>1926.2461109999999</v>
      </c>
      <c r="E18" s="899"/>
      <c r="F18" s="899">
        <f>+'[20]4. XK quý'!D18</f>
        <v>316.45799999999997</v>
      </c>
      <c r="G18" s="899">
        <f>+'[20]4. XK quý'!E18</f>
        <v>1294.8096407791213</v>
      </c>
      <c r="H18" s="900"/>
      <c r="I18" s="498">
        <f>+'[20]4. XK quý'!F18</f>
        <v>105.75852511262991</v>
      </c>
      <c r="J18" s="498">
        <f>+'[20]4. XK quý'!G18</f>
        <v>156.50609631739601</v>
      </c>
      <c r="K18" s="498"/>
      <c r="L18" s="498">
        <f>+'[20]4. XK quý'!H18</f>
        <v>69.57383940270681</v>
      </c>
      <c r="M18" s="498">
        <f>+'[20]4. XK quý'!I18</f>
        <v>111.25311183146221</v>
      </c>
      <c r="N18" s="503"/>
      <c r="O18" s="503"/>
      <c r="P18" s="503"/>
      <c r="Q18" s="503"/>
    </row>
    <row r="19" spans="1:17" ht="16.5" customHeight="1">
      <c r="B19" s="510" t="s">
        <v>424</v>
      </c>
      <c r="C19" s="899">
        <f>+'[20]4. XK quý'!B19</f>
        <v>26.564</v>
      </c>
      <c r="D19" s="899">
        <f>+'[20]4. XK quý'!C19</f>
        <v>43.218890000000002</v>
      </c>
      <c r="E19" s="899"/>
      <c r="F19" s="899">
        <f>+'[20]4. XK quý'!D19</f>
        <v>34.613</v>
      </c>
      <c r="G19" s="899">
        <f>+'[20]4. XK quý'!E19</f>
        <v>64.447998618932033</v>
      </c>
      <c r="H19" s="900"/>
      <c r="I19" s="498">
        <f>+'[20]4. XK quý'!F19</f>
        <v>124.86603365610607</v>
      </c>
      <c r="J19" s="498">
        <f>+'[20]4. XK quý'!G19</f>
        <v>122.99233056816405</v>
      </c>
      <c r="K19" s="498"/>
      <c r="L19" s="498">
        <f>+'[20]4. XK quý'!H19</f>
        <v>128.21529115424505</v>
      </c>
      <c r="M19" s="498">
        <f>+'[20]4. XK quý'!I19</f>
        <v>139.00115010886969</v>
      </c>
      <c r="N19" s="503"/>
      <c r="O19" s="503"/>
      <c r="P19" s="503"/>
      <c r="Q19" s="503"/>
    </row>
    <row r="20" spans="1:17" ht="16.5" customHeight="1">
      <c r="B20" s="510" t="s">
        <v>425</v>
      </c>
      <c r="C20" s="899">
        <f>+'[20]4. XK quý'!B20</f>
        <v>56.783000000000001</v>
      </c>
      <c r="D20" s="899">
        <f>+'[20]4. XK quý'!C20</f>
        <v>235.81926999999999</v>
      </c>
      <c r="E20" s="899"/>
      <c r="F20" s="899">
        <f>+'[20]4. XK quý'!D20</f>
        <v>85.546999999999983</v>
      </c>
      <c r="G20" s="899">
        <f>+'[20]4. XK quý'!E20</f>
        <v>396.65860938075525</v>
      </c>
      <c r="H20" s="900"/>
      <c r="I20" s="498">
        <f>+'[20]4. XK quý'!F20</f>
        <v>74.616294349540084</v>
      </c>
      <c r="J20" s="498">
        <f>+'[20]4. XK quý'!G20</f>
        <v>101.14126879468206</v>
      </c>
      <c r="K20" s="498"/>
      <c r="L20" s="498">
        <f>+'[20]4. XK quý'!H20</f>
        <v>111.74872310686712</v>
      </c>
      <c r="M20" s="498">
        <f>+'[20]4. XK quý'!I20</f>
        <v>158.57509585769634</v>
      </c>
      <c r="N20" s="503"/>
      <c r="O20" s="503"/>
      <c r="P20" s="503"/>
      <c r="Q20" s="503"/>
    </row>
    <row r="21" spans="1:17" ht="16.5" customHeight="1">
      <c r="B21" s="511" t="s">
        <v>426</v>
      </c>
      <c r="C21" s="899">
        <f>+'[20]4. XK quý'!B21</f>
        <v>2182.0329999999999</v>
      </c>
      <c r="D21" s="899">
        <f>+'[20]4. XK quý'!C21</f>
        <v>1426.901259</v>
      </c>
      <c r="E21" s="899"/>
      <c r="F21" s="899">
        <f>+'[20]4. XK quý'!D21</f>
        <v>2493.8080000000004</v>
      </c>
      <c r="G21" s="899">
        <f>+'[20]4. XK quý'!E21</f>
        <v>1548.1896178075533</v>
      </c>
      <c r="H21" s="900"/>
      <c r="I21" s="498">
        <f>+'[20]4. XK quý'!F21</f>
        <v>117.78105362249529</v>
      </c>
      <c r="J21" s="498">
        <f>+'[20]4. XK quý'!G21</f>
        <v>145.56091316404036</v>
      </c>
      <c r="K21" s="498"/>
      <c r="L21" s="498">
        <f>+'[20]4. XK quý'!H21</f>
        <v>104.73194704707926</v>
      </c>
      <c r="M21" s="498">
        <f>+'[20]4. XK quý'!I21</f>
        <v>121.52541760186008</v>
      </c>
      <c r="N21" s="503"/>
      <c r="O21" s="503"/>
      <c r="P21" s="503"/>
      <c r="Q21" s="503"/>
    </row>
    <row r="22" spans="1:17" ht="16.5" customHeight="1">
      <c r="B22" s="510" t="s">
        <v>427</v>
      </c>
      <c r="C22" s="899">
        <f>+'[20]4. XK quý'!B22</f>
        <v>944.93600000000004</v>
      </c>
      <c r="D22" s="899">
        <f>+'[20]4. XK quý'!C22</f>
        <v>430.44750599999998</v>
      </c>
      <c r="E22" s="899"/>
      <c r="F22" s="899">
        <f>+'[20]4. XK quý'!D22</f>
        <v>440.2589999999999</v>
      </c>
      <c r="G22" s="899">
        <f>+'[20]4. XK quý'!E22</f>
        <v>198.06569787050523</v>
      </c>
      <c r="H22" s="900"/>
      <c r="I22" s="498">
        <f>+'[20]4. XK quý'!F22</f>
        <v>96.677644670757076</v>
      </c>
      <c r="J22" s="498">
        <f>+'[20]4. XK quý'!G22</f>
        <v>115.56613371330707</v>
      </c>
      <c r="K22" s="498"/>
      <c r="L22" s="498">
        <f>+'[20]4. XK quý'!H22</f>
        <v>84.034128324791695</v>
      </c>
      <c r="M22" s="498">
        <f>+'[20]4. XK quý'!I22</f>
        <v>89.537289144701333</v>
      </c>
      <c r="N22" s="503"/>
      <c r="O22" s="503"/>
      <c r="P22" s="503"/>
      <c r="Q22" s="503"/>
    </row>
    <row r="23" spans="1:17" ht="16.5" customHeight="1">
      <c r="B23" s="510" t="s">
        <v>428</v>
      </c>
      <c r="C23" s="899">
        <f>+'[20]4. XK quý'!B26</f>
        <v>8034.8140000000003</v>
      </c>
      <c r="D23" s="899">
        <f>+'[20]4. XK quý'!C26</f>
        <v>304.09965600000004</v>
      </c>
      <c r="E23" s="899"/>
      <c r="F23" s="899">
        <f>+'[20]4. XK quý'!D26</f>
        <v>7825.223</v>
      </c>
      <c r="G23" s="899">
        <f>+'[20]4. XK quý'!E26</f>
        <v>306.14996791408561</v>
      </c>
      <c r="H23" s="900"/>
      <c r="I23" s="498">
        <f>+'[20]4. XK quý'!F26</f>
        <v>102.19956099597974</v>
      </c>
      <c r="J23" s="498">
        <f>+'[20]4. XK quý'!G26</f>
        <v>90.471194147451399</v>
      </c>
      <c r="K23" s="498"/>
      <c r="L23" s="498">
        <f>+'[20]4. XK quý'!H26</f>
        <v>99.177088096655169</v>
      </c>
      <c r="M23" s="498">
        <f>+'[20]4. XK quý'!I26</f>
        <v>87.949130181599571</v>
      </c>
      <c r="N23" s="503"/>
      <c r="O23" s="503"/>
      <c r="P23" s="503"/>
      <c r="Q23" s="503"/>
    </row>
    <row r="24" spans="1:17" ht="16.5" customHeight="1">
      <c r="B24" s="510" t="s">
        <v>429</v>
      </c>
      <c r="C24" s="899">
        <f>+'[20]4. XK quý'!B28</f>
        <v>911.803</v>
      </c>
      <c r="D24" s="899">
        <f>+'[20]4. XK quý'!C28</f>
        <v>635.54155800000001</v>
      </c>
      <c r="E24" s="899"/>
      <c r="F24" s="899">
        <v>547</v>
      </c>
      <c r="G24" s="899">
        <v>400</v>
      </c>
      <c r="H24" s="900"/>
      <c r="I24" s="498">
        <f>+'[20]4. XK quý'!F28</f>
        <v>126.51612804755371</v>
      </c>
      <c r="J24" s="498">
        <f>+'[20]4. XK quý'!G28</f>
        <v>130.43185080770516</v>
      </c>
      <c r="K24" s="498"/>
      <c r="L24" s="498">
        <v>78.8</v>
      </c>
      <c r="M24" s="498">
        <v>90.5</v>
      </c>
      <c r="N24" s="503"/>
      <c r="O24" s="503"/>
      <c r="P24" s="503"/>
      <c r="Q24" s="503"/>
    </row>
    <row r="25" spans="1:17" ht="16.5" customHeight="1">
      <c r="B25" s="510" t="s">
        <v>430</v>
      </c>
      <c r="C25" s="899">
        <f>+'[20]4. XK quý'!B29</f>
        <v>631.30999999999995</v>
      </c>
      <c r="D25" s="899">
        <f>+'[20]4. XK quý'!C29</f>
        <v>532.02264500000001</v>
      </c>
      <c r="E25" s="899"/>
      <c r="F25" s="899">
        <f>+'[20]4. XK quý'!D29</f>
        <v>552.91499999999996</v>
      </c>
      <c r="G25" s="899">
        <f>+'[20]4. XK quý'!E29</f>
        <v>459.78236070077207</v>
      </c>
      <c r="H25" s="900"/>
      <c r="I25" s="498">
        <f>+'[20]4. XK quý'!F29</f>
        <v>113.8771740581336</v>
      </c>
      <c r="J25" s="498">
        <f>+'[20]4. XK quý'!G29</f>
        <v>108.93516009083912</v>
      </c>
      <c r="K25" s="498"/>
      <c r="L25" s="498">
        <f>+'[20]4. XK quý'!H29</f>
        <v>98.180975532664831</v>
      </c>
      <c r="M25" s="498">
        <f>+'[20]4. XK quý'!I29</f>
        <v>102.09164443971888</v>
      </c>
      <c r="N25" s="503"/>
      <c r="O25" s="503"/>
      <c r="P25" s="503"/>
      <c r="Q25" s="503"/>
    </row>
    <row r="26" spans="1:17" ht="16.5" customHeight="1">
      <c r="B26" s="510" t="s">
        <v>431</v>
      </c>
      <c r="C26" s="899"/>
      <c r="D26" s="899">
        <f>+'[20]4. XK quý'!C30</f>
        <v>690.40442500000006</v>
      </c>
      <c r="E26" s="899"/>
      <c r="F26" s="899"/>
      <c r="G26" s="899">
        <f>+'[20]4. XK quý'!E30</f>
        <v>667.08770599999991</v>
      </c>
      <c r="H26" s="900"/>
      <c r="I26" s="498"/>
      <c r="J26" s="498">
        <f>+'[20]4. XK quý'!G30</f>
        <v>121.45802418236282</v>
      </c>
      <c r="K26" s="498"/>
      <c r="L26" s="498"/>
      <c r="M26" s="498">
        <f>+'[20]4. XK quý'!I30</f>
        <v>105.32831403431008</v>
      </c>
      <c r="N26" s="503"/>
      <c r="O26" s="503"/>
      <c r="P26" s="503"/>
      <c r="Q26" s="503"/>
    </row>
    <row r="27" spans="1:17" ht="16.5" customHeight="1">
      <c r="B27" s="510" t="s">
        <v>432</v>
      </c>
      <c r="C27" s="899"/>
      <c r="D27" s="899">
        <f>+'[20]4. XK quý'!C31</f>
        <v>655.62653499999999</v>
      </c>
      <c r="E27" s="899"/>
      <c r="F27" s="899"/>
      <c r="G27" s="899">
        <f>+'[20]4. XK quý'!E31</f>
        <v>624.57079699999997</v>
      </c>
      <c r="H27" s="900"/>
      <c r="I27" s="498"/>
      <c r="J27" s="498">
        <f>+'[20]4. XK quý'!G31</f>
        <v>112.08540766857664</v>
      </c>
      <c r="K27" s="498"/>
      <c r="L27" s="498"/>
      <c r="M27" s="498">
        <f>+'[20]4. XK quý'!I31</f>
        <v>102.67571449359522</v>
      </c>
      <c r="N27" s="503"/>
      <c r="O27" s="503"/>
      <c r="P27" s="503"/>
      <c r="Q27" s="503"/>
    </row>
    <row r="28" spans="1:17" ht="16.5" customHeight="1">
      <c r="B28" s="510" t="s">
        <v>433</v>
      </c>
      <c r="C28" s="899">
        <f>+'[20]4. XK quý'!B33</f>
        <v>679.67700000000002</v>
      </c>
      <c r="D28" s="899">
        <f>+'[20]4. XK quý'!C33</f>
        <v>735.73768400000006</v>
      </c>
      <c r="E28" s="899"/>
      <c r="F28" s="899">
        <f>+'[20]4. XK quý'!D33</f>
        <v>536.31599999999992</v>
      </c>
      <c r="G28" s="899">
        <f>+'[20]4. XK quý'!E33</f>
        <v>610.9113158516958</v>
      </c>
      <c r="H28" s="900"/>
      <c r="I28" s="498">
        <f>+'[20]4. XK quý'!F33</f>
        <v>153.23709378508653</v>
      </c>
      <c r="J28" s="498">
        <f>+'[20]4. XK quý'!G33</f>
        <v>141.26681242893656</v>
      </c>
      <c r="K28" s="498"/>
      <c r="L28" s="498">
        <f>+'[20]4. XK quý'!H33</f>
        <v>122.63304476670002</v>
      </c>
      <c r="M28" s="498">
        <f>+'[20]4. XK quý'!I33</f>
        <v>120.36076808041589</v>
      </c>
      <c r="N28" s="503"/>
      <c r="O28" s="503"/>
      <c r="P28" s="503"/>
      <c r="Q28" s="503"/>
    </row>
    <row r="29" spans="1:17" ht="16.5" customHeight="1">
      <c r="B29" s="510" t="s">
        <v>434</v>
      </c>
      <c r="C29" s="899"/>
      <c r="D29" s="899">
        <f>+'[20]4. XK quý'!C34</f>
        <v>1462.3593759999999</v>
      </c>
      <c r="E29" s="899"/>
      <c r="F29" s="899"/>
      <c r="G29" s="899">
        <f>+'[20]4. XK quý'!E34</f>
        <v>1637.6801610000002</v>
      </c>
      <c r="H29" s="900"/>
      <c r="I29" s="498"/>
      <c r="J29" s="498">
        <f>+'[20]4. XK quý'!G34</f>
        <v>130.11254321611011</v>
      </c>
      <c r="K29" s="498"/>
      <c r="L29" s="498"/>
      <c r="M29" s="498">
        <f>+'[20]4. XK quý'!I34</f>
        <v>129.35574235413472</v>
      </c>
      <c r="N29" s="503"/>
      <c r="O29" s="503"/>
      <c r="P29" s="503"/>
      <c r="Q29" s="503"/>
    </row>
    <row r="30" spans="1:17" ht="16.5" customHeight="1">
      <c r="B30" s="510" t="s">
        <v>435</v>
      </c>
      <c r="C30" s="899">
        <f>+'[20]4. XK quý'!B35</f>
        <v>414.31700000000001</v>
      </c>
      <c r="D30" s="899">
        <f>+'[20]4. XK quý'!C35</f>
        <v>607.35104100000001</v>
      </c>
      <c r="E30" s="899"/>
      <c r="F30" s="899">
        <f>+'[20]4. XK quý'!D35</f>
        <v>307.96699999999998</v>
      </c>
      <c r="G30" s="899">
        <f>+'[20]4. XK quý'!E35</f>
        <v>489.89358251460965</v>
      </c>
      <c r="H30" s="900"/>
      <c r="I30" s="498">
        <f>+'[20]4. XK quý'!F35</f>
        <v>108.47158988268374</v>
      </c>
      <c r="J30" s="498">
        <f>+'[20]4. XK quý'!G35</f>
        <v>114.25858024076059</v>
      </c>
      <c r="K30" s="498"/>
      <c r="L30" s="498">
        <f>+'[20]4. XK quý'!H35</f>
        <v>80.003065380938537</v>
      </c>
      <c r="M30" s="498">
        <f>+'[20]4. XK quý'!I35</f>
        <v>94.442593152405806</v>
      </c>
      <c r="N30" s="503"/>
      <c r="O30" s="503"/>
      <c r="P30" s="503"/>
      <c r="Q30" s="503"/>
    </row>
    <row r="31" spans="1:17" ht="16.5" customHeight="1">
      <c r="A31" s="901"/>
      <c r="B31" s="510" t="s">
        <v>436</v>
      </c>
      <c r="C31" s="899"/>
      <c r="D31" s="899">
        <f>+'[20]4. XK quý'!C37</f>
        <v>895.43605400000001</v>
      </c>
      <c r="E31" s="899"/>
      <c r="F31" s="899"/>
      <c r="G31" s="899">
        <f>+'[20]4. XK quý'!E37</f>
        <v>1038.5245930000001</v>
      </c>
      <c r="H31" s="900"/>
      <c r="I31" s="498"/>
      <c r="J31" s="498">
        <f>+'[20]4. XK quý'!G37</f>
        <v>108.7235192577977</v>
      </c>
      <c r="K31" s="498"/>
      <c r="L31" s="498"/>
      <c r="M31" s="498">
        <f>+'[20]4. XK quý'!I37</f>
        <v>103.96164387289943</v>
      </c>
      <c r="N31" s="503"/>
      <c r="O31" s="503"/>
      <c r="P31" s="503"/>
      <c r="Q31" s="503"/>
    </row>
    <row r="32" spans="1:17" ht="16.5" customHeight="1">
      <c r="A32" s="901"/>
      <c r="B32" s="510" t="s">
        <v>437</v>
      </c>
      <c r="C32" s="899"/>
      <c r="D32" s="899">
        <f>+'[20]4. XK quý'!C39</f>
        <v>3539.1666150000001</v>
      </c>
      <c r="E32" s="899"/>
      <c r="F32" s="899"/>
      <c r="G32" s="899">
        <f>+'[20]4. XK quý'!E39</f>
        <v>3884.8873800000001</v>
      </c>
      <c r="H32" s="900"/>
      <c r="I32" s="498"/>
      <c r="J32" s="498">
        <f>+'[20]4. XK quý'!G39</f>
        <v>125.28769527438115</v>
      </c>
      <c r="K32" s="498"/>
      <c r="L32" s="498"/>
      <c r="M32" s="498">
        <f>+'[20]4. XK quý'!I39</f>
        <v>119.59074741670025</v>
      </c>
      <c r="N32" s="503"/>
      <c r="O32" s="503"/>
      <c r="P32" s="503"/>
      <c r="Q32" s="503"/>
    </row>
    <row r="33" spans="1:17" ht="16.5" customHeight="1">
      <c r="A33" s="901"/>
      <c r="B33" s="510" t="s">
        <v>438</v>
      </c>
      <c r="C33" s="899"/>
      <c r="D33" s="899">
        <f>+'[20]4. XK quý'!C40</f>
        <v>486.887383</v>
      </c>
      <c r="E33" s="899"/>
      <c r="F33" s="899"/>
      <c r="G33" s="899">
        <f>+'[20]4. XK quý'!E40</f>
        <v>524.78277299999991</v>
      </c>
      <c r="H33" s="900"/>
      <c r="I33" s="498"/>
      <c r="J33" s="498">
        <f>+'[20]4. XK quý'!G40</f>
        <v>100.05027507623903</v>
      </c>
      <c r="K33" s="498"/>
      <c r="L33" s="498"/>
      <c r="M33" s="498">
        <f>+'[20]4. XK quý'!I40</f>
        <v>92.314577928767406</v>
      </c>
      <c r="N33" s="503"/>
      <c r="O33" s="503"/>
      <c r="P33" s="503"/>
      <c r="Q33" s="503"/>
    </row>
    <row r="34" spans="1:17" ht="16.5" customHeight="1">
      <c r="A34" s="901"/>
      <c r="B34" s="510" t="s">
        <v>439</v>
      </c>
      <c r="C34" s="899">
        <f>+'[20]4. XK quý'!B41</f>
        <v>440.70800000000003</v>
      </c>
      <c r="D34" s="899">
        <f>+'[20]4. XK quý'!C41</f>
        <v>1055.7109369999998</v>
      </c>
      <c r="E34" s="899"/>
      <c r="F34" s="899">
        <f>+'[20]4. XK quý'!D41</f>
        <v>448.29</v>
      </c>
      <c r="G34" s="899">
        <f>+'[20]4. XK quý'!E41</f>
        <v>1108.692484330631</v>
      </c>
      <c r="H34" s="900"/>
      <c r="I34" s="498">
        <f>+'[20]4. XK quý'!F41</f>
        <v>117.87765233276897</v>
      </c>
      <c r="J34" s="498">
        <f>+'[20]4. XK quý'!G41</f>
        <v>112.1888791892144</v>
      </c>
      <c r="K34" s="498"/>
      <c r="L34" s="498">
        <f>+'[20]4. XK quý'!H41</f>
        <v>97.554234879626762</v>
      </c>
      <c r="M34" s="498">
        <f>+'[20]4. XK quý'!I41</f>
        <v>98.442004764411422</v>
      </c>
      <c r="N34" s="503"/>
      <c r="O34" s="503"/>
      <c r="P34" s="503"/>
      <c r="Q34" s="503"/>
    </row>
    <row r="35" spans="1:17" ht="16.5" customHeight="1">
      <c r="A35" s="901"/>
      <c r="B35" s="510" t="s">
        <v>440</v>
      </c>
      <c r="C35" s="899"/>
      <c r="D35" s="899">
        <f>+'[20]4. XK quý'!C42</f>
        <v>7820.5455439999996</v>
      </c>
      <c r="E35" s="899"/>
      <c r="F35" s="899"/>
      <c r="G35" s="899">
        <f>+'[20]4. XK quý'!E42</f>
        <v>8461.0691899999983</v>
      </c>
      <c r="H35" s="900"/>
      <c r="I35" s="498"/>
      <c r="J35" s="498">
        <f>+'[20]4. XK quý'!G42</f>
        <v>108.75841152271715</v>
      </c>
      <c r="K35" s="498"/>
      <c r="L35" s="498"/>
      <c r="M35" s="498">
        <f>+'[20]4. XK quý'!I42</f>
        <v>98.30046390342126</v>
      </c>
      <c r="N35" s="503"/>
      <c r="O35" s="503"/>
      <c r="P35" s="503"/>
      <c r="Q35" s="503"/>
    </row>
    <row r="36" spans="1:17" ht="16.5" customHeight="1">
      <c r="A36" s="901"/>
      <c r="B36" s="510" t="s">
        <v>441</v>
      </c>
      <c r="C36" s="899"/>
      <c r="D36" s="899">
        <f>+'[20]4. XK quý'!C44</f>
        <v>4791.815987</v>
      </c>
      <c r="E36" s="902"/>
      <c r="F36" s="899"/>
      <c r="G36" s="899">
        <f>+'[20]4. XK quý'!E44</f>
        <v>6048.6755389999998</v>
      </c>
      <c r="H36" s="900"/>
      <c r="I36" s="498"/>
      <c r="J36" s="498">
        <f>+'[20]4. XK quý'!G44</f>
        <v>110.37916467798978</v>
      </c>
      <c r="K36" s="498"/>
      <c r="L36" s="498"/>
      <c r="M36" s="498">
        <f>+'[20]4. XK quý'!I44</f>
        <v>109.77983079586053</v>
      </c>
      <c r="N36" s="503"/>
      <c r="O36" s="503"/>
      <c r="P36" s="503"/>
      <c r="Q36" s="503"/>
    </row>
    <row r="37" spans="1:17" ht="16.5" customHeight="1">
      <c r="A37" s="901"/>
      <c r="B37" s="510" t="s">
        <v>442</v>
      </c>
      <c r="C37" s="899"/>
      <c r="D37" s="899">
        <f>+'[20]4. XK quý'!C45</f>
        <v>497.80784199999999</v>
      </c>
      <c r="E37" s="902"/>
      <c r="F37" s="899"/>
      <c r="G37" s="899">
        <f>+'[20]4. XK quý'!E45</f>
        <v>570.08898500000009</v>
      </c>
      <c r="H37" s="900"/>
      <c r="I37" s="498"/>
      <c r="J37" s="498">
        <f>+'[20]4. XK quý'!G45</f>
        <v>102.95274066736009</v>
      </c>
      <c r="K37" s="498"/>
      <c r="L37" s="498"/>
      <c r="M37" s="498">
        <f>+'[20]4. XK quý'!I45</f>
        <v>119.32221824452883</v>
      </c>
      <c r="N37" s="503"/>
      <c r="O37" s="503"/>
      <c r="P37" s="503"/>
      <c r="Q37" s="503"/>
    </row>
    <row r="38" spans="1:17" ht="16.5" customHeight="1">
      <c r="A38" s="901"/>
      <c r="B38" s="510" t="s">
        <v>443</v>
      </c>
      <c r="C38" s="899">
        <f>+'[20]4. XK quý'!B49</f>
        <v>3233.4789999999998</v>
      </c>
      <c r="D38" s="899">
        <f>+'[20]4. XK quý'!C49</f>
        <v>2389.1070809999997</v>
      </c>
      <c r="E38" s="902"/>
      <c r="F38" s="899">
        <f>+'[20]4. XK quý'!D49</f>
        <v>3122.373</v>
      </c>
      <c r="G38" s="899">
        <f>+'[20]4. XK quý'!E49</f>
        <v>2288.4055199947757</v>
      </c>
      <c r="H38" s="900"/>
      <c r="I38" s="498">
        <f>+'[20]4. XK quý'!F49</f>
        <v>142.02712478746304</v>
      </c>
      <c r="J38" s="498">
        <f>+'[20]4. XK quý'!G49</f>
        <v>140.07017883868926</v>
      </c>
      <c r="K38" s="498"/>
      <c r="L38" s="498">
        <f>+'[20]4. XK quý'!H49</f>
        <v>100.40604602433767</v>
      </c>
      <c r="M38" s="498">
        <f>+'[20]4. XK quý'!I49</f>
        <v>89.65366932177966</v>
      </c>
      <c r="N38" s="503"/>
      <c r="O38" s="503"/>
      <c r="P38" s="503"/>
      <c r="Q38" s="503"/>
    </row>
    <row r="39" spans="1:17" ht="16.5" customHeight="1">
      <c r="A39" s="901"/>
      <c r="B39" s="510" t="s">
        <v>444</v>
      </c>
      <c r="C39" s="899"/>
      <c r="D39" s="899">
        <f>+'[20]4. XK quý'!C50</f>
        <v>1054.48218</v>
      </c>
      <c r="E39" s="902"/>
      <c r="F39" s="899"/>
      <c r="G39" s="899">
        <f>+'[20]4. XK quý'!E50</f>
        <v>1046.2146680000001</v>
      </c>
      <c r="H39" s="900"/>
      <c r="I39" s="498"/>
      <c r="J39" s="498">
        <f>+'[20]4. XK quý'!G50</f>
        <v>102.79786323879824</v>
      </c>
      <c r="K39" s="498"/>
      <c r="L39" s="498"/>
      <c r="M39" s="498">
        <f>+'[20]4. XK quý'!I50</f>
        <v>102.3933285819267</v>
      </c>
      <c r="N39" s="503"/>
      <c r="O39" s="503"/>
      <c r="P39" s="503"/>
      <c r="Q39" s="503"/>
    </row>
    <row r="40" spans="1:17" ht="16.5" customHeight="1">
      <c r="A40" s="901"/>
      <c r="B40" s="510" t="s">
        <v>445</v>
      </c>
      <c r="C40" s="899"/>
      <c r="D40" s="899">
        <f>+'[20]4. XK quý'!C51</f>
        <v>997.88858600000003</v>
      </c>
      <c r="E40" s="902"/>
      <c r="F40" s="899"/>
      <c r="G40" s="899">
        <f>+'[20]4. XK quý'!E51</f>
        <v>1080.085227</v>
      </c>
      <c r="H40" s="900"/>
      <c r="I40" s="498"/>
      <c r="J40" s="498">
        <f>+'[20]4. XK quý'!G51</f>
        <v>95.270460560240906</v>
      </c>
      <c r="K40" s="498"/>
      <c r="L40" s="498"/>
      <c r="M40" s="498">
        <f>+'[20]4. XK quý'!I51</f>
        <v>97.751623355745835</v>
      </c>
      <c r="N40" s="503"/>
      <c r="O40" s="503"/>
      <c r="P40" s="503"/>
      <c r="Q40" s="503"/>
    </row>
    <row r="41" spans="1:17" ht="16.5" customHeight="1">
      <c r="A41" s="901"/>
      <c r="B41" s="510" t="s">
        <v>446</v>
      </c>
      <c r="C41" s="899"/>
      <c r="D41" s="899">
        <f>+'[20]4. XK quý'!C52</f>
        <v>16334.469454</v>
      </c>
      <c r="E41" s="902"/>
      <c r="F41" s="899"/>
      <c r="G41" s="899">
        <f>+'[20]4. XK quý'!E52</f>
        <v>16576.882865</v>
      </c>
      <c r="H41" s="900"/>
      <c r="I41" s="498"/>
      <c r="J41" s="498">
        <f>+'[20]4. XK quý'!G52</f>
        <v>135.65052329088678</v>
      </c>
      <c r="K41" s="498"/>
      <c r="L41" s="498"/>
      <c r="M41" s="498">
        <f>+'[20]4. XK quý'!I52</f>
        <v>122.27098324208842</v>
      </c>
      <c r="N41" s="503"/>
      <c r="O41" s="503"/>
      <c r="P41" s="503"/>
      <c r="Q41" s="503"/>
    </row>
    <row r="42" spans="1:17" ht="16.5" customHeight="1">
      <c r="A42" s="901"/>
      <c r="B42" s="510" t="s">
        <v>447</v>
      </c>
      <c r="C42" s="899"/>
      <c r="D42" s="899">
        <f>+'[20]4. XK quý'!C53</f>
        <v>14215.545340000001</v>
      </c>
      <c r="E42" s="902"/>
      <c r="F42" s="899"/>
      <c r="G42" s="899">
        <f>+'[20]4. XK quý'!E53</f>
        <v>12986.897085999997</v>
      </c>
      <c r="H42" s="900"/>
      <c r="I42" s="498"/>
      <c r="J42" s="498">
        <f>+'[20]4. XK quý'!G53</f>
        <v>105.94359204507091</v>
      </c>
      <c r="K42" s="498"/>
      <c r="L42" s="498"/>
      <c r="M42" s="498">
        <f>+'[20]4. XK quý'!I53</f>
        <v>117.72024984604658</v>
      </c>
      <c r="N42" s="503"/>
      <c r="O42" s="503"/>
      <c r="P42" s="503"/>
      <c r="Q42" s="503"/>
    </row>
    <row r="43" spans="1:17" ht="16.5" customHeight="1">
      <c r="A43" s="901"/>
      <c r="B43" s="510" t="s">
        <v>750</v>
      </c>
      <c r="C43" s="899"/>
      <c r="D43" s="899">
        <f>+'[20]4. XK quý'!C54</f>
        <v>2200.5378500000002</v>
      </c>
      <c r="E43" s="902"/>
      <c r="F43" s="899"/>
      <c r="G43" s="899">
        <f>+'[20]4. XK quý'!E54</f>
        <v>1885.0285859999999</v>
      </c>
      <c r="H43" s="900"/>
      <c r="I43" s="498"/>
      <c r="J43" s="498">
        <f>+'[20]4. XK quý'!G54</f>
        <v>172.93242876467599</v>
      </c>
      <c r="K43" s="498"/>
      <c r="L43" s="498"/>
      <c r="M43" s="498">
        <f>+'[20]4. XK quý'!I54</f>
        <v>134.72530681616999</v>
      </c>
      <c r="N43" s="503"/>
      <c r="O43" s="503"/>
      <c r="P43" s="503"/>
      <c r="Q43" s="503"/>
    </row>
    <row r="44" spans="1:17" ht="16.5" customHeight="1">
      <c r="A44" s="901"/>
      <c r="B44" s="510" t="s">
        <v>751</v>
      </c>
      <c r="C44" s="899"/>
      <c r="D44" s="899">
        <f>+'[20]4. XK quý'!C55</f>
        <v>10935.755276</v>
      </c>
      <c r="E44" s="902"/>
      <c r="F44" s="899"/>
      <c r="G44" s="899">
        <f>+'[20]4. XK quý'!E55</f>
        <v>11996.450042999997</v>
      </c>
      <c r="H44" s="900"/>
      <c r="I44" s="498"/>
      <c r="J44" s="498">
        <f>+'[20]4. XK quý'!G55</f>
        <v>110.81302386213636</v>
      </c>
      <c r="K44" s="498"/>
      <c r="L44" s="498"/>
      <c r="M44" s="498">
        <f>+'[20]4. XK quý'!I55</f>
        <v>121.55067649341362</v>
      </c>
      <c r="N44" s="503"/>
      <c r="O44" s="503"/>
      <c r="P44" s="503"/>
      <c r="Q44" s="503"/>
    </row>
    <row r="45" spans="1:17" ht="16.5" customHeight="1">
      <c r="A45" s="901"/>
      <c r="B45" s="510" t="s">
        <v>448</v>
      </c>
      <c r="C45" s="899"/>
      <c r="D45" s="899">
        <f>+'[20]4. XK quý'!C56</f>
        <v>768.95351300000004</v>
      </c>
      <c r="E45" s="902"/>
      <c r="F45" s="899"/>
      <c r="G45" s="899">
        <f>+'[20]4. XK quý'!E56</f>
        <v>867.3755759999998</v>
      </c>
      <c r="H45" s="900"/>
      <c r="I45" s="498"/>
      <c r="J45" s="498">
        <f>+'[20]4. XK quý'!G56</f>
        <v>97.799813516658489</v>
      </c>
      <c r="K45" s="498"/>
      <c r="L45" s="498"/>
      <c r="M45" s="498">
        <f>+'[20]4. XK quý'!I56</f>
        <v>106.63422095339685</v>
      </c>
      <c r="N45" s="503"/>
      <c r="O45" s="503"/>
      <c r="P45" s="503"/>
      <c r="Q45" s="503"/>
    </row>
    <row r="46" spans="1:17" ht="16.5" customHeight="1">
      <c r="A46" s="901"/>
      <c r="B46" s="510" t="s">
        <v>449</v>
      </c>
      <c r="C46" s="899"/>
      <c r="D46" s="899">
        <f>+'[20]4. XK quý'!C57</f>
        <v>3664.1898780000001</v>
      </c>
      <c r="E46" s="902"/>
      <c r="F46" s="899"/>
      <c r="G46" s="899">
        <f>+'[20]4. XK quý'!E57</f>
        <v>3520.3117780000002</v>
      </c>
      <c r="H46" s="900"/>
      <c r="I46" s="498"/>
      <c r="J46" s="498">
        <f>+'[20]4. XK quý'!G57</f>
        <v>116.08866580625343</v>
      </c>
      <c r="K46" s="498"/>
      <c r="L46" s="498"/>
      <c r="M46" s="498">
        <f>+'[20]4. XK quý'!I57</f>
        <v>90.390957768802565</v>
      </c>
      <c r="N46" s="503"/>
      <c r="O46" s="503"/>
      <c r="P46" s="503"/>
      <c r="Q46" s="503"/>
    </row>
    <row r="47" spans="1:17" ht="16.5" customHeight="1">
      <c r="A47" s="901"/>
      <c r="B47" s="510" t="s">
        <v>450</v>
      </c>
      <c r="C47" s="899"/>
      <c r="D47" s="899">
        <f>+'[20]4. XK quý'!C58</f>
        <v>783.21189900000002</v>
      </c>
      <c r="E47" s="902"/>
      <c r="F47" s="899"/>
      <c r="G47" s="899">
        <f>+'[20]4. XK quý'!E58</f>
        <v>789.11640100000011</v>
      </c>
      <c r="H47" s="900"/>
      <c r="I47" s="498"/>
      <c r="J47" s="498">
        <f>+'[20]4. XK quý'!G58</f>
        <v>138.88790452340746</v>
      </c>
      <c r="K47" s="498"/>
      <c r="L47" s="498"/>
      <c r="M47" s="498">
        <f>+'[20]4. XK quý'!I58</f>
        <v>126.80999482910092</v>
      </c>
      <c r="N47" s="503"/>
      <c r="O47" s="503"/>
      <c r="P47" s="503"/>
      <c r="Q47" s="503"/>
    </row>
    <row r="48" spans="1:17" ht="16.5" customHeight="1">
      <c r="A48" s="901"/>
      <c r="B48" s="510" t="s">
        <v>451</v>
      </c>
      <c r="C48" s="899"/>
      <c r="D48" s="899">
        <f>+'[20]4. XK quý'!C59</f>
        <v>710.00575600000002</v>
      </c>
      <c r="E48" s="902"/>
      <c r="F48" s="899"/>
      <c r="G48" s="899">
        <f>+'[20]4. XK quý'!E59</f>
        <v>883.63018799999986</v>
      </c>
      <c r="H48" s="900"/>
      <c r="I48" s="498"/>
      <c r="J48" s="498">
        <f>+'[20]4. XK quý'!G59</f>
        <v>81.704259897726004</v>
      </c>
      <c r="K48" s="498"/>
      <c r="L48" s="498"/>
      <c r="M48" s="498">
        <f>+'[20]4. XK quý'!I59</f>
        <v>97.385297938569479</v>
      </c>
      <c r="N48" s="503"/>
      <c r="O48" s="503"/>
      <c r="P48" s="503"/>
      <c r="Q48" s="503"/>
    </row>
    <row r="49" spans="1:17" ht="15.75" customHeight="1">
      <c r="A49" s="901"/>
      <c r="B49" s="901"/>
      <c r="C49" s="902"/>
      <c r="D49" s="902"/>
      <c r="E49" s="902"/>
      <c r="F49" s="899"/>
      <c r="G49" s="899"/>
      <c r="H49" s="900"/>
      <c r="I49" s="498"/>
      <c r="J49" s="498"/>
      <c r="K49" s="498"/>
      <c r="L49" s="498"/>
      <c r="M49" s="498"/>
      <c r="N49" s="503"/>
      <c r="O49" s="503"/>
      <c r="P49" s="503"/>
      <c r="Q49" s="503"/>
    </row>
    <row r="50" spans="1:17" ht="15.75" customHeight="1">
      <c r="A50" s="901"/>
      <c r="B50" s="901"/>
      <c r="C50" s="901"/>
      <c r="D50" s="901"/>
      <c r="E50" s="901"/>
      <c r="F50" s="901"/>
      <c r="G50" s="901"/>
      <c r="H50" s="901"/>
      <c r="I50" s="903"/>
      <c r="J50" s="903"/>
      <c r="K50" s="903"/>
      <c r="L50" s="903"/>
      <c r="M50" s="903"/>
    </row>
    <row r="51" spans="1:17" ht="15.75" customHeight="1">
      <c r="A51" s="901"/>
      <c r="B51" s="901"/>
      <c r="C51" s="901"/>
      <c r="D51" s="901"/>
      <c r="E51" s="901"/>
      <c r="F51" s="901"/>
      <c r="G51" s="901"/>
      <c r="H51" s="901"/>
      <c r="I51" s="903"/>
      <c r="J51" s="903"/>
      <c r="K51" s="903"/>
      <c r="L51" s="903"/>
      <c r="M51" s="903"/>
    </row>
    <row r="52" spans="1:17" ht="15.75" customHeight="1">
      <c r="A52" s="901"/>
      <c r="B52" s="901"/>
      <c r="C52" s="901"/>
      <c r="D52" s="901"/>
      <c r="E52" s="901"/>
      <c r="F52" s="901"/>
      <c r="G52" s="901"/>
      <c r="H52" s="901"/>
      <c r="I52" s="903"/>
      <c r="J52" s="903"/>
      <c r="K52" s="903"/>
      <c r="L52" s="903"/>
      <c r="M52" s="903"/>
    </row>
    <row r="53" spans="1:17" ht="15.75" customHeight="1">
      <c r="A53" s="901"/>
      <c r="B53" s="901"/>
      <c r="C53" s="901"/>
      <c r="D53" s="901"/>
      <c r="E53" s="901"/>
      <c r="F53" s="901"/>
      <c r="G53" s="901"/>
      <c r="H53" s="901"/>
      <c r="I53" s="903"/>
      <c r="J53" s="903"/>
      <c r="K53" s="903"/>
      <c r="L53" s="903"/>
      <c r="M53" s="903"/>
    </row>
    <row r="54" spans="1:17" ht="15.75" customHeight="1">
      <c r="A54" s="901"/>
      <c r="B54" s="901"/>
      <c r="C54" s="901"/>
      <c r="D54" s="901"/>
      <c r="E54" s="901"/>
      <c r="F54" s="901"/>
      <c r="G54" s="901"/>
      <c r="H54" s="901"/>
      <c r="I54" s="904"/>
      <c r="J54" s="904"/>
      <c r="K54" s="904"/>
      <c r="L54" s="904"/>
      <c r="M54" s="904"/>
    </row>
    <row r="55" spans="1:17" ht="15.75" customHeight="1">
      <c r="A55" s="901"/>
      <c r="B55" s="901"/>
      <c r="C55" s="901"/>
      <c r="D55" s="901"/>
      <c r="E55" s="901"/>
      <c r="F55" s="901"/>
      <c r="G55" s="901"/>
      <c r="H55" s="901"/>
      <c r="I55" s="904"/>
      <c r="J55" s="904"/>
      <c r="K55" s="904"/>
      <c r="L55" s="904"/>
      <c r="M55" s="904"/>
    </row>
    <row r="56" spans="1:17" ht="15.75" customHeight="1">
      <c r="A56" s="901"/>
      <c r="B56" s="901"/>
    </row>
    <row r="57" spans="1:17" ht="15.75" customHeight="1">
      <c r="A57" s="901"/>
      <c r="B57" s="901"/>
    </row>
    <row r="58" spans="1:17" ht="15.75" customHeight="1">
      <c r="A58" s="901"/>
      <c r="B58" s="901"/>
    </row>
    <row r="59" spans="1:17" ht="15.75" customHeight="1">
      <c r="A59" s="901"/>
      <c r="B59" s="901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5" orientation="portrait" r:id="rId1"/>
  <headerFooter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O77"/>
  <sheetViews>
    <sheetView topLeftCell="A28" workbookViewId="0">
      <selection activeCell="I11" sqref="I11"/>
    </sheetView>
  </sheetViews>
  <sheetFormatPr defaultColWidth="8.5546875" defaultRowHeight="15"/>
  <cols>
    <col min="1" max="1" width="1.33203125" style="516" customWidth="1"/>
    <col min="2" max="2" width="34.109375" style="524" bestFit="1" customWidth="1"/>
    <col min="3" max="4" width="7.33203125" style="516" customWidth="1"/>
    <col min="5" max="5" width="0.6640625" style="516" customWidth="1"/>
    <col min="6" max="7" width="7.33203125" style="516" customWidth="1"/>
    <col min="8" max="8" width="0.44140625" style="516" customWidth="1"/>
    <col min="9" max="10" width="7.33203125" style="516" customWidth="1"/>
    <col min="11" max="11" width="0.6640625" style="516" customWidth="1"/>
    <col min="12" max="13" width="7.33203125" style="516" customWidth="1"/>
    <col min="14" max="16384" width="8.5546875" style="516"/>
  </cols>
  <sheetData>
    <row r="1" spans="1:15" s="483" customFormat="1" ht="16.8">
      <c r="A1" s="481" t="s">
        <v>482</v>
      </c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</row>
    <row r="2" spans="1:15" s="483" customFormat="1" ht="14.4"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</row>
    <row r="3" spans="1:15" s="483" customFormat="1" ht="14.4">
      <c r="B3" s="484"/>
      <c r="C3" s="485"/>
      <c r="D3" s="485"/>
      <c r="E3" s="485"/>
      <c r="F3" s="485"/>
      <c r="G3" s="486"/>
      <c r="H3" s="486"/>
      <c r="I3" s="486"/>
      <c r="J3" s="486"/>
      <c r="K3" s="486"/>
      <c r="L3" s="487"/>
      <c r="M3" s="488" t="s">
        <v>411</v>
      </c>
    </row>
    <row r="4" spans="1:15" s="483" customFormat="1" ht="27.75" customHeight="1">
      <c r="A4" s="489"/>
      <c r="B4" s="490"/>
      <c r="C4" s="953" t="s">
        <v>126</v>
      </c>
      <c r="D4" s="953"/>
      <c r="E4" s="918"/>
      <c r="F4" s="953" t="s">
        <v>126</v>
      </c>
      <c r="G4" s="953"/>
      <c r="H4" s="918"/>
      <c r="I4" s="953" t="s">
        <v>611</v>
      </c>
      <c r="J4" s="953"/>
      <c r="K4" s="918"/>
      <c r="L4" s="953" t="s">
        <v>485</v>
      </c>
      <c r="M4" s="953"/>
    </row>
    <row r="5" spans="1:15" s="483" customFormat="1" ht="17.25" customHeight="1">
      <c r="B5" s="491"/>
      <c r="C5" s="954" t="s">
        <v>205</v>
      </c>
      <c r="D5" s="954"/>
      <c r="E5" s="492"/>
      <c r="F5" s="954" t="s">
        <v>131</v>
      </c>
      <c r="G5" s="954"/>
      <c r="H5" s="492"/>
      <c r="I5" s="954" t="s">
        <v>6</v>
      </c>
      <c r="J5" s="954"/>
      <c r="K5" s="492"/>
      <c r="L5" s="954" t="s">
        <v>6</v>
      </c>
      <c r="M5" s="954"/>
    </row>
    <row r="6" spans="1:15" s="483" customFormat="1" ht="17.25" customHeight="1">
      <c r="B6" s="491"/>
      <c r="C6" s="952" t="s">
        <v>124</v>
      </c>
      <c r="D6" s="952"/>
      <c r="E6" s="493"/>
      <c r="F6" s="952" t="s">
        <v>124</v>
      </c>
      <c r="G6" s="952"/>
      <c r="H6" s="493"/>
      <c r="I6" s="952" t="s">
        <v>7</v>
      </c>
      <c r="J6" s="952"/>
      <c r="K6" s="493"/>
      <c r="L6" s="952" t="s">
        <v>7</v>
      </c>
      <c r="M6" s="952"/>
    </row>
    <row r="7" spans="1:15" s="483" customFormat="1" ht="17.25" customHeight="1">
      <c r="B7" s="491"/>
      <c r="C7" s="494" t="s">
        <v>412</v>
      </c>
      <c r="D7" s="494" t="s">
        <v>413</v>
      </c>
      <c r="E7" s="494"/>
      <c r="F7" s="495" t="s">
        <v>412</v>
      </c>
      <c r="G7" s="494" t="s">
        <v>413</v>
      </c>
      <c r="H7" s="494"/>
      <c r="I7" s="894" t="s">
        <v>412</v>
      </c>
      <c r="J7" s="893" t="s">
        <v>413</v>
      </c>
      <c r="K7" s="893"/>
      <c r="L7" s="496" t="s">
        <v>412</v>
      </c>
      <c r="M7" s="496" t="s">
        <v>413</v>
      </c>
    </row>
    <row r="8" spans="1:15">
      <c r="B8" s="491"/>
      <c r="C8" s="485"/>
      <c r="D8" s="498"/>
      <c r="E8" s="498"/>
      <c r="F8" s="485"/>
      <c r="G8" s="485"/>
      <c r="H8" s="485"/>
      <c r="I8" s="485"/>
      <c r="J8" s="485"/>
      <c r="K8" s="485"/>
      <c r="L8" s="485"/>
      <c r="M8" s="485"/>
    </row>
    <row r="9" spans="1:15" s="483" customFormat="1" ht="15.6">
      <c r="A9" s="518" t="s">
        <v>414</v>
      </c>
      <c r="C9" s="514"/>
      <c r="D9" s="519">
        <f>+[20]NK!H7</f>
        <v>30150</v>
      </c>
      <c r="E9" s="519"/>
      <c r="F9" s="519"/>
      <c r="G9" s="519">
        <f>+[20]NK!J7</f>
        <v>178450</v>
      </c>
      <c r="H9" s="519"/>
      <c r="I9" s="520"/>
      <c r="J9" s="520">
        <f>+[20]NK!L7+100</f>
        <v>113.12444521964042</v>
      </c>
      <c r="K9" s="520"/>
      <c r="L9" s="520"/>
      <c r="M9" s="520">
        <f>+[20]NK!N7+100</f>
        <v>116.97760765743548</v>
      </c>
      <c r="N9" s="521"/>
      <c r="O9" s="521"/>
    </row>
    <row r="10" spans="1:15" s="522" customFormat="1">
      <c r="B10" s="505" t="s">
        <v>415</v>
      </c>
      <c r="C10" s="514"/>
      <c r="D10" s="519">
        <f>+[20]NK!H8</f>
        <v>10950</v>
      </c>
      <c r="E10" s="519"/>
      <c r="F10" s="519"/>
      <c r="G10" s="519">
        <f>+[20]NK!J8</f>
        <v>65739.743604000003</v>
      </c>
      <c r="H10" s="519"/>
      <c r="I10" s="520"/>
      <c r="J10" s="520">
        <f>+[20]NK!L8+100</f>
        <v>115.48867793646585</v>
      </c>
      <c r="K10" s="520"/>
      <c r="L10" s="520"/>
      <c r="M10" s="520">
        <f>+[20]NK!N8+100</f>
        <v>122.32296384401616</v>
      </c>
      <c r="N10" s="523"/>
      <c r="O10" s="523"/>
    </row>
    <row r="11" spans="1:15" s="522" customFormat="1">
      <c r="B11" s="505" t="s">
        <v>416</v>
      </c>
      <c r="C11" s="514"/>
      <c r="D11" s="519">
        <f>+[20]NK!H9</f>
        <v>19200</v>
      </c>
      <c r="E11" s="519"/>
      <c r="F11" s="519"/>
      <c r="G11" s="519">
        <f>+[20]NK!J9</f>
        <v>112710.256396</v>
      </c>
      <c r="H11" s="519"/>
      <c r="I11" s="520"/>
      <c r="J11" s="520">
        <f>+[20]NK!L9+100</f>
        <v>111.81893862702432</v>
      </c>
      <c r="K11" s="520"/>
      <c r="L11" s="520"/>
      <c r="M11" s="520">
        <f>+[20]NK!N9+100</f>
        <v>114.07020329315087</v>
      </c>
      <c r="N11" s="523"/>
      <c r="O11" s="523"/>
    </row>
    <row r="12" spans="1:15">
      <c r="A12" s="509" t="s">
        <v>419</v>
      </c>
      <c r="C12" s="514"/>
      <c r="D12" s="514"/>
      <c r="E12" s="514"/>
      <c r="F12" s="514"/>
      <c r="G12" s="514"/>
      <c r="H12" s="514"/>
      <c r="I12" s="515"/>
      <c r="J12" s="525"/>
      <c r="K12" s="525"/>
      <c r="L12" s="515"/>
      <c r="M12" s="525"/>
      <c r="N12" s="526"/>
    </row>
    <row r="13" spans="1:15">
      <c r="B13" s="510" t="s">
        <v>452</v>
      </c>
      <c r="C13" s="514"/>
      <c r="D13" s="514">
        <f>+[20]NK!H12</f>
        <v>200</v>
      </c>
      <c r="E13" s="514"/>
      <c r="F13" s="514"/>
      <c r="G13" s="514">
        <f>+[20]NK!J12</f>
        <v>1193.6516569999999</v>
      </c>
      <c r="H13" s="514"/>
      <c r="I13" s="515"/>
      <c r="J13" s="515">
        <f>+[20]NK!L12+100</f>
        <v>88.717145900571879</v>
      </c>
      <c r="K13" s="515"/>
      <c r="L13" s="515"/>
      <c r="M13" s="515">
        <f>+[20]NK!N12+100</f>
        <v>93.544967861374488</v>
      </c>
      <c r="N13" s="526"/>
    </row>
    <row r="14" spans="1:15">
      <c r="B14" s="510" t="s">
        <v>453</v>
      </c>
      <c r="C14" s="514"/>
      <c r="D14" s="514">
        <f>+[20]NK!H13</f>
        <v>85</v>
      </c>
      <c r="E14" s="514"/>
      <c r="F14" s="514"/>
      <c r="G14" s="514">
        <f>+[20]NK!J13</f>
        <v>523.38038600000004</v>
      </c>
      <c r="H14" s="514"/>
      <c r="I14" s="515"/>
      <c r="J14" s="515">
        <f>+[20]NK!L13+100</f>
        <v>91.450949030071754</v>
      </c>
      <c r="K14" s="515"/>
      <c r="L14" s="515"/>
      <c r="M14" s="515">
        <f>+[20]NK!N13+100</f>
        <v>85.650654838032708</v>
      </c>
      <c r="N14" s="526"/>
    </row>
    <row r="15" spans="1:15">
      <c r="B15" s="510" t="s">
        <v>421</v>
      </c>
      <c r="C15" s="514"/>
      <c r="D15" s="514">
        <f>+[20]NK!H14</f>
        <v>200</v>
      </c>
      <c r="E15" s="514"/>
      <c r="F15" s="514"/>
      <c r="G15" s="514">
        <f>+[20]NK!J14</f>
        <v>1010.327256</v>
      </c>
      <c r="H15" s="514"/>
      <c r="I15" s="515"/>
      <c r="J15" s="515">
        <f>+[20]NK!L14+100</f>
        <v>119.53868824818143</v>
      </c>
      <c r="K15" s="515"/>
      <c r="L15" s="515"/>
      <c r="M15" s="515">
        <f>+[20]NK!N14+100</f>
        <v>113.74315062893814</v>
      </c>
      <c r="N15" s="526"/>
    </row>
    <row r="16" spans="1:15">
      <c r="B16" s="510" t="s">
        <v>422</v>
      </c>
      <c r="C16" s="514">
        <f>+[20]NK!G15</f>
        <v>240</v>
      </c>
      <c r="D16" s="514">
        <f>+[20]NK!H15</f>
        <v>279.33971504239787</v>
      </c>
      <c r="E16" s="514"/>
      <c r="F16" s="514">
        <f>+[20]NK!I15</f>
        <v>1424.886</v>
      </c>
      <c r="G16" s="514">
        <f>+[20]NK!J15</f>
        <v>1735.6178800423977</v>
      </c>
      <c r="H16" s="514"/>
      <c r="I16" s="515">
        <f>+[20]NK!K15+100</f>
        <v>77.035172976061318</v>
      </c>
      <c r="J16" s="515">
        <f>+[20]NK!L15+100</f>
        <v>79.922484164550681</v>
      </c>
      <c r="K16" s="515"/>
      <c r="L16" s="515">
        <f>+[20]NK!M15+100</f>
        <v>103.51078559711976</v>
      </c>
      <c r="M16" s="515">
        <f>+[20]NK!N15+100</f>
        <v>99.529915637423485</v>
      </c>
      <c r="N16" s="526"/>
    </row>
    <row r="17" spans="2:14">
      <c r="B17" s="510" t="s">
        <v>14</v>
      </c>
      <c r="C17" s="514">
        <f>+[20]NK!G17</f>
        <v>600</v>
      </c>
      <c r="D17" s="514">
        <f>+[20]NK!H17</f>
        <v>150.93322838187339</v>
      </c>
      <c r="E17" s="514"/>
      <c r="F17" s="514">
        <f>+[20]NK!I17</f>
        <v>4837.6980000000003</v>
      </c>
      <c r="G17" s="514">
        <f>+[20]NK!J17</f>
        <v>1218.0916193818734</v>
      </c>
      <c r="H17" s="514"/>
      <c r="I17" s="515">
        <f>+[20]NK!K17+100</f>
        <v>127.10356398393412</v>
      </c>
      <c r="J17" s="515">
        <f>+[20]NK!L17+100</f>
        <v>103.03144365425101</v>
      </c>
      <c r="K17" s="515"/>
      <c r="L17" s="515">
        <f>+[20]NK!M17+100</f>
        <v>131.44943323498012</v>
      </c>
      <c r="M17" s="515">
        <f>+[20]NK!N17+100</f>
        <v>99.291711538121177</v>
      </c>
      <c r="N17" s="526"/>
    </row>
    <row r="18" spans="2:14">
      <c r="B18" s="510" t="s">
        <v>753</v>
      </c>
      <c r="C18" s="514"/>
      <c r="D18" s="514">
        <f>+[20]NK!H22</f>
        <v>430</v>
      </c>
      <c r="E18" s="514"/>
      <c r="F18" s="514"/>
      <c r="G18" s="514">
        <f>+[20]NK!J22</f>
        <v>2555.3741359999999</v>
      </c>
      <c r="H18" s="514"/>
      <c r="I18" s="515"/>
      <c r="J18" s="515">
        <f>+[20]NK!L22+100</f>
        <v>106.06056091573024</v>
      </c>
      <c r="K18" s="515"/>
      <c r="L18" s="515"/>
      <c r="M18" s="515">
        <f>+[20]NK!N22+100</f>
        <v>109.35185217006453</v>
      </c>
      <c r="N18" s="526"/>
    </row>
    <row r="19" spans="2:14">
      <c r="B19" s="510" t="s">
        <v>454</v>
      </c>
      <c r="C19" s="514">
        <f>+[20]NK!G24</f>
        <v>1500</v>
      </c>
      <c r="D19" s="514">
        <f>+[20]NK!H24</f>
        <v>175.94936986202899</v>
      </c>
      <c r="E19" s="514"/>
      <c r="F19" s="514">
        <f>+[20]NK!I24</f>
        <v>11883.584999999999</v>
      </c>
      <c r="G19" s="514">
        <f>+[20]NK!J24</f>
        <v>1351.889528862029</v>
      </c>
      <c r="H19" s="514"/>
      <c r="I19" s="515">
        <f>+[20]NK!K24+100</f>
        <v>78.677834723046161</v>
      </c>
      <c r="J19" s="515">
        <f>+[20]NK!L24+100</f>
        <v>84.93628797946306</v>
      </c>
      <c r="K19" s="515"/>
      <c r="L19" s="515">
        <f>+[20]NK!M24+100</f>
        <v>123.93743715044907</v>
      </c>
      <c r="M19" s="515">
        <f>+[20]NK!N24+100</f>
        <v>126.15230865538283</v>
      </c>
      <c r="N19" s="526"/>
    </row>
    <row r="20" spans="2:14">
      <c r="B20" s="510" t="s">
        <v>455</v>
      </c>
      <c r="C20" s="514">
        <f>+[20]NK!G25</f>
        <v>5000</v>
      </c>
      <c r="D20" s="514">
        <f>+[20]NK!H25</f>
        <v>588.42853873760237</v>
      </c>
      <c r="E20" s="514"/>
      <c r="F20" s="514">
        <f>+[20]NK!I25</f>
        <v>32065.010999999999</v>
      </c>
      <c r="G20" s="514">
        <f>+[20]NK!J25</f>
        <v>4052.1547397376025</v>
      </c>
      <c r="H20" s="514"/>
      <c r="I20" s="515">
        <f>+[20]NK!K25+100</f>
        <v>69.314816111258594</v>
      </c>
      <c r="J20" s="515">
        <f>+[20]NK!L25+100</f>
        <v>59.81303025628474</v>
      </c>
      <c r="K20" s="515"/>
      <c r="L20" s="515">
        <f>+[20]NK!M25+100</f>
        <v>132.90167211094288</v>
      </c>
      <c r="M20" s="515">
        <f>+[20]NK!N25+100</f>
        <v>110.57612480642469</v>
      </c>
      <c r="N20" s="526"/>
    </row>
    <row r="21" spans="2:14">
      <c r="B21" s="510" t="s">
        <v>417</v>
      </c>
      <c r="C21" s="514">
        <f>+[20]NK!G26</f>
        <v>1350</v>
      </c>
      <c r="D21" s="514">
        <f>+[20]NK!H26</f>
        <v>834.02060173568373</v>
      </c>
      <c r="E21" s="514"/>
      <c r="F21" s="514">
        <f>+[20]NK!I26</f>
        <v>7182.2569999999996</v>
      </c>
      <c r="G21" s="514">
        <f>+[20]NK!J26</f>
        <v>4534.7675867356838</v>
      </c>
      <c r="H21" s="514"/>
      <c r="I21" s="515">
        <f>+[20]NK!K26+100</f>
        <v>149.96084355751555</v>
      </c>
      <c r="J21" s="515">
        <f>+[20]NK!L26+100</f>
        <v>162.68402570841977</v>
      </c>
      <c r="K21" s="515"/>
      <c r="L21" s="515">
        <f>+[20]NK!M26+100</f>
        <v>122.38102143090703</v>
      </c>
      <c r="M21" s="515">
        <f>+[20]NK!N26+100</f>
        <v>126.19926691248249</v>
      </c>
      <c r="N21" s="526"/>
    </row>
    <row r="22" spans="2:14">
      <c r="B22" s="510" t="s">
        <v>430</v>
      </c>
      <c r="C22" s="514">
        <f>+[20]NK!G27</f>
        <v>900</v>
      </c>
      <c r="D22" s="514">
        <f>+[20]NK!H27</f>
        <v>675.32163876071195</v>
      </c>
      <c r="E22" s="514"/>
      <c r="F22" s="514">
        <f>+[20]NK!I27</f>
        <v>5545.1009999999997</v>
      </c>
      <c r="G22" s="514">
        <f>+[20]NK!J27</f>
        <v>4469.9083597607123</v>
      </c>
      <c r="H22" s="514"/>
      <c r="I22" s="515">
        <f>+[20]NK!K27+100</f>
        <v>85.926893399096045</v>
      </c>
      <c r="J22" s="515">
        <f>+[20]NK!L27+100</f>
        <v>89.59638683064577</v>
      </c>
      <c r="K22" s="515"/>
      <c r="L22" s="515">
        <f>+[20]NK!M27+100</f>
        <v>106.29449383464826</v>
      </c>
      <c r="M22" s="515">
        <f>+[20]NK!N27+100</f>
        <v>107.38886805214216</v>
      </c>
      <c r="N22" s="526"/>
    </row>
    <row r="23" spans="2:14">
      <c r="B23" s="510" t="s">
        <v>456</v>
      </c>
      <c r="C23" s="514">
        <f>+[20]NK!G28</f>
        <v>400</v>
      </c>
      <c r="D23" s="514">
        <f>+[20]NK!H28</f>
        <v>246.95413656410344</v>
      </c>
      <c r="E23" s="514"/>
      <c r="F23" s="514">
        <f>+[20]NK!I28</f>
        <v>1659.44</v>
      </c>
      <c r="G23" s="514">
        <f>+[20]NK!J28</f>
        <v>1066.3053975641035</v>
      </c>
      <c r="H23" s="514"/>
      <c r="I23" s="515">
        <f>+[20]NK!K28+100</f>
        <v>281.83502786643839</v>
      </c>
      <c r="J23" s="515">
        <f>+[20]NK!L28+100</f>
        <v>347.04061531765302</v>
      </c>
      <c r="K23" s="515"/>
      <c r="L23" s="515">
        <f>+[20]NK!M28+100</f>
        <v>144.29386057204869</v>
      </c>
      <c r="M23" s="515">
        <f>+[20]NK!N28+100</f>
        <v>142.11967972452069</v>
      </c>
      <c r="N23" s="526"/>
    </row>
    <row r="24" spans="2:14">
      <c r="B24" s="510" t="s">
        <v>431</v>
      </c>
      <c r="C24" s="514"/>
      <c r="D24" s="514">
        <f>+[20]NK!H30</f>
        <v>700</v>
      </c>
      <c r="E24" s="514"/>
      <c r="F24" s="514"/>
      <c r="G24" s="514">
        <f>+[20]NK!J30</f>
        <v>4176.8649219999998</v>
      </c>
      <c r="H24" s="514"/>
      <c r="I24" s="515"/>
      <c r="J24" s="515">
        <f>+[20]NK!L30+100</f>
        <v>115.0625766014721</v>
      </c>
      <c r="K24" s="515"/>
      <c r="L24" s="515"/>
      <c r="M24" s="515">
        <f>+[20]NK!N30+100</f>
        <v>109.48706269881554</v>
      </c>
      <c r="N24" s="526"/>
    </row>
    <row r="25" spans="2:14">
      <c r="B25" s="510" t="s">
        <v>457</v>
      </c>
      <c r="C25" s="514"/>
      <c r="D25" s="514">
        <f>+[20]NK!H31</f>
        <v>600</v>
      </c>
      <c r="E25" s="514"/>
      <c r="F25" s="514"/>
      <c r="G25" s="514">
        <f>+[20]NK!J31</f>
        <v>3669.7467449999999</v>
      </c>
      <c r="H25" s="514"/>
      <c r="I25" s="515"/>
      <c r="J25" s="515">
        <f>+[20]NK!L31+100</f>
        <v>97.088384872338366</v>
      </c>
      <c r="K25" s="515"/>
      <c r="L25" s="515"/>
      <c r="M25" s="515">
        <f>+[20]NK!N31+100</f>
        <v>99.877787229330067</v>
      </c>
      <c r="N25" s="526"/>
    </row>
    <row r="26" spans="2:14">
      <c r="B26" s="510" t="s">
        <v>458</v>
      </c>
      <c r="C26" s="514"/>
      <c r="D26" s="514">
        <f>+[20]NK!H33</f>
        <v>340</v>
      </c>
      <c r="E26" s="514"/>
      <c r="F26" s="514"/>
      <c r="G26" s="514">
        <f>+[20]NK!J33</f>
        <v>1974.667494</v>
      </c>
      <c r="H26" s="514"/>
      <c r="I26" s="515"/>
      <c r="J26" s="515">
        <f>+[20]NK!L33+100</f>
        <v>122.56265903293556</v>
      </c>
      <c r="K26" s="515"/>
      <c r="L26" s="515"/>
      <c r="M26" s="515">
        <f>+[20]NK!N33+100</f>
        <v>122.66500141004333</v>
      </c>
      <c r="N26" s="526"/>
    </row>
    <row r="27" spans="2:14">
      <c r="B27" s="510" t="s">
        <v>459</v>
      </c>
      <c r="C27" s="514">
        <f>+[20]NK!G34</f>
        <v>500</v>
      </c>
      <c r="D27" s="514">
        <f>+[20]NK!H34</f>
        <v>173.98108838045459</v>
      </c>
      <c r="E27" s="514"/>
      <c r="F27" s="514">
        <f>+[20]NK!I34</f>
        <v>2621.8980000000001</v>
      </c>
      <c r="G27" s="514">
        <f>+[20]NK!J34</f>
        <v>855.88170338045461</v>
      </c>
      <c r="H27" s="514"/>
      <c r="I27" s="515">
        <f>+[20]NK!K34+100</f>
        <v>119.30668499217347</v>
      </c>
      <c r="J27" s="515">
        <f>+[20]NK!L34+100</f>
        <v>132.40098629096332</v>
      </c>
      <c r="K27" s="515"/>
      <c r="L27" s="515">
        <f>+[20]NK!M34+100</f>
        <v>158.56435017837674</v>
      </c>
      <c r="M27" s="515">
        <f>+[20]NK!N34+100</f>
        <v>146.90180539595281</v>
      </c>
      <c r="N27" s="526"/>
    </row>
    <row r="28" spans="2:14">
      <c r="B28" s="510" t="s">
        <v>460</v>
      </c>
      <c r="C28" s="514">
        <f>+[20]NK!G37</f>
        <v>620</v>
      </c>
      <c r="D28" s="514">
        <f>+[20]NK!H37</f>
        <v>860.92126566148625</v>
      </c>
      <c r="E28" s="514"/>
      <c r="F28" s="514">
        <f>+[20]NK!I37</f>
        <v>3879.1590000000001</v>
      </c>
      <c r="G28" s="514">
        <f>+[20]NK!J37</f>
        <v>5359.5578016614863</v>
      </c>
      <c r="H28" s="514"/>
      <c r="I28" s="515">
        <f>+[20]NK!K37+100</f>
        <v>109.19395488176231</v>
      </c>
      <c r="J28" s="515">
        <f>+[20]NK!L37+100</f>
        <v>105.25493818308962</v>
      </c>
      <c r="K28" s="515"/>
      <c r="L28" s="515">
        <f>+[20]NK!M37+100</f>
        <v>123.62639779106944</v>
      </c>
      <c r="M28" s="515">
        <f>+[20]NK!N37+100</f>
        <v>114.74817022851846</v>
      </c>
      <c r="N28" s="526"/>
    </row>
    <row r="29" spans="2:14">
      <c r="B29" s="510" t="s">
        <v>461</v>
      </c>
      <c r="C29" s="514"/>
      <c r="D29" s="514">
        <f>+[20]NK!H38</f>
        <v>720</v>
      </c>
      <c r="E29" s="514"/>
      <c r="F29" s="514"/>
      <c r="G29" s="514">
        <f>+[20]NK!J38</f>
        <v>4101.6212190000006</v>
      </c>
      <c r="H29" s="514"/>
      <c r="I29" s="515"/>
      <c r="J29" s="515">
        <f>+[20]NK!L38+100</f>
        <v>113.93469920065252</v>
      </c>
      <c r="K29" s="515"/>
      <c r="L29" s="515"/>
      <c r="M29" s="515">
        <f>+[20]NK!N38+100</f>
        <v>116.37560712138763</v>
      </c>
      <c r="N29" s="526"/>
    </row>
    <row r="30" spans="2:14">
      <c r="B30" s="510" t="s">
        <v>435</v>
      </c>
      <c r="C30" s="514">
        <f>+[20]NK!G39</f>
        <v>150</v>
      </c>
      <c r="D30" s="514">
        <f>+[20]NK!H39</f>
        <v>233.02877221654751</v>
      </c>
      <c r="E30" s="514"/>
      <c r="F30" s="514">
        <f>+[20]NK!I39</f>
        <v>788.548</v>
      </c>
      <c r="G30" s="514">
        <f>+[20]NK!J39</f>
        <v>1180.0127912165476</v>
      </c>
      <c r="H30" s="514"/>
      <c r="I30" s="515">
        <f>+[20]NK!K39+100</f>
        <v>106.07378492479369</v>
      </c>
      <c r="J30" s="515">
        <f>+[20]NK!L39+100</f>
        <v>128.2706241920726</v>
      </c>
      <c r="K30" s="515"/>
      <c r="L30" s="515">
        <f>+[20]NK!M39+100</f>
        <v>107.05676310466079</v>
      </c>
      <c r="M30" s="515">
        <f>+[20]NK!N39+100</f>
        <v>118.91615724778821</v>
      </c>
      <c r="N30" s="526"/>
    </row>
    <row r="31" spans="2:14">
      <c r="B31" s="510" t="s">
        <v>437</v>
      </c>
      <c r="C31" s="514"/>
      <c r="D31" s="514">
        <f>+[20]NK!H41</f>
        <v>250</v>
      </c>
      <c r="E31" s="514"/>
      <c r="F31" s="514"/>
      <c r="G31" s="514">
        <f>+[20]NK!J41</f>
        <v>1265.5874039999999</v>
      </c>
      <c r="H31" s="514"/>
      <c r="I31" s="515"/>
      <c r="J31" s="515">
        <f>+[20]NK!L41+100</f>
        <v>131.29152534315585</v>
      </c>
      <c r="K31" s="515"/>
      <c r="L31" s="515"/>
      <c r="M31" s="515">
        <f>+[20]NK!N41+100</f>
        <v>121.6537452124639</v>
      </c>
      <c r="N31" s="526"/>
    </row>
    <row r="32" spans="2:14">
      <c r="B32" s="510" t="s">
        <v>462</v>
      </c>
      <c r="C32" s="514">
        <f>+[20]NK!G42</f>
        <v>230</v>
      </c>
      <c r="D32" s="514">
        <f>+[20]NK!H42</f>
        <v>199.19835188187554</v>
      </c>
      <c r="E32" s="514"/>
      <c r="F32" s="514">
        <f>+[20]NK!I42</f>
        <v>1187.8579999999999</v>
      </c>
      <c r="G32" s="514">
        <f>+[20]NK!J42</f>
        <v>1054.7006948818755</v>
      </c>
      <c r="H32" s="514"/>
      <c r="I32" s="515">
        <f>+[20]NK!K42+100</f>
        <v>129.31955424111911</v>
      </c>
      <c r="J32" s="515">
        <f>+[20]NK!L42+100</f>
        <v>118.61421690080884</v>
      </c>
      <c r="K32" s="515"/>
      <c r="L32" s="515">
        <f>+[20]NK!M42+100</f>
        <v>113.60485078017032</v>
      </c>
      <c r="M32" s="515">
        <f>+[20]NK!N42+100</f>
        <v>108.5293984051245</v>
      </c>
      <c r="N32" s="526"/>
    </row>
    <row r="33" spans="2:15">
      <c r="B33" s="510" t="s">
        <v>463</v>
      </c>
      <c r="C33" s="514">
        <f>+[20]NK!G44</f>
        <v>110</v>
      </c>
      <c r="D33" s="514">
        <f>+[20]NK!H44</f>
        <v>224.57976488678912</v>
      </c>
      <c r="E33" s="514"/>
      <c r="F33" s="514">
        <f>+[20]NK!I44</f>
        <v>766.00099999999998</v>
      </c>
      <c r="G33" s="514">
        <f>+[20]NK!J44</f>
        <v>1533.6584548867891</v>
      </c>
      <c r="H33" s="514"/>
      <c r="I33" s="515">
        <f>+[20]NK!K44+100</f>
        <v>93.201382769606184</v>
      </c>
      <c r="J33" s="515">
        <f>+[20]NK!L44+100</f>
        <v>92.300814664985253</v>
      </c>
      <c r="K33" s="515"/>
      <c r="L33" s="515">
        <f>+[20]NK!M44+100</f>
        <v>121.62607176881551</v>
      </c>
      <c r="M33" s="515">
        <f>+[20]NK!N44+100</f>
        <v>109.04325173424485</v>
      </c>
      <c r="N33" s="526"/>
    </row>
    <row r="34" spans="2:15">
      <c r="B34" s="510" t="s">
        <v>464</v>
      </c>
      <c r="C34" s="514">
        <f>+[20]NK!G45</f>
        <v>100</v>
      </c>
      <c r="D34" s="514">
        <f>+[20]NK!H45</f>
        <v>232.82375197275522</v>
      </c>
      <c r="E34" s="514"/>
      <c r="F34" s="514">
        <f>+[20]NK!I45</f>
        <v>589.11400000000003</v>
      </c>
      <c r="G34" s="514">
        <f>+[20]NK!J45</f>
        <v>1285.0890689727553</v>
      </c>
      <c r="H34" s="514"/>
      <c r="I34" s="515">
        <f>+[20]NK!K45+100</f>
        <v>104.75482134065221</v>
      </c>
      <c r="J34" s="515">
        <f>+[20]NK!L45+100</f>
        <v>121.84311572305131</v>
      </c>
      <c r="K34" s="515"/>
      <c r="L34" s="515">
        <f>+[20]NK!M45+100</f>
        <v>115.54041464902321</v>
      </c>
      <c r="M34" s="515">
        <f>+[20]NK!N45+100</f>
        <v>120.35662289817175</v>
      </c>
      <c r="N34" s="526"/>
    </row>
    <row r="35" spans="2:15">
      <c r="B35" s="510" t="s">
        <v>465</v>
      </c>
      <c r="C35" s="514"/>
      <c r="D35" s="514">
        <f>+[20]NK!H46</f>
        <v>1200</v>
      </c>
      <c r="E35" s="514"/>
      <c r="F35" s="514"/>
      <c r="G35" s="514">
        <f>+[20]NK!J46</f>
        <v>7118.4676210000007</v>
      </c>
      <c r="H35" s="514"/>
      <c r="I35" s="515"/>
      <c r="J35" s="515">
        <f>+[20]NK!L46+100</f>
        <v>109.94836570948807</v>
      </c>
      <c r="K35" s="515"/>
      <c r="L35" s="515"/>
      <c r="M35" s="515">
        <f>+[20]NK!N46+100</f>
        <v>110.8075530540591</v>
      </c>
      <c r="N35" s="526"/>
    </row>
    <row r="36" spans="2:15">
      <c r="B36" s="510" t="s">
        <v>754</v>
      </c>
      <c r="C36" s="514"/>
      <c r="D36" s="514">
        <f>+[20]NK!H47</f>
        <v>550</v>
      </c>
      <c r="E36" s="514"/>
      <c r="F36" s="514"/>
      <c r="G36" s="514">
        <f>+[20]NK!J47</f>
        <v>3380.1292560000002</v>
      </c>
      <c r="H36" s="514"/>
      <c r="I36" s="515"/>
      <c r="J36" s="515">
        <f>+[20]NK!L47+100</f>
        <v>112.39648779040836</v>
      </c>
      <c r="K36" s="515"/>
      <c r="L36" s="515"/>
      <c r="M36" s="515">
        <f>+[20]NK!N47+100</f>
        <v>117.49438823332554</v>
      </c>
      <c r="N36" s="526"/>
    </row>
    <row r="37" spans="2:15">
      <c r="B37" s="510" t="s">
        <v>755</v>
      </c>
      <c r="C37" s="514"/>
      <c r="D37" s="514">
        <f>+[20]NK!H48</f>
        <v>145</v>
      </c>
      <c r="E37" s="514"/>
      <c r="F37" s="514"/>
      <c r="G37" s="514">
        <f>+[20]NK!J48</f>
        <v>862.55940699999996</v>
      </c>
      <c r="H37" s="514"/>
      <c r="I37" s="515"/>
      <c r="J37" s="515">
        <f>+[20]NK!L48+100</f>
        <v>104.81269461865097</v>
      </c>
      <c r="K37" s="515"/>
      <c r="L37" s="515"/>
      <c r="M37" s="515">
        <f>+[20]NK!N48+100</f>
        <v>115.79711159844489</v>
      </c>
      <c r="N37" s="526"/>
    </row>
    <row r="38" spans="2:15">
      <c r="B38" s="510" t="s">
        <v>466</v>
      </c>
      <c r="C38" s="514">
        <f>+[20]NK!G50</f>
        <v>450</v>
      </c>
      <c r="D38" s="514">
        <f>+[20]NK!H50</f>
        <v>169.19156639032283</v>
      </c>
      <c r="E38" s="514"/>
      <c r="F38" s="514">
        <f>+[20]NK!I50</f>
        <v>2435.19</v>
      </c>
      <c r="G38" s="514">
        <f>+[20]NK!J50</f>
        <v>926.88457039032278</v>
      </c>
      <c r="H38" s="514"/>
      <c r="I38" s="515">
        <f>+[20]NK!K50+100</f>
        <v>218.1923972071373</v>
      </c>
      <c r="J38" s="515">
        <f>+[20]NK!L50+100</f>
        <v>230.67291541978173</v>
      </c>
      <c r="K38" s="515"/>
      <c r="L38" s="515">
        <f>+[20]NK!M50+100</f>
        <v>103.96149925119407</v>
      </c>
      <c r="M38" s="515">
        <f>+[20]NK!N50+100</f>
        <v>99.023030825326359</v>
      </c>
      <c r="N38" s="526"/>
    </row>
    <row r="39" spans="2:15">
      <c r="B39" s="510" t="s">
        <v>467</v>
      </c>
      <c r="C39" s="514">
        <f>+[20]NK!G51</f>
        <v>1200</v>
      </c>
      <c r="D39" s="514">
        <f>+[20]NK!H51</f>
        <v>885.45269546814711</v>
      </c>
      <c r="E39" s="514"/>
      <c r="F39" s="514">
        <f>+[20]NK!I51</f>
        <v>8119.2269999999999</v>
      </c>
      <c r="G39" s="514">
        <f>+[20]NK!J51</f>
        <v>5900.7959324681469</v>
      </c>
      <c r="H39" s="514"/>
      <c r="I39" s="515">
        <f>+[20]NK!K51+100</f>
        <v>126.53702947996443</v>
      </c>
      <c r="J39" s="515">
        <f>+[20]NK!L51+100</f>
        <v>107.09010630605739</v>
      </c>
      <c r="K39" s="515"/>
      <c r="L39" s="515">
        <f>+[20]NK!M51+100</f>
        <v>146.11083237836374</v>
      </c>
      <c r="M39" s="515">
        <f>+[20]NK!N51+100</f>
        <v>123.99664672868668</v>
      </c>
      <c r="N39" s="526"/>
    </row>
    <row r="40" spans="2:15">
      <c r="B40" s="510" t="s">
        <v>444</v>
      </c>
      <c r="C40" s="514"/>
      <c r="D40" s="514">
        <f>+[20]NK!H52</f>
        <v>550</v>
      </c>
      <c r="E40" s="514"/>
      <c r="F40" s="514"/>
      <c r="G40" s="514">
        <f>+[20]NK!J52</f>
        <v>3013.8739719999999</v>
      </c>
      <c r="H40" s="514"/>
      <c r="I40" s="515"/>
      <c r="J40" s="515">
        <f>+[20]NK!L52+100</f>
        <v>123.6776639953513</v>
      </c>
      <c r="K40" s="515"/>
      <c r="L40" s="515"/>
      <c r="M40" s="515">
        <f>+[20]NK!N52+100</f>
        <v>123.71394680763505</v>
      </c>
      <c r="N40" s="526"/>
    </row>
    <row r="41" spans="2:15">
      <c r="B41" s="510" t="s">
        <v>468</v>
      </c>
      <c r="C41" s="514">
        <f>+[20]NK!G53</f>
        <v>170</v>
      </c>
      <c r="D41" s="514">
        <f>+[20]NK!H53</f>
        <v>797.42682384927457</v>
      </c>
      <c r="E41" s="514"/>
      <c r="F41" s="514">
        <f>+[20]NK!I53</f>
        <v>1025.8429999999998</v>
      </c>
      <c r="G41" s="514">
        <f>+[20]NK!J53</f>
        <v>4463.8844258492745</v>
      </c>
      <c r="H41" s="514"/>
      <c r="I41" s="515">
        <f>+[20]NK!K53+100</f>
        <v>128.00240945711917</v>
      </c>
      <c r="J41" s="515">
        <f>+[20]NK!L53+100</f>
        <v>142.76972260431813</v>
      </c>
      <c r="K41" s="515"/>
      <c r="L41" s="515">
        <f>+[20]NK!M53+100</f>
        <v>121.76496003456469</v>
      </c>
      <c r="M41" s="515">
        <f>+[20]NK!N53+100</f>
        <v>119.97015175666461</v>
      </c>
      <c r="N41" s="526"/>
    </row>
    <row r="42" spans="2:15">
      <c r="B42" s="510" t="s">
        <v>469</v>
      </c>
      <c r="C42" s="514"/>
      <c r="D42" s="514">
        <f>+[20]NK!H54</f>
        <v>300</v>
      </c>
      <c r="E42" s="514"/>
      <c r="F42" s="514"/>
      <c r="G42" s="514">
        <f>+[20]NK!J54</f>
        <v>1524.6025619999998</v>
      </c>
      <c r="H42" s="514"/>
      <c r="I42" s="515"/>
      <c r="J42" s="515">
        <f>+[20]NK!L54+100</f>
        <v>175.45767212621342</v>
      </c>
      <c r="K42" s="515"/>
      <c r="L42" s="515"/>
      <c r="M42" s="515">
        <f>+[20]NK!N54+100</f>
        <v>149.92483754224119</v>
      </c>
      <c r="N42" s="526"/>
    </row>
    <row r="43" spans="2:15">
      <c r="B43" s="510" t="s">
        <v>446</v>
      </c>
      <c r="C43" s="514"/>
      <c r="D43" s="514">
        <f>+[20]NK!H55</f>
        <v>8550</v>
      </c>
      <c r="E43" s="514"/>
      <c r="F43" s="514"/>
      <c r="G43" s="514">
        <f>+[20]NK!J55</f>
        <v>48838.183579000004</v>
      </c>
      <c r="H43" s="514"/>
      <c r="I43" s="515"/>
      <c r="J43" s="515">
        <f>+[20]NK!L55+100</f>
        <v>123.40767572172844</v>
      </c>
      <c r="K43" s="515"/>
      <c r="L43" s="515"/>
      <c r="M43" s="515">
        <f>+[20]NK!N55+100</f>
        <v>126.66187449005324</v>
      </c>
      <c r="N43" s="527"/>
      <c r="O43" s="527"/>
    </row>
    <row r="44" spans="2:15">
      <c r="B44" s="510" t="s">
        <v>756</v>
      </c>
      <c r="C44" s="514"/>
      <c r="D44" s="514">
        <f>+[20]NK!H56</f>
        <v>200</v>
      </c>
      <c r="E44" s="514"/>
      <c r="F44" s="514"/>
      <c r="G44" s="514">
        <f>+[20]NK!J56</f>
        <v>1231.358929</v>
      </c>
      <c r="H44" s="514"/>
      <c r="I44" s="515"/>
      <c r="J44" s="515">
        <f>+[20]NK!L56+100</f>
        <v>105.23702311086586</v>
      </c>
      <c r="K44" s="515"/>
      <c r="L44" s="515"/>
      <c r="M44" s="515">
        <f>+[20]NK!N56+100</f>
        <v>119.20320801110998</v>
      </c>
      <c r="N44" s="526"/>
    </row>
    <row r="45" spans="2:15">
      <c r="B45" s="510" t="s">
        <v>447</v>
      </c>
      <c r="C45" s="514"/>
      <c r="D45" s="514">
        <f>+[20]NK!H57</f>
        <v>620</v>
      </c>
      <c r="E45" s="514"/>
      <c r="F45" s="514"/>
      <c r="G45" s="514">
        <f>+[20]NK!J57</f>
        <v>4366.3969699999998</v>
      </c>
      <c r="H45" s="514"/>
      <c r="I45" s="515"/>
      <c r="J45" s="515">
        <f>+[20]NK!L57+100</f>
        <v>106.81916400238281</v>
      </c>
      <c r="K45" s="515"/>
      <c r="L45" s="515"/>
      <c r="M45" s="515">
        <f>+[20]NK!N57+100</f>
        <v>121.93228092893533</v>
      </c>
      <c r="N45" s="526"/>
    </row>
    <row r="46" spans="2:15">
      <c r="B46" s="510" t="s">
        <v>750</v>
      </c>
      <c r="C46" s="514"/>
      <c r="D46" s="514">
        <f>+[20]NK!H58</f>
        <v>190</v>
      </c>
      <c r="E46" s="514"/>
      <c r="F46" s="514"/>
      <c r="G46" s="514">
        <f>+[20]NK!J58</f>
        <v>1104.6914769999998</v>
      </c>
      <c r="H46" s="514"/>
      <c r="I46" s="515"/>
      <c r="J46" s="515">
        <f>+[20]NK!L58+100</f>
        <v>120.93363515992431</v>
      </c>
      <c r="K46" s="515"/>
      <c r="L46" s="515"/>
      <c r="M46" s="515">
        <f>+[20]NK!N58+100</f>
        <v>112.65022870793602</v>
      </c>
    </row>
    <row r="47" spans="2:15">
      <c r="B47" s="510" t="s">
        <v>751</v>
      </c>
      <c r="C47" s="514"/>
      <c r="D47" s="514">
        <f>+[20]NK!H59</f>
        <v>3850</v>
      </c>
      <c r="E47" s="514"/>
      <c r="F47" s="514"/>
      <c r="G47" s="514">
        <f>+[20]NK!J59</f>
        <v>22312.927800999998</v>
      </c>
      <c r="H47" s="514"/>
      <c r="I47" s="515"/>
      <c r="J47" s="515">
        <f>+[20]NK!L59+100</f>
        <v>112.91860111445058</v>
      </c>
      <c r="K47" s="515"/>
      <c r="L47" s="515"/>
      <c r="M47" s="515">
        <f>+[20]NK!N59+100</f>
        <v>114.60053437874618</v>
      </c>
    </row>
    <row r="48" spans="2:15">
      <c r="B48" s="510" t="s">
        <v>448</v>
      </c>
      <c r="C48" s="514"/>
      <c r="D48" s="514">
        <f>+[20]NK!H60</f>
        <v>280</v>
      </c>
      <c r="E48" s="514"/>
      <c r="F48" s="514"/>
      <c r="G48" s="514">
        <f>+[20]NK!J60</f>
        <v>1522.275402</v>
      </c>
      <c r="H48" s="514"/>
      <c r="I48" s="515"/>
      <c r="J48" s="515">
        <f>+[20]NK!L60+100</f>
        <v>136.95687976227805</v>
      </c>
      <c r="K48" s="515"/>
      <c r="L48" s="515"/>
      <c r="M48" s="515">
        <f>+[20]NK!N60+100</f>
        <v>129.96568333993389</v>
      </c>
    </row>
    <row r="49" spans="2:13">
      <c r="B49" s="510" t="s">
        <v>246</v>
      </c>
      <c r="C49" s="514"/>
      <c r="D49" s="514">
        <f>+[20]NK!H61</f>
        <v>667.24460014929082</v>
      </c>
      <c r="E49" s="514"/>
      <c r="F49" s="514"/>
      <c r="G49" s="514">
        <f>+[20]NK!J61</f>
        <v>3586.6352281492909</v>
      </c>
      <c r="H49" s="514"/>
      <c r="I49" s="515"/>
      <c r="J49" s="515">
        <f>+[20]NK!L61+100</f>
        <v>110.07818292582496</v>
      </c>
      <c r="K49" s="515"/>
      <c r="L49" s="515"/>
      <c r="M49" s="515">
        <f>+[20]NK!N61+100</f>
        <v>97.789427391823153</v>
      </c>
    </row>
    <row r="50" spans="2:13">
      <c r="B50" s="510" t="s">
        <v>757</v>
      </c>
      <c r="C50" s="514">
        <f>+[20]NK!G62</f>
        <v>16000</v>
      </c>
      <c r="D50" s="514">
        <f>+[20]NK!H62</f>
        <v>307.24460014929082</v>
      </c>
      <c r="E50" s="514"/>
      <c r="F50" s="514">
        <f>+[20]NK!I62</f>
        <v>74716</v>
      </c>
      <c r="G50" s="514">
        <f>+[20]NK!J62</f>
        <v>1547.0446031492909</v>
      </c>
      <c r="H50" s="514"/>
      <c r="I50" s="515">
        <f>+[20]NK!K62+100</f>
        <v>177.93594306049823</v>
      </c>
      <c r="J50" s="515">
        <f>+[20]NK!L62+100</f>
        <v>122.87400938284058</v>
      </c>
      <c r="K50" s="515"/>
      <c r="L50" s="515">
        <f>+[20]NK!M62+100</f>
        <v>105.34656815746433</v>
      </c>
      <c r="M50" s="515">
        <f>+[20]NK!N62+100</f>
        <v>93.34389922517849</v>
      </c>
    </row>
    <row r="51" spans="2:13">
      <c r="B51" s="513" t="s">
        <v>758</v>
      </c>
      <c r="C51" s="485"/>
      <c r="D51" s="485"/>
      <c r="E51" s="485"/>
      <c r="F51" s="485"/>
      <c r="G51" s="485"/>
      <c r="H51" s="485"/>
      <c r="I51" s="485"/>
      <c r="J51" s="485"/>
      <c r="K51" s="485"/>
      <c r="L51" s="485"/>
      <c r="M51" s="485"/>
    </row>
    <row r="52" spans="2:13">
      <c r="B52" s="484"/>
      <c r="C52" s="485"/>
      <c r="D52" s="485"/>
      <c r="E52" s="485"/>
      <c r="F52" s="485"/>
      <c r="G52" s="485"/>
      <c r="H52" s="485"/>
      <c r="I52" s="485"/>
      <c r="J52" s="485"/>
      <c r="K52" s="485"/>
      <c r="L52" s="485"/>
      <c r="M52" s="485"/>
    </row>
    <row r="53" spans="2:13">
      <c r="B53" s="528"/>
      <c r="C53" s="529"/>
      <c r="D53" s="529"/>
      <c r="E53" s="529"/>
      <c r="F53" s="529"/>
      <c r="G53" s="529"/>
      <c r="H53" s="529"/>
      <c r="I53" s="529"/>
      <c r="J53" s="529"/>
      <c r="K53" s="529"/>
      <c r="L53" s="529"/>
      <c r="M53" s="529"/>
    </row>
    <row r="54" spans="2:13">
      <c r="B54" s="530"/>
      <c r="C54" s="529"/>
      <c r="D54" s="529"/>
      <c r="E54" s="529"/>
      <c r="F54" s="529"/>
      <c r="G54" s="529"/>
      <c r="H54" s="529"/>
      <c r="I54" s="529"/>
      <c r="J54" s="529"/>
      <c r="K54" s="529"/>
      <c r="L54" s="529"/>
      <c r="M54" s="529"/>
    </row>
    <row r="55" spans="2:13">
      <c r="B55" s="530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</row>
    <row r="56" spans="2:13"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</row>
    <row r="57" spans="2:13">
      <c r="C57" s="483"/>
      <c r="D57" s="483"/>
      <c r="E57" s="483"/>
      <c r="F57" s="483"/>
      <c r="G57" s="483"/>
      <c r="H57" s="483"/>
      <c r="I57" s="483"/>
      <c r="J57" s="483"/>
      <c r="K57" s="483"/>
      <c r="L57" s="483"/>
      <c r="M57" s="483"/>
    </row>
    <row r="58" spans="2:13">
      <c r="C58" s="483"/>
      <c r="D58" s="483"/>
      <c r="E58" s="483"/>
      <c r="F58" s="483"/>
      <c r="G58" s="483"/>
      <c r="H58" s="483"/>
      <c r="I58" s="483"/>
      <c r="J58" s="483"/>
      <c r="K58" s="483"/>
      <c r="L58" s="483"/>
      <c r="M58" s="483"/>
    </row>
    <row r="59" spans="2:13"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</row>
    <row r="60" spans="2:13">
      <c r="C60" s="483"/>
      <c r="D60" s="483"/>
      <c r="E60" s="483"/>
      <c r="F60" s="483"/>
      <c r="G60" s="483"/>
      <c r="H60" s="483"/>
      <c r="I60" s="483"/>
      <c r="J60" s="483"/>
      <c r="K60" s="483"/>
      <c r="L60" s="483"/>
      <c r="M60" s="483"/>
    </row>
    <row r="61" spans="2:13">
      <c r="C61" s="483"/>
      <c r="D61" s="483"/>
      <c r="E61" s="483"/>
      <c r="F61" s="483"/>
      <c r="G61" s="483"/>
      <c r="H61" s="483"/>
      <c r="I61" s="483"/>
      <c r="J61" s="483"/>
      <c r="K61" s="483"/>
      <c r="L61" s="483"/>
      <c r="M61" s="483"/>
    </row>
    <row r="62" spans="2:13">
      <c r="C62" s="483"/>
      <c r="D62" s="483"/>
      <c r="E62" s="483"/>
      <c r="F62" s="483"/>
      <c r="G62" s="483"/>
      <c r="H62" s="483"/>
      <c r="I62" s="483"/>
      <c r="J62" s="483"/>
      <c r="K62" s="483"/>
      <c r="L62" s="483"/>
      <c r="M62" s="483"/>
    </row>
    <row r="63" spans="2:13"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</row>
    <row r="64" spans="2:13"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</row>
    <row r="65" spans="2:13">
      <c r="C65" s="483"/>
      <c r="D65" s="483"/>
      <c r="E65" s="483"/>
      <c r="F65" s="483"/>
      <c r="G65" s="483"/>
      <c r="H65" s="483"/>
      <c r="I65" s="483"/>
      <c r="J65" s="483"/>
      <c r="K65" s="483"/>
      <c r="L65" s="483"/>
      <c r="M65" s="483"/>
    </row>
    <row r="66" spans="2:13"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</row>
    <row r="67" spans="2:13"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3"/>
    </row>
    <row r="68" spans="2:13">
      <c r="C68" s="483"/>
      <c r="D68" s="483"/>
      <c r="E68" s="483"/>
      <c r="F68" s="483"/>
      <c r="G68" s="483"/>
      <c r="H68" s="483"/>
      <c r="I68" s="483"/>
      <c r="J68" s="483"/>
      <c r="K68" s="483"/>
      <c r="L68" s="483"/>
      <c r="M68" s="483"/>
    </row>
    <row r="69" spans="2:13">
      <c r="C69" s="483"/>
      <c r="D69" s="483"/>
      <c r="E69" s="483"/>
      <c r="F69" s="483"/>
      <c r="G69" s="483"/>
      <c r="H69" s="483"/>
      <c r="I69" s="483"/>
      <c r="J69" s="483"/>
      <c r="K69" s="483"/>
      <c r="L69" s="483"/>
      <c r="M69" s="483"/>
    </row>
    <row r="70" spans="2:13">
      <c r="B70" s="516"/>
      <c r="C70" s="483"/>
      <c r="D70" s="483"/>
      <c r="E70" s="483"/>
      <c r="F70" s="483"/>
      <c r="G70" s="483"/>
      <c r="H70" s="483"/>
      <c r="I70" s="483"/>
      <c r="J70" s="483"/>
      <c r="K70" s="483"/>
      <c r="L70" s="483"/>
      <c r="M70" s="483"/>
    </row>
    <row r="71" spans="2:13">
      <c r="B71" s="516"/>
      <c r="C71" s="483"/>
      <c r="D71" s="483"/>
      <c r="E71" s="483"/>
      <c r="F71" s="483"/>
      <c r="G71" s="483"/>
      <c r="H71" s="483"/>
      <c r="I71" s="483"/>
      <c r="J71" s="483"/>
      <c r="K71" s="483"/>
      <c r="L71" s="483"/>
      <c r="M71" s="483"/>
    </row>
    <row r="72" spans="2:13">
      <c r="B72" s="516"/>
      <c r="C72" s="483"/>
      <c r="D72" s="483"/>
      <c r="E72" s="483"/>
      <c r="F72" s="483"/>
      <c r="G72" s="483"/>
      <c r="H72" s="483"/>
      <c r="I72" s="483"/>
      <c r="J72" s="483"/>
      <c r="K72" s="483"/>
      <c r="L72" s="483"/>
      <c r="M72" s="483"/>
    </row>
    <row r="73" spans="2:13">
      <c r="B73" s="516"/>
      <c r="C73" s="483"/>
      <c r="D73" s="483"/>
      <c r="E73" s="483"/>
      <c r="F73" s="483"/>
      <c r="G73" s="483"/>
      <c r="H73" s="483"/>
      <c r="I73" s="483"/>
      <c r="J73" s="483"/>
      <c r="K73" s="483"/>
      <c r="L73" s="483"/>
      <c r="M73" s="483"/>
    </row>
    <row r="74" spans="2:13">
      <c r="B74" s="516"/>
      <c r="C74" s="483"/>
      <c r="D74" s="483"/>
      <c r="E74" s="483"/>
      <c r="F74" s="483"/>
      <c r="G74" s="483"/>
      <c r="H74" s="483"/>
      <c r="I74" s="483"/>
      <c r="J74" s="483"/>
      <c r="K74" s="483"/>
      <c r="L74" s="483"/>
      <c r="M74" s="483"/>
    </row>
    <row r="75" spans="2:13">
      <c r="B75" s="516"/>
      <c r="C75" s="483"/>
      <c r="D75" s="483"/>
      <c r="E75" s="483"/>
      <c r="F75" s="483"/>
      <c r="G75" s="483"/>
      <c r="H75" s="483"/>
      <c r="I75" s="483"/>
      <c r="J75" s="483"/>
      <c r="K75" s="483"/>
      <c r="L75" s="483"/>
      <c r="M75" s="483"/>
    </row>
    <row r="76" spans="2:13">
      <c r="B76" s="516"/>
      <c r="C76" s="483"/>
      <c r="D76" s="483"/>
      <c r="E76" s="483"/>
      <c r="F76" s="483"/>
      <c r="G76" s="483"/>
      <c r="H76" s="483"/>
      <c r="I76" s="483"/>
      <c r="J76" s="483"/>
      <c r="K76" s="483"/>
      <c r="L76" s="483"/>
      <c r="M76" s="483"/>
    </row>
    <row r="77" spans="2:13">
      <c r="B77" s="51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5" orientation="portrait" r:id="rId1"/>
  <headerFooter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"/>
  <sheetViews>
    <sheetView zoomScalePageLayoutView="90" workbookViewId="0">
      <selection activeCell="I11" sqref="I11"/>
    </sheetView>
  </sheetViews>
  <sheetFormatPr defaultColWidth="11.33203125" defaultRowHeight="13.2"/>
  <cols>
    <col min="1" max="1" width="2.88671875" style="29" customWidth="1"/>
    <col min="2" max="2" width="44.33203125" style="29" customWidth="1"/>
    <col min="3" max="3" width="15.109375" style="29" customWidth="1"/>
    <col min="4" max="4" width="11.88671875" style="29" customWidth="1"/>
    <col min="5" max="5" width="16.33203125" style="29" customWidth="1"/>
    <col min="6" max="16384" width="11.33203125" style="4"/>
  </cols>
  <sheetData>
    <row r="1" spans="1:8" ht="21" customHeight="1">
      <c r="A1" s="1" t="s">
        <v>118</v>
      </c>
      <c r="B1" s="2"/>
      <c r="C1" s="1"/>
      <c r="D1" s="1"/>
      <c r="E1" s="1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6"/>
      <c r="C3" s="7"/>
      <c r="D3" s="7"/>
      <c r="E3" s="8" t="s">
        <v>0</v>
      </c>
    </row>
    <row r="4" spans="1:8" ht="18" customHeight="1">
      <c r="A4" s="6"/>
      <c r="B4" s="9"/>
      <c r="C4" s="10" t="s">
        <v>1</v>
      </c>
      <c r="D4" s="10" t="s">
        <v>2</v>
      </c>
      <c r="E4" s="10" t="s">
        <v>3</v>
      </c>
    </row>
    <row r="5" spans="1:8" ht="18" customHeight="1">
      <c r="A5" s="6"/>
      <c r="B5" s="6"/>
      <c r="C5" s="11" t="s">
        <v>4</v>
      </c>
      <c r="D5" s="11" t="s">
        <v>5</v>
      </c>
      <c r="E5" s="11" t="s">
        <v>6</v>
      </c>
    </row>
    <row r="6" spans="1:8" ht="18" customHeight="1">
      <c r="A6" s="6"/>
      <c r="B6" s="6"/>
      <c r="C6" s="12"/>
      <c r="D6" s="12"/>
      <c r="E6" s="12" t="s">
        <v>7</v>
      </c>
    </row>
    <row r="7" spans="1:8" ht="15">
      <c r="A7" s="13"/>
      <c r="B7" s="14"/>
      <c r="C7" s="14"/>
      <c r="D7" s="14"/>
      <c r="E7" s="15"/>
    </row>
    <row r="8" spans="1:8" ht="21.75" customHeight="1">
      <c r="A8" s="16" t="s">
        <v>8</v>
      </c>
      <c r="B8" s="17"/>
      <c r="C8" s="18">
        <v>2892.86</v>
      </c>
      <c r="D8" s="19">
        <v>2872.18</v>
      </c>
      <c r="E8" s="18">
        <f>D8/C8*100</f>
        <v>99.285136508507151</v>
      </c>
      <c r="G8" s="20"/>
      <c r="H8" s="20"/>
    </row>
    <row r="9" spans="1:8" ht="21.75" customHeight="1">
      <c r="A9" s="16"/>
      <c r="B9" s="17" t="s">
        <v>9</v>
      </c>
      <c r="C9" s="21">
        <v>1008.08</v>
      </c>
      <c r="D9" s="22">
        <v>978.23</v>
      </c>
      <c r="E9" s="21">
        <f t="shared" ref="E9:E20" si="0">D9/C9*100</f>
        <v>97.038925482104588</v>
      </c>
      <c r="G9" s="20"/>
      <c r="H9" s="20"/>
    </row>
    <row r="10" spans="1:8" ht="21.75" customHeight="1">
      <c r="A10" s="16"/>
      <c r="B10" s="17" t="s">
        <v>10</v>
      </c>
      <c r="C10" s="21">
        <v>1884.77</v>
      </c>
      <c r="D10" s="22">
        <v>1893.95</v>
      </c>
      <c r="E10" s="21">
        <f t="shared" si="0"/>
        <v>100.48706208184552</v>
      </c>
      <c r="G10" s="20"/>
      <c r="H10" s="20"/>
    </row>
    <row r="11" spans="1:8" ht="21.75" customHeight="1">
      <c r="A11" s="16" t="s">
        <v>11</v>
      </c>
      <c r="B11" s="23"/>
      <c r="C11" s="18">
        <v>1856.5</v>
      </c>
      <c r="D11" s="19">
        <v>1825.36</v>
      </c>
      <c r="E11" s="18">
        <f t="shared" si="0"/>
        <v>98.32265014812819</v>
      </c>
      <c r="G11" s="20"/>
      <c r="H11" s="20"/>
    </row>
    <row r="12" spans="1:8" ht="21.75" customHeight="1">
      <c r="A12" s="16"/>
      <c r="B12" s="17" t="s">
        <v>9</v>
      </c>
      <c r="C12" s="21">
        <v>154.86000000000001</v>
      </c>
      <c r="D12" s="22">
        <v>162.37</v>
      </c>
      <c r="E12" s="21">
        <f t="shared" si="0"/>
        <v>104.84954152137414</v>
      </c>
      <c r="G12" s="20"/>
      <c r="H12" s="20"/>
    </row>
    <row r="13" spans="1:8" ht="21.75" customHeight="1">
      <c r="A13" s="24"/>
      <c r="B13" s="17" t="s">
        <v>10</v>
      </c>
      <c r="C13" s="21">
        <v>1701.64</v>
      </c>
      <c r="D13" s="22">
        <v>1662.99</v>
      </c>
      <c r="E13" s="21">
        <f t="shared" si="0"/>
        <v>97.728661761594694</v>
      </c>
      <c r="G13" s="20"/>
      <c r="H13" s="20"/>
    </row>
    <row r="14" spans="1:8" ht="21.75" customHeight="1">
      <c r="A14" s="24"/>
      <c r="B14" s="25" t="s">
        <v>12</v>
      </c>
      <c r="C14" s="21">
        <v>1451.12</v>
      </c>
      <c r="D14" s="22">
        <v>1419.3</v>
      </c>
      <c r="E14" s="21">
        <f t="shared" si="0"/>
        <v>97.807210981862298</v>
      </c>
      <c r="G14" s="20"/>
      <c r="H14" s="20"/>
    </row>
    <row r="15" spans="1:8" ht="21.75" customHeight="1">
      <c r="A15" s="26" t="s">
        <v>13</v>
      </c>
      <c r="B15" s="27"/>
      <c r="C15" s="18"/>
      <c r="D15" s="19"/>
      <c r="E15" s="18"/>
      <c r="H15" s="20"/>
    </row>
    <row r="16" spans="1:8" ht="21.75" customHeight="1">
      <c r="A16" s="13"/>
      <c r="B16" s="28" t="s">
        <v>14</v>
      </c>
      <c r="C16" s="21">
        <v>620.41999999999996</v>
      </c>
      <c r="D16" s="22">
        <v>586.34</v>
      </c>
      <c r="E16" s="21">
        <f t="shared" si="0"/>
        <v>94.506946906934019</v>
      </c>
      <c r="H16" s="20"/>
    </row>
    <row r="17" spans="1:8" ht="21.75" customHeight="1">
      <c r="A17" s="13"/>
      <c r="B17" s="28" t="s">
        <v>15</v>
      </c>
      <c r="C17" s="21">
        <v>54.8</v>
      </c>
      <c r="D17" s="22">
        <v>54.93</v>
      </c>
      <c r="E17" s="21">
        <f t="shared" si="0"/>
        <v>100.23722627737226</v>
      </c>
      <c r="G17" s="20"/>
      <c r="H17" s="20"/>
    </row>
    <row r="18" spans="1:8" ht="21.75" customHeight="1">
      <c r="A18" s="13"/>
      <c r="B18" s="28" t="s">
        <v>16</v>
      </c>
      <c r="C18" s="21">
        <v>13.7</v>
      </c>
      <c r="D18" s="22">
        <v>13.49</v>
      </c>
      <c r="E18" s="21">
        <f t="shared" si="0"/>
        <v>98.467153284671539</v>
      </c>
      <c r="G18" s="20"/>
      <c r="H18" s="20"/>
    </row>
    <row r="19" spans="1:8" ht="21.75" customHeight="1">
      <c r="A19" s="13"/>
      <c r="B19" s="28" t="s">
        <v>17</v>
      </c>
      <c r="C19" s="21">
        <v>119.91</v>
      </c>
      <c r="D19" s="22">
        <v>113.6</v>
      </c>
      <c r="E19" s="21">
        <f t="shared" si="0"/>
        <v>94.737719956634137</v>
      </c>
      <c r="G19" s="20"/>
      <c r="H19" s="20"/>
    </row>
    <row r="20" spans="1:8" ht="21.75" customHeight="1">
      <c r="A20" s="13"/>
      <c r="B20" s="28" t="s">
        <v>18</v>
      </c>
      <c r="C20" s="21">
        <v>742.1</v>
      </c>
      <c r="D20" s="22">
        <v>724.13</v>
      </c>
      <c r="E20" s="21">
        <f t="shared" si="0"/>
        <v>97.578493464492652</v>
      </c>
      <c r="G20" s="20"/>
      <c r="H20" s="20"/>
    </row>
    <row r="21" spans="1:8" ht="15">
      <c r="A21" s="13"/>
      <c r="B21" s="13"/>
      <c r="C21" s="13"/>
      <c r="D21" s="13"/>
      <c r="E21" s="13"/>
    </row>
    <row r="22" spans="1:8" ht="15">
      <c r="A22" s="13"/>
      <c r="B22" s="13"/>
      <c r="C22" s="13"/>
      <c r="D22" s="13"/>
      <c r="E22" s="13"/>
    </row>
    <row r="23" spans="1:8" ht="15">
      <c r="A23" s="13"/>
      <c r="B23" s="13"/>
      <c r="C23" s="13"/>
      <c r="D23" s="13"/>
      <c r="E23" s="13"/>
    </row>
    <row r="24" spans="1:8" ht="15">
      <c r="A24" s="13"/>
      <c r="B24" s="13"/>
      <c r="C24" s="13"/>
      <c r="D24" s="13"/>
      <c r="E24" s="13"/>
    </row>
    <row r="25" spans="1:8" ht="15">
      <c r="A25" s="13"/>
      <c r="B25" s="13"/>
      <c r="C25" s="13"/>
      <c r="D25" s="13"/>
      <c r="E25" s="13"/>
    </row>
    <row r="26" spans="1:8" ht="15">
      <c r="A26" s="13"/>
      <c r="B26" s="13"/>
      <c r="C26" s="13"/>
      <c r="D26" s="13"/>
      <c r="E26" s="13"/>
    </row>
    <row r="27" spans="1:8" ht="15">
      <c r="A27" s="13"/>
      <c r="B27" s="13"/>
      <c r="C27" s="13"/>
      <c r="D27" s="13"/>
      <c r="E27" s="13"/>
    </row>
    <row r="28" spans="1:8" ht="15">
      <c r="A28" s="13"/>
      <c r="B28" s="13"/>
      <c r="C28" s="13"/>
      <c r="D28" s="13"/>
      <c r="E28" s="13"/>
    </row>
    <row r="29" spans="1:8" ht="15">
      <c r="A29" s="13"/>
      <c r="B29" s="13"/>
      <c r="C29" s="13"/>
      <c r="D29" s="13"/>
      <c r="E29" s="13"/>
    </row>
    <row r="30" spans="1:8" ht="15">
      <c r="A30" s="13"/>
      <c r="B30" s="13"/>
      <c r="C30" s="13"/>
      <c r="D30" s="13"/>
      <c r="E30" s="13"/>
    </row>
    <row r="31" spans="1:8" ht="15">
      <c r="A31" s="13"/>
      <c r="B31" s="13"/>
      <c r="C31" s="13"/>
      <c r="D31" s="13"/>
      <c r="E31" s="13"/>
    </row>
    <row r="32" spans="1:8" ht="15">
      <c r="A32" s="13"/>
      <c r="B32" s="13"/>
      <c r="C32" s="13"/>
      <c r="D32" s="13"/>
      <c r="E32" s="13"/>
    </row>
    <row r="33" spans="1:5" ht="15">
      <c r="A33" s="13"/>
      <c r="B33" s="13"/>
      <c r="C33" s="13"/>
      <c r="D33" s="13"/>
      <c r="E33" s="13"/>
    </row>
    <row r="34" spans="1:5" ht="15">
      <c r="A34" s="13"/>
      <c r="B34" s="13"/>
      <c r="C34" s="13"/>
      <c r="D34" s="13"/>
      <c r="E34" s="13"/>
    </row>
    <row r="35" spans="1:5" ht="15">
      <c r="A35" s="13"/>
      <c r="B35" s="13"/>
      <c r="C35" s="13"/>
      <c r="D35" s="13"/>
      <c r="E35" s="13"/>
    </row>
    <row r="36" spans="1:5" ht="15">
      <c r="A36" s="13"/>
      <c r="B36" s="13"/>
      <c r="C36" s="13"/>
      <c r="D36" s="13"/>
      <c r="E36" s="13"/>
    </row>
    <row r="37" spans="1:5" ht="15">
      <c r="A37" s="13"/>
      <c r="B37" s="13"/>
      <c r="C37" s="13"/>
      <c r="D37" s="13"/>
      <c r="E37" s="13"/>
    </row>
    <row r="38" spans="1:5" ht="15">
      <c r="A38" s="13"/>
      <c r="B38" s="13"/>
      <c r="C38" s="13"/>
      <c r="D38" s="13"/>
      <c r="E38" s="13"/>
    </row>
    <row r="39" spans="1:5" ht="15">
      <c r="A39" s="13"/>
      <c r="B39" s="13"/>
      <c r="C39" s="13"/>
      <c r="D39" s="13"/>
      <c r="E39" s="13"/>
    </row>
    <row r="40" spans="1:5" ht="15">
      <c r="A40" s="13"/>
      <c r="B40" s="13"/>
      <c r="C40" s="13"/>
      <c r="D40" s="13"/>
      <c r="E40" s="13"/>
    </row>
    <row r="41" spans="1:5" ht="15">
      <c r="A41" s="13"/>
      <c r="B41" s="13"/>
      <c r="C41" s="13"/>
      <c r="D41" s="13"/>
      <c r="E41" s="13"/>
    </row>
    <row r="42" spans="1:5" ht="15">
      <c r="A42" s="13"/>
      <c r="B42" s="13"/>
      <c r="C42" s="13"/>
      <c r="D42" s="13"/>
      <c r="E42" s="13"/>
    </row>
    <row r="43" spans="1:5" ht="15">
      <c r="A43" s="13"/>
      <c r="B43" s="13"/>
      <c r="C43" s="13"/>
      <c r="D43" s="13"/>
      <c r="E43" s="13"/>
    </row>
    <row r="44" spans="1:5" ht="15">
      <c r="A44" s="13"/>
      <c r="B44" s="13"/>
      <c r="C44" s="13"/>
      <c r="D44" s="13"/>
      <c r="E44" s="13"/>
    </row>
    <row r="45" spans="1:5" ht="15">
      <c r="A45" s="13"/>
      <c r="B45" s="13"/>
      <c r="C45" s="13"/>
      <c r="D45" s="13"/>
      <c r="E45" s="13"/>
    </row>
    <row r="46" spans="1:5" ht="15">
      <c r="A46" s="13"/>
      <c r="B46" s="13"/>
      <c r="C46" s="13"/>
      <c r="D46" s="13"/>
      <c r="E46" s="13"/>
    </row>
    <row r="47" spans="1:5" ht="15">
      <c r="A47" s="13"/>
      <c r="B47" s="13"/>
      <c r="C47" s="13"/>
      <c r="D47" s="13"/>
      <c r="E47" s="13"/>
    </row>
    <row r="48" spans="1:5" ht="15">
      <c r="A48" s="13"/>
      <c r="B48" s="13"/>
      <c r="C48" s="13"/>
      <c r="D48" s="13"/>
      <c r="E48" s="13"/>
    </row>
    <row r="49" spans="1:5" ht="15">
      <c r="A49" s="13"/>
      <c r="B49" s="13"/>
      <c r="C49" s="13"/>
      <c r="D49" s="13"/>
      <c r="E49" s="13"/>
    </row>
    <row r="50" spans="1:5" ht="15">
      <c r="A50" s="13"/>
      <c r="B50" s="13"/>
      <c r="C50" s="13"/>
      <c r="D50" s="13"/>
      <c r="E50" s="13"/>
    </row>
    <row r="51" spans="1:5" ht="15">
      <c r="A51" s="13"/>
      <c r="B51" s="13"/>
      <c r="C51" s="13"/>
      <c r="D51" s="13"/>
      <c r="E51" s="13"/>
    </row>
    <row r="52" spans="1:5" ht="15">
      <c r="A52" s="13"/>
      <c r="B52" s="13"/>
      <c r="C52" s="13"/>
      <c r="D52" s="13"/>
      <c r="E52" s="13"/>
    </row>
    <row r="53" spans="1:5" ht="15">
      <c r="A53" s="13"/>
      <c r="B53" s="13"/>
      <c r="C53" s="13"/>
      <c r="D53" s="13"/>
      <c r="E53" s="13"/>
    </row>
    <row r="54" spans="1:5" ht="15">
      <c r="A54" s="13"/>
      <c r="B54" s="13"/>
      <c r="C54" s="13"/>
      <c r="D54" s="13"/>
      <c r="E54" s="13"/>
    </row>
    <row r="55" spans="1:5" ht="15">
      <c r="A55" s="13"/>
      <c r="B55" s="13"/>
      <c r="C55" s="13"/>
      <c r="D55" s="13"/>
      <c r="E55" s="13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Q52"/>
  <sheetViews>
    <sheetView workbookViewId="0">
      <selection activeCell="I11" sqref="I11"/>
    </sheetView>
  </sheetViews>
  <sheetFormatPr defaultColWidth="8.5546875" defaultRowHeight="12"/>
  <cols>
    <col min="1" max="1" width="1.44140625" style="910" customWidth="1"/>
    <col min="2" max="2" width="34.109375" style="910" bestFit="1" customWidth="1"/>
    <col min="3" max="4" width="7.6640625" style="910" customWidth="1"/>
    <col min="5" max="5" width="0.44140625" style="910" customWidth="1"/>
    <col min="6" max="7" width="7.6640625" style="910" customWidth="1"/>
    <col min="8" max="8" width="0.5546875" style="910" customWidth="1"/>
    <col min="9" max="10" width="7.6640625" style="910" customWidth="1"/>
    <col min="11" max="11" width="0.5546875" style="910" customWidth="1"/>
    <col min="12" max="13" width="7.6640625" style="910" customWidth="1"/>
    <col min="14" max="16384" width="8.5546875" style="910"/>
  </cols>
  <sheetData>
    <row r="1" spans="1:15" s="907" customFormat="1" ht="16.8">
      <c r="A1" s="481" t="s">
        <v>762</v>
      </c>
      <c r="B1" s="905"/>
      <c r="C1" s="905"/>
      <c r="D1" s="905"/>
      <c r="E1" s="905"/>
      <c r="F1" s="905"/>
      <c r="G1" s="905"/>
      <c r="H1" s="905"/>
      <c r="I1" s="906"/>
      <c r="J1" s="906"/>
      <c r="K1" s="906"/>
      <c r="L1" s="906"/>
      <c r="M1" s="906"/>
    </row>
    <row r="2" spans="1:15" ht="9" customHeight="1">
      <c r="A2" s="908"/>
      <c r="B2" s="908"/>
      <c r="C2" s="908"/>
      <c r="D2" s="908"/>
      <c r="E2" s="908"/>
      <c r="F2" s="908"/>
      <c r="G2" s="908"/>
      <c r="H2" s="908"/>
      <c r="I2" s="909"/>
      <c r="J2" s="909"/>
      <c r="K2" s="909"/>
      <c r="L2" s="909"/>
      <c r="M2" s="909"/>
    </row>
    <row r="3" spans="1:15" s="885" customFormat="1" ht="15.75" customHeight="1">
      <c r="B3" s="886"/>
      <c r="G3" s="486"/>
      <c r="H3" s="486"/>
      <c r="I3" s="486"/>
      <c r="J3" s="887"/>
      <c r="K3" s="887"/>
      <c r="L3" s="887"/>
      <c r="M3" s="488" t="s">
        <v>752</v>
      </c>
    </row>
    <row r="4" spans="1:15" s="485" customFormat="1" ht="15.75" customHeight="1">
      <c r="A4" s="888"/>
      <c r="B4" s="490"/>
      <c r="C4" s="958" t="s">
        <v>19</v>
      </c>
      <c r="D4" s="958"/>
      <c r="E4" s="889"/>
      <c r="F4" s="958" t="s">
        <v>126</v>
      </c>
      <c r="G4" s="958"/>
      <c r="H4" s="958"/>
      <c r="I4" s="958" t="s">
        <v>589</v>
      </c>
      <c r="J4" s="958"/>
      <c r="K4" s="890"/>
      <c r="L4" s="958" t="s">
        <v>590</v>
      </c>
      <c r="M4" s="958"/>
    </row>
    <row r="5" spans="1:15" s="485" customFormat="1" ht="15.75" customHeight="1">
      <c r="B5" s="491"/>
      <c r="C5" s="959" t="s">
        <v>129</v>
      </c>
      <c r="D5" s="959"/>
      <c r="E5" s="891"/>
      <c r="F5" s="959" t="s">
        <v>130</v>
      </c>
      <c r="G5" s="959"/>
      <c r="H5" s="959"/>
      <c r="I5" s="961" t="s">
        <v>6</v>
      </c>
      <c r="J5" s="961"/>
      <c r="K5" s="885"/>
      <c r="L5" s="961" t="s">
        <v>6</v>
      </c>
      <c r="M5" s="961"/>
    </row>
    <row r="6" spans="1:15" s="485" customFormat="1" ht="15.75" customHeight="1">
      <c r="B6" s="491"/>
      <c r="C6" s="960" t="s">
        <v>124</v>
      </c>
      <c r="D6" s="960"/>
      <c r="E6" s="891"/>
      <c r="F6" s="960" t="s">
        <v>124</v>
      </c>
      <c r="G6" s="960"/>
      <c r="H6" s="892"/>
      <c r="I6" s="955" t="s">
        <v>7</v>
      </c>
      <c r="J6" s="955"/>
      <c r="K6" s="885"/>
      <c r="L6" s="955" t="s">
        <v>7</v>
      </c>
      <c r="M6" s="955"/>
    </row>
    <row r="7" spans="1:15" s="485" customFormat="1" ht="15.75" customHeight="1">
      <c r="B7" s="491"/>
      <c r="C7" s="893" t="s">
        <v>412</v>
      </c>
      <c r="D7" s="893" t="s">
        <v>413</v>
      </c>
      <c r="E7" s="893"/>
      <c r="F7" s="894" t="s">
        <v>412</v>
      </c>
      <c r="G7" s="893" t="s">
        <v>413</v>
      </c>
      <c r="H7" s="893"/>
      <c r="I7" s="894" t="s">
        <v>412</v>
      </c>
      <c r="J7" s="893" t="s">
        <v>413</v>
      </c>
      <c r="K7" s="893"/>
      <c r="L7" s="895" t="s">
        <v>412</v>
      </c>
      <c r="M7" s="895" t="s">
        <v>413</v>
      </c>
    </row>
    <row r="8" spans="1:15" ht="8.25" customHeight="1">
      <c r="A8" s="911"/>
      <c r="B8" s="911"/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</row>
    <row r="9" spans="1:15" ht="15.75" customHeight="1">
      <c r="A9" s="957" t="s">
        <v>414</v>
      </c>
      <c r="B9" s="957"/>
      <c r="C9" s="912"/>
      <c r="D9" s="912">
        <f>+'[20]4. NK quý'!D8</f>
        <v>85080.116012999992</v>
      </c>
      <c r="E9" s="912"/>
      <c r="F9" s="912"/>
      <c r="G9" s="912">
        <f>+'[20]4. NK quý'!F8</f>
        <v>93369.883987000008</v>
      </c>
      <c r="H9" s="912"/>
      <c r="I9" s="913"/>
      <c r="J9" s="913">
        <f>+'[20]4. NK quý'!H8</f>
        <v>114.01798922450838</v>
      </c>
      <c r="K9" s="913"/>
      <c r="L9" s="913"/>
      <c r="M9" s="913">
        <f>+'[20]4. NK quý'!J8</f>
        <v>119.81149166848778</v>
      </c>
      <c r="N9" s="914"/>
      <c r="O9" s="914"/>
    </row>
    <row r="10" spans="1:15" ht="15.75" customHeight="1">
      <c r="A10" s="911"/>
      <c r="B10" s="915" t="s">
        <v>759</v>
      </c>
      <c r="C10" s="912"/>
      <c r="D10" s="912">
        <f>+'[20]4. NK quý'!D9</f>
        <v>30753.953843999989</v>
      </c>
      <c r="E10" s="912"/>
      <c r="F10" s="912"/>
      <c r="G10" s="912">
        <f>+'[20]4. NK quý'!F9</f>
        <v>34985.789760000014</v>
      </c>
      <c r="H10" s="912"/>
      <c r="I10" s="913"/>
      <c r="J10" s="913">
        <f>+'[20]4. NK quý'!H9</f>
        <v>118.45620299157044</v>
      </c>
      <c r="K10" s="913"/>
      <c r="L10" s="913"/>
      <c r="M10" s="913">
        <f>+'[20]4. NK quý'!J9</f>
        <v>125.93665418464346</v>
      </c>
      <c r="N10" s="914"/>
    </row>
    <row r="11" spans="1:15" ht="15.75" customHeight="1">
      <c r="A11" s="911"/>
      <c r="B11" s="915" t="s">
        <v>760</v>
      </c>
      <c r="C11" s="912"/>
      <c r="D11" s="912">
        <f>+'[20]4. NK quý'!D10</f>
        <v>54326.162169000003</v>
      </c>
      <c r="E11" s="912"/>
      <c r="F11" s="912"/>
      <c r="G11" s="912">
        <f>+'[20]4. NK quý'!F10</f>
        <v>58384.094226999994</v>
      </c>
      <c r="H11" s="912"/>
      <c r="I11" s="913"/>
      <c r="J11" s="913">
        <f>+'[20]4. NK quý'!H10</f>
        <v>111.64988602147739</v>
      </c>
      <c r="K11" s="913"/>
      <c r="L11" s="913"/>
      <c r="M11" s="913">
        <f>+'[20]4. NK quý'!J10</f>
        <v>116.41848628809035</v>
      </c>
      <c r="N11" s="914"/>
    </row>
    <row r="12" spans="1:15" ht="15.75" customHeight="1">
      <c r="A12" s="957" t="s">
        <v>419</v>
      </c>
      <c r="B12" s="957"/>
      <c r="C12" s="916"/>
      <c r="D12" s="916"/>
      <c r="E12" s="916"/>
      <c r="F12" s="916"/>
      <c r="G12" s="916"/>
      <c r="H12" s="916"/>
      <c r="I12" s="917"/>
      <c r="J12" s="917"/>
      <c r="K12" s="917"/>
      <c r="L12" s="917"/>
      <c r="M12" s="917"/>
    </row>
    <row r="13" spans="1:15" ht="15.75" customHeight="1">
      <c r="A13" s="911"/>
      <c r="B13" s="510" t="s">
        <v>452</v>
      </c>
      <c r="C13" s="916"/>
      <c r="D13" s="916">
        <f>+'[20]4. NK quý'!D12</f>
        <v>619.60221999999999</v>
      </c>
      <c r="E13" s="916"/>
      <c r="F13" s="916"/>
      <c r="G13" s="916">
        <f>+'[20]4. NK quý'!F12</f>
        <v>574.0494369999999</v>
      </c>
      <c r="H13" s="916"/>
      <c r="I13" s="917"/>
      <c r="J13" s="917">
        <f>+'[20]4. NK quý'!H12</f>
        <v>93.525655929105483</v>
      </c>
      <c r="K13" s="917"/>
      <c r="L13" s="917"/>
      <c r="M13" s="917">
        <f>+'[20]4. NK quý'!J12</f>
        <v>93.565820908183255</v>
      </c>
    </row>
    <row r="14" spans="1:15" ht="15.75" customHeight="1">
      <c r="A14" s="911"/>
      <c r="B14" s="510" t="s">
        <v>453</v>
      </c>
      <c r="C14" s="916"/>
      <c r="D14" s="916">
        <f>+'[20]4. NK quý'!D13</f>
        <v>244.70360500000001</v>
      </c>
      <c r="E14" s="916"/>
      <c r="F14" s="916"/>
      <c r="G14" s="916">
        <f>+'[20]4. NK quý'!F13</f>
        <v>278.67678100000001</v>
      </c>
      <c r="H14" s="916"/>
      <c r="I14" s="917"/>
      <c r="J14" s="917">
        <f>+'[20]4. NK quý'!H13</f>
        <v>77.369065156876445</v>
      </c>
      <c r="K14" s="917"/>
      <c r="L14" s="917"/>
      <c r="M14" s="917">
        <f>+'[20]4. NK quý'!J13</f>
        <v>94.536199785345261</v>
      </c>
    </row>
    <row r="15" spans="1:15" ht="15.75" customHeight="1">
      <c r="A15" s="911"/>
      <c r="B15" s="510" t="s">
        <v>421</v>
      </c>
      <c r="C15" s="916"/>
      <c r="D15" s="916">
        <f>+'[20]4. NK quý'!D14</f>
        <v>493.17939200000001</v>
      </c>
      <c r="E15" s="916"/>
      <c r="F15" s="916"/>
      <c r="G15" s="916">
        <f>+'[20]4. NK quý'!F14</f>
        <v>517.14786400000003</v>
      </c>
      <c r="H15" s="916"/>
      <c r="I15" s="917"/>
      <c r="J15" s="917">
        <f>+'[20]4. NK quý'!H14</f>
        <v>117.83760357347477</v>
      </c>
      <c r="K15" s="917"/>
      <c r="L15" s="917"/>
      <c r="M15" s="917">
        <f>+'[20]4. NK quý'!J14</f>
        <v>110.09502624850624</v>
      </c>
    </row>
    <row r="16" spans="1:15" ht="15.75" customHeight="1">
      <c r="A16" s="911"/>
      <c r="B16" s="510" t="s">
        <v>422</v>
      </c>
      <c r="C16" s="916">
        <f>+'[20]4. NK quý'!C15</f>
        <v>663.46699999999998</v>
      </c>
      <c r="D16" s="916">
        <f>+'[20]4. NK quý'!D15</f>
        <v>825.67299800000001</v>
      </c>
      <c r="E16" s="916"/>
      <c r="F16" s="916">
        <f>+'[20]4. NK quý'!E15</f>
        <v>761.41899999999998</v>
      </c>
      <c r="G16" s="916">
        <f>+'[20]4. NK quý'!F15</f>
        <v>909.94488204239769</v>
      </c>
      <c r="H16" s="916"/>
      <c r="I16" s="917">
        <f>+'[20]4. NK quý'!G15</f>
        <v>114.16253699497554</v>
      </c>
      <c r="J16" s="917">
        <f>+'[20]4. NK quý'!H15</f>
        <v>106.59943200694816</v>
      </c>
      <c r="K16" s="917"/>
      <c r="L16" s="917">
        <f>+'[20]4. NK quý'!I15</f>
        <v>95.727930258901523</v>
      </c>
      <c r="M16" s="917">
        <f>+'[20]4. NK quý'!J15</f>
        <v>93.880503982350191</v>
      </c>
    </row>
    <row r="17" spans="1:13" ht="15.75" customHeight="1">
      <c r="A17" s="911"/>
      <c r="B17" s="510" t="s">
        <v>14</v>
      </c>
      <c r="C17" s="916">
        <f>+'[20]4. NK quý'!C17</f>
        <v>2780.7649999999999</v>
      </c>
      <c r="D17" s="916">
        <f>+'[20]4. NK quý'!D17</f>
        <v>702.74131299999999</v>
      </c>
      <c r="E17" s="916"/>
      <c r="F17" s="916">
        <f>+'[20]4. NK quý'!E17</f>
        <v>2056.9330000000004</v>
      </c>
      <c r="G17" s="916">
        <f>+'[20]4. NK quý'!F17</f>
        <v>515.35030638187345</v>
      </c>
      <c r="H17" s="916"/>
      <c r="I17" s="917">
        <f>+'[20]4. NK quý'!G17</f>
        <v>127.11812882392309</v>
      </c>
      <c r="J17" s="917">
        <f>+'[20]4. NK quý'!H17</f>
        <v>95.161702571653606</v>
      </c>
      <c r="K17" s="917"/>
      <c r="L17" s="917">
        <f>+'[20]4. NK quý'!I17</f>
        <v>137.79690606728087</v>
      </c>
      <c r="M17" s="917">
        <f>+'[20]4. NK quý'!J17</f>
        <v>105.53751961993719</v>
      </c>
    </row>
    <row r="18" spans="1:13" ht="15.75" customHeight="1">
      <c r="A18" s="911"/>
      <c r="B18" s="510" t="s">
        <v>753</v>
      </c>
      <c r="C18" s="916"/>
      <c r="D18" s="916">
        <f>+'[20]4. NK quý'!D22</f>
        <v>1208.6255269999999</v>
      </c>
      <c r="E18" s="916"/>
      <c r="F18" s="916"/>
      <c r="G18" s="916">
        <f>+'[20]4. NK quý'!F22</f>
        <v>1346.748609</v>
      </c>
      <c r="H18" s="916"/>
      <c r="I18" s="917"/>
      <c r="J18" s="917">
        <f>+'[20]4. NK quý'!H22</f>
        <v>103.61783911957656</v>
      </c>
      <c r="K18" s="917"/>
      <c r="L18" s="917"/>
      <c r="M18" s="917">
        <f>+'[20]4. NK quý'!J22</f>
        <v>115.06634498625942</v>
      </c>
    </row>
    <row r="19" spans="1:13" ht="15.75" customHeight="1">
      <c r="A19" s="911"/>
      <c r="B19" s="510" t="s">
        <v>454</v>
      </c>
      <c r="C19" s="916">
        <f>+'[20]4. NK quý'!C24</f>
        <v>5898.2070000000003</v>
      </c>
      <c r="D19" s="916">
        <f>+'[20]4. NK quý'!D24</f>
        <v>722.28032299999995</v>
      </c>
      <c r="E19" s="916"/>
      <c r="F19" s="916">
        <f>+'[20]4. NK quý'!E24</f>
        <v>5985.3779999999988</v>
      </c>
      <c r="G19" s="916">
        <f>+'[20]4. NK quý'!F24</f>
        <v>629.60920586202906</v>
      </c>
      <c r="H19" s="916"/>
      <c r="I19" s="917">
        <f>+'[20]4. NK quý'!G24</f>
        <v>145.7778550003658</v>
      </c>
      <c r="J19" s="917">
        <f>+'[20]4. NK quý'!H24</f>
        <v>151.76135097411799</v>
      </c>
      <c r="K19" s="917"/>
      <c r="L19" s="917">
        <f>+'[20]4. NK quý'!I24</f>
        <v>107.99350456033989</v>
      </c>
      <c r="M19" s="917">
        <f>+'[20]4. NK quý'!J24</f>
        <v>105.69212618552699</v>
      </c>
    </row>
    <row r="20" spans="1:13" ht="15.75" customHeight="1">
      <c r="A20" s="911"/>
      <c r="B20" s="510" t="s">
        <v>455</v>
      </c>
      <c r="C20" s="916">
        <f>+'[20]4. NK quý'!C25</f>
        <v>14675.672</v>
      </c>
      <c r="D20" s="916">
        <f>+'[20]4. NK quý'!D25</f>
        <v>1949.5296210000001</v>
      </c>
      <c r="E20" s="916"/>
      <c r="F20" s="916">
        <f>+'[20]4. NK quý'!E25</f>
        <v>17389.339</v>
      </c>
      <c r="G20" s="916">
        <f>+'[20]4. NK quý'!F25</f>
        <v>2102.6251187376024</v>
      </c>
      <c r="H20" s="916"/>
      <c r="I20" s="917">
        <f>+'[20]4. NK quý'!G25</f>
        <v>175.07539230302419</v>
      </c>
      <c r="J20" s="917">
        <f>+'[20]4. NK quý'!H25</f>
        <v>135.40120446344625</v>
      </c>
      <c r="K20" s="917"/>
      <c r="L20" s="917">
        <f>+'[20]4. NK quý'!I25</f>
        <v>110.44791220740353</v>
      </c>
      <c r="M20" s="917">
        <f>+'[20]4. NK quý'!J25</f>
        <v>94.509913246109789</v>
      </c>
    </row>
    <row r="21" spans="1:13" ht="15.75" customHeight="1">
      <c r="A21" s="911"/>
      <c r="B21" s="510" t="s">
        <v>417</v>
      </c>
      <c r="C21" s="916">
        <f>+'[20]4. NK quý'!C26</f>
        <v>3345.183</v>
      </c>
      <c r="D21" s="916">
        <f>+'[20]4. NK quý'!D26</f>
        <v>2031.132838</v>
      </c>
      <c r="E21" s="916"/>
      <c r="F21" s="916">
        <f>+'[20]4. NK quý'!E26</f>
        <v>3837.0739999999996</v>
      </c>
      <c r="G21" s="916">
        <f>+'[20]4. NK quý'!F26</f>
        <v>2503.6347487356838</v>
      </c>
      <c r="H21" s="916"/>
      <c r="I21" s="917">
        <f>+'[20]4. NK quý'!G26</f>
        <v>123.63763035294856</v>
      </c>
      <c r="J21" s="917">
        <f>+'[20]4. NK quý'!H26</f>
        <v>120.15575052264734</v>
      </c>
      <c r="K21" s="917"/>
      <c r="L21" s="917">
        <f>+'[20]4. NK quý'!I26</f>
        <v>121.30616110867329</v>
      </c>
      <c r="M21" s="917">
        <f>+'[20]4. NK quý'!J26</f>
        <v>131.56788350219344</v>
      </c>
    </row>
    <row r="22" spans="1:13" ht="15.75" customHeight="1">
      <c r="A22" s="911"/>
      <c r="B22" s="510" t="s">
        <v>430</v>
      </c>
      <c r="C22" s="916">
        <f>+'[20]4. NK quý'!C27</f>
        <v>2558.692</v>
      </c>
      <c r="D22" s="916">
        <f>+'[20]4. NK quý'!D27</f>
        <v>2104.8154759999998</v>
      </c>
      <c r="E22" s="916"/>
      <c r="F22" s="916">
        <f>+'[20]4. NK quý'!E27</f>
        <v>2986.4089999999997</v>
      </c>
      <c r="G22" s="916">
        <f>+'[20]4. NK quý'!F27</f>
        <v>2365.0928837607125</v>
      </c>
      <c r="H22" s="916"/>
      <c r="I22" s="917">
        <f>+'[20]4. NK quý'!G27</f>
        <v>98.754287972680487</v>
      </c>
      <c r="J22" s="917">
        <f>+'[20]4. NK quý'!H27</f>
        <v>94.100774947803899</v>
      </c>
      <c r="K22" s="917"/>
      <c r="L22" s="917">
        <f>+'[20]4. NK quý'!I27</f>
        <v>113.73472969993148</v>
      </c>
      <c r="M22" s="917">
        <f>+'[20]4. NK quý'!J27</f>
        <v>122.82433269788542</v>
      </c>
    </row>
    <row r="23" spans="1:13" ht="15.75" customHeight="1">
      <c r="A23" s="911"/>
      <c r="B23" s="510" t="s">
        <v>456</v>
      </c>
      <c r="C23" s="916">
        <f>+'[20]4. NK quý'!C28</f>
        <v>728.85500000000002</v>
      </c>
      <c r="D23" s="916">
        <f>+'[20]4. NK quý'!D28</f>
        <v>499.75814600000001</v>
      </c>
      <c r="E23" s="916"/>
      <c r="F23" s="916">
        <f>+'[20]4. NK quý'!E28</f>
        <v>930.58500000000004</v>
      </c>
      <c r="G23" s="916">
        <f>+'[20]4. NK quý'!F28</f>
        <v>566.54725156410348</v>
      </c>
      <c r="H23" s="916"/>
      <c r="I23" s="917">
        <f>+'[20]4. NK quý'!G28</f>
        <v>127.54417248662619</v>
      </c>
      <c r="J23" s="917">
        <f>+'[20]4. NK quý'!H28</f>
        <v>117.11753205316337</v>
      </c>
      <c r="K23" s="917"/>
      <c r="L23" s="917">
        <f>+'[20]4. NK quý'!I28</f>
        <v>160.83668919269257</v>
      </c>
      <c r="M23" s="917">
        <f>+'[20]4. NK quý'!J28</f>
        <v>175.09162100649394</v>
      </c>
    </row>
    <row r="24" spans="1:13" ht="15.75" customHeight="1">
      <c r="A24" s="911"/>
      <c r="B24" s="510" t="s">
        <v>431</v>
      </c>
      <c r="C24" s="916"/>
      <c r="D24" s="916">
        <f>+'[20]4. NK quý'!D30</f>
        <v>1936.4923729999998</v>
      </c>
      <c r="E24" s="916"/>
      <c r="F24" s="916"/>
      <c r="G24" s="916">
        <f>+'[20]4. NK quý'!F30</f>
        <v>2240.3725489999997</v>
      </c>
      <c r="H24" s="916"/>
      <c r="I24" s="917"/>
      <c r="J24" s="917">
        <f>+'[20]4. NK quý'!H30</f>
        <v>104.78850738241215</v>
      </c>
      <c r="K24" s="917"/>
      <c r="L24" s="917"/>
      <c r="M24" s="917">
        <f>+'[20]4. NK quý'!J30</f>
        <v>113.90150376520384</v>
      </c>
    </row>
    <row r="25" spans="1:13" ht="15.75" customHeight="1">
      <c r="A25" s="911"/>
      <c r="B25" s="510" t="s">
        <v>457</v>
      </c>
      <c r="C25" s="916"/>
      <c r="D25" s="916">
        <f>+'[20]4. NK quý'!D31</f>
        <v>1772.3310490000001</v>
      </c>
      <c r="E25" s="916"/>
      <c r="F25" s="916"/>
      <c r="G25" s="916">
        <f>+'[20]4. NK quý'!F31</f>
        <v>1897.4156959999998</v>
      </c>
      <c r="H25" s="916"/>
      <c r="I25" s="917"/>
      <c r="J25" s="917">
        <f>+'[20]4. NK quý'!H31</f>
        <v>99.765468063255696</v>
      </c>
      <c r="K25" s="917"/>
      <c r="L25" s="917"/>
      <c r="M25" s="917">
        <f>+'[20]4. NK quý'!J31</f>
        <v>99.98293064047246</v>
      </c>
    </row>
    <row r="26" spans="1:13" ht="15.75" customHeight="1">
      <c r="A26" s="911"/>
      <c r="B26" s="510" t="s">
        <v>458</v>
      </c>
      <c r="C26" s="916"/>
      <c r="D26" s="916">
        <f>+'[20]4. NK quý'!D33</f>
        <v>935.267968</v>
      </c>
      <c r="E26" s="916"/>
      <c r="F26" s="916"/>
      <c r="G26" s="916">
        <f>+'[20]4. NK quý'!F33</f>
        <v>1039.3995260000002</v>
      </c>
      <c r="H26" s="916"/>
      <c r="I26" s="917"/>
      <c r="J26" s="917">
        <f>+'[20]4. NK quý'!H33</f>
        <v>115.65225832871251</v>
      </c>
      <c r="K26" s="917"/>
      <c r="L26" s="917"/>
      <c r="M26" s="917">
        <f>+'[20]4. NK quý'!J33</f>
        <v>129.74404819222914</v>
      </c>
    </row>
    <row r="27" spans="1:13" ht="15.75" customHeight="1">
      <c r="A27" s="911"/>
      <c r="B27" s="510" t="s">
        <v>459</v>
      </c>
      <c r="C27" s="916">
        <f>+'[20]4. NK quý'!C34</f>
        <v>1120.1510000000001</v>
      </c>
      <c r="D27" s="916">
        <f>+'[20]4. NK quý'!D34</f>
        <v>351.89762800000005</v>
      </c>
      <c r="E27" s="916"/>
      <c r="F27" s="916">
        <f>+'[20]4. NK quý'!E34</f>
        <v>1501.7470000000001</v>
      </c>
      <c r="G27" s="916">
        <f>+'[20]4. NK quý'!F34</f>
        <v>503.98407538045456</v>
      </c>
      <c r="H27" s="916"/>
      <c r="I27" s="917">
        <f>+'[20]4. NK quý'!G34</f>
        <v>182.80837410607333</v>
      </c>
      <c r="J27" s="917">
        <f>+'[20]4. NK quý'!H34</f>
        <v>148.2484271289845</v>
      </c>
      <c r="K27" s="917"/>
      <c r="L27" s="917">
        <f>+'[20]4. NK quý'!I34</f>
        <v>144.29080937529426</v>
      </c>
      <c r="M27" s="917">
        <f>+'[20]4. NK quý'!J34</f>
        <v>145.97596483102393</v>
      </c>
    </row>
    <row r="28" spans="1:13" ht="15.75" customHeight="1">
      <c r="A28" s="911"/>
      <c r="B28" s="510" t="s">
        <v>460</v>
      </c>
      <c r="C28" s="916">
        <f>+'[20]4. NK quý'!C37</f>
        <v>1824.6669999999999</v>
      </c>
      <c r="D28" s="916">
        <f>+'[20]4. NK quý'!D37</f>
        <v>2503.9633829999998</v>
      </c>
      <c r="E28" s="916"/>
      <c r="F28" s="916">
        <f>+'[20]4. NK quý'!E37</f>
        <v>2054.4920000000002</v>
      </c>
      <c r="G28" s="916">
        <f>+'[20]4. NK quý'!F37</f>
        <v>2855.5944186614865</v>
      </c>
      <c r="H28" s="916"/>
      <c r="I28" s="917">
        <f>+'[20]4. NK quý'!G37</f>
        <v>118.35567799045327</v>
      </c>
      <c r="J28" s="917">
        <f>+'[20]4. NK quý'!H37</f>
        <v>108.93311626677173</v>
      </c>
      <c r="K28" s="917"/>
      <c r="L28" s="917">
        <f>+'[20]4. NK quý'!I37</f>
        <v>128.71732637816416</v>
      </c>
      <c r="M28" s="917">
        <f>+'[20]4. NK quý'!J37</f>
        <v>120.38313111129017</v>
      </c>
    </row>
    <row r="29" spans="1:13" ht="15.75" customHeight="1">
      <c r="A29" s="911"/>
      <c r="B29" s="510" t="s">
        <v>461</v>
      </c>
      <c r="C29" s="916"/>
      <c r="D29" s="916">
        <f>+'[20]4. NK quý'!D38</f>
        <v>1910.611746</v>
      </c>
      <c r="E29" s="916"/>
      <c r="F29" s="916"/>
      <c r="G29" s="916">
        <f>+'[20]4. NK quý'!F38</f>
        <v>2191.0094730000005</v>
      </c>
      <c r="H29" s="916"/>
      <c r="I29" s="917"/>
      <c r="J29" s="917">
        <f>+'[20]4. NK quý'!H38</f>
        <v>115.43446544772821</v>
      </c>
      <c r="K29" s="917"/>
      <c r="L29" s="917"/>
      <c r="M29" s="917">
        <f>+'[20]4. NK quý'!J38</f>
        <v>117.20892032739636</v>
      </c>
    </row>
    <row r="30" spans="1:13" ht="15.75" customHeight="1">
      <c r="A30" s="911"/>
      <c r="B30" s="510" t="s">
        <v>435</v>
      </c>
      <c r="C30" s="916">
        <f>+'[20]4. NK quý'!C39</f>
        <v>404.88400000000001</v>
      </c>
      <c r="D30" s="916">
        <f>+'[20]4. NK quý'!D39</f>
        <v>569.03880099999992</v>
      </c>
      <c r="E30" s="916"/>
      <c r="F30" s="916">
        <f>+'[20]4. NK quý'!E39</f>
        <v>383.66399999999999</v>
      </c>
      <c r="G30" s="916">
        <f>+'[20]4. NK quý'!F39</f>
        <v>610.97399021654769</v>
      </c>
      <c r="H30" s="916"/>
      <c r="I30" s="917">
        <f>+'[20]4. NK quý'!G39</f>
        <v>112.22151390005268</v>
      </c>
      <c r="J30" s="917">
        <f>+'[20]4. NK quý'!H39</f>
        <v>114.97116212737521</v>
      </c>
      <c r="K30" s="917"/>
      <c r="L30" s="917">
        <f>+'[20]4. NK quý'!I39</f>
        <v>102.09776438936508</v>
      </c>
      <c r="M30" s="917">
        <f>+'[20]4. NK quý'!J39</f>
        <v>122.84191253202819</v>
      </c>
    </row>
    <row r="31" spans="1:13" ht="15.75" customHeight="1">
      <c r="A31" s="911"/>
      <c r="B31" s="510" t="s">
        <v>437</v>
      </c>
      <c r="C31" s="916"/>
      <c r="D31" s="916">
        <f>+'[20]4. NK quý'!D41</f>
        <v>535.69433700000002</v>
      </c>
      <c r="E31" s="916"/>
      <c r="F31" s="916"/>
      <c r="G31" s="916">
        <f>+'[20]4. NK quý'!F41</f>
        <v>729.89306699999986</v>
      </c>
      <c r="H31" s="916"/>
      <c r="I31" s="917"/>
      <c r="J31" s="917">
        <f>+'[20]4. NK quý'!H41</f>
        <v>115.32058324407322</v>
      </c>
      <c r="K31" s="917"/>
      <c r="L31" s="917"/>
      <c r="M31" s="917">
        <f>+'[20]4. NK quý'!J41</f>
        <v>126.76308158973187</v>
      </c>
    </row>
    <row r="32" spans="1:13" ht="15.75" customHeight="1">
      <c r="A32" s="911"/>
      <c r="B32" s="510" t="s">
        <v>462</v>
      </c>
      <c r="C32" s="916">
        <f>+'[20]4. NK quý'!C42</f>
        <v>541.02</v>
      </c>
      <c r="D32" s="916">
        <f>+'[20]4. NK quý'!D42</f>
        <v>483.38570699999997</v>
      </c>
      <c r="E32" s="916"/>
      <c r="F32" s="916">
        <f>+'[20]4. NK quý'!E42</f>
        <v>646.83799999999997</v>
      </c>
      <c r="G32" s="916">
        <f>+'[20]4. NK quý'!F42</f>
        <v>571.3149878818756</v>
      </c>
      <c r="H32" s="916"/>
      <c r="I32" s="917">
        <f>+'[20]4. NK quý'!G42</f>
        <v>108.97203490198922</v>
      </c>
      <c r="J32" s="917">
        <f>+'[20]4. NK quý'!H42</f>
        <v>104.72097409850289</v>
      </c>
      <c r="K32" s="917"/>
      <c r="L32" s="917">
        <f>+'[20]4. NK quý'!I42</f>
        <v>117.79345108344303</v>
      </c>
      <c r="M32" s="917">
        <f>+'[20]4. NK quý'!J42</f>
        <v>111.97488354630984</v>
      </c>
    </row>
    <row r="33" spans="1:17" ht="15.75" customHeight="1">
      <c r="A33" s="911"/>
      <c r="B33" s="510" t="s">
        <v>463</v>
      </c>
      <c r="C33" s="916">
        <f>+'[20]4. NK quý'!C44</f>
        <v>371.90100000000001</v>
      </c>
      <c r="D33" s="916">
        <f>+'[20]4. NK quý'!D44</f>
        <v>730.24311</v>
      </c>
      <c r="E33" s="916"/>
      <c r="F33" s="916">
        <f>+'[20]4. NK quý'!E44</f>
        <v>394.09999999999997</v>
      </c>
      <c r="G33" s="916">
        <f>+'[20]4. NK quý'!F44</f>
        <v>803.41534488678906</v>
      </c>
      <c r="H33" s="916"/>
      <c r="I33" s="917">
        <f>+'[20]4. NK quý'!G44</f>
        <v>153.5778293510848</v>
      </c>
      <c r="J33" s="917">
        <f>+'[20]4. NK quý'!H44</f>
        <v>126.81100170291634</v>
      </c>
      <c r="K33" s="917"/>
      <c r="L33" s="917">
        <f>+'[20]4. NK quý'!I44</f>
        <v>101.66597014771361</v>
      </c>
      <c r="M33" s="917">
        <f>+'[20]4. NK quý'!J44</f>
        <v>96.725188560406565</v>
      </c>
    </row>
    <row r="34" spans="1:17" ht="15.75" customHeight="1">
      <c r="A34" s="911"/>
      <c r="B34" s="510" t="s">
        <v>464</v>
      </c>
      <c r="C34" s="916">
        <f>+'[20]4. NK quý'!C45</f>
        <v>273.11799999999999</v>
      </c>
      <c r="D34" s="916">
        <f>+'[20]4. NK quý'!D45</f>
        <v>574.02417600000001</v>
      </c>
      <c r="E34" s="916"/>
      <c r="F34" s="916">
        <f>+'[20]4. NK quý'!E45</f>
        <v>315.99600000000004</v>
      </c>
      <c r="G34" s="916">
        <f>+'[20]4. NK quý'!F45</f>
        <v>711.06489297275527</v>
      </c>
      <c r="H34" s="916"/>
      <c r="I34" s="917">
        <f>+'[20]4. NK quý'!G45</f>
        <v>113.45172077180301</v>
      </c>
      <c r="J34" s="917">
        <f>+'[20]4. NK quý'!H45</f>
        <v>113.58497145265869</v>
      </c>
      <c r="K34" s="917"/>
      <c r="L34" s="917">
        <f>+'[20]4. NK quý'!I45</f>
        <v>117.40821793619006</v>
      </c>
      <c r="M34" s="917">
        <f>+'[20]4. NK quý'!J45</f>
        <v>126.44197791234191</v>
      </c>
    </row>
    <row r="35" spans="1:17" ht="15.75" customHeight="1">
      <c r="A35" s="911"/>
      <c r="B35" s="510" t="s">
        <v>465</v>
      </c>
      <c r="C35" s="916"/>
      <c r="D35" s="916">
        <f>+'[20]4. NK quý'!D46</f>
        <v>3156.2674200000001</v>
      </c>
      <c r="E35" s="916"/>
      <c r="F35" s="916"/>
      <c r="G35" s="916">
        <f>+'[20]4. NK quý'!F46</f>
        <v>3962.2002010000006</v>
      </c>
      <c r="H35" s="916"/>
      <c r="I35" s="917"/>
      <c r="J35" s="917">
        <f>+'[20]4. NK quý'!H46</f>
        <v>105.77862973107482</v>
      </c>
      <c r="K35" s="917"/>
      <c r="L35" s="917"/>
      <c r="M35" s="917">
        <f>+'[20]4. NK quý'!J46</f>
        <v>115.16920304882787</v>
      </c>
    </row>
    <row r="36" spans="1:17" ht="15.75" customHeight="1">
      <c r="A36" s="911"/>
      <c r="B36" s="510" t="s">
        <v>754</v>
      </c>
      <c r="C36" s="916"/>
      <c r="D36" s="916">
        <f>+'[20]4. NK quý'!D47</f>
        <v>1553.5176529999999</v>
      </c>
      <c r="E36" s="916"/>
      <c r="F36" s="916"/>
      <c r="G36" s="916">
        <f>+'[20]4. NK quý'!F47</f>
        <v>1826.6116030000003</v>
      </c>
      <c r="H36" s="916"/>
      <c r="I36" s="917"/>
      <c r="J36" s="917">
        <f>+'[20]4. NK quý'!H47</f>
        <v>112.39514244725774</v>
      </c>
      <c r="K36" s="917"/>
      <c r="L36" s="917"/>
      <c r="M36" s="917">
        <f>+'[20]4. NK quý'!J47</f>
        <v>122.20996733010321</v>
      </c>
    </row>
    <row r="37" spans="1:17" ht="15.75" customHeight="1">
      <c r="A37" s="911"/>
      <c r="B37" s="510" t="s">
        <v>755</v>
      </c>
      <c r="C37" s="916"/>
      <c r="D37" s="916">
        <f>+'[20]4. NK quý'!D48</f>
        <v>430.73026799999997</v>
      </c>
      <c r="E37" s="916"/>
      <c r="F37" s="916"/>
      <c r="G37" s="916">
        <f>+'[20]4. NK quý'!F48</f>
        <v>431.829139</v>
      </c>
      <c r="H37" s="916"/>
      <c r="I37" s="917"/>
      <c r="J37" s="917">
        <f>+'[20]4. NK quý'!H48</f>
        <v>118.02845283258041</v>
      </c>
      <c r="K37" s="917"/>
      <c r="L37" s="917"/>
      <c r="M37" s="917">
        <f>+'[20]4. NK quý'!J48</f>
        <v>113.65393777398837</v>
      </c>
    </row>
    <row r="38" spans="1:17" ht="15.75" customHeight="1">
      <c r="A38" s="911"/>
      <c r="B38" s="510" t="s">
        <v>466</v>
      </c>
      <c r="C38" s="916">
        <f>+'[20]4. NK quý'!C50</f>
        <v>1280.537</v>
      </c>
      <c r="D38" s="916">
        <f>+'[20]4. NK quý'!D50</f>
        <v>496.03471000000002</v>
      </c>
      <c r="E38" s="916"/>
      <c r="F38" s="916">
        <f>+'[20]4. NK quý'!E50</f>
        <v>1154.653</v>
      </c>
      <c r="G38" s="916">
        <f>+'[20]4. NK quý'!F50</f>
        <v>430.84986039032276</v>
      </c>
      <c r="H38" s="916"/>
      <c r="I38" s="917">
        <f>+'[20]4. NK quý'!G50</f>
        <v>103.4164813892054</v>
      </c>
      <c r="J38" s="917">
        <f>+'[20]4. NK quý'!H50</f>
        <v>102.35582393722409</v>
      </c>
      <c r="K38" s="917"/>
      <c r="L38" s="917">
        <f>+'[20]4. NK quý'!I50</f>
        <v>104.57269443007962</v>
      </c>
      <c r="M38" s="917">
        <f>+'[20]4. NK quý'!J50</f>
        <v>95.44507137581752</v>
      </c>
    </row>
    <row r="39" spans="1:17" ht="15.75" customHeight="1">
      <c r="A39" s="911"/>
      <c r="B39" s="510" t="s">
        <v>467</v>
      </c>
      <c r="C39" s="916">
        <f>+'[20]4. NK quý'!C51</f>
        <v>4089.3139999999999</v>
      </c>
      <c r="D39" s="916">
        <f>+'[20]4. NK quý'!D51</f>
        <v>2928.1658550000002</v>
      </c>
      <c r="E39" s="916"/>
      <c r="F39" s="916">
        <f>+'[20]4. NK quý'!E51</f>
        <v>4029.913</v>
      </c>
      <c r="G39" s="916">
        <f>+'[20]4. NK quý'!F51</f>
        <v>2972.6300774681467</v>
      </c>
      <c r="H39" s="916"/>
      <c r="I39" s="917">
        <f>+'[20]4. NK quý'!G51</f>
        <v>149.26541068014393</v>
      </c>
      <c r="J39" s="917">
        <f>+'[20]4. NK quý'!H51</f>
        <v>129.12545776361847</v>
      </c>
      <c r="K39" s="917"/>
      <c r="L39" s="917">
        <f>+'[20]4. NK quý'!I51</f>
        <v>143.04324507173436</v>
      </c>
      <c r="M39" s="917">
        <f>+'[20]4. NK quý'!J51</f>
        <v>119.32788652931463</v>
      </c>
    </row>
    <row r="40" spans="1:17" ht="15.75" customHeight="1">
      <c r="A40" s="911"/>
      <c r="B40" s="510" t="s">
        <v>444</v>
      </c>
      <c r="C40" s="916"/>
      <c r="D40" s="916">
        <f>+'[20]4. NK quý'!D52</f>
        <v>1349.6585239999999</v>
      </c>
      <c r="E40" s="916"/>
      <c r="F40" s="916"/>
      <c r="G40" s="916">
        <f>+'[20]4. NK quý'!F52</f>
        <v>1664.2154479999999</v>
      </c>
      <c r="H40" s="916"/>
      <c r="I40" s="917"/>
      <c r="J40" s="917">
        <f>+'[20]4. NK quý'!H52</f>
        <v>115.11218034378213</v>
      </c>
      <c r="K40" s="917"/>
      <c r="L40" s="917"/>
      <c r="M40" s="917">
        <f>+'[20]4. NK quý'!J52</f>
        <v>131.69480091216946</v>
      </c>
    </row>
    <row r="41" spans="1:17" ht="15.75" customHeight="1">
      <c r="A41" s="911"/>
      <c r="B41" s="510" t="s">
        <v>468</v>
      </c>
      <c r="C41" s="916">
        <f>+'[20]4. NK quý'!C53</f>
        <v>489.24</v>
      </c>
      <c r="D41" s="916">
        <f>+'[20]4. NK quý'!D53</f>
        <v>2036.694428</v>
      </c>
      <c r="E41" s="916"/>
      <c r="F41" s="916">
        <f>+'[20]4. NK quý'!E53</f>
        <v>536.60299999999984</v>
      </c>
      <c r="G41" s="916">
        <f>+'[20]4. NK quý'!F53</f>
        <v>2427.1899978492747</v>
      </c>
      <c r="H41" s="916"/>
      <c r="I41" s="917">
        <f>+'[20]4. NK quý'!G53</f>
        <v>119.52944625645911</v>
      </c>
      <c r="J41" s="917">
        <f>+'[20]4. NK quý'!H53</f>
        <v>107.15465339032644</v>
      </c>
      <c r="K41" s="917"/>
      <c r="L41" s="917">
        <f>+'[20]4. NK quý'!I53</f>
        <v>123.87729613803258</v>
      </c>
      <c r="M41" s="917">
        <f>+'[20]4. NK quý'!J53</f>
        <v>133.35302696862993</v>
      </c>
    </row>
    <row r="42" spans="1:17" ht="15.75" customHeight="1">
      <c r="A42" s="911"/>
      <c r="B42" s="510" t="s">
        <v>469</v>
      </c>
      <c r="C42" s="916"/>
      <c r="D42" s="916">
        <f>+'[20]4. NK quý'!D54</f>
        <v>677.77263899999991</v>
      </c>
      <c r="E42" s="916"/>
      <c r="F42" s="916"/>
      <c r="G42" s="916">
        <f>+'[20]4. NK quý'!F54</f>
        <v>846.82992299999989</v>
      </c>
      <c r="H42" s="916"/>
      <c r="I42" s="917"/>
      <c r="J42" s="917">
        <f>+'[20]4. NK quý'!H54</f>
        <v>138.75883222927914</v>
      </c>
      <c r="K42" s="917"/>
      <c r="L42" s="917"/>
      <c r="M42" s="917">
        <f>+'[20]4. NK quý'!J54</f>
        <v>160.24558501498157</v>
      </c>
    </row>
    <row r="43" spans="1:17" ht="15.75" customHeight="1">
      <c r="A43" s="911"/>
      <c r="B43" s="510" t="s">
        <v>446</v>
      </c>
      <c r="C43" s="916"/>
      <c r="D43" s="916">
        <f>+'[20]4. NK quý'!D55</f>
        <v>24042.310269000001</v>
      </c>
      <c r="E43" s="916"/>
      <c r="F43" s="916"/>
      <c r="G43" s="916">
        <f>+'[20]4. NK quý'!F55</f>
        <v>24795.873310000003</v>
      </c>
      <c r="H43" s="916"/>
      <c r="I43" s="917"/>
      <c r="J43" s="917">
        <f>+'[20]4. NK quý'!H55</f>
        <v>124.13365506645273</v>
      </c>
      <c r="K43" s="917"/>
      <c r="L43" s="917"/>
      <c r="M43" s="917">
        <f>+'[20]4. NK quý'!J55</f>
        <v>129.21357771070052</v>
      </c>
    </row>
    <row r="44" spans="1:17" ht="15.75" customHeight="1">
      <c r="A44" s="911"/>
      <c r="B44" s="510" t="s">
        <v>756</v>
      </c>
      <c r="C44" s="916"/>
      <c r="D44" s="916">
        <f>+'[20]4. NK quý'!D56</f>
        <v>583.15090300000008</v>
      </c>
      <c r="E44" s="916"/>
      <c r="F44" s="916"/>
      <c r="G44" s="916">
        <f>+'[20]4. NK quý'!F56</f>
        <v>648.2080259999999</v>
      </c>
      <c r="H44" s="916"/>
      <c r="I44" s="917"/>
      <c r="J44" s="917">
        <f>+'[20]4. NK quý'!H56</f>
        <v>122.45457292533986</v>
      </c>
      <c r="K44" s="917"/>
      <c r="L44" s="917"/>
      <c r="M44" s="917">
        <f>+'[20]4. NK quý'!J56</f>
        <v>116.42225910282373</v>
      </c>
    </row>
    <row r="45" spans="1:17" ht="15.75" customHeight="1">
      <c r="A45" s="911"/>
      <c r="B45" s="510" t="s">
        <v>447</v>
      </c>
      <c r="C45" s="916"/>
      <c r="D45" s="916">
        <f>+'[20]4. NK quý'!D57</f>
        <v>2290.4688999999998</v>
      </c>
      <c r="E45" s="916"/>
      <c r="F45" s="916"/>
      <c r="G45" s="916">
        <f>+'[20]4. NK quý'!F57</f>
        <v>2075.9280699999999</v>
      </c>
      <c r="H45" s="916"/>
      <c r="I45" s="917"/>
      <c r="J45" s="917">
        <f>+'[20]4. NK quý'!H57</f>
        <v>120.54330274180644</v>
      </c>
      <c r="K45" s="917"/>
      <c r="L45" s="917"/>
      <c r="M45" s="917">
        <f>+'[20]4. NK quý'!J57</f>
        <v>123.50242638590882</v>
      </c>
    </row>
    <row r="46" spans="1:17" ht="15.75" customHeight="1">
      <c r="A46" s="911"/>
      <c r="B46" s="510" t="s">
        <v>750</v>
      </c>
      <c r="C46" s="916"/>
      <c r="D46" s="916">
        <f>+'[20]4. NK quý'!D58</f>
        <v>554.42492799999991</v>
      </c>
      <c r="E46" s="916"/>
      <c r="F46" s="916"/>
      <c r="G46" s="916">
        <f>+'[20]4. NK quý'!F58</f>
        <v>550.26654899999994</v>
      </c>
      <c r="H46" s="916"/>
      <c r="I46" s="917"/>
      <c r="J46" s="917">
        <f>+'[20]4. NK quý'!H58</f>
        <v>106.83900920208063</v>
      </c>
      <c r="K46" s="917"/>
      <c r="L46" s="917"/>
      <c r="M46" s="917">
        <f>+'[20]4. NK quý'!J58</f>
        <v>119.18179042433728</v>
      </c>
    </row>
    <row r="47" spans="1:17" ht="15.75" customHeight="1">
      <c r="A47" s="911"/>
      <c r="B47" s="510" t="s">
        <v>751</v>
      </c>
      <c r="C47" s="916"/>
      <c r="D47" s="916">
        <f>+'[20]4. NK quý'!D59</f>
        <v>10344.804722999999</v>
      </c>
      <c r="E47" s="916"/>
      <c r="F47" s="916"/>
      <c r="G47" s="916">
        <f>+'[20]4. NK quý'!F59</f>
        <v>11968.123077999999</v>
      </c>
      <c r="H47" s="916"/>
      <c r="I47" s="917"/>
      <c r="J47" s="917">
        <f>+'[20]4. NK quý'!H59</f>
        <v>112.50210148132086</v>
      </c>
      <c r="K47" s="917"/>
      <c r="L47" s="917"/>
      <c r="M47" s="917">
        <f>+'[20]4. NK quý'!J59</f>
        <v>116.47845093260423</v>
      </c>
    </row>
    <row r="48" spans="1:17" ht="15.75" customHeight="1">
      <c r="A48" s="911"/>
      <c r="B48" s="510" t="s">
        <v>448</v>
      </c>
      <c r="C48" s="916"/>
      <c r="D48" s="916">
        <f>+'[20]4. NK quý'!D60</f>
        <v>694.67899199999999</v>
      </c>
      <c r="E48" s="916"/>
      <c r="F48" s="916"/>
      <c r="G48" s="916">
        <f>+'[20]4. NK quý'!F60</f>
        <v>827.59640999999999</v>
      </c>
      <c r="H48" s="916"/>
      <c r="I48" s="917"/>
      <c r="J48" s="917">
        <f>+'[20]4. NK quý'!H60</f>
        <v>128.19221594063623</v>
      </c>
      <c r="K48" s="917"/>
      <c r="L48" s="917"/>
      <c r="M48" s="917">
        <f>+'[20]4. NK quý'!J60</f>
        <v>131.49264597653638</v>
      </c>
      <c r="N48" s="914"/>
      <c r="Q48" s="914"/>
    </row>
    <row r="49" spans="1:13" ht="15.75" customHeight="1">
      <c r="A49" s="911"/>
      <c r="B49" s="510" t="s">
        <v>246</v>
      </c>
      <c r="C49" s="916"/>
      <c r="D49" s="916">
        <f>+'[20]4. NK quý'!D61</f>
        <v>1595.5645589999999</v>
      </c>
      <c r="E49" s="916"/>
      <c r="F49" s="916"/>
      <c r="G49" s="916">
        <f>+'[20]4. NK quý'!F61</f>
        <v>1991.070669149291</v>
      </c>
      <c r="H49" s="916"/>
      <c r="I49" s="917"/>
      <c r="J49" s="917">
        <f>+'[20]4. NK quý'!H61</f>
        <v>82.819634764938613</v>
      </c>
      <c r="K49" s="917"/>
      <c r="L49" s="917"/>
      <c r="M49" s="917">
        <f>+'[20]4. NK quý'!J61</f>
        <v>114.35316567118987</v>
      </c>
    </row>
    <row r="50" spans="1:13" ht="15.75" customHeight="1">
      <c r="A50" s="911"/>
      <c r="B50" s="510" t="s">
        <v>757</v>
      </c>
      <c r="C50" s="916">
        <f>+'[20]4. NK quý'!C62</f>
        <v>32272</v>
      </c>
      <c r="D50" s="916">
        <f>+'[20]4. NK quý'!D62</f>
        <v>675.38546499999995</v>
      </c>
      <c r="E50" s="916"/>
      <c r="F50" s="916">
        <f>+'[20]4. NK quý'!E62</f>
        <v>42444</v>
      </c>
      <c r="G50" s="916">
        <f>+'[20]4. NK quý'!F62</f>
        <v>871.65913814929092</v>
      </c>
      <c r="H50" s="916"/>
      <c r="I50" s="917">
        <f>+'[20]4. NK quý'!G62</f>
        <v>76.781423235231145</v>
      </c>
      <c r="J50" s="917">
        <f>+'[20]4. NK quý'!H62</f>
        <v>72.869884388555676</v>
      </c>
      <c r="K50" s="917"/>
      <c r="L50" s="917">
        <f>+'[20]4. NK quý'!I62</f>
        <v>213.17939253817886</v>
      </c>
      <c r="M50" s="917">
        <f>+'[20]4. NK quý'!J62</f>
        <v>119.31994040842741</v>
      </c>
    </row>
    <row r="51" spans="1:13" ht="15.75" customHeight="1">
      <c r="B51" s="513" t="s">
        <v>758</v>
      </c>
    </row>
    <row r="52" spans="1:13">
      <c r="G52" s="914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5" orientation="portrait" r:id="rId1"/>
  <headerFooter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1"/>
  <sheetViews>
    <sheetView workbookViewId="0">
      <selection activeCell="I11" sqref="I11"/>
    </sheetView>
  </sheetViews>
  <sheetFormatPr defaultColWidth="7.33203125" defaultRowHeight="11.4"/>
  <cols>
    <col min="1" max="1" width="34" style="258" customWidth="1"/>
    <col min="2" max="5" width="9.44140625" style="258" customWidth="1"/>
    <col min="6" max="7" width="8.33203125" style="258" customWidth="1"/>
    <col min="8" max="241" width="7.33203125" style="258"/>
    <col min="242" max="242" width="1.5546875" style="258" customWidth="1"/>
    <col min="243" max="243" width="29.44140625" style="258" customWidth="1"/>
    <col min="244" max="249" width="7.5546875" style="258" customWidth="1"/>
    <col min="250" max="497" width="7.33203125" style="258"/>
    <col min="498" max="498" width="1.5546875" style="258" customWidth="1"/>
    <col min="499" max="499" width="29.44140625" style="258" customWidth="1"/>
    <col min="500" max="505" width="7.5546875" style="258" customWidth="1"/>
    <col min="506" max="753" width="7.33203125" style="258"/>
    <col min="754" max="754" width="1.5546875" style="258" customWidth="1"/>
    <col min="755" max="755" width="29.44140625" style="258" customWidth="1"/>
    <col min="756" max="761" width="7.5546875" style="258" customWidth="1"/>
    <col min="762" max="1009" width="7.33203125" style="258"/>
    <col min="1010" max="1010" width="1.5546875" style="258" customWidth="1"/>
    <col min="1011" max="1011" width="29.44140625" style="258" customWidth="1"/>
    <col min="1012" max="1017" width="7.5546875" style="258" customWidth="1"/>
    <col min="1018" max="1265" width="7.33203125" style="258"/>
    <col min="1266" max="1266" width="1.5546875" style="258" customWidth="1"/>
    <col min="1267" max="1267" width="29.44140625" style="258" customWidth="1"/>
    <col min="1268" max="1273" width="7.5546875" style="258" customWidth="1"/>
    <col min="1274" max="1521" width="7.33203125" style="258"/>
    <col min="1522" max="1522" width="1.5546875" style="258" customWidth="1"/>
    <col min="1523" max="1523" width="29.44140625" style="258" customWidth="1"/>
    <col min="1524" max="1529" width="7.5546875" style="258" customWidth="1"/>
    <col min="1530" max="1777" width="7.33203125" style="258"/>
    <col min="1778" max="1778" width="1.5546875" style="258" customWidth="1"/>
    <col min="1779" max="1779" width="29.44140625" style="258" customWidth="1"/>
    <col min="1780" max="1785" width="7.5546875" style="258" customWidth="1"/>
    <col min="1786" max="2033" width="7.33203125" style="258"/>
    <col min="2034" max="2034" width="1.5546875" style="258" customWidth="1"/>
    <col min="2035" max="2035" width="29.44140625" style="258" customWidth="1"/>
    <col min="2036" max="2041" width="7.5546875" style="258" customWidth="1"/>
    <col min="2042" max="2289" width="7.33203125" style="258"/>
    <col min="2290" max="2290" width="1.5546875" style="258" customWidth="1"/>
    <col min="2291" max="2291" width="29.44140625" style="258" customWidth="1"/>
    <col min="2292" max="2297" width="7.5546875" style="258" customWidth="1"/>
    <col min="2298" max="2545" width="7.33203125" style="258"/>
    <col min="2546" max="2546" width="1.5546875" style="258" customWidth="1"/>
    <col min="2547" max="2547" width="29.44140625" style="258" customWidth="1"/>
    <col min="2548" max="2553" width="7.5546875" style="258" customWidth="1"/>
    <col min="2554" max="2801" width="7.33203125" style="258"/>
    <col min="2802" max="2802" width="1.5546875" style="258" customWidth="1"/>
    <col min="2803" max="2803" width="29.44140625" style="258" customWidth="1"/>
    <col min="2804" max="2809" width="7.5546875" style="258" customWidth="1"/>
    <col min="2810" max="3057" width="7.33203125" style="258"/>
    <col min="3058" max="3058" width="1.5546875" style="258" customWidth="1"/>
    <col min="3059" max="3059" width="29.44140625" style="258" customWidth="1"/>
    <col min="3060" max="3065" width="7.5546875" style="258" customWidth="1"/>
    <col min="3066" max="3313" width="7.33203125" style="258"/>
    <col min="3314" max="3314" width="1.5546875" style="258" customWidth="1"/>
    <col min="3315" max="3315" width="29.44140625" style="258" customWidth="1"/>
    <col min="3316" max="3321" width="7.5546875" style="258" customWidth="1"/>
    <col min="3322" max="3569" width="7.33203125" style="258"/>
    <col min="3570" max="3570" width="1.5546875" style="258" customWidth="1"/>
    <col min="3571" max="3571" width="29.44140625" style="258" customWidth="1"/>
    <col min="3572" max="3577" width="7.5546875" style="258" customWidth="1"/>
    <col min="3578" max="3825" width="7.33203125" style="258"/>
    <col min="3826" max="3826" width="1.5546875" style="258" customWidth="1"/>
    <col min="3827" max="3827" width="29.44140625" style="258" customWidth="1"/>
    <col min="3828" max="3833" width="7.5546875" style="258" customWidth="1"/>
    <col min="3834" max="4081" width="7.33203125" style="258"/>
    <col min="4082" max="4082" width="1.5546875" style="258" customWidth="1"/>
    <col min="4083" max="4083" width="29.44140625" style="258" customWidth="1"/>
    <col min="4084" max="4089" width="7.5546875" style="258" customWidth="1"/>
    <col min="4090" max="4337" width="7.33203125" style="258"/>
    <col min="4338" max="4338" width="1.5546875" style="258" customWidth="1"/>
    <col min="4339" max="4339" width="29.44140625" style="258" customWidth="1"/>
    <col min="4340" max="4345" width="7.5546875" style="258" customWidth="1"/>
    <col min="4346" max="4593" width="7.33203125" style="258"/>
    <col min="4594" max="4594" width="1.5546875" style="258" customWidth="1"/>
    <col min="4595" max="4595" width="29.44140625" style="258" customWidth="1"/>
    <col min="4596" max="4601" width="7.5546875" style="258" customWidth="1"/>
    <col min="4602" max="4849" width="7.33203125" style="258"/>
    <col min="4850" max="4850" width="1.5546875" style="258" customWidth="1"/>
    <col min="4851" max="4851" width="29.44140625" style="258" customWidth="1"/>
    <col min="4852" max="4857" width="7.5546875" style="258" customWidth="1"/>
    <col min="4858" max="5105" width="7.33203125" style="258"/>
    <col min="5106" max="5106" width="1.5546875" style="258" customWidth="1"/>
    <col min="5107" max="5107" width="29.44140625" style="258" customWidth="1"/>
    <col min="5108" max="5113" width="7.5546875" style="258" customWidth="1"/>
    <col min="5114" max="5361" width="7.33203125" style="258"/>
    <col min="5362" max="5362" width="1.5546875" style="258" customWidth="1"/>
    <col min="5363" max="5363" width="29.44140625" style="258" customWidth="1"/>
    <col min="5364" max="5369" width="7.5546875" style="258" customWidth="1"/>
    <col min="5370" max="5617" width="7.33203125" style="258"/>
    <col min="5618" max="5618" width="1.5546875" style="258" customWidth="1"/>
    <col min="5619" max="5619" width="29.44140625" style="258" customWidth="1"/>
    <col min="5620" max="5625" width="7.5546875" style="258" customWidth="1"/>
    <col min="5626" max="5873" width="7.33203125" style="258"/>
    <col min="5874" max="5874" width="1.5546875" style="258" customWidth="1"/>
    <col min="5875" max="5875" width="29.44140625" style="258" customWidth="1"/>
    <col min="5876" max="5881" width="7.5546875" style="258" customWidth="1"/>
    <col min="5882" max="6129" width="7.33203125" style="258"/>
    <col min="6130" max="6130" width="1.5546875" style="258" customWidth="1"/>
    <col min="6131" max="6131" width="29.44140625" style="258" customWidth="1"/>
    <col min="6132" max="6137" width="7.5546875" style="258" customWidth="1"/>
    <col min="6138" max="6385" width="7.33203125" style="258"/>
    <col min="6386" max="6386" width="1.5546875" style="258" customWidth="1"/>
    <col min="6387" max="6387" width="29.44140625" style="258" customWidth="1"/>
    <col min="6388" max="6393" width="7.5546875" style="258" customWidth="1"/>
    <col min="6394" max="6641" width="7.33203125" style="258"/>
    <col min="6642" max="6642" width="1.5546875" style="258" customWidth="1"/>
    <col min="6643" max="6643" width="29.44140625" style="258" customWidth="1"/>
    <col min="6644" max="6649" width="7.5546875" style="258" customWidth="1"/>
    <col min="6650" max="6897" width="7.33203125" style="258"/>
    <col min="6898" max="6898" width="1.5546875" style="258" customWidth="1"/>
    <col min="6899" max="6899" width="29.44140625" style="258" customWidth="1"/>
    <col min="6900" max="6905" width="7.5546875" style="258" customWidth="1"/>
    <col min="6906" max="7153" width="7.33203125" style="258"/>
    <col min="7154" max="7154" width="1.5546875" style="258" customWidth="1"/>
    <col min="7155" max="7155" width="29.44140625" style="258" customWidth="1"/>
    <col min="7156" max="7161" width="7.5546875" style="258" customWidth="1"/>
    <col min="7162" max="7409" width="7.33203125" style="258"/>
    <col min="7410" max="7410" width="1.5546875" style="258" customWidth="1"/>
    <col min="7411" max="7411" width="29.44140625" style="258" customWidth="1"/>
    <col min="7412" max="7417" width="7.5546875" style="258" customWidth="1"/>
    <col min="7418" max="7665" width="7.33203125" style="258"/>
    <col min="7666" max="7666" width="1.5546875" style="258" customWidth="1"/>
    <col min="7667" max="7667" width="29.44140625" style="258" customWidth="1"/>
    <col min="7668" max="7673" width="7.5546875" style="258" customWidth="1"/>
    <col min="7674" max="7921" width="7.33203125" style="258"/>
    <col min="7922" max="7922" width="1.5546875" style="258" customWidth="1"/>
    <col min="7923" max="7923" width="29.44140625" style="258" customWidth="1"/>
    <col min="7924" max="7929" width="7.5546875" style="258" customWidth="1"/>
    <col min="7930" max="8177" width="7.33203125" style="258"/>
    <col min="8178" max="8178" width="1.5546875" style="258" customWidth="1"/>
    <col min="8179" max="8179" width="29.44140625" style="258" customWidth="1"/>
    <col min="8180" max="8185" width="7.5546875" style="258" customWidth="1"/>
    <col min="8186" max="8433" width="7.33203125" style="258"/>
    <col min="8434" max="8434" width="1.5546875" style="258" customWidth="1"/>
    <col min="8435" max="8435" width="29.44140625" style="258" customWidth="1"/>
    <col min="8436" max="8441" width="7.5546875" style="258" customWidth="1"/>
    <col min="8442" max="8689" width="7.33203125" style="258"/>
    <col min="8690" max="8690" width="1.5546875" style="258" customWidth="1"/>
    <col min="8691" max="8691" width="29.44140625" style="258" customWidth="1"/>
    <col min="8692" max="8697" width="7.5546875" style="258" customWidth="1"/>
    <col min="8698" max="8945" width="7.33203125" style="258"/>
    <col min="8946" max="8946" width="1.5546875" style="258" customWidth="1"/>
    <col min="8947" max="8947" width="29.44140625" style="258" customWidth="1"/>
    <col min="8948" max="8953" width="7.5546875" style="258" customWidth="1"/>
    <col min="8954" max="9201" width="7.33203125" style="258"/>
    <col min="9202" max="9202" width="1.5546875" style="258" customWidth="1"/>
    <col min="9203" max="9203" width="29.44140625" style="258" customWidth="1"/>
    <col min="9204" max="9209" width="7.5546875" style="258" customWidth="1"/>
    <col min="9210" max="9457" width="7.33203125" style="258"/>
    <col min="9458" max="9458" width="1.5546875" style="258" customWidth="1"/>
    <col min="9459" max="9459" width="29.44140625" style="258" customWidth="1"/>
    <col min="9460" max="9465" width="7.5546875" style="258" customWidth="1"/>
    <col min="9466" max="9713" width="7.33203125" style="258"/>
    <col min="9714" max="9714" width="1.5546875" style="258" customWidth="1"/>
    <col min="9715" max="9715" width="29.44140625" style="258" customWidth="1"/>
    <col min="9716" max="9721" width="7.5546875" style="258" customWidth="1"/>
    <col min="9722" max="9969" width="7.33203125" style="258"/>
    <col min="9970" max="9970" width="1.5546875" style="258" customWidth="1"/>
    <col min="9971" max="9971" width="29.44140625" style="258" customWidth="1"/>
    <col min="9972" max="9977" width="7.5546875" style="258" customWidth="1"/>
    <col min="9978" max="10225" width="7.33203125" style="258"/>
    <col min="10226" max="10226" width="1.5546875" style="258" customWidth="1"/>
    <col min="10227" max="10227" width="29.44140625" style="258" customWidth="1"/>
    <col min="10228" max="10233" width="7.5546875" style="258" customWidth="1"/>
    <col min="10234" max="10481" width="7.33203125" style="258"/>
    <col min="10482" max="10482" width="1.5546875" style="258" customWidth="1"/>
    <col min="10483" max="10483" width="29.44140625" style="258" customWidth="1"/>
    <col min="10484" max="10489" width="7.5546875" style="258" customWidth="1"/>
    <col min="10490" max="10737" width="7.33203125" style="258"/>
    <col min="10738" max="10738" width="1.5546875" style="258" customWidth="1"/>
    <col min="10739" max="10739" width="29.44140625" style="258" customWidth="1"/>
    <col min="10740" max="10745" width="7.5546875" style="258" customWidth="1"/>
    <col min="10746" max="10993" width="7.33203125" style="258"/>
    <col min="10994" max="10994" width="1.5546875" style="258" customWidth="1"/>
    <col min="10995" max="10995" width="29.44140625" style="258" customWidth="1"/>
    <col min="10996" max="11001" width="7.5546875" style="258" customWidth="1"/>
    <col min="11002" max="11249" width="7.33203125" style="258"/>
    <col min="11250" max="11250" width="1.5546875" style="258" customWidth="1"/>
    <col min="11251" max="11251" width="29.44140625" style="258" customWidth="1"/>
    <col min="11252" max="11257" width="7.5546875" style="258" customWidth="1"/>
    <col min="11258" max="11505" width="7.33203125" style="258"/>
    <col min="11506" max="11506" width="1.5546875" style="258" customWidth="1"/>
    <col min="11507" max="11507" width="29.44140625" style="258" customWidth="1"/>
    <col min="11508" max="11513" width="7.5546875" style="258" customWidth="1"/>
    <col min="11514" max="11761" width="7.33203125" style="258"/>
    <col min="11762" max="11762" width="1.5546875" style="258" customWidth="1"/>
    <col min="11763" max="11763" width="29.44140625" style="258" customWidth="1"/>
    <col min="11764" max="11769" width="7.5546875" style="258" customWidth="1"/>
    <col min="11770" max="12017" width="7.33203125" style="258"/>
    <col min="12018" max="12018" width="1.5546875" style="258" customWidth="1"/>
    <col min="12019" max="12019" width="29.44140625" style="258" customWidth="1"/>
    <col min="12020" max="12025" width="7.5546875" style="258" customWidth="1"/>
    <col min="12026" max="12273" width="7.33203125" style="258"/>
    <col min="12274" max="12274" width="1.5546875" style="258" customWidth="1"/>
    <col min="12275" max="12275" width="29.44140625" style="258" customWidth="1"/>
    <col min="12276" max="12281" width="7.5546875" style="258" customWidth="1"/>
    <col min="12282" max="12529" width="7.33203125" style="258"/>
    <col min="12530" max="12530" width="1.5546875" style="258" customWidth="1"/>
    <col min="12531" max="12531" width="29.44140625" style="258" customWidth="1"/>
    <col min="12532" max="12537" width="7.5546875" style="258" customWidth="1"/>
    <col min="12538" max="12785" width="7.33203125" style="258"/>
    <col min="12786" max="12786" width="1.5546875" style="258" customWidth="1"/>
    <col min="12787" max="12787" width="29.44140625" style="258" customWidth="1"/>
    <col min="12788" max="12793" width="7.5546875" style="258" customWidth="1"/>
    <col min="12794" max="13041" width="7.33203125" style="258"/>
    <col min="13042" max="13042" width="1.5546875" style="258" customWidth="1"/>
    <col min="13043" max="13043" width="29.44140625" style="258" customWidth="1"/>
    <col min="13044" max="13049" width="7.5546875" style="258" customWidth="1"/>
    <col min="13050" max="13297" width="7.33203125" style="258"/>
    <col min="13298" max="13298" width="1.5546875" style="258" customWidth="1"/>
    <col min="13299" max="13299" width="29.44140625" style="258" customWidth="1"/>
    <col min="13300" max="13305" width="7.5546875" style="258" customWidth="1"/>
    <col min="13306" max="13553" width="7.33203125" style="258"/>
    <col min="13554" max="13554" width="1.5546875" style="258" customWidth="1"/>
    <col min="13555" max="13555" width="29.44140625" style="258" customWidth="1"/>
    <col min="13556" max="13561" width="7.5546875" style="258" customWidth="1"/>
    <col min="13562" max="13809" width="7.33203125" style="258"/>
    <col min="13810" max="13810" width="1.5546875" style="258" customWidth="1"/>
    <col min="13811" max="13811" width="29.44140625" style="258" customWidth="1"/>
    <col min="13812" max="13817" width="7.5546875" style="258" customWidth="1"/>
    <col min="13818" max="14065" width="7.33203125" style="258"/>
    <col min="14066" max="14066" width="1.5546875" style="258" customWidth="1"/>
    <col min="14067" max="14067" width="29.44140625" style="258" customWidth="1"/>
    <col min="14068" max="14073" width="7.5546875" style="258" customWidth="1"/>
    <col min="14074" max="14321" width="7.33203125" style="258"/>
    <col min="14322" max="14322" width="1.5546875" style="258" customWidth="1"/>
    <col min="14323" max="14323" width="29.44140625" style="258" customWidth="1"/>
    <col min="14324" max="14329" width="7.5546875" style="258" customWidth="1"/>
    <col min="14330" max="14577" width="7.33203125" style="258"/>
    <col min="14578" max="14578" width="1.5546875" style="258" customWidth="1"/>
    <col min="14579" max="14579" width="29.44140625" style="258" customWidth="1"/>
    <col min="14580" max="14585" width="7.5546875" style="258" customWidth="1"/>
    <col min="14586" max="14833" width="7.33203125" style="258"/>
    <col min="14834" max="14834" width="1.5546875" style="258" customWidth="1"/>
    <col min="14835" max="14835" width="29.44140625" style="258" customWidth="1"/>
    <col min="14836" max="14841" width="7.5546875" style="258" customWidth="1"/>
    <col min="14842" max="15089" width="7.33203125" style="258"/>
    <col min="15090" max="15090" width="1.5546875" style="258" customWidth="1"/>
    <col min="15091" max="15091" width="29.44140625" style="258" customWidth="1"/>
    <col min="15092" max="15097" width="7.5546875" style="258" customWidth="1"/>
    <col min="15098" max="15345" width="7.33203125" style="258"/>
    <col min="15346" max="15346" width="1.5546875" style="258" customWidth="1"/>
    <col min="15347" max="15347" width="29.44140625" style="258" customWidth="1"/>
    <col min="15348" max="15353" width="7.5546875" style="258" customWidth="1"/>
    <col min="15354" max="15601" width="7.33203125" style="258"/>
    <col min="15602" max="15602" width="1.5546875" style="258" customWidth="1"/>
    <col min="15603" max="15603" width="29.44140625" style="258" customWidth="1"/>
    <col min="15604" max="15609" width="7.5546875" style="258" customWidth="1"/>
    <col min="15610" max="15857" width="7.33203125" style="258"/>
    <col min="15858" max="15858" width="1.5546875" style="258" customWidth="1"/>
    <col min="15859" max="15859" width="29.44140625" style="258" customWidth="1"/>
    <col min="15860" max="15865" width="7.5546875" style="258" customWidth="1"/>
    <col min="15866" max="16113" width="7.33203125" style="258"/>
    <col min="16114" max="16114" width="1.5546875" style="258" customWidth="1"/>
    <col min="16115" max="16115" width="29.44140625" style="258" customWidth="1"/>
    <col min="16116" max="16121" width="7.5546875" style="258" customWidth="1"/>
    <col min="16122" max="16384" width="7.33203125" style="258"/>
  </cols>
  <sheetData>
    <row r="1" spans="1:7" s="532" customFormat="1" ht="20.100000000000001" customHeight="1">
      <c r="A1" s="531" t="s">
        <v>701</v>
      </c>
    </row>
    <row r="2" spans="1:7" ht="20.100000000000001" customHeight="1">
      <c r="A2" s="533"/>
      <c r="B2" s="533"/>
      <c r="C2" s="533"/>
      <c r="D2" s="533"/>
      <c r="E2" s="533"/>
    </row>
    <row r="3" spans="1:7" ht="20.100000000000001" customHeight="1">
      <c r="F3" s="534"/>
      <c r="G3" s="534" t="s">
        <v>332</v>
      </c>
    </row>
    <row r="4" spans="1:7" ht="20.100000000000001" customHeight="1">
      <c r="A4" s="535"/>
      <c r="B4" s="152" t="s">
        <v>19</v>
      </c>
      <c r="C4" s="152" t="s">
        <v>126</v>
      </c>
      <c r="D4" s="152" t="s">
        <v>202</v>
      </c>
      <c r="E4" s="932" t="s">
        <v>128</v>
      </c>
      <c r="F4" s="932"/>
      <c r="G4" s="933"/>
    </row>
    <row r="5" spans="1:7" ht="20.100000000000001" customHeight="1">
      <c r="B5" s="153" t="s">
        <v>129</v>
      </c>
      <c r="C5" s="153" t="s">
        <v>130</v>
      </c>
      <c r="D5" s="153" t="s">
        <v>131</v>
      </c>
      <c r="E5" s="153" t="s">
        <v>132</v>
      </c>
      <c r="F5" s="153" t="s">
        <v>133</v>
      </c>
      <c r="G5" s="153" t="s">
        <v>131</v>
      </c>
    </row>
    <row r="6" spans="1:7" ht="20.100000000000001" customHeight="1">
      <c r="B6" s="99" t="s">
        <v>135</v>
      </c>
      <c r="C6" s="99" t="s">
        <v>135</v>
      </c>
      <c r="D6" s="99" t="s">
        <v>135</v>
      </c>
      <c r="E6" s="99" t="s">
        <v>135</v>
      </c>
      <c r="F6" s="99" t="s">
        <v>135</v>
      </c>
      <c r="G6" s="99" t="s">
        <v>135</v>
      </c>
    </row>
    <row r="7" spans="1:7" ht="20.100000000000001" customHeight="1">
      <c r="B7" s="101">
        <v>2024</v>
      </c>
      <c r="C7" s="101">
        <v>2024</v>
      </c>
      <c r="D7" s="101">
        <v>2024</v>
      </c>
      <c r="E7" s="101">
        <v>2024</v>
      </c>
      <c r="F7" s="101">
        <v>2024</v>
      </c>
      <c r="G7" s="101">
        <v>2024</v>
      </c>
    </row>
    <row r="8" spans="1:7" ht="20.100000000000001" customHeight="1">
      <c r="B8" s="99"/>
      <c r="C8" s="99"/>
      <c r="D8" s="99"/>
      <c r="E8" s="99"/>
      <c r="F8" s="99"/>
      <c r="G8" s="99"/>
    </row>
    <row r="9" spans="1:7" s="539" customFormat="1" ht="20.100000000000001" customHeight="1">
      <c r="A9" s="536" t="s">
        <v>470</v>
      </c>
      <c r="B9" s="537">
        <v>5758</v>
      </c>
      <c r="C9" s="537">
        <v>5491</v>
      </c>
      <c r="D9" s="537">
        <v>11249</v>
      </c>
      <c r="E9" s="538">
        <v>122.85185954348228</v>
      </c>
      <c r="F9" s="538">
        <v>117.1462223343182</v>
      </c>
      <c r="G9" s="538">
        <v>119.99893179915537</v>
      </c>
    </row>
    <row r="10" spans="1:7" ht="20.100000000000001" customHeight="1">
      <c r="A10" s="540" t="s">
        <v>471</v>
      </c>
      <c r="B10" s="541">
        <v>1490</v>
      </c>
      <c r="C10" s="542">
        <v>1530</v>
      </c>
      <c r="D10" s="541">
        <v>3020</v>
      </c>
      <c r="E10" s="543">
        <v>102.59925558312655</v>
      </c>
      <c r="F10" s="544">
        <v>101.45161290322579</v>
      </c>
      <c r="G10" s="544">
        <v>102.01460742544126</v>
      </c>
    </row>
    <row r="11" spans="1:7" ht="20.100000000000001" customHeight="1">
      <c r="A11" s="540" t="s">
        <v>472</v>
      </c>
      <c r="B11" s="541">
        <v>98</v>
      </c>
      <c r="C11" s="542">
        <v>100</v>
      </c>
      <c r="D11" s="541">
        <v>198</v>
      </c>
      <c r="E11" s="543">
        <v>101.03092783505154</v>
      </c>
      <c r="F11" s="544">
        <v>105.26315789473684</v>
      </c>
      <c r="G11" s="544">
        <v>103.125</v>
      </c>
    </row>
    <row r="12" spans="1:7" ht="20.100000000000001" customHeight="1">
      <c r="A12" s="540" t="s">
        <v>473</v>
      </c>
      <c r="B12" s="541">
        <v>3150</v>
      </c>
      <c r="C12" s="542">
        <v>2820</v>
      </c>
      <c r="D12" s="541">
        <v>5970</v>
      </c>
      <c r="E12" s="543">
        <v>145.83333333333331</v>
      </c>
      <c r="F12" s="544">
        <v>134.28571428571428</v>
      </c>
      <c r="G12" s="544">
        <v>140.14084507042253</v>
      </c>
    </row>
    <row r="13" spans="1:7" ht="20.100000000000001" customHeight="1">
      <c r="A13" s="540" t="s">
        <v>474</v>
      </c>
      <c r="B13" s="541">
        <v>39</v>
      </c>
      <c r="C13" s="542">
        <v>38</v>
      </c>
      <c r="D13" s="541">
        <v>77</v>
      </c>
      <c r="E13" s="543">
        <v>112.00892857142858</v>
      </c>
      <c r="F13" s="543">
        <v>111.45896656534956</v>
      </c>
      <c r="G13" s="543">
        <v>111.73684210526315</v>
      </c>
    </row>
    <row r="14" spans="1:7" ht="20.100000000000001" customHeight="1">
      <c r="A14" s="540" t="s">
        <v>475</v>
      </c>
      <c r="B14" s="541">
        <v>28</v>
      </c>
      <c r="C14" s="542">
        <v>29</v>
      </c>
      <c r="D14" s="541">
        <v>57</v>
      </c>
      <c r="E14" s="543">
        <v>112.00000000000001</v>
      </c>
      <c r="F14" s="544">
        <v>111.53846153846155</v>
      </c>
      <c r="G14" s="544">
        <v>111.76470588235294</v>
      </c>
    </row>
    <row r="15" spans="1:7" ht="20.100000000000001" customHeight="1">
      <c r="A15" s="540" t="s">
        <v>476</v>
      </c>
      <c r="B15" s="541">
        <v>53</v>
      </c>
      <c r="C15" s="542">
        <v>54</v>
      </c>
      <c r="D15" s="541">
        <v>107</v>
      </c>
      <c r="E15" s="543">
        <v>106</v>
      </c>
      <c r="F15" s="543">
        <v>105.88235294117648</v>
      </c>
      <c r="G15" s="543">
        <v>105.94059405940595</v>
      </c>
    </row>
    <row r="16" spans="1:7" ht="20.100000000000001" customHeight="1">
      <c r="A16" s="540" t="s">
        <v>477</v>
      </c>
      <c r="B16" s="541">
        <v>900</v>
      </c>
      <c r="C16" s="541">
        <v>920</v>
      </c>
      <c r="D16" s="541">
        <v>1820</v>
      </c>
      <c r="E16" s="543">
        <v>103.70158939999399</v>
      </c>
      <c r="F16" s="545">
        <v>105.37130228321412</v>
      </c>
      <c r="G16" s="545">
        <v>104.53895291800528</v>
      </c>
    </row>
    <row r="17" spans="1:7" s="539" customFormat="1" ht="20.100000000000001" customHeight="1">
      <c r="A17" s="536" t="s">
        <v>478</v>
      </c>
      <c r="B17" s="539">
        <v>7798</v>
      </c>
      <c r="C17" s="539">
        <v>8308</v>
      </c>
      <c r="D17" s="537">
        <v>16106</v>
      </c>
      <c r="E17" s="538">
        <v>124.01696969231762</v>
      </c>
      <c r="F17" s="546">
        <v>120.08948166400401</v>
      </c>
      <c r="G17" s="546">
        <v>121.95949589369654</v>
      </c>
    </row>
    <row r="18" spans="1:7" ht="20.100000000000001" customHeight="1">
      <c r="A18" s="540" t="s">
        <v>473</v>
      </c>
      <c r="B18" s="541">
        <v>2400</v>
      </c>
      <c r="C18" s="541">
        <v>2500</v>
      </c>
      <c r="D18" s="541">
        <v>4900</v>
      </c>
      <c r="E18" s="543">
        <v>170.8185053380783</v>
      </c>
      <c r="F18" s="545">
        <v>138.88888888888889</v>
      </c>
      <c r="G18" s="545">
        <v>152.88611544461779</v>
      </c>
    </row>
    <row r="19" spans="1:7" ht="20.100000000000001" customHeight="1">
      <c r="A19" s="540" t="s">
        <v>471</v>
      </c>
      <c r="B19" s="541">
        <v>3250</v>
      </c>
      <c r="C19" s="541">
        <v>3630</v>
      </c>
      <c r="D19" s="541">
        <v>6880</v>
      </c>
      <c r="E19" s="543">
        <v>116.07142857142858</v>
      </c>
      <c r="F19" s="545">
        <v>121</v>
      </c>
      <c r="G19" s="545">
        <v>118.62068965517241</v>
      </c>
    </row>
    <row r="20" spans="1:7" ht="20.100000000000001" customHeight="1">
      <c r="A20" s="547" t="s">
        <v>479</v>
      </c>
      <c r="B20" s="548">
        <v>2488</v>
      </c>
      <c r="C20" s="548">
        <v>2780</v>
      </c>
      <c r="D20" s="548">
        <v>5268</v>
      </c>
      <c r="E20" s="549">
        <v>114.02383134738771</v>
      </c>
      <c r="F20" s="550">
        <v>121.98332602018429</v>
      </c>
      <c r="G20" s="550">
        <v>118.09011432414256</v>
      </c>
    </row>
    <row r="21" spans="1:7" ht="20.100000000000001" customHeight="1">
      <c r="A21" s="540" t="s">
        <v>472</v>
      </c>
      <c r="B21" s="258">
        <v>78</v>
      </c>
      <c r="C21" s="258">
        <v>69</v>
      </c>
      <c r="D21" s="541">
        <v>147</v>
      </c>
      <c r="E21" s="543">
        <v>120</v>
      </c>
      <c r="F21" s="545">
        <v>101.47058823529412</v>
      </c>
      <c r="G21" s="545">
        <v>110.5263157894737</v>
      </c>
    </row>
    <row r="22" spans="1:7" ht="20.100000000000001" customHeight="1">
      <c r="A22" s="540" t="s">
        <v>474</v>
      </c>
      <c r="B22" s="258">
        <v>58</v>
      </c>
      <c r="C22" s="258">
        <v>60</v>
      </c>
      <c r="D22" s="541">
        <v>118</v>
      </c>
      <c r="E22" s="543">
        <v>103.52402745995424</v>
      </c>
      <c r="F22" s="545">
        <v>105.70299265951439</v>
      </c>
      <c r="G22" s="545">
        <v>104.62063086104006</v>
      </c>
    </row>
    <row r="23" spans="1:7" ht="20.100000000000001" customHeight="1">
      <c r="A23" s="540" t="s">
        <v>475</v>
      </c>
      <c r="B23" s="258">
        <v>234</v>
      </c>
      <c r="C23" s="258">
        <v>250</v>
      </c>
      <c r="D23" s="541">
        <v>484</v>
      </c>
      <c r="E23" s="543">
        <v>117</v>
      </c>
      <c r="F23" s="545">
        <v>119.04761904761905</v>
      </c>
      <c r="G23" s="545">
        <v>118.04878048780488</v>
      </c>
    </row>
    <row r="24" spans="1:7" ht="20.100000000000001" customHeight="1">
      <c r="A24" s="547" t="s">
        <v>480</v>
      </c>
      <c r="B24" s="551">
        <v>208</v>
      </c>
      <c r="C24" s="551">
        <v>232</v>
      </c>
      <c r="D24" s="548">
        <v>440</v>
      </c>
      <c r="E24" s="549">
        <v>114.42910915934756</v>
      </c>
      <c r="F24" s="550">
        <v>122.10526315789474</v>
      </c>
      <c r="G24" s="550">
        <v>118.35213062149026</v>
      </c>
    </row>
    <row r="25" spans="1:7" ht="20.100000000000001" customHeight="1">
      <c r="A25" s="540" t="s">
        <v>476</v>
      </c>
      <c r="B25" s="258">
        <v>58</v>
      </c>
      <c r="C25" s="258">
        <v>59</v>
      </c>
      <c r="D25" s="541">
        <v>117</v>
      </c>
      <c r="E25" s="543">
        <v>109.43396226415094</v>
      </c>
      <c r="F25" s="545">
        <v>109.25925925925925</v>
      </c>
      <c r="G25" s="545">
        <v>109.34579439252336</v>
      </c>
    </row>
    <row r="26" spans="1:7" ht="20.100000000000001" customHeight="1">
      <c r="A26" s="540" t="s">
        <v>477</v>
      </c>
      <c r="B26" s="258">
        <v>1720</v>
      </c>
      <c r="C26" s="258">
        <v>1740</v>
      </c>
      <c r="D26" s="541">
        <v>3460</v>
      </c>
      <c r="E26" s="543">
        <v>100.65404475043029</v>
      </c>
      <c r="F26" s="545">
        <v>100.61224489795917</v>
      </c>
      <c r="G26" s="545">
        <v>100.63301967493585</v>
      </c>
    </row>
    <row r="27" spans="1:7" ht="20.100000000000001" customHeight="1">
      <c r="A27" s="552"/>
      <c r="B27" s="540"/>
      <c r="C27" s="553"/>
      <c r="D27" s="553"/>
      <c r="E27" s="554"/>
      <c r="F27" s="554"/>
      <c r="G27" s="545"/>
    </row>
    <row r="28" spans="1:7" ht="20.100000000000001" customHeight="1">
      <c r="A28" s="552"/>
      <c r="B28" s="540"/>
      <c r="C28" s="553"/>
      <c r="D28" s="553"/>
      <c r="E28" s="554"/>
      <c r="F28" s="554"/>
      <c r="G28" s="545"/>
    </row>
    <row r="29" spans="1:7" ht="20.100000000000001" customHeight="1">
      <c r="A29" s="552"/>
      <c r="B29" s="540"/>
    </row>
    <row r="30" spans="1:7" ht="20.100000000000001" customHeight="1">
      <c r="A30" s="552"/>
      <c r="B30" s="540"/>
    </row>
    <row r="31" spans="1:7" ht="20.100000000000001" customHeight="1">
      <c r="A31" s="552"/>
      <c r="B31" s="540"/>
    </row>
    <row r="32" spans="1:7" ht="20.100000000000001" customHeight="1">
      <c r="A32" s="552"/>
      <c r="B32" s="540"/>
    </row>
    <row r="33" spans="1:6" ht="20.100000000000001" customHeight="1">
      <c r="A33" s="552"/>
      <c r="B33" s="540"/>
      <c r="C33" s="553"/>
      <c r="D33" s="553"/>
      <c r="E33" s="554"/>
      <c r="F33" s="554"/>
    </row>
    <row r="34" spans="1:6" ht="20.100000000000001" customHeight="1">
      <c r="A34" s="552"/>
      <c r="B34" s="540"/>
      <c r="C34" s="553"/>
      <c r="D34" s="553"/>
      <c r="E34" s="554"/>
      <c r="F34" s="554"/>
    </row>
    <row r="35" spans="1:6" ht="20.100000000000001" customHeight="1">
      <c r="A35" s="552"/>
      <c r="B35" s="540"/>
    </row>
    <row r="36" spans="1:6" ht="20.100000000000001" customHeight="1">
      <c r="A36" s="552"/>
      <c r="B36" s="540"/>
      <c r="C36" s="553"/>
      <c r="D36" s="553"/>
      <c r="E36" s="554"/>
      <c r="F36" s="554"/>
    </row>
    <row r="37" spans="1:6" ht="20.100000000000001" customHeight="1">
      <c r="A37" s="552"/>
      <c r="B37" s="540"/>
    </row>
    <row r="38" spans="1:6" ht="20.100000000000001" customHeight="1">
      <c r="A38" s="552"/>
      <c r="B38" s="540"/>
      <c r="C38" s="553"/>
      <c r="D38" s="553"/>
      <c r="E38" s="554"/>
      <c r="F38" s="554"/>
    </row>
    <row r="39" spans="1:6" ht="20.100000000000001" customHeight="1">
      <c r="A39" s="552"/>
      <c r="B39" s="540"/>
    </row>
    <row r="40" spans="1:6" ht="20.100000000000001" customHeight="1">
      <c r="A40" s="552"/>
      <c r="B40" s="540"/>
    </row>
    <row r="41" spans="1:6" ht="20.100000000000001" customHeight="1">
      <c r="A41" s="552"/>
      <c r="B41" s="540"/>
    </row>
    <row r="42" spans="1:6" ht="20.100000000000001" customHeight="1">
      <c r="A42" s="552"/>
      <c r="B42" s="540"/>
    </row>
    <row r="43" spans="1:6" ht="20.100000000000001" customHeight="1">
      <c r="A43" s="552"/>
      <c r="B43" s="540"/>
    </row>
    <row r="44" spans="1:6" ht="20.100000000000001" customHeight="1">
      <c r="A44" s="552"/>
      <c r="B44" s="540"/>
    </row>
    <row r="45" spans="1:6" ht="20.100000000000001" customHeight="1">
      <c r="A45" s="552"/>
      <c r="B45" s="540"/>
    </row>
    <row r="46" spans="1:6" ht="20.100000000000001" customHeight="1">
      <c r="A46" s="552"/>
      <c r="B46" s="540"/>
    </row>
    <row r="47" spans="1:6" ht="20.100000000000001" customHeight="1">
      <c r="A47" s="552"/>
      <c r="B47" s="540"/>
    </row>
    <row r="48" spans="1:6" ht="20.100000000000001" customHeight="1">
      <c r="A48" s="552"/>
      <c r="B48" s="540"/>
    </row>
    <row r="49" spans="1:2" ht="15.9" customHeight="1">
      <c r="A49" s="552"/>
      <c r="B49" s="540"/>
    </row>
    <row r="50" spans="1:2" ht="15.9" customHeight="1">
      <c r="A50" s="552"/>
      <c r="B50" s="540"/>
    </row>
    <row r="51" spans="1:2" ht="15.9" customHeight="1">
      <c r="A51" s="552"/>
      <c r="B51" s="540"/>
    </row>
    <row r="52" spans="1:2" ht="15.9" customHeight="1">
      <c r="A52" s="552"/>
      <c r="B52" s="540"/>
    </row>
    <row r="53" spans="1:2" ht="15.9" customHeight="1">
      <c r="A53" s="552"/>
      <c r="B53" s="540"/>
    </row>
    <row r="54" spans="1:2" ht="15.9" customHeight="1">
      <c r="A54" s="552"/>
      <c r="B54" s="540"/>
    </row>
    <row r="55" spans="1:2" ht="15.9" customHeight="1">
      <c r="A55" s="552"/>
      <c r="B55" s="540"/>
    </row>
    <row r="56" spans="1:2" ht="15.9" customHeight="1">
      <c r="A56" s="552"/>
      <c r="B56" s="540"/>
    </row>
    <row r="57" spans="1:2" ht="15.9" customHeight="1">
      <c r="A57" s="552"/>
      <c r="B57" s="540"/>
    </row>
    <row r="58" spans="1:2" ht="15.9" customHeight="1">
      <c r="A58" s="552"/>
      <c r="B58" s="540"/>
    </row>
    <row r="59" spans="1:2" ht="15.9" customHeight="1">
      <c r="A59" s="552"/>
      <c r="B59" s="540"/>
    </row>
    <row r="60" spans="1:2" ht="15.9" customHeight="1">
      <c r="A60" s="552"/>
      <c r="B60" s="540"/>
    </row>
    <row r="61" spans="1:2" ht="15.9" customHeight="1">
      <c r="A61" s="552"/>
      <c r="B61" s="540"/>
    </row>
    <row r="62" spans="1:2" ht="15.9" customHeight="1">
      <c r="A62" s="552"/>
      <c r="B62" s="540"/>
    </row>
    <row r="63" spans="1:2" ht="15.9" customHeight="1">
      <c r="A63" s="552"/>
      <c r="B63" s="540"/>
    </row>
    <row r="64" spans="1:2" ht="15.9" customHeight="1">
      <c r="A64" s="552"/>
      <c r="B64" s="540"/>
    </row>
    <row r="65" spans="1:2" ht="15.9" customHeight="1">
      <c r="A65" s="552"/>
      <c r="B65" s="540"/>
    </row>
    <row r="66" spans="1:2" ht="15.9" customHeight="1">
      <c r="A66" s="552"/>
      <c r="B66" s="540"/>
    </row>
    <row r="67" spans="1:2" ht="15.9" customHeight="1">
      <c r="A67" s="552"/>
      <c r="B67" s="540"/>
    </row>
    <row r="68" spans="1:2" ht="15.9" customHeight="1">
      <c r="A68" s="552"/>
      <c r="B68" s="540"/>
    </row>
    <row r="69" spans="1:2" ht="15.9" customHeight="1">
      <c r="A69" s="552"/>
      <c r="B69" s="540"/>
    </row>
    <row r="70" spans="1:2" ht="15.9" customHeight="1">
      <c r="A70" s="552"/>
      <c r="B70" s="540"/>
    </row>
    <row r="71" spans="1:2">
      <c r="B71" s="540"/>
    </row>
  </sheetData>
  <mergeCells count="1">
    <mergeCell ref="E4:G4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31"/>
  <sheetViews>
    <sheetView topLeftCell="A25" workbookViewId="0">
      <selection activeCell="I11" sqref="I11"/>
    </sheetView>
  </sheetViews>
  <sheetFormatPr defaultColWidth="9.33203125" defaultRowHeight="13.2"/>
  <cols>
    <col min="1" max="1" width="2" style="815" customWidth="1"/>
    <col min="2" max="2" width="11.33203125" style="815" customWidth="1"/>
    <col min="3" max="3" width="22.109375" style="815" customWidth="1"/>
    <col min="4" max="4" width="7.33203125" style="815" customWidth="1"/>
    <col min="5" max="7" width="8.6640625" style="815" customWidth="1"/>
    <col min="8" max="9" width="10" style="815" customWidth="1"/>
    <col min="10" max="16384" width="9.33203125" style="815"/>
  </cols>
  <sheetData>
    <row r="1" spans="1:20" ht="19.5" customHeight="1">
      <c r="A1" s="812" t="s">
        <v>672</v>
      </c>
      <c r="B1" s="813"/>
      <c r="C1" s="813"/>
      <c r="D1" s="813"/>
      <c r="E1" s="813"/>
      <c r="F1" s="814"/>
    </row>
    <row r="2" spans="1:20" ht="18" customHeight="1">
      <c r="A2" s="812" t="s">
        <v>673</v>
      </c>
      <c r="B2" s="813"/>
      <c r="C2" s="813"/>
      <c r="D2" s="813"/>
      <c r="E2" s="813"/>
      <c r="F2" s="814"/>
    </row>
    <row r="3" spans="1:20" ht="15">
      <c r="A3" s="637"/>
      <c r="B3" s="638"/>
      <c r="C3" s="638"/>
      <c r="D3" s="638"/>
      <c r="E3" s="638"/>
      <c r="F3" s="638"/>
      <c r="G3" s="816"/>
      <c r="H3" s="816"/>
      <c r="I3" s="637"/>
    </row>
    <row r="4" spans="1:20" ht="15">
      <c r="A4" s="637"/>
      <c r="B4" s="638"/>
      <c r="C4" s="638"/>
      <c r="D4" s="638"/>
      <c r="E4" s="638"/>
      <c r="F4" s="816"/>
      <c r="G4" s="816"/>
      <c r="H4" s="816"/>
      <c r="I4" s="562" t="s">
        <v>145</v>
      </c>
    </row>
    <row r="5" spans="1:20" ht="16.2" customHeight="1">
      <c r="A5" s="817"/>
      <c r="B5" s="639"/>
      <c r="C5" s="639"/>
      <c r="D5" s="962" t="s">
        <v>674</v>
      </c>
      <c r="E5" s="962"/>
      <c r="F5" s="962"/>
      <c r="G5" s="962"/>
      <c r="H5" s="818" t="s">
        <v>675</v>
      </c>
      <c r="I5" s="818" t="s">
        <v>675</v>
      </c>
    </row>
    <row r="6" spans="1:20" ht="16.2" customHeight="1">
      <c r="A6" s="637"/>
      <c r="B6" s="638"/>
      <c r="C6" s="638"/>
      <c r="D6" s="597" t="s">
        <v>676</v>
      </c>
      <c r="E6" s="597" t="s">
        <v>147</v>
      </c>
      <c r="F6" s="597" t="s">
        <v>677</v>
      </c>
      <c r="G6" s="597" t="s">
        <v>146</v>
      </c>
      <c r="H6" s="819" t="s">
        <v>130</v>
      </c>
      <c r="I6" s="819" t="s">
        <v>131</v>
      </c>
    </row>
    <row r="7" spans="1:20" ht="16.2" customHeight="1">
      <c r="A7" s="637"/>
      <c r="B7" s="638"/>
      <c r="C7" s="638"/>
      <c r="D7" s="820" t="s">
        <v>678</v>
      </c>
      <c r="E7" s="597" t="s">
        <v>679</v>
      </c>
      <c r="F7" s="597" t="s">
        <v>679</v>
      </c>
      <c r="G7" s="597" t="s">
        <v>679</v>
      </c>
      <c r="H7" s="819" t="s">
        <v>124</v>
      </c>
      <c r="I7" s="819" t="s">
        <v>124</v>
      </c>
    </row>
    <row r="8" spans="1:20" ht="16.2" customHeight="1">
      <c r="A8" s="637"/>
      <c r="B8" s="638"/>
      <c r="C8" s="638"/>
      <c r="D8" s="820"/>
      <c r="E8" s="597">
        <v>2023</v>
      </c>
      <c r="F8" s="597">
        <v>2023</v>
      </c>
      <c r="G8" s="597">
        <v>2024</v>
      </c>
      <c r="H8" s="819" t="s">
        <v>148</v>
      </c>
      <c r="I8" s="819" t="s">
        <v>148</v>
      </c>
    </row>
    <row r="9" spans="1:20" ht="16.2" customHeight="1">
      <c r="A9" s="637"/>
      <c r="B9" s="638"/>
      <c r="C9" s="638"/>
      <c r="D9" s="820"/>
      <c r="E9" s="597"/>
      <c r="F9" s="597"/>
      <c r="G9" s="597"/>
      <c r="H9" s="819" t="s">
        <v>149</v>
      </c>
      <c r="I9" s="819" t="s">
        <v>149</v>
      </c>
    </row>
    <row r="10" spans="1:20" ht="16.2" customHeight="1">
      <c r="A10" s="814"/>
      <c r="B10" s="821"/>
      <c r="C10" s="821"/>
      <c r="D10" s="822"/>
      <c r="E10" s="822"/>
      <c r="F10" s="823"/>
      <c r="G10" s="824"/>
      <c r="H10" s="825" t="s">
        <v>152</v>
      </c>
      <c r="I10" s="825" t="s">
        <v>152</v>
      </c>
    </row>
    <row r="11" spans="1:20" ht="20.100000000000001" customHeight="1">
      <c r="A11" s="814"/>
      <c r="B11" s="821"/>
      <c r="C11" s="821"/>
      <c r="D11" s="821"/>
      <c r="E11" s="821"/>
      <c r="F11" s="826"/>
      <c r="H11" s="819"/>
      <c r="I11" s="819"/>
    </row>
    <row r="12" spans="1:20" ht="23.1" customHeight="1">
      <c r="A12" s="652" t="s">
        <v>680</v>
      </c>
      <c r="B12" s="637"/>
      <c r="C12" s="637"/>
      <c r="D12" s="827">
        <v>115.3874114891388</v>
      </c>
      <c r="E12" s="827">
        <v>104.33778739573216</v>
      </c>
      <c r="F12" s="828">
        <v>101.40439988746408</v>
      </c>
      <c r="G12" s="828">
        <v>100.1653</v>
      </c>
      <c r="H12" s="829">
        <v>104.39496969763775</v>
      </c>
      <c r="I12" s="829">
        <v>104.08294568908309</v>
      </c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</row>
    <row r="13" spans="1:20" ht="23.1" customHeight="1">
      <c r="A13" s="649"/>
      <c r="B13" s="649" t="s">
        <v>681</v>
      </c>
      <c r="C13" s="649"/>
      <c r="D13" s="830">
        <v>120.58486804753237</v>
      </c>
      <c r="E13" s="830">
        <v>104.65823557308072</v>
      </c>
      <c r="F13" s="830">
        <v>102.17762957785028</v>
      </c>
      <c r="G13" s="830">
        <v>100.7513</v>
      </c>
      <c r="H13" s="831">
        <v>104.48298177891682</v>
      </c>
      <c r="I13" s="647">
        <v>104.00383943877566</v>
      </c>
      <c r="J13" s="830"/>
      <c r="K13" s="830"/>
      <c r="L13" s="830"/>
      <c r="M13" s="830"/>
      <c r="N13" s="830"/>
      <c r="O13" s="830"/>
      <c r="P13" s="830"/>
      <c r="Q13" s="830"/>
      <c r="R13" s="830"/>
      <c r="S13" s="830"/>
      <c r="T13" s="830"/>
    </row>
    <row r="14" spans="1:20" ht="23.1" customHeight="1">
      <c r="A14" s="649"/>
      <c r="B14" s="832" t="s">
        <v>682</v>
      </c>
      <c r="C14" s="649" t="s">
        <v>683</v>
      </c>
      <c r="D14" s="830">
        <v>132.1652570118035</v>
      </c>
      <c r="E14" s="830">
        <v>114.78057804574154</v>
      </c>
      <c r="F14" s="830">
        <v>102.22152187927938</v>
      </c>
      <c r="G14" s="830">
        <v>100.0459</v>
      </c>
      <c r="H14" s="831">
        <v>115.0221230754314</v>
      </c>
      <c r="I14" s="647">
        <v>115.76199523171356</v>
      </c>
      <c r="J14" s="830"/>
      <c r="K14" s="830"/>
      <c r="L14" s="830"/>
      <c r="M14" s="830"/>
      <c r="N14" s="830"/>
      <c r="O14" s="830"/>
      <c r="P14" s="830"/>
      <c r="Q14" s="830"/>
      <c r="R14" s="830"/>
      <c r="S14" s="830"/>
      <c r="T14" s="830"/>
    </row>
    <row r="15" spans="1:20" ht="23.1" customHeight="1">
      <c r="A15" s="649"/>
      <c r="B15" s="649"/>
      <c r="C15" s="649" t="s">
        <v>684</v>
      </c>
      <c r="D15" s="830">
        <v>117.22974871454601</v>
      </c>
      <c r="E15" s="830">
        <v>103.23300719045048</v>
      </c>
      <c r="F15" s="830">
        <v>102.17892227132567</v>
      </c>
      <c r="G15" s="830">
        <v>101.0724</v>
      </c>
      <c r="H15" s="831">
        <v>102.863418458966</v>
      </c>
      <c r="I15" s="647">
        <v>102.04843751244947</v>
      </c>
      <c r="J15" s="830"/>
      <c r="K15" s="830"/>
      <c r="L15" s="830"/>
      <c r="M15" s="830"/>
      <c r="N15" s="830"/>
      <c r="O15" s="830"/>
      <c r="P15" s="830"/>
      <c r="Q15" s="830"/>
      <c r="R15" s="830"/>
      <c r="S15" s="830"/>
      <c r="T15" s="830"/>
    </row>
    <row r="16" spans="1:20" ht="23.1" customHeight="1">
      <c r="A16" s="649"/>
      <c r="B16" s="649"/>
      <c r="C16" s="649" t="s">
        <v>685</v>
      </c>
      <c r="D16" s="830">
        <v>124.33986284087001</v>
      </c>
      <c r="E16" s="830">
        <v>104.08775863040928</v>
      </c>
      <c r="F16" s="830">
        <v>102.15599216107695</v>
      </c>
      <c r="G16" s="830">
        <v>100.2617</v>
      </c>
      <c r="H16" s="831">
        <v>104.23750804361636</v>
      </c>
      <c r="I16" s="647">
        <v>104.13444348085575</v>
      </c>
      <c r="J16" s="830"/>
      <c r="K16" s="830"/>
      <c r="L16" s="830"/>
      <c r="M16" s="830"/>
      <c r="N16" s="830"/>
      <c r="O16" s="830"/>
      <c r="P16" s="830"/>
      <c r="Q16" s="830"/>
      <c r="R16" s="830"/>
      <c r="S16" s="830"/>
      <c r="T16" s="830"/>
    </row>
    <row r="17" spans="1:20" ht="23.1" customHeight="1">
      <c r="A17" s="649"/>
      <c r="B17" s="649" t="s">
        <v>686</v>
      </c>
      <c r="C17" s="649"/>
      <c r="D17" s="830">
        <v>112.97429086677104</v>
      </c>
      <c r="E17" s="830">
        <v>102.62722383695102</v>
      </c>
      <c r="F17" s="830">
        <v>101.52001638900488</v>
      </c>
      <c r="G17" s="830">
        <v>100.17319999999999</v>
      </c>
      <c r="H17" s="831">
        <v>102.61206016138352</v>
      </c>
      <c r="I17" s="647">
        <v>102.46908452741113</v>
      </c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</row>
    <row r="18" spans="1:20" ht="23.1" customHeight="1">
      <c r="A18" s="649"/>
      <c r="B18" s="649" t="s">
        <v>687</v>
      </c>
      <c r="C18" s="649"/>
      <c r="D18" s="830">
        <v>107.62444815048978</v>
      </c>
      <c r="E18" s="830">
        <v>101.48415947956049</v>
      </c>
      <c r="F18" s="830">
        <v>100.33984721486944</v>
      </c>
      <c r="G18" s="830">
        <v>99.890299999999996</v>
      </c>
      <c r="H18" s="831">
        <v>101.66294913329284</v>
      </c>
      <c r="I18" s="647">
        <v>101.60281322753704</v>
      </c>
      <c r="J18" s="830"/>
      <c r="K18" s="830"/>
      <c r="L18" s="830"/>
      <c r="M18" s="830"/>
      <c r="N18" s="830"/>
      <c r="O18" s="830"/>
      <c r="P18" s="830"/>
      <c r="Q18" s="830"/>
      <c r="R18" s="830"/>
      <c r="S18" s="830"/>
      <c r="T18" s="830"/>
    </row>
    <row r="19" spans="1:20" ht="23.1" customHeight="1">
      <c r="A19" s="649"/>
      <c r="B19" s="649" t="s">
        <v>688</v>
      </c>
      <c r="C19" s="649"/>
      <c r="D19" s="830">
        <v>119.77266649843119</v>
      </c>
      <c r="E19" s="830">
        <v>105.60433965621007</v>
      </c>
      <c r="F19" s="830">
        <v>102.24699652529898</v>
      </c>
      <c r="G19" s="830">
        <v>100.35290000000001</v>
      </c>
      <c r="H19" s="831">
        <v>105.62490165332498</v>
      </c>
      <c r="I19" s="647">
        <v>105.51082445951722</v>
      </c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</row>
    <row r="20" spans="1:20" ht="23.1" customHeight="1">
      <c r="A20" s="649"/>
      <c r="B20" s="649" t="s">
        <v>689</v>
      </c>
      <c r="C20" s="649"/>
      <c r="D20" s="830">
        <v>107.78740092990672</v>
      </c>
      <c r="E20" s="830">
        <v>101.23011858128585</v>
      </c>
      <c r="F20" s="830">
        <v>100.72481313035233</v>
      </c>
      <c r="G20" s="830">
        <v>100.0936</v>
      </c>
      <c r="H20" s="831">
        <v>101.31051487148714</v>
      </c>
      <c r="I20" s="647">
        <v>101.26038296530383</v>
      </c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</row>
    <row r="21" spans="1:20" ht="23.1" customHeight="1">
      <c r="A21" s="649"/>
      <c r="B21" s="649" t="s">
        <v>690</v>
      </c>
      <c r="C21" s="649"/>
      <c r="D21" s="830">
        <v>111.657577297473</v>
      </c>
      <c r="E21" s="830">
        <v>108.04141011167785</v>
      </c>
      <c r="F21" s="830">
        <v>102.6177105651762</v>
      </c>
      <c r="G21" s="830">
        <v>100.60299999999999</v>
      </c>
      <c r="H21" s="831">
        <v>107.62847943626814</v>
      </c>
      <c r="I21" s="647">
        <v>107.06655341718513</v>
      </c>
      <c r="J21" s="830"/>
      <c r="K21" s="830"/>
      <c r="L21" s="830"/>
      <c r="M21" s="830"/>
      <c r="N21" s="830"/>
      <c r="O21" s="830"/>
      <c r="P21" s="830"/>
      <c r="Q21" s="830"/>
      <c r="R21" s="830"/>
      <c r="S21" s="830"/>
      <c r="T21" s="830"/>
    </row>
    <row r="22" spans="1:20" ht="23.1" customHeight="1">
      <c r="A22" s="649"/>
      <c r="B22" s="832" t="s">
        <v>682</v>
      </c>
      <c r="C22" s="649" t="s">
        <v>691</v>
      </c>
      <c r="D22" s="830">
        <v>113.10227146443616</v>
      </c>
      <c r="E22" s="830">
        <v>110.28308677008845</v>
      </c>
      <c r="F22" s="830">
        <v>103.2892007053099</v>
      </c>
      <c r="G22" s="830">
        <v>100.75620000000001</v>
      </c>
      <c r="H22" s="831">
        <v>109.73399476245999</v>
      </c>
      <c r="I22" s="647">
        <v>108.96926595261297</v>
      </c>
      <c r="J22" s="830"/>
      <c r="K22" s="830"/>
      <c r="L22" s="830"/>
      <c r="M22" s="830"/>
      <c r="N22" s="830"/>
      <c r="O22" s="830"/>
      <c r="P22" s="830"/>
      <c r="Q22" s="830"/>
      <c r="R22" s="830"/>
      <c r="S22" s="830"/>
      <c r="T22" s="830"/>
    </row>
    <row r="23" spans="1:20" ht="23.1" customHeight="1">
      <c r="A23" s="649"/>
      <c r="B23" s="649" t="s">
        <v>692</v>
      </c>
      <c r="C23" s="649"/>
      <c r="D23" s="830">
        <v>110.10689476968517</v>
      </c>
      <c r="E23" s="830">
        <v>103.025056133077</v>
      </c>
      <c r="F23" s="830">
        <v>101.3184770808753</v>
      </c>
      <c r="G23" s="830">
        <v>97.733000000000004</v>
      </c>
      <c r="H23" s="831">
        <v>104.27603357762371</v>
      </c>
      <c r="I23" s="647">
        <v>103.26738851679703</v>
      </c>
      <c r="J23" s="830"/>
      <c r="K23" s="830"/>
      <c r="L23" s="830"/>
      <c r="M23" s="830"/>
      <c r="N23" s="830"/>
      <c r="O23" s="830"/>
      <c r="P23" s="830"/>
      <c r="Q23" s="830"/>
      <c r="R23" s="830"/>
      <c r="S23" s="830"/>
      <c r="T23" s="830"/>
    </row>
    <row r="24" spans="1:20" ht="23.1" customHeight="1">
      <c r="A24" s="649"/>
      <c r="B24" s="649" t="s">
        <v>693</v>
      </c>
      <c r="C24" s="649"/>
      <c r="D24" s="830">
        <v>95.952562025924905</v>
      </c>
      <c r="E24" s="830">
        <v>98.824812691600044</v>
      </c>
      <c r="F24" s="830">
        <v>99.53184475334993</v>
      </c>
      <c r="G24" s="830">
        <v>100.0211</v>
      </c>
      <c r="H24" s="831">
        <v>98.635411391867891</v>
      </c>
      <c r="I24" s="647">
        <v>98.590159205856793</v>
      </c>
      <c r="J24" s="830"/>
      <c r="K24" s="653"/>
      <c r="L24" s="830"/>
      <c r="M24" s="830"/>
      <c r="N24" s="830"/>
      <c r="O24" s="830"/>
      <c r="P24" s="830"/>
      <c r="Q24" s="830"/>
      <c r="R24" s="830"/>
      <c r="S24" s="830"/>
      <c r="T24" s="830"/>
    </row>
    <row r="25" spans="1:20" ht="23.1" customHeight="1">
      <c r="A25" s="649"/>
      <c r="B25" s="649" t="s">
        <v>694</v>
      </c>
      <c r="C25" s="649"/>
      <c r="D25" s="830">
        <v>119.83525581411419</v>
      </c>
      <c r="E25" s="830">
        <v>108.00925182594496</v>
      </c>
      <c r="F25" s="830">
        <v>96.008856983406773</v>
      </c>
      <c r="G25" s="830">
        <v>99.988699999999994</v>
      </c>
      <c r="H25" s="831">
        <v>108.15078494393565</v>
      </c>
      <c r="I25" s="647">
        <v>108.58491918948877</v>
      </c>
      <c r="J25" s="830"/>
      <c r="K25" s="830"/>
      <c r="L25" s="830"/>
      <c r="M25" s="830"/>
      <c r="N25" s="830"/>
      <c r="O25" s="830"/>
      <c r="P25" s="830"/>
      <c r="Q25" s="830"/>
      <c r="R25" s="830"/>
      <c r="S25" s="830"/>
      <c r="T25" s="830"/>
    </row>
    <row r="26" spans="1:20" ht="23.1" customHeight="1">
      <c r="A26" s="649"/>
      <c r="B26" s="832" t="s">
        <v>682</v>
      </c>
      <c r="C26" s="649" t="s">
        <v>695</v>
      </c>
      <c r="D26" s="830">
        <v>120.43333406973308</v>
      </c>
      <c r="E26" s="830">
        <v>108.54811701038504</v>
      </c>
      <c r="F26" s="830">
        <v>95.46021730934423</v>
      </c>
      <c r="G26" s="830">
        <v>100.0012</v>
      </c>
      <c r="H26" s="831">
        <v>108.68083131955095</v>
      </c>
      <c r="I26" s="647">
        <v>109.15482086710932</v>
      </c>
      <c r="J26" s="830"/>
      <c r="K26" s="830"/>
      <c r="L26" s="830"/>
      <c r="M26" s="830"/>
      <c r="N26" s="830"/>
      <c r="O26" s="830"/>
      <c r="P26" s="830"/>
      <c r="Q26" s="830"/>
      <c r="R26" s="830"/>
      <c r="S26" s="830"/>
      <c r="T26" s="830"/>
    </row>
    <row r="27" spans="1:20" ht="23.1" customHeight="1">
      <c r="A27" s="649"/>
      <c r="B27" s="649" t="s">
        <v>696</v>
      </c>
      <c r="C27" s="649"/>
      <c r="D27" s="830">
        <v>106.83719297409843</v>
      </c>
      <c r="E27" s="830">
        <v>102.34744394544092</v>
      </c>
      <c r="F27" s="830">
        <v>101.79760125282682</v>
      </c>
      <c r="G27" s="830">
        <v>100.6759</v>
      </c>
      <c r="H27" s="831">
        <v>102.09919659055784</v>
      </c>
      <c r="I27" s="647">
        <v>101.72468921469738</v>
      </c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</row>
    <row r="28" spans="1:20" ht="23.1" customHeight="1">
      <c r="A28" s="649"/>
      <c r="B28" s="649" t="s">
        <v>697</v>
      </c>
      <c r="C28" s="649"/>
      <c r="D28" s="830">
        <v>117.41876021262824</v>
      </c>
      <c r="E28" s="830">
        <v>105.97002907571013</v>
      </c>
      <c r="F28" s="830">
        <v>101.7677950621205</v>
      </c>
      <c r="G28" s="830">
        <v>100.0458</v>
      </c>
      <c r="H28" s="831">
        <v>106.13076261199971</v>
      </c>
      <c r="I28" s="647">
        <v>106.1639166582773</v>
      </c>
      <c r="J28" s="830"/>
      <c r="K28" s="830"/>
      <c r="L28" s="830"/>
      <c r="M28" s="830"/>
      <c r="N28" s="830"/>
      <c r="O28" s="830"/>
      <c r="P28" s="830"/>
      <c r="Q28" s="830"/>
      <c r="R28" s="830"/>
      <c r="S28" s="830"/>
      <c r="T28" s="830"/>
    </row>
    <row r="29" spans="1:20" ht="23.1" customHeight="1">
      <c r="A29" s="652" t="s">
        <v>698</v>
      </c>
      <c r="B29" s="833"/>
      <c r="C29" s="833"/>
      <c r="D29" s="827">
        <v>194.97780909067612</v>
      </c>
      <c r="E29" s="827">
        <v>129.51408421996521</v>
      </c>
      <c r="F29" s="828">
        <v>118.25938441880825</v>
      </c>
      <c r="G29" s="828">
        <v>97.3583</v>
      </c>
      <c r="H29" s="829">
        <v>130.09519182723307</v>
      </c>
      <c r="I29" s="829">
        <v>124.02044669558164</v>
      </c>
      <c r="J29" s="830"/>
      <c r="K29" s="830"/>
      <c r="L29" s="830"/>
      <c r="M29" s="830"/>
      <c r="N29" s="830"/>
      <c r="O29" s="830"/>
      <c r="P29" s="830"/>
      <c r="Q29" s="830"/>
      <c r="R29" s="830"/>
      <c r="S29" s="830"/>
      <c r="T29" s="830"/>
    </row>
    <row r="30" spans="1:20" ht="23.1" customHeight="1">
      <c r="A30" s="652" t="s">
        <v>699</v>
      </c>
      <c r="B30" s="833"/>
      <c r="C30" s="833"/>
      <c r="D30" s="827">
        <v>109.47147650206207</v>
      </c>
      <c r="E30" s="827">
        <v>107.65742023464418</v>
      </c>
      <c r="F30" s="828">
        <v>104.16862695982361</v>
      </c>
      <c r="G30" s="828">
        <v>99.962699999999998</v>
      </c>
      <c r="H30" s="829">
        <v>107.335822525553</v>
      </c>
      <c r="I30" s="829">
        <v>105.63805480366324</v>
      </c>
      <c r="J30" s="830"/>
      <c r="K30" s="830"/>
      <c r="L30" s="830"/>
      <c r="M30" s="830"/>
      <c r="N30" s="830"/>
      <c r="O30" s="830"/>
      <c r="P30" s="830"/>
      <c r="Q30" s="830"/>
      <c r="R30" s="830"/>
      <c r="S30" s="830"/>
      <c r="T30" s="830"/>
    </row>
    <row r="31" spans="1:20" ht="23.1" customHeight="1">
      <c r="A31" s="652" t="s">
        <v>700</v>
      </c>
      <c r="B31" s="833"/>
      <c r="C31" s="833"/>
      <c r="D31" s="827"/>
      <c r="E31" s="827">
        <v>2.6133869999999999</v>
      </c>
      <c r="F31" s="828"/>
      <c r="G31" s="834">
        <v>0.18152199999999999</v>
      </c>
      <c r="H31" s="835"/>
      <c r="I31" s="829">
        <v>2.752885</v>
      </c>
    </row>
  </sheetData>
  <mergeCells count="1">
    <mergeCell ref="D5:G5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0"/>
  <sheetViews>
    <sheetView topLeftCell="A22" workbookViewId="0">
      <selection activeCell="I11" sqref="I11"/>
    </sheetView>
  </sheetViews>
  <sheetFormatPr defaultColWidth="9.33203125" defaultRowHeight="13.2"/>
  <cols>
    <col min="1" max="1" width="51.109375" style="571" customWidth="1"/>
    <col min="2" max="2" width="11" style="571" customWidth="1"/>
    <col min="3" max="3" width="11.33203125" style="571" customWidth="1"/>
    <col min="4" max="4" width="16.109375" style="571" customWidth="1"/>
    <col min="5" max="5" width="11" style="571" customWidth="1"/>
    <col min="6" max="6" width="11.33203125" style="571" customWidth="1"/>
    <col min="7" max="7" width="9.33203125" style="571"/>
    <col min="8" max="8" width="17.44140625" style="571" customWidth="1"/>
    <col min="9" max="16384" width="9.33203125" style="571"/>
  </cols>
  <sheetData>
    <row r="1" spans="1:12" s="557" customFormat="1" ht="20.100000000000001" customHeight="1">
      <c r="A1" s="555" t="s">
        <v>483</v>
      </c>
      <c r="B1" s="556"/>
      <c r="G1" s="556"/>
      <c r="H1" s="556"/>
    </row>
    <row r="2" spans="1:12" s="557" customFormat="1" ht="20.100000000000001" customHeight="1">
      <c r="A2" s="558"/>
      <c r="B2" s="558"/>
      <c r="C2" s="559"/>
      <c r="G2" s="556"/>
      <c r="H2" s="556"/>
    </row>
    <row r="3" spans="1:12" s="557" customFormat="1" ht="20.100000000000001" customHeight="1">
      <c r="A3" s="560"/>
      <c r="B3" s="561"/>
      <c r="D3" s="562" t="s">
        <v>145</v>
      </c>
    </row>
    <row r="4" spans="1:12" s="557" customFormat="1" ht="20.100000000000001" customHeight="1">
      <c r="A4" s="563"/>
      <c r="B4" s="963" t="s">
        <v>484</v>
      </c>
      <c r="C4" s="963"/>
      <c r="D4" s="564" t="s">
        <v>485</v>
      </c>
    </row>
    <row r="5" spans="1:12" s="568" customFormat="1" ht="20.100000000000001" customHeight="1">
      <c r="A5" s="565"/>
      <c r="B5" s="566" t="s">
        <v>133</v>
      </c>
      <c r="C5" s="566" t="s">
        <v>132</v>
      </c>
      <c r="D5" s="567" t="s">
        <v>486</v>
      </c>
    </row>
    <row r="6" spans="1:12" s="568" customFormat="1" ht="20.100000000000001" customHeight="1">
      <c r="A6" s="565"/>
      <c r="B6" s="569" t="s">
        <v>36</v>
      </c>
      <c r="C6" s="569" t="s">
        <v>124</v>
      </c>
      <c r="D6" s="570" t="s">
        <v>152</v>
      </c>
    </row>
    <row r="7" spans="1:12" ht="18" customHeight="1"/>
    <row r="8" spans="1:12" ht="18" customHeight="1">
      <c r="A8" s="572" t="s">
        <v>487</v>
      </c>
      <c r="B8" s="573">
        <v>109.08630136510327</v>
      </c>
      <c r="C8" s="573">
        <v>102.76835889543582</v>
      </c>
      <c r="D8" s="574">
        <v>107.43369479181779</v>
      </c>
    </row>
    <row r="9" spans="1:12" ht="19.95" customHeight="1">
      <c r="A9" s="575" t="s">
        <v>488</v>
      </c>
      <c r="B9" s="576">
        <v>112.39089981053986</v>
      </c>
      <c r="C9" s="576">
        <v>103.76302392545318</v>
      </c>
      <c r="D9" s="577">
        <v>110.28849703378336</v>
      </c>
    </row>
    <row r="10" spans="1:12" ht="19.95" customHeight="1">
      <c r="A10" s="575" t="s">
        <v>489</v>
      </c>
      <c r="B10" s="576">
        <v>101.14251655457403</v>
      </c>
      <c r="C10" s="576">
        <v>100.68825875012276</v>
      </c>
      <c r="D10" s="577">
        <v>100.34598296366053</v>
      </c>
    </row>
    <row r="11" spans="1:12" ht="19.95" customHeight="1">
      <c r="A11" s="575" t="s">
        <v>490</v>
      </c>
      <c r="B11" s="576">
        <v>100.06713195041412</v>
      </c>
      <c r="C11" s="576">
        <v>99.853320507027391</v>
      </c>
      <c r="D11" s="577">
        <v>99.641083696635306</v>
      </c>
    </row>
    <row r="12" spans="1:12" ht="19.95" customHeight="1">
      <c r="A12" s="572" t="s">
        <v>491</v>
      </c>
      <c r="B12" s="573">
        <v>101.07417473374423</v>
      </c>
      <c r="C12" s="573">
        <v>101.14866521092547</v>
      </c>
      <c r="D12" s="574">
        <v>100.25271969773542</v>
      </c>
    </row>
    <row r="13" spans="1:12" ht="19.95" customHeight="1">
      <c r="A13" s="575" t="s">
        <v>155</v>
      </c>
      <c r="B13" s="576">
        <v>109.50244315609577</v>
      </c>
      <c r="C13" s="576">
        <v>104.07082345165514</v>
      </c>
      <c r="D13" s="577">
        <v>106.31919278667068</v>
      </c>
      <c r="H13" s="578"/>
    </row>
    <row r="14" spans="1:12" ht="19.95" customHeight="1">
      <c r="A14" s="575" t="s">
        <v>161</v>
      </c>
      <c r="B14" s="576">
        <v>100.48768892270033</v>
      </c>
      <c r="C14" s="576">
        <v>101.04363057327912</v>
      </c>
      <c r="D14" s="577">
        <v>99.736356512587349</v>
      </c>
    </row>
    <row r="15" spans="1:12" ht="30" customHeight="1">
      <c r="A15" s="579" t="s">
        <v>492</v>
      </c>
      <c r="B15" s="576">
        <v>104.99017900694226</v>
      </c>
      <c r="C15" s="576">
        <v>101.1845543129005</v>
      </c>
      <c r="D15" s="577">
        <v>104.8683293662087</v>
      </c>
    </row>
    <row r="16" spans="1:12" ht="30" customHeight="1">
      <c r="A16" s="579" t="s">
        <v>493</v>
      </c>
      <c r="B16" s="576">
        <v>103.48812303414003</v>
      </c>
      <c r="C16" s="576">
        <v>101.17151917281734</v>
      </c>
      <c r="D16" s="577">
        <v>103.00671857117199</v>
      </c>
      <c r="E16" s="580"/>
      <c r="F16" s="580"/>
      <c r="H16" s="581"/>
      <c r="I16" s="581"/>
      <c r="K16" s="582"/>
      <c r="L16" s="582"/>
    </row>
    <row r="17" spans="1:12" ht="19.95" customHeight="1">
      <c r="A17" s="572" t="s">
        <v>494</v>
      </c>
      <c r="B17" s="573">
        <v>107.00258592553691</v>
      </c>
      <c r="C17" s="573">
        <v>100.15821331196312</v>
      </c>
      <c r="D17" s="574">
        <v>107.00104338849656</v>
      </c>
      <c r="E17" s="583"/>
      <c r="F17" s="583"/>
      <c r="H17" s="581"/>
      <c r="I17" s="581"/>
      <c r="K17" s="582"/>
      <c r="L17" s="582"/>
    </row>
    <row r="18" spans="1:12" ht="19.95" customHeight="1">
      <c r="A18" s="584" t="s">
        <v>315</v>
      </c>
      <c r="B18" s="585"/>
      <c r="C18" s="585"/>
      <c r="D18" s="577"/>
      <c r="E18" s="583"/>
      <c r="F18" s="583"/>
      <c r="H18" s="581"/>
      <c r="I18" s="581"/>
      <c r="K18" s="582"/>
      <c r="L18" s="582"/>
    </row>
    <row r="19" spans="1:12" ht="19.95" customHeight="1">
      <c r="A19" s="575" t="s">
        <v>495</v>
      </c>
      <c r="B19" s="576">
        <v>116.1118386303316</v>
      </c>
      <c r="C19" s="576">
        <v>100.76099145839837</v>
      </c>
      <c r="D19" s="577">
        <v>115.79233538338327</v>
      </c>
      <c r="E19" s="583"/>
      <c r="F19" s="583"/>
      <c r="H19" s="581"/>
      <c r="I19" s="581"/>
      <c r="K19" s="582"/>
      <c r="L19" s="582"/>
    </row>
    <row r="20" spans="1:12" ht="19.95" customHeight="1">
      <c r="A20" s="575" t="s">
        <v>496</v>
      </c>
      <c r="B20" s="576">
        <v>104.40315037765311</v>
      </c>
      <c r="C20" s="576">
        <v>100.93486852728316</v>
      </c>
      <c r="D20" s="577">
        <v>104.51923700365383</v>
      </c>
      <c r="E20" s="583"/>
      <c r="F20" s="583"/>
      <c r="H20" s="581"/>
      <c r="I20" s="581"/>
      <c r="K20" s="582"/>
      <c r="L20" s="582"/>
    </row>
    <row r="21" spans="1:12" ht="19.95" customHeight="1">
      <c r="A21" s="575" t="s">
        <v>497</v>
      </c>
      <c r="B21" s="576">
        <v>100.61666039178479</v>
      </c>
      <c r="C21" s="576">
        <v>100.28266327793361</v>
      </c>
      <c r="D21" s="577">
        <v>100.64182942192296</v>
      </c>
      <c r="E21" s="583"/>
      <c r="F21" s="583"/>
      <c r="H21" s="581"/>
      <c r="I21" s="581"/>
      <c r="K21" s="582"/>
      <c r="L21" s="582"/>
    </row>
    <row r="22" spans="1:12" ht="19.95" customHeight="1">
      <c r="A22" s="575" t="s">
        <v>498</v>
      </c>
      <c r="B22" s="576">
        <v>108.57128064532024</v>
      </c>
      <c r="C22" s="576">
        <v>96.015406796746376</v>
      </c>
      <c r="D22" s="577">
        <v>109.09979276777041</v>
      </c>
      <c r="E22" s="583"/>
      <c r="F22" s="583"/>
      <c r="H22" s="581"/>
      <c r="I22" s="581"/>
      <c r="K22" s="582"/>
      <c r="L22" s="582"/>
    </row>
    <row r="23" spans="1:12" ht="19.95" customHeight="1">
      <c r="A23" s="575" t="s">
        <v>499</v>
      </c>
      <c r="B23" s="576">
        <v>109.45877823652191</v>
      </c>
      <c r="C23" s="576">
        <v>101.19111189847028</v>
      </c>
      <c r="D23" s="577">
        <v>108.83253088449577</v>
      </c>
      <c r="E23" s="583"/>
      <c r="F23" s="583"/>
      <c r="H23" s="581"/>
      <c r="I23" s="581"/>
      <c r="K23" s="582"/>
      <c r="L23" s="582"/>
    </row>
    <row r="24" spans="1:12" ht="19.95" customHeight="1">
      <c r="A24" s="575" t="s">
        <v>500</v>
      </c>
      <c r="B24" s="576">
        <v>102.54890372007601</v>
      </c>
      <c r="C24" s="576">
        <v>100.67225318952602</v>
      </c>
      <c r="D24" s="577">
        <v>102.75977589121476</v>
      </c>
    </row>
    <row r="25" spans="1:12" s="587" customFormat="1" ht="6" customHeight="1">
      <c r="A25" s="586"/>
      <c r="B25" s="586"/>
      <c r="C25" s="586"/>
      <c r="D25" s="586"/>
    </row>
    <row r="26" spans="1:12" s="587" customFormat="1" ht="21.75" customHeight="1">
      <c r="A26" s="588" t="s">
        <v>763</v>
      </c>
    </row>
    <row r="27" spans="1:12" ht="19.95" customHeight="1"/>
    <row r="28" spans="1:12" ht="19.95" customHeight="1"/>
    <row r="29" spans="1:12" ht="19.95" customHeight="1"/>
    <row r="30" spans="1:12" ht="19.95" customHeight="1"/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12"/>
  <sheetViews>
    <sheetView workbookViewId="0">
      <selection activeCell="I11" sqref="I11"/>
    </sheetView>
  </sheetViews>
  <sheetFormatPr defaultRowHeight="25.2" customHeight="1"/>
  <cols>
    <col min="1" max="1" width="51.109375" style="590" customWidth="1"/>
    <col min="2" max="2" width="11" style="571" customWidth="1"/>
    <col min="3" max="3" width="11.33203125" style="571" customWidth="1"/>
    <col min="4" max="4" width="16.109375" style="590" customWidth="1"/>
    <col min="5" max="255" width="8.88671875" style="590"/>
    <col min="256" max="256" width="51" style="590" customWidth="1"/>
    <col min="257" max="257" width="12.44140625" style="590" customWidth="1"/>
    <col min="258" max="258" width="12.88671875" style="590" customWidth="1"/>
    <col min="259" max="259" width="11.33203125" style="590" customWidth="1"/>
    <col min="260" max="511" width="8.88671875" style="590"/>
    <col min="512" max="512" width="51" style="590" customWidth="1"/>
    <col min="513" max="513" width="12.44140625" style="590" customWidth="1"/>
    <col min="514" max="514" width="12.88671875" style="590" customWidth="1"/>
    <col min="515" max="515" width="11.33203125" style="590" customWidth="1"/>
    <col min="516" max="767" width="8.88671875" style="590"/>
    <col min="768" max="768" width="51" style="590" customWidth="1"/>
    <col min="769" max="769" width="12.44140625" style="590" customWidth="1"/>
    <col min="770" max="770" width="12.88671875" style="590" customWidth="1"/>
    <col min="771" max="771" width="11.33203125" style="590" customWidth="1"/>
    <col min="772" max="1023" width="8.88671875" style="590"/>
    <col min="1024" max="1024" width="51" style="590" customWidth="1"/>
    <col min="1025" max="1025" width="12.44140625" style="590" customWidth="1"/>
    <col min="1026" max="1026" width="12.88671875" style="590" customWidth="1"/>
    <col min="1027" max="1027" width="11.33203125" style="590" customWidth="1"/>
    <col min="1028" max="1279" width="8.88671875" style="590"/>
    <col min="1280" max="1280" width="51" style="590" customWidth="1"/>
    <col min="1281" max="1281" width="12.44140625" style="590" customWidth="1"/>
    <col min="1282" max="1282" width="12.88671875" style="590" customWidth="1"/>
    <col min="1283" max="1283" width="11.33203125" style="590" customWidth="1"/>
    <col min="1284" max="1535" width="8.88671875" style="590"/>
    <col min="1536" max="1536" width="51" style="590" customWidth="1"/>
    <col min="1537" max="1537" width="12.44140625" style="590" customWidth="1"/>
    <col min="1538" max="1538" width="12.88671875" style="590" customWidth="1"/>
    <col min="1539" max="1539" width="11.33203125" style="590" customWidth="1"/>
    <col min="1540" max="1791" width="8.88671875" style="590"/>
    <col min="1792" max="1792" width="51" style="590" customWidth="1"/>
    <col min="1793" max="1793" width="12.44140625" style="590" customWidth="1"/>
    <col min="1794" max="1794" width="12.88671875" style="590" customWidth="1"/>
    <col min="1795" max="1795" width="11.33203125" style="590" customWidth="1"/>
    <col min="1796" max="2047" width="8.88671875" style="590"/>
    <col min="2048" max="2048" width="51" style="590" customWidth="1"/>
    <col min="2049" max="2049" width="12.44140625" style="590" customWidth="1"/>
    <col min="2050" max="2050" width="12.88671875" style="590" customWidth="1"/>
    <col min="2051" max="2051" width="11.33203125" style="590" customWidth="1"/>
    <col min="2052" max="2303" width="8.88671875" style="590"/>
    <col min="2304" max="2304" width="51" style="590" customWidth="1"/>
    <col min="2305" max="2305" width="12.44140625" style="590" customWidth="1"/>
    <col min="2306" max="2306" width="12.88671875" style="590" customWidth="1"/>
    <col min="2307" max="2307" width="11.33203125" style="590" customWidth="1"/>
    <col min="2308" max="2559" width="8.88671875" style="590"/>
    <col min="2560" max="2560" width="51" style="590" customWidth="1"/>
    <col min="2561" max="2561" width="12.44140625" style="590" customWidth="1"/>
    <col min="2562" max="2562" width="12.88671875" style="590" customWidth="1"/>
    <col min="2563" max="2563" width="11.33203125" style="590" customWidth="1"/>
    <col min="2564" max="2815" width="8.88671875" style="590"/>
    <col min="2816" max="2816" width="51" style="590" customWidth="1"/>
    <col min="2817" max="2817" width="12.44140625" style="590" customWidth="1"/>
    <col min="2818" max="2818" width="12.88671875" style="590" customWidth="1"/>
    <col min="2819" max="2819" width="11.33203125" style="590" customWidth="1"/>
    <col min="2820" max="3071" width="8.88671875" style="590"/>
    <col min="3072" max="3072" width="51" style="590" customWidth="1"/>
    <col min="3073" max="3073" width="12.44140625" style="590" customWidth="1"/>
    <col min="3074" max="3074" width="12.88671875" style="590" customWidth="1"/>
    <col min="3075" max="3075" width="11.33203125" style="590" customWidth="1"/>
    <col min="3076" max="3327" width="8.88671875" style="590"/>
    <col min="3328" max="3328" width="51" style="590" customWidth="1"/>
    <col min="3329" max="3329" width="12.44140625" style="590" customWidth="1"/>
    <col min="3330" max="3330" width="12.88671875" style="590" customWidth="1"/>
    <col min="3331" max="3331" width="11.33203125" style="590" customWidth="1"/>
    <col min="3332" max="3583" width="8.88671875" style="590"/>
    <col min="3584" max="3584" width="51" style="590" customWidth="1"/>
    <col min="3585" max="3585" width="12.44140625" style="590" customWidth="1"/>
    <col min="3586" max="3586" width="12.88671875" style="590" customWidth="1"/>
    <col min="3587" max="3587" width="11.33203125" style="590" customWidth="1"/>
    <col min="3588" max="3839" width="8.88671875" style="590"/>
    <col min="3840" max="3840" width="51" style="590" customWidth="1"/>
    <col min="3841" max="3841" width="12.44140625" style="590" customWidth="1"/>
    <col min="3842" max="3842" width="12.88671875" style="590" customWidth="1"/>
    <col min="3843" max="3843" width="11.33203125" style="590" customWidth="1"/>
    <col min="3844" max="4095" width="8.88671875" style="590"/>
    <col min="4096" max="4096" width="51" style="590" customWidth="1"/>
    <col min="4097" max="4097" width="12.44140625" style="590" customWidth="1"/>
    <col min="4098" max="4098" width="12.88671875" style="590" customWidth="1"/>
    <col min="4099" max="4099" width="11.33203125" style="590" customWidth="1"/>
    <col min="4100" max="4351" width="8.88671875" style="590"/>
    <col min="4352" max="4352" width="51" style="590" customWidth="1"/>
    <col min="4353" max="4353" width="12.44140625" style="590" customWidth="1"/>
    <col min="4354" max="4354" width="12.88671875" style="590" customWidth="1"/>
    <col min="4355" max="4355" width="11.33203125" style="590" customWidth="1"/>
    <col min="4356" max="4607" width="8.88671875" style="590"/>
    <col min="4608" max="4608" width="51" style="590" customWidth="1"/>
    <col min="4609" max="4609" width="12.44140625" style="590" customWidth="1"/>
    <col min="4610" max="4610" width="12.88671875" style="590" customWidth="1"/>
    <col min="4611" max="4611" width="11.33203125" style="590" customWidth="1"/>
    <col min="4612" max="4863" width="8.88671875" style="590"/>
    <col min="4864" max="4864" width="51" style="590" customWidth="1"/>
    <col min="4865" max="4865" width="12.44140625" style="590" customWidth="1"/>
    <col min="4866" max="4866" width="12.88671875" style="590" customWidth="1"/>
    <col min="4867" max="4867" width="11.33203125" style="590" customWidth="1"/>
    <col min="4868" max="5119" width="8.88671875" style="590"/>
    <col min="5120" max="5120" width="51" style="590" customWidth="1"/>
    <col min="5121" max="5121" width="12.44140625" style="590" customWidth="1"/>
    <col min="5122" max="5122" width="12.88671875" style="590" customWidth="1"/>
    <col min="5123" max="5123" width="11.33203125" style="590" customWidth="1"/>
    <col min="5124" max="5375" width="8.88671875" style="590"/>
    <col min="5376" max="5376" width="51" style="590" customWidth="1"/>
    <col min="5377" max="5377" width="12.44140625" style="590" customWidth="1"/>
    <col min="5378" max="5378" width="12.88671875" style="590" customWidth="1"/>
    <col min="5379" max="5379" width="11.33203125" style="590" customWidth="1"/>
    <col min="5380" max="5631" width="8.88671875" style="590"/>
    <col min="5632" max="5632" width="51" style="590" customWidth="1"/>
    <col min="5633" max="5633" width="12.44140625" style="590" customWidth="1"/>
    <col min="5634" max="5634" width="12.88671875" style="590" customWidth="1"/>
    <col min="5635" max="5635" width="11.33203125" style="590" customWidth="1"/>
    <col min="5636" max="5887" width="8.88671875" style="590"/>
    <col min="5888" max="5888" width="51" style="590" customWidth="1"/>
    <col min="5889" max="5889" width="12.44140625" style="590" customWidth="1"/>
    <col min="5890" max="5890" width="12.88671875" style="590" customWidth="1"/>
    <col min="5891" max="5891" width="11.33203125" style="590" customWidth="1"/>
    <col min="5892" max="6143" width="8.88671875" style="590"/>
    <col min="6144" max="6144" width="51" style="590" customWidth="1"/>
    <col min="6145" max="6145" width="12.44140625" style="590" customWidth="1"/>
    <col min="6146" max="6146" width="12.88671875" style="590" customWidth="1"/>
    <col min="6147" max="6147" width="11.33203125" style="590" customWidth="1"/>
    <col min="6148" max="6399" width="8.88671875" style="590"/>
    <col min="6400" max="6400" width="51" style="590" customWidth="1"/>
    <col min="6401" max="6401" width="12.44140625" style="590" customWidth="1"/>
    <col min="6402" max="6402" width="12.88671875" style="590" customWidth="1"/>
    <col min="6403" max="6403" width="11.33203125" style="590" customWidth="1"/>
    <col min="6404" max="6655" width="8.88671875" style="590"/>
    <col min="6656" max="6656" width="51" style="590" customWidth="1"/>
    <col min="6657" max="6657" width="12.44140625" style="590" customWidth="1"/>
    <col min="6658" max="6658" width="12.88671875" style="590" customWidth="1"/>
    <col min="6659" max="6659" width="11.33203125" style="590" customWidth="1"/>
    <col min="6660" max="6911" width="8.88671875" style="590"/>
    <col min="6912" max="6912" width="51" style="590" customWidth="1"/>
    <col min="6913" max="6913" width="12.44140625" style="590" customWidth="1"/>
    <col min="6914" max="6914" width="12.88671875" style="590" customWidth="1"/>
    <col min="6915" max="6915" width="11.33203125" style="590" customWidth="1"/>
    <col min="6916" max="7167" width="8.88671875" style="590"/>
    <col min="7168" max="7168" width="51" style="590" customWidth="1"/>
    <col min="7169" max="7169" width="12.44140625" style="590" customWidth="1"/>
    <col min="7170" max="7170" width="12.88671875" style="590" customWidth="1"/>
    <col min="7171" max="7171" width="11.33203125" style="590" customWidth="1"/>
    <col min="7172" max="7423" width="8.88671875" style="590"/>
    <col min="7424" max="7424" width="51" style="590" customWidth="1"/>
    <col min="7425" max="7425" width="12.44140625" style="590" customWidth="1"/>
    <col min="7426" max="7426" width="12.88671875" style="590" customWidth="1"/>
    <col min="7427" max="7427" width="11.33203125" style="590" customWidth="1"/>
    <col min="7428" max="7679" width="8.88671875" style="590"/>
    <col min="7680" max="7680" width="51" style="590" customWidth="1"/>
    <col min="7681" max="7681" width="12.44140625" style="590" customWidth="1"/>
    <col min="7682" max="7682" width="12.88671875" style="590" customWidth="1"/>
    <col min="7683" max="7683" width="11.33203125" style="590" customWidth="1"/>
    <col min="7684" max="7935" width="8.88671875" style="590"/>
    <col min="7936" max="7936" width="51" style="590" customWidth="1"/>
    <col min="7937" max="7937" width="12.44140625" style="590" customWidth="1"/>
    <col min="7938" max="7938" width="12.88671875" style="590" customWidth="1"/>
    <col min="7939" max="7939" width="11.33203125" style="590" customWidth="1"/>
    <col min="7940" max="8191" width="8.88671875" style="590"/>
    <col min="8192" max="8192" width="51" style="590" customWidth="1"/>
    <col min="8193" max="8193" width="12.44140625" style="590" customWidth="1"/>
    <col min="8194" max="8194" width="12.88671875" style="590" customWidth="1"/>
    <col min="8195" max="8195" width="11.33203125" style="590" customWidth="1"/>
    <col min="8196" max="8447" width="8.88671875" style="590"/>
    <col min="8448" max="8448" width="51" style="590" customWidth="1"/>
    <col min="8449" max="8449" width="12.44140625" style="590" customWidth="1"/>
    <col min="8450" max="8450" width="12.88671875" style="590" customWidth="1"/>
    <col min="8451" max="8451" width="11.33203125" style="590" customWidth="1"/>
    <col min="8452" max="8703" width="8.88671875" style="590"/>
    <col min="8704" max="8704" width="51" style="590" customWidth="1"/>
    <col min="8705" max="8705" width="12.44140625" style="590" customWidth="1"/>
    <col min="8706" max="8706" width="12.88671875" style="590" customWidth="1"/>
    <col min="8707" max="8707" width="11.33203125" style="590" customWidth="1"/>
    <col min="8708" max="8959" width="8.88671875" style="590"/>
    <col min="8960" max="8960" width="51" style="590" customWidth="1"/>
    <col min="8961" max="8961" width="12.44140625" style="590" customWidth="1"/>
    <col min="8962" max="8962" width="12.88671875" style="590" customWidth="1"/>
    <col min="8963" max="8963" width="11.33203125" style="590" customWidth="1"/>
    <col min="8964" max="9215" width="8.88671875" style="590"/>
    <col min="9216" max="9216" width="51" style="590" customWidth="1"/>
    <col min="9217" max="9217" width="12.44140625" style="590" customWidth="1"/>
    <col min="9218" max="9218" width="12.88671875" style="590" customWidth="1"/>
    <col min="9219" max="9219" width="11.33203125" style="590" customWidth="1"/>
    <col min="9220" max="9471" width="8.88671875" style="590"/>
    <col min="9472" max="9472" width="51" style="590" customWidth="1"/>
    <col min="9473" max="9473" width="12.44140625" style="590" customWidth="1"/>
    <col min="9474" max="9474" width="12.88671875" style="590" customWidth="1"/>
    <col min="9475" max="9475" width="11.33203125" style="590" customWidth="1"/>
    <col min="9476" max="9727" width="8.88671875" style="590"/>
    <col min="9728" max="9728" width="51" style="590" customWidth="1"/>
    <col min="9729" max="9729" width="12.44140625" style="590" customWidth="1"/>
    <col min="9730" max="9730" width="12.88671875" style="590" customWidth="1"/>
    <col min="9731" max="9731" width="11.33203125" style="590" customWidth="1"/>
    <col min="9732" max="9983" width="8.88671875" style="590"/>
    <col min="9984" max="9984" width="51" style="590" customWidth="1"/>
    <col min="9985" max="9985" width="12.44140625" style="590" customWidth="1"/>
    <col min="9986" max="9986" width="12.88671875" style="590" customWidth="1"/>
    <col min="9987" max="9987" width="11.33203125" style="590" customWidth="1"/>
    <col min="9988" max="10239" width="8.88671875" style="590"/>
    <col min="10240" max="10240" width="51" style="590" customWidth="1"/>
    <col min="10241" max="10241" width="12.44140625" style="590" customWidth="1"/>
    <col min="10242" max="10242" width="12.88671875" style="590" customWidth="1"/>
    <col min="10243" max="10243" width="11.33203125" style="590" customWidth="1"/>
    <col min="10244" max="10495" width="8.88671875" style="590"/>
    <col min="10496" max="10496" width="51" style="590" customWidth="1"/>
    <col min="10497" max="10497" width="12.44140625" style="590" customWidth="1"/>
    <col min="10498" max="10498" width="12.88671875" style="590" customWidth="1"/>
    <col min="10499" max="10499" width="11.33203125" style="590" customWidth="1"/>
    <col min="10500" max="10751" width="8.88671875" style="590"/>
    <col min="10752" max="10752" width="51" style="590" customWidth="1"/>
    <col min="10753" max="10753" width="12.44140625" style="590" customWidth="1"/>
    <col min="10754" max="10754" width="12.88671875" style="590" customWidth="1"/>
    <col min="10755" max="10755" width="11.33203125" style="590" customWidth="1"/>
    <col min="10756" max="11007" width="8.88671875" style="590"/>
    <col min="11008" max="11008" width="51" style="590" customWidth="1"/>
    <col min="11009" max="11009" width="12.44140625" style="590" customWidth="1"/>
    <col min="11010" max="11010" width="12.88671875" style="590" customWidth="1"/>
    <col min="11011" max="11011" width="11.33203125" style="590" customWidth="1"/>
    <col min="11012" max="11263" width="8.88671875" style="590"/>
    <col min="11264" max="11264" width="51" style="590" customWidth="1"/>
    <col min="11265" max="11265" width="12.44140625" style="590" customWidth="1"/>
    <col min="11266" max="11266" width="12.88671875" style="590" customWidth="1"/>
    <col min="11267" max="11267" width="11.33203125" style="590" customWidth="1"/>
    <col min="11268" max="11519" width="8.88671875" style="590"/>
    <col min="11520" max="11520" width="51" style="590" customWidth="1"/>
    <col min="11521" max="11521" width="12.44140625" style="590" customWidth="1"/>
    <col min="11522" max="11522" width="12.88671875" style="590" customWidth="1"/>
    <col min="11523" max="11523" width="11.33203125" style="590" customWidth="1"/>
    <col min="11524" max="11775" width="8.88671875" style="590"/>
    <col min="11776" max="11776" width="51" style="590" customWidth="1"/>
    <col min="11777" max="11777" width="12.44140625" style="590" customWidth="1"/>
    <col min="11778" max="11778" width="12.88671875" style="590" customWidth="1"/>
    <col min="11779" max="11779" width="11.33203125" style="590" customWidth="1"/>
    <col min="11780" max="12031" width="8.88671875" style="590"/>
    <col min="12032" max="12032" width="51" style="590" customWidth="1"/>
    <col min="12033" max="12033" width="12.44140625" style="590" customWidth="1"/>
    <col min="12034" max="12034" width="12.88671875" style="590" customWidth="1"/>
    <col min="12035" max="12035" width="11.33203125" style="590" customWidth="1"/>
    <col min="12036" max="12287" width="8.88671875" style="590"/>
    <col min="12288" max="12288" width="51" style="590" customWidth="1"/>
    <col min="12289" max="12289" width="12.44140625" style="590" customWidth="1"/>
    <col min="12290" max="12290" width="12.88671875" style="590" customWidth="1"/>
    <col min="12291" max="12291" width="11.33203125" style="590" customWidth="1"/>
    <col min="12292" max="12543" width="8.88671875" style="590"/>
    <col min="12544" max="12544" width="51" style="590" customWidth="1"/>
    <col min="12545" max="12545" width="12.44140625" style="590" customWidth="1"/>
    <col min="12546" max="12546" width="12.88671875" style="590" customWidth="1"/>
    <col min="12547" max="12547" width="11.33203125" style="590" customWidth="1"/>
    <col min="12548" max="12799" width="8.88671875" style="590"/>
    <col min="12800" max="12800" width="51" style="590" customWidth="1"/>
    <col min="12801" max="12801" width="12.44140625" style="590" customWidth="1"/>
    <col min="12802" max="12802" width="12.88671875" style="590" customWidth="1"/>
    <col min="12803" max="12803" width="11.33203125" style="590" customWidth="1"/>
    <col min="12804" max="13055" width="8.88671875" style="590"/>
    <col min="13056" max="13056" width="51" style="590" customWidth="1"/>
    <col min="13057" max="13057" width="12.44140625" style="590" customWidth="1"/>
    <col min="13058" max="13058" width="12.88671875" style="590" customWidth="1"/>
    <col min="13059" max="13059" width="11.33203125" style="590" customWidth="1"/>
    <col min="13060" max="13311" width="8.88671875" style="590"/>
    <col min="13312" max="13312" width="51" style="590" customWidth="1"/>
    <col min="13313" max="13313" width="12.44140625" style="590" customWidth="1"/>
    <col min="13314" max="13314" width="12.88671875" style="590" customWidth="1"/>
    <col min="13315" max="13315" width="11.33203125" style="590" customWidth="1"/>
    <col min="13316" max="13567" width="8.88671875" style="590"/>
    <col min="13568" max="13568" width="51" style="590" customWidth="1"/>
    <col min="13569" max="13569" width="12.44140625" style="590" customWidth="1"/>
    <col min="13570" max="13570" width="12.88671875" style="590" customWidth="1"/>
    <col min="13571" max="13571" width="11.33203125" style="590" customWidth="1"/>
    <col min="13572" max="13823" width="8.88671875" style="590"/>
    <col min="13824" max="13824" width="51" style="590" customWidth="1"/>
    <col min="13825" max="13825" width="12.44140625" style="590" customWidth="1"/>
    <col min="13826" max="13826" width="12.88671875" style="590" customWidth="1"/>
    <col min="13827" max="13827" width="11.33203125" style="590" customWidth="1"/>
    <col min="13828" max="14079" width="8.88671875" style="590"/>
    <col min="14080" max="14080" width="51" style="590" customWidth="1"/>
    <col min="14081" max="14081" width="12.44140625" style="590" customWidth="1"/>
    <col min="14082" max="14082" width="12.88671875" style="590" customWidth="1"/>
    <col min="14083" max="14083" width="11.33203125" style="590" customWidth="1"/>
    <col min="14084" max="14335" width="8.88671875" style="590"/>
    <col min="14336" max="14336" width="51" style="590" customWidth="1"/>
    <col min="14337" max="14337" width="12.44140625" style="590" customWidth="1"/>
    <col min="14338" max="14338" width="12.88671875" style="590" customWidth="1"/>
    <col min="14339" max="14339" width="11.33203125" style="590" customWidth="1"/>
    <col min="14340" max="14591" width="8.88671875" style="590"/>
    <col min="14592" max="14592" width="51" style="590" customWidth="1"/>
    <col min="14593" max="14593" width="12.44140625" style="590" customWidth="1"/>
    <col min="14594" max="14594" width="12.88671875" style="590" customWidth="1"/>
    <col min="14595" max="14595" width="11.33203125" style="590" customWidth="1"/>
    <col min="14596" max="14847" width="8.88671875" style="590"/>
    <col min="14848" max="14848" width="51" style="590" customWidth="1"/>
    <col min="14849" max="14849" width="12.44140625" style="590" customWidth="1"/>
    <col min="14850" max="14850" width="12.88671875" style="590" customWidth="1"/>
    <col min="14851" max="14851" width="11.33203125" style="590" customWidth="1"/>
    <col min="14852" max="15103" width="8.88671875" style="590"/>
    <col min="15104" max="15104" width="51" style="590" customWidth="1"/>
    <col min="15105" max="15105" width="12.44140625" style="590" customWidth="1"/>
    <col min="15106" max="15106" width="12.88671875" style="590" customWidth="1"/>
    <col min="15107" max="15107" width="11.33203125" style="590" customWidth="1"/>
    <col min="15108" max="15359" width="8.88671875" style="590"/>
    <col min="15360" max="15360" width="51" style="590" customWidth="1"/>
    <col min="15361" max="15361" width="12.44140625" style="590" customWidth="1"/>
    <col min="15362" max="15362" width="12.88671875" style="590" customWidth="1"/>
    <col min="15363" max="15363" width="11.33203125" style="590" customWidth="1"/>
    <col min="15364" max="15615" width="8.88671875" style="590"/>
    <col min="15616" max="15616" width="51" style="590" customWidth="1"/>
    <col min="15617" max="15617" width="12.44140625" style="590" customWidth="1"/>
    <col min="15618" max="15618" width="12.88671875" style="590" customWidth="1"/>
    <col min="15619" max="15619" width="11.33203125" style="590" customWidth="1"/>
    <col min="15620" max="15871" width="8.88671875" style="590"/>
    <col min="15872" max="15872" width="51" style="590" customWidth="1"/>
    <col min="15873" max="15873" width="12.44140625" style="590" customWidth="1"/>
    <col min="15874" max="15874" width="12.88671875" style="590" customWidth="1"/>
    <col min="15875" max="15875" width="11.33203125" style="590" customWidth="1"/>
    <col min="15876" max="16127" width="8.88671875" style="590"/>
    <col min="16128" max="16128" width="51" style="590" customWidth="1"/>
    <col min="16129" max="16129" width="12.44140625" style="590" customWidth="1"/>
    <col min="16130" max="16130" width="12.88671875" style="590" customWidth="1"/>
    <col min="16131" max="16131" width="11.33203125" style="590" customWidth="1"/>
    <col min="16132" max="16384" width="8.88671875" style="590"/>
  </cols>
  <sheetData>
    <row r="1" spans="1:8" ht="20.100000000000001" customHeight="1">
      <c r="A1" s="555" t="s">
        <v>501</v>
      </c>
      <c r="B1" s="589"/>
      <c r="C1" s="590"/>
      <c r="F1" s="557"/>
      <c r="G1" s="589"/>
      <c r="H1" s="589"/>
    </row>
    <row r="2" spans="1:8" ht="20.100000000000001" customHeight="1">
      <c r="B2" s="591"/>
      <c r="C2" s="592"/>
      <c r="F2" s="557"/>
      <c r="G2" s="589"/>
      <c r="H2" s="589"/>
    </row>
    <row r="3" spans="1:8" ht="20.100000000000001" customHeight="1">
      <c r="A3" s="593"/>
      <c r="B3" s="594"/>
      <c r="C3" s="595"/>
      <c r="D3" s="596" t="s">
        <v>145</v>
      </c>
      <c r="F3" s="557"/>
    </row>
    <row r="4" spans="1:8" ht="20.100000000000001" customHeight="1">
      <c r="A4" s="563"/>
      <c r="B4" s="963" t="s">
        <v>484</v>
      </c>
      <c r="C4" s="963"/>
      <c r="D4" s="564" t="s">
        <v>485</v>
      </c>
      <c r="F4" s="557"/>
    </row>
    <row r="5" spans="1:8" ht="20.100000000000001" customHeight="1">
      <c r="A5" s="565"/>
      <c r="B5" s="566" t="s">
        <v>133</v>
      </c>
      <c r="C5" s="566" t="s">
        <v>132</v>
      </c>
      <c r="D5" s="567" t="s">
        <v>486</v>
      </c>
      <c r="F5" s="568"/>
    </row>
    <row r="6" spans="1:8" ht="20.100000000000001" customHeight="1">
      <c r="A6" s="565"/>
      <c r="B6" s="569" t="s">
        <v>36</v>
      </c>
      <c r="C6" s="569" t="s">
        <v>124</v>
      </c>
      <c r="D6" s="570" t="s">
        <v>152</v>
      </c>
      <c r="F6" s="568"/>
    </row>
    <row r="7" spans="1:8" ht="20.100000000000001" customHeight="1">
      <c r="A7" s="565"/>
      <c r="B7" s="597"/>
      <c r="C7" s="597"/>
      <c r="F7" s="571"/>
    </row>
    <row r="8" spans="1:8" s="601" customFormat="1" ht="20.100000000000001" customHeight="1">
      <c r="A8" s="598" t="s">
        <v>502</v>
      </c>
      <c r="B8" s="599">
        <v>116.1118386303316</v>
      </c>
      <c r="C8" s="599">
        <v>100.76099145839837</v>
      </c>
      <c r="D8" s="600">
        <v>115.79233538338329</v>
      </c>
      <c r="F8" s="571"/>
    </row>
    <row r="9" spans="1:8" ht="20.100000000000001" customHeight="1">
      <c r="A9" s="602" t="s">
        <v>503</v>
      </c>
      <c r="B9" s="599">
        <v>101.96079341243424</v>
      </c>
      <c r="C9" s="599">
        <v>100.18967100425571</v>
      </c>
      <c r="D9" s="600">
        <v>101.58799912815915</v>
      </c>
      <c r="F9" s="571"/>
    </row>
    <row r="10" spans="1:8" ht="20.100000000000001" customHeight="1">
      <c r="A10" s="575" t="s">
        <v>504</v>
      </c>
      <c r="B10" s="603">
        <v>108.05914163140299</v>
      </c>
      <c r="C10" s="603">
        <v>85.750345168033874</v>
      </c>
      <c r="D10" s="604">
        <v>111.65566371531764</v>
      </c>
      <c r="F10" s="571"/>
    </row>
    <row r="11" spans="1:8" ht="20.100000000000001" customHeight="1">
      <c r="A11" s="575" t="s">
        <v>505</v>
      </c>
      <c r="B11" s="603">
        <v>101.74690239581781</v>
      </c>
      <c r="C11" s="603">
        <v>100.36968710100358</v>
      </c>
      <c r="D11" s="604">
        <v>101.46586156759524</v>
      </c>
      <c r="F11" s="571"/>
    </row>
    <row r="12" spans="1:8" ht="20.100000000000001" customHeight="1">
      <c r="A12" s="602" t="s">
        <v>506</v>
      </c>
      <c r="B12" s="599">
        <v>101.83955083227583</v>
      </c>
      <c r="C12" s="599">
        <v>100.55684975380596</v>
      </c>
      <c r="D12" s="600">
        <v>102.77193559891923</v>
      </c>
      <c r="F12" s="571"/>
    </row>
    <row r="13" spans="1:8" ht="20.100000000000001" customHeight="1">
      <c r="A13" s="575" t="s">
        <v>507</v>
      </c>
      <c r="B13" s="603">
        <v>102.01427375418905</v>
      </c>
      <c r="C13" s="603">
        <v>100.56236540577403</v>
      </c>
      <c r="D13" s="604">
        <v>103.42042024452363</v>
      </c>
      <c r="F13" s="571"/>
    </row>
    <row r="14" spans="1:8" ht="20.100000000000001" customHeight="1">
      <c r="A14" s="575" t="s">
        <v>508</v>
      </c>
      <c r="B14" s="603">
        <v>101.40116467882309</v>
      </c>
      <c r="C14" s="603">
        <v>100.54803726699805</v>
      </c>
      <c r="D14" s="604">
        <v>101.44329691879381</v>
      </c>
      <c r="F14" s="571"/>
    </row>
    <row r="15" spans="1:8" ht="20.100000000000001" customHeight="1">
      <c r="A15" s="572" t="s">
        <v>509</v>
      </c>
      <c r="B15" s="599">
        <v>197.62206987181023</v>
      </c>
      <c r="C15" s="599">
        <v>108.60864336646448</v>
      </c>
      <c r="D15" s="600">
        <v>191.43569414210381</v>
      </c>
      <c r="F15" s="571"/>
      <c r="G15" s="605"/>
    </row>
    <row r="16" spans="1:8" ht="30" customHeight="1">
      <c r="A16" s="606" t="s">
        <v>510</v>
      </c>
      <c r="B16" s="599">
        <v>103.9883555501891</v>
      </c>
      <c r="C16" s="599">
        <v>100.57286208397844</v>
      </c>
      <c r="D16" s="600">
        <v>103.51917302155461</v>
      </c>
      <c r="F16" s="580"/>
      <c r="G16" s="607"/>
    </row>
    <row r="17" spans="1:6" ht="20.100000000000001" customHeight="1">
      <c r="A17" s="608" t="s">
        <v>511</v>
      </c>
      <c r="B17" s="603"/>
      <c r="C17" s="603"/>
      <c r="D17" s="604"/>
      <c r="F17" s="583"/>
    </row>
    <row r="18" spans="1:6" ht="20.100000000000001" customHeight="1">
      <c r="A18" s="575" t="s">
        <v>512</v>
      </c>
      <c r="B18" s="603">
        <v>104.26315618232726</v>
      </c>
      <c r="C18" s="603">
        <v>100.60616010408864</v>
      </c>
      <c r="D18" s="604">
        <v>103.7614873051176</v>
      </c>
      <c r="F18" s="583"/>
    </row>
    <row r="19" spans="1:6" ht="20.100000000000001" customHeight="1">
      <c r="A19" s="575" t="s">
        <v>513</v>
      </c>
      <c r="B19" s="603">
        <v>101.12888196719241</v>
      </c>
      <c r="C19" s="603">
        <v>99.167265737052418</v>
      </c>
      <c r="D19" s="604">
        <v>102.8851880900354</v>
      </c>
      <c r="F19" s="583"/>
    </row>
    <row r="20" spans="1:6" ht="20.100000000000001" customHeight="1">
      <c r="A20" s="609" t="s">
        <v>514</v>
      </c>
      <c r="B20" s="599">
        <v>111.06162937989829</v>
      </c>
      <c r="C20" s="599">
        <v>102.55483670152444</v>
      </c>
      <c r="D20" s="600">
        <v>109.73721960134952</v>
      </c>
      <c r="F20" s="583"/>
    </row>
    <row r="21" spans="1:6" s="587" customFormat="1" ht="6" customHeight="1">
      <c r="A21" s="586"/>
      <c r="B21" s="586"/>
      <c r="C21" s="586"/>
      <c r="D21" s="586"/>
    </row>
    <row r="22" spans="1:6" s="587" customFormat="1" ht="21.75" customHeight="1">
      <c r="A22" s="588" t="s">
        <v>763</v>
      </c>
    </row>
    <row r="23" spans="1:6" ht="20.100000000000001" customHeight="1">
      <c r="A23" s="610"/>
      <c r="B23" s="603"/>
      <c r="C23" s="603"/>
      <c r="F23" s="583"/>
    </row>
    <row r="24" spans="1:6" ht="20.100000000000001" customHeight="1">
      <c r="A24" s="610"/>
      <c r="B24" s="603"/>
      <c r="C24" s="603"/>
      <c r="F24" s="571"/>
    </row>
    <row r="25" spans="1:6" ht="20.100000000000001" customHeight="1">
      <c r="A25" s="610"/>
      <c r="B25" s="603"/>
      <c r="C25" s="603"/>
      <c r="F25" s="571"/>
    </row>
    <row r="26" spans="1:6" ht="20.100000000000001" customHeight="1">
      <c r="A26" s="611"/>
      <c r="B26" s="612"/>
      <c r="C26" s="612"/>
      <c r="F26" s="571"/>
    </row>
    <row r="27" spans="1:6" ht="20.100000000000001" customHeight="1">
      <c r="A27" s="611"/>
      <c r="B27" s="612"/>
      <c r="C27" s="612"/>
      <c r="F27" s="571"/>
    </row>
    <row r="28" spans="1:6" ht="20.100000000000001" customHeight="1">
      <c r="A28" s="611"/>
      <c r="B28" s="612"/>
      <c r="C28" s="612"/>
      <c r="F28" s="571"/>
    </row>
    <row r="29" spans="1:6" ht="20.100000000000001" customHeight="1">
      <c r="A29" s="611"/>
      <c r="B29" s="612"/>
      <c r="C29" s="612"/>
      <c r="F29" s="571"/>
    </row>
    <row r="30" spans="1:6" ht="20.100000000000001" customHeight="1">
      <c r="A30" s="611"/>
      <c r="B30" s="612"/>
      <c r="C30" s="612"/>
      <c r="F30" s="571"/>
    </row>
    <row r="31" spans="1:6" ht="20.100000000000001" customHeight="1">
      <c r="A31" s="613"/>
      <c r="B31" s="595"/>
      <c r="C31" s="595"/>
      <c r="F31" s="571"/>
    </row>
    <row r="32" spans="1:6" ht="20.100000000000001" customHeight="1">
      <c r="A32" s="613"/>
      <c r="B32" s="595"/>
      <c r="C32" s="595"/>
      <c r="F32" s="571"/>
    </row>
    <row r="33" spans="1:6" ht="20.100000000000001" customHeight="1">
      <c r="A33" s="613"/>
      <c r="B33" s="595"/>
      <c r="C33" s="595"/>
      <c r="F33" s="571"/>
    </row>
    <row r="34" spans="1:6" ht="20.100000000000001" customHeight="1">
      <c r="A34" s="613"/>
      <c r="B34" s="595"/>
      <c r="C34" s="595"/>
      <c r="F34" s="571"/>
    </row>
    <row r="35" spans="1:6" ht="20.100000000000001" customHeight="1">
      <c r="A35" s="613"/>
      <c r="B35" s="595"/>
      <c r="C35" s="595"/>
      <c r="F35" s="571"/>
    </row>
    <row r="36" spans="1:6" ht="20.100000000000001" customHeight="1">
      <c r="A36" s="613"/>
      <c r="B36" s="595"/>
      <c r="C36" s="595"/>
      <c r="F36" s="571"/>
    </row>
    <row r="37" spans="1:6" ht="20.100000000000001" customHeight="1">
      <c r="A37" s="613"/>
      <c r="B37" s="595"/>
      <c r="C37" s="595"/>
      <c r="F37" s="571"/>
    </row>
    <row r="38" spans="1:6" ht="20.100000000000001" customHeight="1">
      <c r="A38" s="613"/>
      <c r="B38" s="595"/>
      <c r="C38" s="595"/>
      <c r="F38" s="571"/>
    </row>
    <row r="39" spans="1:6" ht="20.100000000000001" customHeight="1">
      <c r="A39" s="613"/>
      <c r="B39" s="595"/>
      <c r="C39" s="595"/>
      <c r="F39" s="571"/>
    </row>
    <row r="40" spans="1:6" ht="20.100000000000001" customHeight="1">
      <c r="A40" s="613"/>
      <c r="B40" s="595"/>
      <c r="C40" s="595"/>
      <c r="F40" s="571"/>
    </row>
    <row r="41" spans="1:6" ht="20.100000000000001" customHeight="1">
      <c r="A41" s="613"/>
      <c r="B41" s="595"/>
      <c r="C41" s="595"/>
      <c r="F41" s="571"/>
    </row>
    <row r="42" spans="1:6" ht="20.100000000000001" customHeight="1">
      <c r="A42" s="613"/>
      <c r="B42" s="595"/>
      <c r="C42" s="595"/>
      <c r="F42" s="571"/>
    </row>
    <row r="43" spans="1:6" ht="20.100000000000001" customHeight="1">
      <c r="A43" s="613"/>
      <c r="F43" s="571"/>
    </row>
    <row r="44" spans="1:6" ht="20.100000000000001" customHeight="1">
      <c r="A44" s="613"/>
      <c r="F44" s="571"/>
    </row>
    <row r="45" spans="1:6" ht="20.100000000000001" customHeight="1">
      <c r="A45" s="613"/>
      <c r="F45" s="571"/>
    </row>
    <row r="46" spans="1:6" ht="20.100000000000001" customHeight="1">
      <c r="A46" s="613"/>
      <c r="F46" s="571"/>
    </row>
    <row r="47" spans="1:6" ht="20.100000000000001" customHeight="1">
      <c r="A47" s="613"/>
      <c r="F47" s="571"/>
    </row>
    <row r="48" spans="1:6" ht="20.100000000000001" customHeight="1">
      <c r="A48" s="613"/>
      <c r="F48" s="571"/>
    </row>
    <row r="49" spans="1:6" ht="20.100000000000001" customHeight="1">
      <c r="A49" s="571"/>
      <c r="D49" s="571"/>
      <c r="E49" s="571"/>
      <c r="F49" s="571"/>
    </row>
    <row r="50" spans="1:6" ht="20.100000000000001" customHeight="1">
      <c r="A50" s="571"/>
      <c r="D50" s="571"/>
      <c r="E50" s="571"/>
      <c r="F50" s="571"/>
    </row>
    <row r="51" spans="1:6" ht="20.100000000000001" customHeight="1">
      <c r="A51" s="571"/>
      <c r="D51" s="571"/>
      <c r="E51" s="571"/>
      <c r="F51" s="571"/>
    </row>
    <row r="52" spans="1:6" ht="20.100000000000001" customHeight="1">
      <c r="A52" s="571"/>
      <c r="D52" s="571"/>
      <c r="E52" s="571"/>
      <c r="F52" s="571"/>
    </row>
    <row r="53" spans="1:6" ht="20.100000000000001" customHeight="1">
      <c r="A53" s="571"/>
      <c r="D53" s="571"/>
      <c r="E53" s="571"/>
      <c r="F53" s="571"/>
    </row>
    <row r="54" spans="1:6" ht="20.100000000000001" customHeight="1">
      <c r="A54" s="571"/>
      <c r="D54" s="571"/>
      <c r="E54" s="571"/>
      <c r="F54" s="571"/>
    </row>
    <row r="55" spans="1:6" ht="20.100000000000001" customHeight="1">
      <c r="A55" s="571"/>
      <c r="D55" s="571"/>
      <c r="E55" s="571"/>
      <c r="F55" s="571"/>
    </row>
    <row r="56" spans="1:6" ht="20.100000000000001" customHeight="1">
      <c r="A56" s="571"/>
      <c r="D56" s="571"/>
      <c r="E56" s="571"/>
      <c r="F56" s="571"/>
    </row>
    <row r="57" spans="1:6" ht="20.100000000000001" customHeight="1">
      <c r="A57" s="571"/>
      <c r="D57" s="571"/>
      <c r="E57" s="571"/>
      <c r="F57" s="571"/>
    </row>
    <row r="58" spans="1:6" ht="20.100000000000001" customHeight="1">
      <c r="A58" s="571"/>
      <c r="D58" s="571"/>
      <c r="E58" s="571"/>
      <c r="F58" s="571"/>
    </row>
    <row r="59" spans="1:6" ht="25.2" customHeight="1">
      <c r="A59" s="571"/>
      <c r="D59" s="571"/>
      <c r="E59" s="571"/>
      <c r="F59" s="571"/>
    </row>
    <row r="60" spans="1:6" ht="25.2" customHeight="1">
      <c r="A60" s="571"/>
      <c r="D60" s="571"/>
      <c r="E60" s="571"/>
      <c r="F60" s="571"/>
    </row>
    <row r="61" spans="1:6" ht="25.2" customHeight="1">
      <c r="A61" s="571"/>
      <c r="D61" s="571"/>
      <c r="E61" s="571"/>
      <c r="F61" s="571"/>
    </row>
    <row r="62" spans="1:6" ht="25.2" customHeight="1">
      <c r="A62" s="571"/>
      <c r="D62" s="571"/>
      <c r="E62" s="571"/>
      <c r="F62" s="571"/>
    </row>
    <row r="63" spans="1:6" ht="25.2" customHeight="1">
      <c r="A63" s="571"/>
      <c r="D63" s="571"/>
      <c r="E63" s="571"/>
      <c r="F63" s="571"/>
    </row>
    <row r="64" spans="1:6" ht="25.2" customHeight="1">
      <c r="A64" s="571"/>
      <c r="D64" s="571"/>
      <c r="E64" s="571"/>
      <c r="F64" s="571"/>
    </row>
    <row r="65" spans="1:6" ht="25.2" customHeight="1">
      <c r="A65" s="571"/>
      <c r="D65" s="571"/>
      <c r="E65" s="571"/>
      <c r="F65" s="571"/>
    </row>
    <row r="66" spans="1:6" ht="25.2" customHeight="1">
      <c r="A66" s="571"/>
      <c r="D66" s="571"/>
      <c r="E66" s="571"/>
      <c r="F66" s="571"/>
    </row>
    <row r="67" spans="1:6" ht="25.2" customHeight="1">
      <c r="A67" s="571"/>
      <c r="D67" s="571"/>
      <c r="E67" s="571"/>
      <c r="F67" s="571"/>
    </row>
    <row r="68" spans="1:6" ht="25.2" customHeight="1">
      <c r="A68" s="571"/>
      <c r="D68" s="571"/>
      <c r="E68" s="571"/>
      <c r="F68" s="571"/>
    </row>
    <row r="69" spans="1:6" ht="25.2" customHeight="1">
      <c r="A69" s="571"/>
      <c r="D69" s="571"/>
      <c r="E69" s="571"/>
      <c r="F69" s="571"/>
    </row>
    <row r="70" spans="1:6" ht="25.2" customHeight="1">
      <c r="A70" s="571"/>
      <c r="D70" s="571"/>
      <c r="E70" s="571"/>
      <c r="F70" s="571"/>
    </row>
    <row r="71" spans="1:6" ht="25.2" customHeight="1">
      <c r="A71" s="571"/>
      <c r="D71" s="571"/>
      <c r="E71" s="571"/>
      <c r="F71" s="571"/>
    </row>
    <row r="72" spans="1:6" ht="25.2" customHeight="1">
      <c r="A72" s="571"/>
      <c r="D72" s="571"/>
      <c r="E72" s="571"/>
      <c r="F72" s="571"/>
    </row>
    <row r="73" spans="1:6" ht="25.2" customHeight="1">
      <c r="A73" s="571"/>
      <c r="D73" s="571"/>
      <c r="E73" s="571"/>
      <c r="F73" s="571"/>
    </row>
    <row r="74" spans="1:6" ht="25.2" customHeight="1">
      <c r="A74" s="571"/>
      <c r="D74" s="571"/>
      <c r="E74" s="571"/>
      <c r="F74" s="571"/>
    </row>
    <row r="75" spans="1:6" ht="25.2" customHeight="1">
      <c r="A75" s="571"/>
      <c r="D75" s="571"/>
      <c r="E75" s="571"/>
      <c r="F75" s="571"/>
    </row>
    <row r="76" spans="1:6" ht="25.2" customHeight="1">
      <c r="A76" s="571"/>
      <c r="D76" s="571"/>
      <c r="E76" s="571"/>
      <c r="F76" s="571"/>
    </row>
    <row r="77" spans="1:6" ht="25.2" customHeight="1">
      <c r="A77" s="571"/>
      <c r="D77" s="571"/>
      <c r="E77" s="571"/>
      <c r="F77" s="571"/>
    </row>
    <row r="78" spans="1:6" ht="25.2" customHeight="1">
      <c r="A78" s="571"/>
      <c r="D78" s="571"/>
      <c r="E78" s="571"/>
      <c r="F78" s="571"/>
    </row>
    <row r="79" spans="1:6" ht="25.2" customHeight="1">
      <c r="A79" s="571"/>
      <c r="D79" s="571"/>
      <c r="E79" s="571"/>
      <c r="F79" s="571"/>
    </row>
    <row r="80" spans="1:6" ht="25.2" customHeight="1">
      <c r="A80" s="571"/>
      <c r="D80" s="571"/>
      <c r="E80" s="571"/>
      <c r="F80" s="571"/>
    </row>
    <row r="81" spans="1:6" ht="25.2" customHeight="1">
      <c r="A81" s="571"/>
      <c r="D81" s="571"/>
      <c r="E81" s="571"/>
      <c r="F81" s="571"/>
    </row>
    <row r="82" spans="1:6" ht="25.2" customHeight="1">
      <c r="A82" s="571"/>
      <c r="D82" s="571"/>
      <c r="E82" s="571"/>
      <c r="F82" s="571"/>
    </row>
    <row r="83" spans="1:6" ht="25.2" customHeight="1">
      <c r="A83" s="571"/>
      <c r="D83" s="571"/>
      <c r="E83" s="571"/>
      <c r="F83" s="571"/>
    </row>
    <row r="84" spans="1:6" ht="25.2" customHeight="1">
      <c r="A84" s="571"/>
      <c r="D84" s="571"/>
      <c r="E84" s="571"/>
      <c r="F84" s="571"/>
    </row>
    <row r="85" spans="1:6" ht="25.2" customHeight="1">
      <c r="A85" s="571"/>
      <c r="D85" s="571"/>
      <c r="E85" s="571"/>
      <c r="F85" s="571"/>
    </row>
    <row r="86" spans="1:6" ht="25.2" customHeight="1">
      <c r="A86" s="571"/>
      <c r="D86" s="571"/>
      <c r="E86" s="571"/>
      <c r="F86" s="571"/>
    </row>
    <row r="87" spans="1:6" ht="25.2" customHeight="1">
      <c r="A87" s="571"/>
      <c r="D87" s="571"/>
      <c r="E87" s="571"/>
      <c r="F87" s="571"/>
    </row>
    <row r="88" spans="1:6" ht="25.2" customHeight="1">
      <c r="A88" s="571"/>
      <c r="D88" s="571"/>
      <c r="E88" s="571"/>
      <c r="F88" s="571"/>
    </row>
    <row r="89" spans="1:6" ht="25.2" customHeight="1">
      <c r="A89" s="571"/>
      <c r="D89" s="571"/>
      <c r="E89" s="571"/>
      <c r="F89" s="571"/>
    </row>
    <row r="90" spans="1:6" ht="25.2" customHeight="1">
      <c r="A90" s="571"/>
      <c r="D90" s="571"/>
      <c r="E90" s="571"/>
      <c r="F90" s="571"/>
    </row>
    <row r="91" spans="1:6" ht="25.2" customHeight="1">
      <c r="A91" s="571"/>
      <c r="D91" s="571"/>
      <c r="E91" s="571"/>
      <c r="F91" s="571"/>
    </row>
    <row r="92" spans="1:6" ht="25.2" customHeight="1">
      <c r="A92" s="571"/>
      <c r="D92" s="571"/>
      <c r="E92" s="571"/>
      <c r="F92" s="571"/>
    </row>
    <row r="93" spans="1:6" ht="25.2" customHeight="1">
      <c r="A93" s="571"/>
      <c r="D93" s="571"/>
      <c r="E93" s="571"/>
      <c r="F93" s="571"/>
    </row>
    <row r="94" spans="1:6" ht="25.2" customHeight="1">
      <c r="A94" s="571"/>
      <c r="D94" s="571"/>
      <c r="E94" s="571"/>
      <c r="F94" s="571"/>
    </row>
    <row r="95" spans="1:6" ht="25.2" customHeight="1">
      <c r="A95" s="571"/>
      <c r="D95" s="571"/>
      <c r="E95" s="571"/>
      <c r="F95" s="571"/>
    </row>
    <row r="96" spans="1:6" ht="25.2" customHeight="1">
      <c r="A96" s="571"/>
      <c r="D96" s="571"/>
      <c r="E96" s="571"/>
      <c r="F96" s="571"/>
    </row>
    <row r="97" spans="1:6" ht="25.2" customHeight="1">
      <c r="A97" s="571"/>
      <c r="D97" s="571"/>
      <c r="E97" s="571"/>
      <c r="F97" s="571"/>
    </row>
    <row r="98" spans="1:6" ht="25.2" customHeight="1">
      <c r="A98" s="571"/>
      <c r="D98" s="571"/>
      <c r="E98" s="571"/>
      <c r="F98" s="571"/>
    </row>
    <row r="99" spans="1:6" ht="25.2" customHeight="1">
      <c r="A99" s="571"/>
      <c r="D99" s="571"/>
      <c r="E99" s="571"/>
      <c r="F99" s="571"/>
    </row>
    <row r="100" spans="1:6" ht="25.2" customHeight="1">
      <c r="A100" s="571"/>
      <c r="D100" s="571"/>
      <c r="E100" s="571"/>
      <c r="F100" s="571"/>
    </row>
    <row r="101" spans="1:6" ht="25.2" customHeight="1">
      <c r="A101" s="571"/>
      <c r="D101" s="571"/>
      <c r="E101" s="571"/>
      <c r="F101" s="571"/>
    </row>
    <row r="102" spans="1:6" ht="25.2" customHeight="1">
      <c r="A102" s="571"/>
      <c r="D102" s="571"/>
      <c r="E102" s="571"/>
      <c r="F102" s="571"/>
    </row>
    <row r="103" spans="1:6" ht="25.2" customHeight="1">
      <c r="A103" s="571"/>
      <c r="D103" s="571"/>
      <c r="E103" s="571"/>
      <c r="F103" s="571"/>
    </row>
    <row r="104" spans="1:6" ht="25.2" customHeight="1">
      <c r="A104" s="571"/>
      <c r="D104" s="571"/>
      <c r="E104" s="571"/>
      <c r="F104" s="571"/>
    </row>
    <row r="105" spans="1:6" ht="25.2" customHeight="1">
      <c r="A105" s="571"/>
      <c r="D105" s="571"/>
      <c r="E105" s="571"/>
      <c r="F105" s="571"/>
    </row>
    <row r="106" spans="1:6" ht="25.2" customHeight="1">
      <c r="A106" s="571"/>
      <c r="D106" s="571"/>
      <c r="E106" s="571"/>
      <c r="F106" s="571"/>
    </row>
    <row r="107" spans="1:6" ht="25.2" customHeight="1">
      <c r="A107" s="571"/>
      <c r="D107" s="571"/>
      <c r="E107" s="571"/>
      <c r="F107" s="571"/>
    </row>
    <row r="108" spans="1:6" ht="25.2" customHeight="1">
      <c r="A108" s="571"/>
      <c r="D108" s="571"/>
      <c r="E108" s="571"/>
      <c r="F108" s="571"/>
    </row>
    <row r="109" spans="1:6" ht="25.2" customHeight="1">
      <c r="A109" s="571"/>
      <c r="D109" s="571"/>
      <c r="E109" s="571"/>
      <c r="F109" s="571"/>
    </row>
    <row r="110" spans="1:6" ht="25.2" customHeight="1">
      <c r="A110" s="571"/>
      <c r="D110" s="571"/>
      <c r="E110" s="571"/>
      <c r="F110" s="571"/>
    </row>
    <row r="111" spans="1:6" ht="25.2" customHeight="1">
      <c r="A111" s="571"/>
      <c r="D111" s="571"/>
      <c r="E111" s="571"/>
      <c r="F111" s="571"/>
    </row>
    <row r="112" spans="1:6" ht="25.2" customHeight="1">
      <c r="A112" s="571"/>
      <c r="D112" s="571"/>
      <c r="E112" s="571"/>
      <c r="F112" s="571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12"/>
  <sheetViews>
    <sheetView workbookViewId="0">
      <selection activeCell="I11" sqref="I11"/>
    </sheetView>
  </sheetViews>
  <sheetFormatPr defaultColWidth="9.33203125" defaultRowHeight="25.2" customHeight="1"/>
  <cols>
    <col min="1" max="1" width="51.109375" style="590" customWidth="1"/>
    <col min="2" max="2" width="11" style="571" customWidth="1"/>
    <col min="3" max="3" width="11.33203125" style="571" customWidth="1"/>
    <col min="4" max="4" width="16.109375" style="590" customWidth="1"/>
    <col min="5" max="16384" width="9.33203125" style="590"/>
  </cols>
  <sheetData>
    <row r="1" spans="1:8" ht="20.100000000000001" customHeight="1">
      <c r="A1" s="555" t="s">
        <v>515</v>
      </c>
      <c r="B1" s="589"/>
      <c r="C1" s="590"/>
      <c r="F1" s="557"/>
      <c r="G1" s="589"/>
      <c r="H1" s="589"/>
    </row>
    <row r="2" spans="1:8" ht="20.100000000000001" customHeight="1">
      <c r="A2" s="591"/>
      <c r="B2" s="591"/>
      <c r="C2" s="592"/>
      <c r="F2" s="557"/>
      <c r="G2" s="589"/>
      <c r="H2" s="589"/>
    </row>
    <row r="3" spans="1:8" ht="20.100000000000001" customHeight="1">
      <c r="A3" s="593"/>
      <c r="B3" s="594"/>
      <c r="C3" s="595"/>
      <c r="D3" s="596" t="s">
        <v>145</v>
      </c>
      <c r="F3" s="557"/>
    </row>
    <row r="4" spans="1:8" ht="20.100000000000001" customHeight="1">
      <c r="A4" s="563"/>
      <c r="B4" s="963" t="s">
        <v>484</v>
      </c>
      <c r="C4" s="963"/>
      <c r="D4" s="564" t="s">
        <v>485</v>
      </c>
      <c r="F4" s="557"/>
    </row>
    <row r="5" spans="1:8" ht="20.100000000000001" customHeight="1">
      <c r="A5" s="565"/>
      <c r="B5" s="566" t="s">
        <v>133</v>
      </c>
      <c r="C5" s="566" t="s">
        <v>132</v>
      </c>
      <c r="D5" s="567" t="s">
        <v>486</v>
      </c>
      <c r="F5" s="568"/>
    </row>
    <row r="6" spans="1:8" ht="20.100000000000001" customHeight="1">
      <c r="A6" s="565"/>
      <c r="B6" s="569" t="s">
        <v>36</v>
      </c>
      <c r="C6" s="569" t="s">
        <v>124</v>
      </c>
      <c r="D6" s="570" t="s">
        <v>152</v>
      </c>
      <c r="F6" s="568"/>
    </row>
    <row r="7" spans="1:8" ht="20.100000000000001" customHeight="1">
      <c r="A7" s="565"/>
      <c r="B7" s="597"/>
      <c r="C7" s="597"/>
      <c r="F7" s="571"/>
    </row>
    <row r="8" spans="1:8" s="601" customFormat="1" ht="20.100000000000001" customHeight="1">
      <c r="A8" s="598" t="s">
        <v>502</v>
      </c>
      <c r="B8" s="599">
        <v>103.08718525383719</v>
      </c>
      <c r="C8" s="599">
        <v>100.93326171092308</v>
      </c>
      <c r="D8" s="600">
        <v>102.16463736559349</v>
      </c>
      <c r="F8" s="571"/>
    </row>
    <row r="9" spans="1:8" ht="20.100000000000001" customHeight="1">
      <c r="A9" s="598" t="s">
        <v>516</v>
      </c>
      <c r="B9" s="603"/>
      <c r="C9" s="603"/>
      <c r="F9" s="571"/>
    </row>
    <row r="10" spans="1:8" ht="20.100000000000001" customHeight="1">
      <c r="A10" s="610" t="s">
        <v>517</v>
      </c>
      <c r="B10" s="603">
        <v>101.80660838644576</v>
      </c>
      <c r="C10" s="603">
        <v>100.4919457314071</v>
      </c>
      <c r="D10" s="604">
        <v>100.72745103896786</v>
      </c>
      <c r="F10" s="571"/>
    </row>
    <row r="11" spans="1:8" ht="20.100000000000001" customHeight="1">
      <c r="A11" s="610" t="s">
        <v>518</v>
      </c>
      <c r="B11" s="603">
        <v>103.35151294229421</v>
      </c>
      <c r="C11" s="603">
        <v>100.94653418471802</v>
      </c>
      <c r="D11" s="604">
        <v>102.42001528870378</v>
      </c>
      <c r="F11" s="571"/>
    </row>
    <row r="12" spans="1:8" ht="20.100000000000001" customHeight="1">
      <c r="A12" s="610" t="s">
        <v>519</v>
      </c>
      <c r="B12" s="603">
        <v>100.51674072512475</v>
      </c>
      <c r="C12" s="603">
        <v>100.53730721814915</v>
      </c>
      <c r="D12" s="604">
        <v>99.783991638812211</v>
      </c>
      <c r="F12" s="571"/>
    </row>
    <row r="13" spans="1:8" ht="20.100000000000001" customHeight="1">
      <c r="A13" s="598" t="s">
        <v>520</v>
      </c>
      <c r="B13" s="603"/>
      <c r="C13" s="603"/>
      <c r="F13" s="571"/>
    </row>
    <row r="14" spans="1:8" ht="20.100000000000001" customHeight="1">
      <c r="A14" s="610" t="s">
        <v>521</v>
      </c>
      <c r="B14" s="603">
        <v>100.75283299505078</v>
      </c>
      <c r="C14" s="603">
        <v>100.39740055533353</v>
      </c>
      <c r="D14" s="604">
        <v>100.35447482309102</v>
      </c>
      <c r="F14" s="571"/>
    </row>
    <row r="15" spans="1:8" ht="20.100000000000001" customHeight="1">
      <c r="A15" s="610" t="s">
        <v>522</v>
      </c>
      <c r="B15" s="603">
        <v>103.45328028714358</v>
      </c>
      <c r="C15" s="603">
        <v>100.63342431905566</v>
      </c>
      <c r="D15" s="604">
        <v>103.29295986506483</v>
      </c>
      <c r="F15" s="571"/>
    </row>
    <row r="16" spans="1:8" ht="20.100000000000001" customHeight="1">
      <c r="A16" s="610" t="s">
        <v>523</v>
      </c>
      <c r="B16" s="603">
        <v>103.32351563029525</v>
      </c>
      <c r="C16" s="603">
        <v>101.05449641784318</v>
      </c>
      <c r="D16" s="604">
        <v>102.22958234169253</v>
      </c>
      <c r="F16" s="580"/>
    </row>
    <row r="17" spans="1:6" ht="20.100000000000001" customHeight="1">
      <c r="A17" s="610" t="s">
        <v>524</v>
      </c>
      <c r="B17" s="603">
        <v>105.31867917270414</v>
      </c>
      <c r="C17" s="603">
        <v>100.35124324697537</v>
      </c>
      <c r="D17" s="604">
        <v>105.58952514585901</v>
      </c>
      <c r="F17" s="583"/>
    </row>
    <row r="18" spans="1:6" ht="20.100000000000001" customHeight="1">
      <c r="A18" s="610" t="s">
        <v>525</v>
      </c>
      <c r="B18" s="603">
        <v>102.6443357998907</v>
      </c>
      <c r="C18" s="603">
        <v>100.56830614778409</v>
      </c>
      <c r="D18" s="604">
        <v>103.38600248232876</v>
      </c>
      <c r="F18" s="583"/>
    </row>
    <row r="19" spans="1:6" ht="20.100000000000001" customHeight="1">
      <c r="A19" s="610" t="s">
        <v>526</v>
      </c>
      <c r="B19" s="603">
        <v>104.24837280903361</v>
      </c>
      <c r="C19" s="603">
        <v>101.07898515496143</v>
      </c>
      <c r="D19" s="604">
        <v>103.93917154586457</v>
      </c>
      <c r="F19" s="583"/>
    </row>
    <row r="20" spans="1:6" ht="20.100000000000001" customHeight="1">
      <c r="A20" s="610" t="s">
        <v>527</v>
      </c>
      <c r="B20" s="603">
        <v>105.16637290770656</v>
      </c>
      <c r="C20" s="603">
        <v>101.14947620480071</v>
      </c>
      <c r="D20" s="604">
        <v>104.96493971516885</v>
      </c>
      <c r="F20" s="583"/>
    </row>
    <row r="21" spans="1:6" s="587" customFormat="1" ht="6" customHeight="1">
      <c r="A21" s="586"/>
      <c r="B21" s="586"/>
      <c r="C21" s="586"/>
      <c r="D21" s="586"/>
    </row>
    <row r="22" spans="1:6" s="587" customFormat="1" ht="21.75" customHeight="1">
      <c r="A22" s="588" t="s">
        <v>763</v>
      </c>
    </row>
    <row r="23" spans="1:6" ht="20.100000000000001" customHeight="1">
      <c r="A23" s="610"/>
      <c r="B23" s="603"/>
      <c r="C23" s="603"/>
      <c r="F23" s="583"/>
    </row>
    <row r="24" spans="1:6" ht="20.100000000000001" customHeight="1">
      <c r="A24" s="610"/>
      <c r="B24" s="603"/>
      <c r="C24" s="603"/>
      <c r="F24" s="571"/>
    </row>
    <row r="25" spans="1:6" ht="20.100000000000001" customHeight="1">
      <c r="A25" s="610"/>
      <c r="B25" s="603"/>
      <c r="C25" s="603"/>
      <c r="F25" s="571"/>
    </row>
    <row r="26" spans="1:6" ht="20.100000000000001" customHeight="1">
      <c r="A26" s="611"/>
      <c r="B26" s="612"/>
      <c r="C26" s="612"/>
      <c r="F26" s="571"/>
    </row>
    <row r="27" spans="1:6" ht="20.100000000000001" customHeight="1">
      <c r="A27" s="611"/>
      <c r="B27" s="612"/>
      <c r="C27" s="612"/>
      <c r="F27" s="571"/>
    </row>
    <row r="28" spans="1:6" ht="20.100000000000001" customHeight="1">
      <c r="A28" s="611"/>
      <c r="B28" s="612"/>
      <c r="C28" s="612"/>
      <c r="F28" s="571"/>
    </row>
    <row r="29" spans="1:6" ht="20.100000000000001" customHeight="1">
      <c r="A29" s="611"/>
      <c r="B29" s="612"/>
      <c r="C29" s="612"/>
      <c r="F29" s="571"/>
    </row>
    <row r="30" spans="1:6" ht="20.100000000000001" customHeight="1">
      <c r="A30" s="611"/>
      <c r="B30" s="612"/>
      <c r="C30" s="612"/>
      <c r="F30" s="571"/>
    </row>
    <row r="31" spans="1:6" ht="20.100000000000001" customHeight="1">
      <c r="A31" s="613"/>
      <c r="B31" s="595"/>
      <c r="C31" s="595"/>
      <c r="F31" s="571"/>
    </row>
    <row r="32" spans="1:6" ht="20.100000000000001" customHeight="1">
      <c r="A32" s="613"/>
      <c r="B32" s="595"/>
      <c r="C32" s="595"/>
      <c r="F32" s="571"/>
    </row>
    <row r="33" spans="1:6" ht="20.100000000000001" customHeight="1">
      <c r="A33" s="613"/>
      <c r="B33" s="595"/>
      <c r="C33" s="595"/>
      <c r="F33" s="571"/>
    </row>
    <row r="34" spans="1:6" ht="20.100000000000001" customHeight="1">
      <c r="A34" s="613"/>
      <c r="B34" s="595"/>
      <c r="C34" s="595"/>
      <c r="F34" s="571"/>
    </row>
    <row r="35" spans="1:6" ht="20.100000000000001" customHeight="1">
      <c r="A35" s="613"/>
      <c r="B35" s="595"/>
      <c r="C35" s="595"/>
      <c r="F35" s="571"/>
    </row>
    <row r="36" spans="1:6" ht="20.100000000000001" customHeight="1">
      <c r="A36" s="613"/>
      <c r="B36" s="595"/>
      <c r="C36" s="595"/>
      <c r="F36" s="571"/>
    </row>
    <row r="37" spans="1:6" ht="20.100000000000001" customHeight="1">
      <c r="A37" s="613"/>
      <c r="B37" s="595"/>
      <c r="C37" s="595"/>
      <c r="F37" s="571"/>
    </row>
    <row r="38" spans="1:6" ht="20.100000000000001" customHeight="1">
      <c r="A38" s="613"/>
      <c r="B38" s="595"/>
      <c r="C38" s="595"/>
      <c r="F38" s="571"/>
    </row>
    <row r="39" spans="1:6" ht="20.100000000000001" customHeight="1">
      <c r="A39" s="613"/>
      <c r="B39" s="595"/>
      <c r="C39" s="595"/>
      <c r="F39" s="571"/>
    </row>
    <row r="40" spans="1:6" ht="20.100000000000001" customHeight="1">
      <c r="A40" s="613"/>
      <c r="B40" s="595"/>
      <c r="C40" s="595"/>
      <c r="F40" s="571"/>
    </row>
    <row r="41" spans="1:6" ht="20.100000000000001" customHeight="1">
      <c r="A41" s="613"/>
      <c r="B41" s="595"/>
      <c r="C41" s="595"/>
      <c r="F41" s="571"/>
    </row>
    <row r="42" spans="1:6" ht="20.100000000000001" customHeight="1">
      <c r="A42" s="613"/>
      <c r="B42" s="595"/>
      <c r="C42" s="595"/>
      <c r="F42" s="571"/>
    </row>
    <row r="43" spans="1:6" ht="20.100000000000001" customHeight="1">
      <c r="A43" s="613"/>
      <c r="B43" s="595"/>
      <c r="C43" s="595"/>
      <c r="F43" s="571"/>
    </row>
    <row r="44" spans="1:6" ht="20.100000000000001" customHeight="1">
      <c r="A44" s="613"/>
      <c r="B44" s="595"/>
      <c r="C44" s="595"/>
      <c r="F44" s="571"/>
    </row>
    <row r="45" spans="1:6" ht="20.100000000000001" customHeight="1">
      <c r="A45" s="613"/>
      <c r="F45" s="571"/>
    </row>
    <row r="46" spans="1:6" ht="20.100000000000001" customHeight="1">
      <c r="A46" s="613"/>
      <c r="F46" s="571"/>
    </row>
    <row r="47" spans="1:6" ht="20.100000000000001" customHeight="1">
      <c r="A47" s="613"/>
      <c r="F47" s="571"/>
    </row>
    <row r="48" spans="1:6" ht="20.100000000000001" customHeight="1">
      <c r="A48" s="613"/>
      <c r="F48" s="571"/>
    </row>
    <row r="49" spans="1:6" ht="20.100000000000001" customHeight="1">
      <c r="A49" s="571"/>
      <c r="D49" s="571"/>
      <c r="E49" s="571"/>
      <c r="F49" s="571"/>
    </row>
    <row r="50" spans="1:6" ht="20.100000000000001" customHeight="1">
      <c r="A50" s="571"/>
      <c r="D50" s="571"/>
      <c r="E50" s="571"/>
      <c r="F50" s="571"/>
    </row>
    <row r="51" spans="1:6" ht="20.100000000000001" customHeight="1">
      <c r="A51" s="571"/>
      <c r="D51" s="571"/>
      <c r="E51" s="571"/>
      <c r="F51" s="571"/>
    </row>
    <row r="52" spans="1:6" ht="20.100000000000001" customHeight="1">
      <c r="A52" s="571"/>
      <c r="D52" s="571"/>
      <c r="E52" s="571"/>
      <c r="F52" s="571"/>
    </row>
    <row r="53" spans="1:6" ht="20.100000000000001" customHeight="1">
      <c r="A53" s="571"/>
      <c r="D53" s="571"/>
      <c r="E53" s="571"/>
      <c r="F53" s="571"/>
    </row>
    <row r="54" spans="1:6" ht="20.100000000000001" customHeight="1">
      <c r="A54" s="571"/>
      <c r="D54" s="571"/>
      <c r="E54" s="571"/>
      <c r="F54" s="571"/>
    </row>
    <row r="55" spans="1:6" ht="20.100000000000001" customHeight="1">
      <c r="A55" s="571"/>
      <c r="D55" s="571"/>
      <c r="E55" s="571"/>
      <c r="F55" s="571"/>
    </row>
    <row r="56" spans="1:6" ht="20.100000000000001" customHeight="1">
      <c r="A56" s="571"/>
      <c r="D56" s="571"/>
      <c r="E56" s="571"/>
      <c r="F56" s="571"/>
    </row>
    <row r="57" spans="1:6" ht="20.100000000000001" customHeight="1">
      <c r="A57" s="571"/>
      <c r="D57" s="571"/>
      <c r="E57" s="571"/>
      <c r="F57" s="571"/>
    </row>
    <row r="58" spans="1:6" ht="20.100000000000001" customHeight="1">
      <c r="A58" s="571"/>
      <c r="D58" s="571"/>
      <c r="E58" s="571"/>
      <c r="F58" s="571"/>
    </row>
    <row r="59" spans="1:6" ht="25.2" customHeight="1">
      <c r="A59" s="571"/>
      <c r="D59" s="571"/>
      <c r="E59" s="571"/>
      <c r="F59" s="571"/>
    </row>
    <row r="60" spans="1:6" ht="25.2" customHeight="1">
      <c r="A60" s="571"/>
      <c r="D60" s="571"/>
      <c r="E60" s="571"/>
      <c r="F60" s="571"/>
    </row>
    <row r="61" spans="1:6" ht="25.2" customHeight="1">
      <c r="A61" s="571"/>
      <c r="D61" s="571"/>
      <c r="E61" s="571"/>
      <c r="F61" s="571"/>
    </row>
    <row r="62" spans="1:6" ht="25.2" customHeight="1">
      <c r="A62" s="571"/>
      <c r="D62" s="571"/>
      <c r="E62" s="571"/>
      <c r="F62" s="571"/>
    </row>
    <row r="63" spans="1:6" ht="25.2" customHeight="1">
      <c r="A63" s="571"/>
      <c r="D63" s="571"/>
      <c r="E63" s="571"/>
      <c r="F63" s="571"/>
    </row>
    <row r="64" spans="1:6" ht="25.2" customHeight="1">
      <c r="A64" s="571"/>
      <c r="D64" s="571"/>
      <c r="E64" s="571"/>
      <c r="F64" s="571"/>
    </row>
    <row r="65" spans="1:6" ht="25.2" customHeight="1">
      <c r="A65" s="571"/>
      <c r="D65" s="571"/>
      <c r="E65" s="571"/>
      <c r="F65" s="571"/>
    </row>
    <row r="66" spans="1:6" ht="25.2" customHeight="1">
      <c r="A66" s="571"/>
      <c r="D66" s="571"/>
      <c r="E66" s="571"/>
      <c r="F66" s="571"/>
    </row>
    <row r="67" spans="1:6" ht="25.2" customHeight="1">
      <c r="A67" s="571"/>
      <c r="D67" s="571"/>
      <c r="E67" s="571"/>
      <c r="F67" s="571"/>
    </row>
    <row r="68" spans="1:6" ht="25.2" customHeight="1">
      <c r="A68" s="571"/>
      <c r="D68" s="571"/>
      <c r="E68" s="571"/>
      <c r="F68" s="571"/>
    </row>
    <row r="69" spans="1:6" ht="25.2" customHeight="1">
      <c r="A69" s="571"/>
      <c r="D69" s="571"/>
      <c r="E69" s="571"/>
      <c r="F69" s="571"/>
    </row>
    <row r="70" spans="1:6" ht="25.2" customHeight="1">
      <c r="A70" s="571"/>
      <c r="D70" s="571"/>
      <c r="E70" s="571"/>
      <c r="F70" s="571"/>
    </row>
    <row r="71" spans="1:6" ht="25.2" customHeight="1">
      <c r="A71" s="571"/>
      <c r="D71" s="571"/>
      <c r="E71" s="571"/>
      <c r="F71" s="571"/>
    </row>
    <row r="72" spans="1:6" ht="25.2" customHeight="1">
      <c r="A72" s="571"/>
      <c r="D72" s="571"/>
      <c r="E72" s="571"/>
      <c r="F72" s="571"/>
    </row>
    <row r="73" spans="1:6" ht="25.2" customHeight="1">
      <c r="A73" s="571"/>
      <c r="D73" s="571"/>
      <c r="E73" s="571"/>
      <c r="F73" s="571"/>
    </row>
    <row r="74" spans="1:6" ht="25.2" customHeight="1">
      <c r="A74" s="571"/>
      <c r="D74" s="571"/>
      <c r="E74" s="571"/>
      <c r="F74" s="571"/>
    </row>
    <row r="75" spans="1:6" ht="25.2" customHeight="1">
      <c r="A75" s="571"/>
      <c r="D75" s="571"/>
      <c r="E75" s="571"/>
      <c r="F75" s="571"/>
    </row>
    <row r="76" spans="1:6" ht="25.2" customHeight="1">
      <c r="A76" s="571"/>
      <c r="D76" s="571"/>
      <c r="E76" s="571"/>
      <c r="F76" s="571"/>
    </row>
    <row r="77" spans="1:6" ht="25.2" customHeight="1">
      <c r="A77" s="571"/>
      <c r="D77" s="571"/>
      <c r="E77" s="571"/>
      <c r="F77" s="571"/>
    </row>
    <row r="78" spans="1:6" ht="25.2" customHeight="1">
      <c r="A78" s="571"/>
      <c r="D78" s="571"/>
      <c r="E78" s="571"/>
      <c r="F78" s="571"/>
    </row>
    <row r="79" spans="1:6" ht="25.2" customHeight="1">
      <c r="A79" s="571"/>
      <c r="D79" s="571"/>
      <c r="E79" s="571"/>
      <c r="F79" s="571"/>
    </row>
    <row r="80" spans="1:6" ht="25.2" customHeight="1">
      <c r="A80" s="571"/>
      <c r="D80" s="571"/>
      <c r="E80" s="571"/>
      <c r="F80" s="571"/>
    </row>
    <row r="81" spans="1:6" ht="25.2" customHeight="1">
      <c r="A81" s="571"/>
      <c r="D81" s="571"/>
      <c r="E81" s="571"/>
      <c r="F81" s="571"/>
    </row>
    <row r="82" spans="1:6" ht="25.2" customHeight="1">
      <c r="A82" s="571"/>
      <c r="D82" s="571"/>
      <c r="E82" s="571"/>
      <c r="F82" s="571"/>
    </row>
    <row r="83" spans="1:6" ht="25.2" customHeight="1">
      <c r="A83" s="571"/>
      <c r="D83" s="571"/>
      <c r="E83" s="571"/>
      <c r="F83" s="571"/>
    </row>
    <row r="84" spans="1:6" ht="25.2" customHeight="1">
      <c r="A84" s="571"/>
      <c r="D84" s="571"/>
      <c r="E84" s="571"/>
      <c r="F84" s="571"/>
    </row>
    <row r="85" spans="1:6" ht="25.2" customHeight="1">
      <c r="A85" s="571"/>
      <c r="D85" s="571"/>
      <c r="E85" s="571"/>
      <c r="F85" s="571"/>
    </row>
    <row r="86" spans="1:6" ht="25.2" customHeight="1">
      <c r="A86" s="571"/>
      <c r="D86" s="571"/>
      <c r="E86" s="571"/>
      <c r="F86" s="571"/>
    </row>
    <row r="87" spans="1:6" ht="25.2" customHeight="1">
      <c r="A87" s="571"/>
      <c r="D87" s="571"/>
      <c r="E87" s="571"/>
      <c r="F87" s="571"/>
    </row>
    <row r="88" spans="1:6" ht="25.2" customHeight="1">
      <c r="A88" s="571"/>
      <c r="D88" s="571"/>
      <c r="E88" s="571"/>
      <c r="F88" s="571"/>
    </row>
    <row r="89" spans="1:6" ht="25.2" customHeight="1">
      <c r="A89" s="571"/>
      <c r="D89" s="571"/>
      <c r="E89" s="571"/>
      <c r="F89" s="571"/>
    </row>
    <row r="90" spans="1:6" ht="25.2" customHeight="1">
      <c r="A90" s="571"/>
      <c r="D90" s="571"/>
      <c r="E90" s="571"/>
      <c r="F90" s="571"/>
    </row>
    <row r="91" spans="1:6" ht="25.2" customHeight="1">
      <c r="A91" s="571"/>
      <c r="D91" s="571"/>
      <c r="E91" s="571"/>
      <c r="F91" s="571"/>
    </row>
    <row r="92" spans="1:6" ht="25.2" customHeight="1">
      <c r="A92" s="571"/>
      <c r="D92" s="571"/>
      <c r="E92" s="571"/>
      <c r="F92" s="571"/>
    </row>
    <row r="93" spans="1:6" ht="25.2" customHeight="1">
      <c r="A93" s="571"/>
      <c r="D93" s="571"/>
      <c r="E93" s="571"/>
      <c r="F93" s="571"/>
    </row>
    <row r="94" spans="1:6" ht="25.2" customHeight="1">
      <c r="A94" s="571"/>
      <c r="D94" s="571"/>
      <c r="E94" s="571"/>
      <c r="F94" s="571"/>
    </row>
    <row r="95" spans="1:6" ht="25.2" customHeight="1">
      <c r="A95" s="571"/>
      <c r="D95" s="571"/>
      <c r="E95" s="571"/>
      <c r="F95" s="571"/>
    </row>
    <row r="96" spans="1:6" ht="25.2" customHeight="1">
      <c r="A96" s="571"/>
      <c r="D96" s="571"/>
      <c r="E96" s="571"/>
      <c r="F96" s="571"/>
    </row>
    <row r="97" spans="1:6" ht="25.2" customHeight="1">
      <c r="A97" s="571"/>
      <c r="D97" s="571"/>
      <c r="E97" s="571"/>
      <c r="F97" s="571"/>
    </row>
    <row r="98" spans="1:6" ht="25.2" customHeight="1">
      <c r="A98" s="571"/>
      <c r="D98" s="571"/>
      <c r="E98" s="571"/>
      <c r="F98" s="571"/>
    </row>
    <row r="99" spans="1:6" ht="25.2" customHeight="1">
      <c r="A99" s="571"/>
      <c r="D99" s="571"/>
      <c r="E99" s="571"/>
      <c r="F99" s="571"/>
    </row>
    <row r="100" spans="1:6" ht="25.2" customHeight="1">
      <c r="A100" s="571"/>
      <c r="D100" s="571"/>
      <c r="E100" s="571"/>
      <c r="F100" s="571"/>
    </row>
    <row r="101" spans="1:6" ht="25.2" customHeight="1">
      <c r="A101" s="571"/>
      <c r="D101" s="571"/>
      <c r="E101" s="571"/>
      <c r="F101" s="571"/>
    </row>
    <row r="102" spans="1:6" ht="25.2" customHeight="1">
      <c r="A102" s="571"/>
      <c r="D102" s="571"/>
      <c r="E102" s="571"/>
      <c r="F102" s="571"/>
    </row>
    <row r="103" spans="1:6" ht="25.2" customHeight="1">
      <c r="A103" s="571"/>
      <c r="D103" s="571"/>
      <c r="E103" s="571"/>
      <c r="F103" s="571"/>
    </row>
    <row r="104" spans="1:6" ht="25.2" customHeight="1">
      <c r="A104" s="571"/>
      <c r="D104" s="571"/>
      <c r="E104" s="571"/>
      <c r="F104" s="571"/>
    </row>
    <row r="105" spans="1:6" ht="25.2" customHeight="1">
      <c r="A105" s="571"/>
      <c r="D105" s="571"/>
      <c r="E105" s="571"/>
      <c r="F105" s="571"/>
    </row>
    <row r="106" spans="1:6" ht="25.2" customHeight="1">
      <c r="A106" s="571"/>
      <c r="D106" s="571"/>
      <c r="E106" s="571"/>
      <c r="F106" s="571"/>
    </row>
    <row r="107" spans="1:6" ht="25.2" customHeight="1">
      <c r="A107" s="571"/>
      <c r="D107" s="571"/>
      <c r="E107" s="571"/>
      <c r="F107" s="571"/>
    </row>
    <row r="108" spans="1:6" ht="25.2" customHeight="1">
      <c r="A108" s="571"/>
      <c r="D108" s="571"/>
      <c r="E108" s="571"/>
      <c r="F108" s="571"/>
    </row>
    <row r="109" spans="1:6" ht="25.2" customHeight="1">
      <c r="A109" s="571"/>
      <c r="D109" s="571"/>
      <c r="E109" s="571"/>
      <c r="F109" s="571"/>
    </row>
    <row r="110" spans="1:6" ht="25.2" customHeight="1">
      <c r="A110" s="571"/>
      <c r="D110" s="571"/>
      <c r="E110" s="571"/>
      <c r="F110" s="571"/>
    </row>
    <row r="111" spans="1:6" ht="25.2" customHeight="1">
      <c r="A111" s="571"/>
      <c r="D111" s="571"/>
      <c r="E111" s="571"/>
      <c r="F111" s="571"/>
    </row>
    <row r="112" spans="1:6" ht="25.2" customHeight="1">
      <c r="A112" s="571"/>
      <c r="D112" s="571"/>
      <c r="E112" s="571"/>
      <c r="F112" s="571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12"/>
  <sheetViews>
    <sheetView topLeftCell="A31" workbookViewId="0">
      <selection activeCell="I11" sqref="I11"/>
    </sheetView>
  </sheetViews>
  <sheetFormatPr defaultColWidth="9.33203125" defaultRowHeight="15"/>
  <cols>
    <col min="1" max="1" width="51.109375" style="614" customWidth="1"/>
    <col min="2" max="2" width="11" style="571" customWidth="1"/>
    <col min="3" max="3" width="11.33203125" style="571" customWidth="1"/>
    <col min="4" max="4" width="16.109375" style="571" customWidth="1"/>
    <col min="5" max="240" width="9.33203125" style="614"/>
    <col min="241" max="241" width="41.44140625" style="614" customWidth="1"/>
    <col min="242" max="242" width="8.33203125" style="614" customWidth="1"/>
    <col min="243" max="243" width="11.33203125" style="614" customWidth="1"/>
    <col min="244" max="244" width="11.109375" style="614" customWidth="1"/>
    <col min="245" max="245" width="12.109375" style="614" customWidth="1"/>
    <col min="246" max="246" width="9.33203125" style="614"/>
    <col min="247" max="247" width="2.33203125" style="614" customWidth="1"/>
    <col min="248" max="16384" width="9.33203125" style="614"/>
  </cols>
  <sheetData>
    <row r="1" spans="1:8" ht="20.100000000000001" customHeight="1">
      <c r="A1" s="555" t="s">
        <v>528</v>
      </c>
      <c r="B1" s="589"/>
      <c r="C1" s="590"/>
      <c r="D1" s="614"/>
      <c r="F1" s="557"/>
      <c r="G1" s="615"/>
      <c r="H1" s="615"/>
    </row>
    <row r="2" spans="1:8" ht="16.2" customHeight="1">
      <c r="A2" s="591"/>
      <c r="B2" s="591"/>
      <c r="C2" s="592"/>
      <c r="D2" s="614"/>
      <c r="F2" s="557"/>
      <c r="G2" s="615"/>
      <c r="H2" s="615"/>
    </row>
    <row r="3" spans="1:8" ht="16.2" customHeight="1">
      <c r="A3" s="593"/>
      <c r="B3" s="594"/>
      <c r="C3" s="614"/>
      <c r="D3" s="596" t="s">
        <v>145</v>
      </c>
      <c r="F3" s="557"/>
    </row>
    <row r="4" spans="1:8" ht="16.2" customHeight="1">
      <c r="A4" s="563"/>
      <c r="B4" s="963" t="s">
        <v>484</v>
      </c>
      <c r="C4" s="963"/>
      <c r="D4" s="564" t="s">
        <v>485</v>
      </c>
      <c r="F4" s="557"/>
    </row>
    <row r="5" spans="1:8" ht="16.2" customHeight="1">
      <c r="A5" s="565"/>
      <c r="B5" s="566" t="s">
        <v>133</v>
      </c>
      <c r="C5" s="566" t="s">
        <v>132</v>
      </c>
      <c r="D5" s="567" t="s">
        <v>486</v>
      </c>
      <c r="F5" s="568"/>
    </row>
    <row r="6" spans="1:8" ht="16.2" customHeight="1">
      <c r="A6" s="565"/>
      <c r="B6" s="569" t="s">
        <v>36</v>
      </c>
      <c r="C6" s="569" t="s">
        <v>124</v>
      </c>
      <c r="D6" s="570" t="s">
        <v>152</v>
      </c>
      <c r="F6" s="568"/>
    </row>
    <row r="7" spans="1:8" ht="16.2" customHeight="1">
      <c r="A7" s="565"/>
      <c r="B7" s="597"/>
      <c r="C7" s="597"/>
      <c r="D7" s="614"/>
      <c r="F7" s="571"/>
    </row>
    <row r="8" spans="1:8" s="618" customFormat="1" ht="18" customHeight="1">
      <c r="A8" s="602" t="s">
        <v>502</v>
      </c>
      <c r="B8" s="616">
        <v>97.501149534476625</v>
      </c>
      <c r="C8" s="616">
        <v>101.58877453003612</v>
      </c>
      <c r="D8" s="617">
        <v>98.049459265411187</v>
      </c>
      <c r="F8" s="571"/>
    </row>
    <row r="9" spans="1:8" s="618" customFormat="1" ht="18" customHeight="1">
      <c r="A9" s="602" t="s">
        <v>529</v>
      </c>
      <c r="B9" s="616">
        <v>107.7391615597862</v>
      </c>
      <c r="C9" s="616">
        <v>103.91302804250854</v>
      </c>
      <c r="D9" s="617">
        <v>106.23043865253695</v>
      </c>
      <c r="F9" s="571"/>
    </row>
    <row r="10" spans="1:8" s="618" customFormat="1" ht="18" customHeight="1">
      <c r="A10" s="584" t="s">
        <v>315</v>
      </c>
      <c r="B10" s="619"/>
      <c r="C10" s="619"/>
      <c r="D10" s="617"/>
      <c r="F10" s="571"/>
    </row>
    <row r="11" spans="1:8" ht="18" customHeight="1">
      <c r="A11" s="620" t="s">
        <v>530</v>
      </c>
      <c r="B11" s="619">
        <v>93.558232389681734</v>
      </c>
      <c r="C11" s="619">
        <v>100.60749812926444</v>
      </c>
      <c r="D11" s="621">
        <v>92.793504582188163</v>
      </c>
      <c r="F11" s="571"/>
    </row>
    <row r="12" spans="1:8" ht="18" customHeight="1">
      <c r="A12" s="620" t="s">
        <v>531</v>
      </c>
      <c r="B12" s="619">
        <v>101.84910992003704</v>
      </c>
      <c r="C12" s="619">
        <v>97.604466808997472</v>
      </c>
      <c r="D12" s="621">
        <v>101.97305234937886</v>
      </c>
      <c r="F12" s="571"/>
    </row>
    <row r="13" spans="1:8" ht="18" customHeight="1">
      <c r="A13" s="620" t="s">
        <v>422</v>
      </c>
      <c r="B13" s="619">
        <v>91.346086078450455</v>
      </c>
      <c r="C13" s="619">
        <v>97.889246413971208</v>
      </c>
      <c r="D13" s="621">
        <v>91.846033689515068</v>
      </c>
      <c r="F13" s="571"/>
    </row>
    <row r="14" spans="1:8" ht="18" customHeight="1">
      <c r="A14" s="620" t="s">
        <v>423</v>
      </c>
      <c r="B14" s="619">
        <v>146.97462053362992</v>
      </c>
      <c r="C14" s="619">
        <v>118.84185395756064</v>
      </c>
      <c r="D14" s="621">
        <v>139.787435873508</v>
      </c>
      <c r="F14" s="571"/>
    </row>
    <row r="15" spans="1:8" ht="18" customHeight="1">
      <c r="A15" s="620" t="s">
        <v>424</v>
      </c>
      <c r="B15" s="619">
        <v>110.45294030364057</v>
      </c>
      <c r="C15" s="619">
        <v>102.1530747830917</v>
      </c>
      <c r="D15" s="621">
        <v>110.13447770456193</v>
      </c>
      <c r="F15" s="571"/>
    </row>
    <row r="16" spans="1:8" ht="18" customHeight="1">
      <c r="A16" s="620" t="s">
        <v>425</v>
      </c>
      <c r="B16" s="619">
        <v>118.59618459721327</v>
      </c>
      <c r="C16" s="619">
        <v>111.12155235493553</v>
      </c>
      <c r="D16" s="621">
        <v>113.30946194883501</v>
      </c>
      <c r="F16" s="580"/>
    </row>
    <row r="17" spans="1:6" ht="18" customHeight="1">
      <c r="A17" s="620" t="s">
        <v>426</v>
      </c>
      <c r="B17" s="619">
        <v>115.62140715395299</v>
      </c>
      <c r="C17" s="619">
        <v>96.903714836134498</v>
      </c>
      <c r="D17" s="621">
        <v>118.32654641275643</v>
      </c>
      <c r="F17" s="583"/>
    </row>
    <row r="18" spans="1:6" s="618" customFormat="1" ht="18" customHeight="1">
      <c r="A18" s="620" t="s">
        <v>532</v>
      </c>
      <c r="B18" s="619">
        <v>104.76724208275485</v>
      </c>
      <c r="C18" s="619">
        <v>101.5364724585456</v>
      </c>
      <c r="D18" s="621">
        <v>107.98664058991557</v>
      </c>
      <c r="F18" s="583"/>
    </row>
    <row r="19" spans="1:6" s="618" customFormat="1" ht="18" customHeight="1">
      <c r="A19" s="620" t="s">
        <v>435</v>
      </c>
      <c r="B19" s="619">
        <v>117.0563840233828</v>
      </c>
      <c r="C19" s="619">
        <v>111.42763964765592</v>
      </c>
      <c r="D19" s="621">
        <v>111.85516620459936</v>
      </c>
      <c r="F19" s="583"/>
    </row>
    <row r="20" spans="1:6" ht="18" customHeight="1">
      <c r="A20" s="602" t="s">
        <v>533</v>
      </c>
      <c r="B20" s="616">
        <v>101.36422544503556</v>
      </c>
      <c r="C20" s="616">
        <v>104.39065234953313</v>
      </c>
      <c r="D20" s="617">
        <v>97.236508365971318</v>
      </c>
      <c r="E20" s="618"/>
      <c r="F20" s="583"/>
    </row>
    <row r="21" spans="1:6" ht="18" customHeight="1">
      <c r="A21" s="622" t="s">
        <v>455</v>
      </c>
      <c r="B21" s="619">
        <v>68.957553305517067</v>
      </c>
      <c r="C21" s="619">
        <v>86.122719110000006</v>
      </c>
      <c r="D21" s="621">
        <v>74.243497120840701</v>
      </c>
      <c r="F21" s="583"/>
    </row>
    <row r="22" spans="1:6" ht="18" customHeight="1">
      <c r="A22" s="622" t="s">
        <v>417</v>
      </c>
      <c r="B22" s="619">
        <v>105.16638285460765</v>
      </c>
      <c r="C22" s="619">
        <v>106.24479553000003</v>
      </c>
      <c r="D22" s="621">
        <v>100.82523620208022</v>
      </c>
      <c r="F22" s="583"/>
    </row>
    <row r="23" spans="1:6" ht="18" customHeight="1">
      <c r="A23" s="622" t="s">
        <v>534</v>
      </c>
      <c r="B23" s="619">
        <v>99.58423681574908</v>
      </c>
      <c r="C23" s="619">
        <v>103.32881836859447</v>
      </c>
      <c r="D23" s="621">
        <v>94.326638060250701</v>
      </c>
      <c r="F23" s="583"/>
    </row>
    <row r="24" spans="1:6" ht="18" customHeight="1">
      <c r="A24" s="602" t="s">
        <v>535</v>
      </c>
      <c r="B24" s="616">
        <v>96.198917900173569</v>
      </c>
      <c r="C24" s="616">
        <v>101.20996231303494</v>
      </c>
      <c r="D24" s="617">
        <v>97.116125739363852</v>
      </c>
      <c r="F24" s="571"/>
    </row>
    <row r="25" spans="1:6" ht="18" customHeight="1">
      <c r="A25" s="584" t="s">
        <v>315</v>
      </c>
      <c r="B25" s="619"/>
      <c r="C25" s="619"/>
      <c r="D25" s="617"/>
      <c r="F25" s="571"/>
    </row>
    <row r="26" spans="1:6" s="618" customFormat="1" ht="18" customHeight="1">
      <c r="A26" s="622" t="s">
        <v>536</v>
      </c>
      <c r="B26" s="619">
        <v>90.340959388469699</v>
      </c>
      <c r="C26" s="619">
        <v>97.866405573366436</v>
      </c>
      <c r="D26" s="621">
        <v>91.215582711607752</v>
      </c>
      <c r="E26" s="614"/>
      <c r="F26" s="571"/>
    </row>
    <row r="27" spans="1:6" s="618" customFormat="1" ht="18" customHeight="1">
      <c r="A27" s="622" t="s">
        <v>537</v>
      </c>
      <c r="B27" s="619">
        <v>95.341498647798517</v>
      </c>
      <c r="C27" s="619">
        <v>102.86349532268709</v>
      </c>
      <c r="D27" s="621">
        <v>93.320340931389453</v>
      </c>
      <c r="E27" s="614"/>
      <c r="F27" s="571"/>
    </row>
    <row r="28" spans="1:6" s="618" customFormat="1" ht="18" customHeight="1">
      <c r="A28" s="622" t="s">
        <v>538</v>
      </c>
      <c r="B28" s="619">
        <v>86.073298984887003</v>
      </c>
      <c r="C28" s="619">
        <v>97.452963969174434</v>
      </c>
      <c r="D28" s="621">
        <v>83.537291984312574</v>
      </c>
      <c r="E28" s="614"/>
      <c r="F28" s="571"/>
    </row>
    <row r="29" spans="1:6" s="618" customFormat="1" ht="18" customHeight="1">
      <c r="A29" s="622" t="s">
        <v>434</v>
      </c>
      <c r="B29" s="619">
        <v>99.261358388056891</v>
      </c>
      <c r="C29" s="619">
        <v>100.18948851926561</v>
      </c>
      <c r="D29" s="621">
        <v>98.992860737313933</v>
      </c>
      <c r="E29" s="614"/>
      <c r="F29" s="571"/>
    </row>
    <row r="30" spans="1:6" s="618" customFormat="1" ht="18" customHeight="1">
      <c r="A30" s="622" t="s">
        <v>539</v>
      </c>
      <c r="B30" s="619">
        <v>100.11226013896177</v>
      </c>
      <c r="C30" s="619">
        <v>103.67242136410206</v>
      </c>
      <c r="D30" s="621">
        <v>101.046504665767</v>
      </c>
      <c r="E30" s="614"/>
      <c r="F30" s="571"/>
    </row>
    <row r="31" spans="1:6" s="618" customFormat="1" ht="18" customHeight="1">
      <c r="A31" s="622" t="s">
        <v>540</v>
      </c>
      <c r="B31" s="619">
        <v>100.92012085621751</v>
      </c>
      <c r="C31" s="619">
        <v>100.86555904038516</v>
      </c>
      <c r="D31" s="621">
        <v>101.14020836135012</v>
      </c>
      <c r="E31" s="614"/>
      <c r="F31" s="571"/>
    </row>
    <row r="32" spans="1:6" s="618" customFormat="1" ht="18" customHeight="1">
      <c r="A32" s="622" t="s">
        <v>541</v>
      </c>
      <c r="B32" s="619">
        <v>97.100969792857256</v>
      </c>
      <c r="C32" s="619">
        <v>100.74075958826063</v>
      </c>
      <c r="D32" s="621">
        <v>94.583653405770789</v>
      </c>
      <c r="E32" s="614"/>
      <c r="F32" s="571"/>
    </row>
    <row r="33" spans="1:6" s="618" customFormat="1" ht="18" customHeight="1">
      <c r="A33" s="622" t="s">
        <v>542</v>
      </c>
      <c r="B33" s="619">
        <v>92.495856516159108</v>
      </c>
      <c r="C33" s="619">
        <v>100.55818698212198</v>
      </c>
      <c r="D33" s="621">
        <v>93.385820570520437</v>
      </c>
      <c r="E33" s="614"/>
      <c r="F33" s="571"/>
    </row>
    <row r="34" spans="1:6" s="618" customFormat="1" ht="18" customHeight="1">
      <c r="A34" s="622" t="s">
        <v>543</v>
      </c>
      <c r="B34" s="619">
        <v>100.31578567236465</v>
      </c>
      <c r="C34" s="619">
        <v>103.5354592391097</v>
      </c>
      <c r="D34" s="621">
        <v>101.45794063743543</v>
      </c>
      <c r="E34" s="614"/>
      <c r="F34" s="571"/>
    </row>
    <row r="35" spans="1:6" s="618" customFormat="1" ht="18" customHeight="1">
      <c r="A35" s="622" t="s">
        <v>544</v>
      </c>
      <c r="B35" s="619">
        <v>96.73978118731003</v>
      </c>
      <c r="C35" s="619">
        <v>100.20790080921719</v>
      </c>
      <c r="D35" s="621">
        <v>97.652396153709518</v>
      </c>
      <c r="E35" s="614"/>
      <c r="F35" s="571"/>
    </row>
    <row r="36" spans="1:6" s="618" customFormat="1" ht="18" customHeight="1">
      <c r="A36" s="622" t="s">
        <v>443</v>
      </c>
      <c r="B36" s="619">
        <v>89.302688772309295</v>
      </c>
      <c r="C36" s="619">
        <v>101.06459705164674</v>
      </c>
      <c r="D36" s="621">
        <v>92.079270910070903</v>
      </c>
      <c r="E36" s="614"/>
      <c r="F36" s="571"/>
    </row>
    <row r="37" spans="1:6" s="618" customFormat="1" ht="18" customHeight="1">
      <c r="A37" s="622" t="s">
        <v>545</v>
      </c>
      <c r="B37" s="619">
        <v>107.67269749833994</v>
      </c>
      <c r="C37" s="619">
        <v>102.85346473790121</v>
      </c>
      <c r="D37" s="621">
        <v>108.4040893301493</v>
      </c>
      <c r="E37" s="614"/>
      <c r="F37" s="571"/>
    </row>
    <row r="38" spans="1:6" s="618" customFormat="1" ht="18" customHeight="1">
      <c r="A38" s="622" t="s">
        <v>546</v>
      </c>
      <c r="B38" s="619">
        <v>84.852200100525124</v>
      </c>
      <c r="C38" s="619">
        <v>100.15852359750677</v>
      </c>
      <c r="D38" s="621">
        <v>88.152801864762083</v>
      </c>
      <c r="E38" s="614"/>
      <c r="F38" s="571"/>
    </row>
    <row r="39" spans="1:6" s="618" customFormat="1" ht="18" customHeight="1">
      <c r="A39" s="622" t="s">
        <v>547</v>
      </c>
      <c r="B39" s="619">
        <v>96.683216003788488</v>
      </c>
      <c r="C39" s="619">
        <v>99.006672974417228</v>
      </c>
      <c r="D39" s="621">
        <v>96.633312043054389</v>
      </c>
      <c r="E39" s="614"/>
      <c r="F39" s="571"/>
    </row>
    <row r="40" spans="1:6" s="618" customFormat="1" ht="18" customHeight="1">
      <c r="A40" s="622" t="s">
        <v>548</v>
      </c>
      <c r="B40" s="619">
        <v>100.69078034343303</v>
      </c>
      <c r="C40" s="619">
        <v>100.85508181176934</v>
      </c>
      <c r="D40" s="621">
        <v>101.18255250323233</v>
      </c>
      <c r="E40" s="614"/>
      <c r="F40" s="571"/>
    </row>
    <row r="41" spans="1:6" s="587" customFormat="1" ht="6" customHeight="1">
      <c r="A41" s="586"/>
      <c r="B41" s="586"/>
      <c r="C41" s="586"/>
      <c r="D41" s="586"/>
    </row>
    <row r="42" spans="1:6" s="587" customFormat="1" ht="21.75" customHeight="1">
      <c r="A42" s="588" t="s">
        <v>763</v>
      </c>
    </row>
    <row r="43" spans="1:6" ht="16.2" customHeight="1">
      <c r="A43" s="622"/>
      <c r="B43" s="619"/>
      <c r="C43" s="619"/>
      <c r="D43" s="621"/>
      <c r="F43" s="571"/>
    </row>
    <row r="44" spans="1:6" ht="16.2" customHeight="1">
      <c r="B44" s="614"/>
      <c r="C44" s="614"/>
      <c r="D44" s="614"/>
      <c r="F44" s="571"/>
    </row>
    <row r="45" spans="1:6" ht="16.2" customHeight="1">
      <c r="B45" s="614"/>
      <c r="C45" s="614"/>
      <c r="D45" s="614"/>
      <c r="F45" s="571"/>
    </row>
    <row r="46" spans="1:6" ht="16.2" customHeight="1">
      <c r="A46" s="584"/>
      <c r="B46" s="621"/>
      <c r="C46" s="621"/>
      <c r="D46" s="623"/>
      <c r="F46" s="571"/>
    </row>
    <row r="47" spans="1:6" ht="16.2" customHeight="1">
      <c r="A47" s="575"/>
      <c r="B47" s="621"/>
      <c r="C47" s="621"/>
      <c r="D47" s="623"/>
      <c r="F47" s="571"/>
    </row>
    <row r="48" spans="1:6" ht="16.2" customHeight="1">
      <c r="A48" s="575"/>
      <c r="B48" s="621"/>
      <c r="C48" s="621"/>
      <c r="D48" s="623"/>
      <c r="F48" s="571"/>
    </row>
    <row r="49" spans="1:6">
      <c r="A49" s="571"/>
      <c r="E49" s="571"/>
      <c r="F49" s="571"/>
    </row>
    <row r="50" spans="1:6">
      <c r="A50" s="571"/>
      <c r="E50" s="571"/>
      <c r="F50" s="571"/>
    </row>
    <row r="51" spans="1:6">
      <c r="A51" s="571"/>
      <c r="E51" s="571"/>
      <c r="F51" s="571"/>
    </row>
    <row r="52" spans="1:6">
      <c r="A52" s="571"/>
      <c r="E52" s="571"/>
      <c r="F52" s="571"/>
    </row>
    <row r="53" spans="1:6">
      <c r="A53" s="571"/>
      <c r="E53" s="571"/>
      <c r="F53" s="571"/>
    </row>
    <row r="54" spans="1:6">
      <c r="A54" s="571"/>
      <c r="E54" s="571"/>
      <c r="F54" s="571"/>
    </row>
    <row r="55" spans="1:6">
      <c r="A55" s="571"/>
      <c r="E55" s="571"/>
      <c r="F55" s="571"/>
    </row>
    <row r="56" spans="1:6">
      <c r="A56" s="571"/>
      <c r="E56" s="571"/>
      <c r="F56" s="571"/>
    </row>
    <row r="57" spans="1:6">
      <c r="A57" s="571"/>
      <c r="E57" s="571"/>
      <c r="F57" s="571"/>
    </row>
    <row r="58" spans="1:6">
      <c r="A58" s="571"/>
      <c r="E58" s="571"/>
      <c r="F58" s="571"/>
    </row>
    <row r="59" spans="1:6">
      <c r="A59" s="571"/>
      <c r="E59" s="571"/>
      <c r="F59" s="571"/>
    </row>
    <row r="60" spans="1:6">
      <c r="A60" s="571"/>
      <c r="E60" s="571"/>
      <c r="F60" s="571"/>
    </row>
    <row r="61" spans="1:6">
      <c r="A61" s="571"/>
      <c r="E61" s="571"/>
      <c r="F61" s="571"/>
    </row>
    <row r="62" spans="1:6">
      <c r="A62" s="571"/>
      <c r="E62" s="571"/>
      <c r="F62" s="571"/>
    </row>
    <row r="63" spans="1:6">
      <c r="A63" s="571"/>
      <c r="E63" s="571"/>
      <c r="F63" s="571"/>
    </row>
    <row r="64" spans="1:6">
      <c r="A64" s="571"/>
      <c r="E64" s="571"/>
      <c r="F64" s="571"/>
    </row>
    <row r="65" spans="1:6">
      <c r="A65" s="571"/>
      <c r="E65" s="571"/>
      <c r="F65" s="571"/>
    </row>
    <row r="66" spans="1:6">
      <c r="A66" s="571"/>
      <c r="E66" s="571"/>
      <c r="F66" s="571"/>
    </row>
    <row r="67" spans="1:6">
      <c r="A67" s="571"/>
      <c r="E67" s="571"/>
      <c r="F67" s="571"/>
    </row>
    <row r="68" spans="1:6">
      <c r="A68" s="571"/>
      <c r="E68" s="571"/>
      <c r="F68" s="571"/>
    </row>
    <row r="69" spans="1:6">
      <c r="A69" s="571"/>
      <c r="E69" s="571"/>
      <c r="F69" s="571"/>
    </row>
    <row r="70" spans="1:6">
      <c r="A70" s="571"/>
      <c r="E70" s="571"/>
      <c r="F70" s="571"/>
    </row>
    <row r="71" spans="1:6">
      <c r="A71" s="571"/>
      <c r="E71" s="571"/>
      <c r="F71" s="571"/>
    </row>
    <row r="72" spans="1:6">
      <c r="A72" s="571"/>
      <c r="E72" s="571"/>
      <c r="F72" s="571"/>
    </row>
    <row r="73" spans="1:6">
      <c r="A73" s="571"/>
      <c r="E73" s="571"/>
      <c r="F73" s="571"/>
    </row>
    <row r="74" spans="1:6">
      <c r="A74" s="571"/>
      <c r="E74" s="571"/>
      <c r="F74" s="571"/>
    </row>
    <row r="75" spans="1:6">
      <c r="A75" s="571"/>
      <c r="E75" s="571"/>
      <c r="F75" s="571"/>
    </row>
    <row r="76" spans="1:6">
      <c r="A76" s="571"/>
      <c r="E76" s="571"/>
      <c r="F76" s="571"/>
    </row>
    <row r="77" spans="1:6">
      <c r="A77" s="571"/>
      <c r="E77" s="571"/>
      <c r="F77" s="571"/>
    </row>
    <row r="78" spans="1:6">
      <c r="A78" s="571"/>
      <c r="E78" s="571"/>
      <c r="F78" s="571"/>
    </row>
    <row r="79" spans="1:6">
      <c r="A79" s="571"/>
      <c r="E79" s="571"/>
      <c r="F79" s="571"/>
    </row>
    <row r="80" spans="1:6">
      <c r="A80" s="571"/>
      <c r="E80" s="571"/>
      <c r="F80" s="571"/>
    </row>
    <row r="81" spans="1:6">
      <c r="A81" s="571"/>
      <c r="E81" s="571"/>
      <c r="F81" s="571"/>
    </row>
    <row r="82" spans="1:6">
      <c r="A82" s="571"/>
      <c r="E82" s="571"/>
      <c r="F82" s="571"/>
    </row>
    <row r="83" spans="1:6">
      <c r="A83" s="571"/>
      <c r="E83" s="571"/>
      <c r="F83" s="571"/>
    </row>
    <row r="84" spans="1:6">
      <c r="A84" s="571"/>
      <c r="E84" s="571"/>
      <c r="F84" s="571"/>
    </row>
    <row r="85" spans="1:6">
      <c r="A85" s="571"/>
      <c r="E85" s="571"/>
      <c r="F85" s="571"/>
    </row>
    <row r="86" spans="1:6">
      <c r="A86" s="571"/>
      <c r="E86" s="571"/>
      <c r="F86" s="571"/>
    </row>
    <row r="87" spans="1:6">
      <c r="A87" s="571"/>
      <c r="E87" s="571"/>
      <c r="F87" s="571"/>
    </row>
    <row r="88" spans="1:6">
      <c r="A88" s="571"/>
      <c r="E88" s="571"/>
      <c r="F88" s="571"/>
    </row>
    <row r="89" spans="1:6">
      <c r="A89" s="571"/>
      <c r="E89" s="571"/>
      <c r="F89" s="571"/>
    </row>
    <row r="90" spans="1:6">
      <c r="A90" s="571"/>
      <c r="E90" s="571"/>
      <c r="F90" s="571"/>
    </row>
    <row r="91" spans="1:6">
      <c r="A91" s="571"/>
      <c r="E91" s="571"/>
      <c r="F91" s="571"/>
    </row>
    <row r="92" spans="1:6">
      <c r="A92" s="571"/>
      <c r="E92" s="571"/>
      <c r="F92" s="571"/>
    </row>
    <row r="93" spans="1:6">
      <c r="A93" s="571"/>
      <c r="E93" s="571"/>
      <c r="F93" s="571"/>
    </row>
    <row r="94" spans="1:6">
      <c r="A94" s="571"/>
      <c r="E94" s="571"/>
      <c r="F94" s="571"/>
    </row>
    <row r="95" spans="1:6">
      <c r="A95" s="571"/>
      <c r="E95" s="571"/>
      <c r="F95" s="571"/>
    </row>
    <row r="96" spans="1:6">
      <c r="A96" s="571"/>
      <c r="E96" s="571"/>
      <c r="F96" s="571"/>
    </row>
    <row r="97" spans="1:6">
      <c r="A97" s="571"/>
      <c r="E97" s="571"/>
      <c r="F97" s="571"/>
    </row>
    <row r="98" spans="1:6">
      <c r="A98" s="571"/>
      <c r="E98" s="571"/>
      <c r="F98" s="571"/>
    </row>
    <row r="99" spans="1:6">
      <c r="A99" s="571"/>
      <c r="E99" s="571"/>
      <c r="F99" s="571"/>
    </row>
    <row r="100" spans="1:6">
      <c r="A100" s="571"/>
      <c r="E100" s="571"/>
      <c r="F100" s="571"/>
    </row>
    <row r="101" spans="1:6">
      <c r="A101" s="571"/>
      <c r="E101" s="571"/>
      <c r="F101" s="571"/>
    </row>
    <row r="102" spans="1:6">
      <c r="A102" s="571"/>
      <c r="E102" s="571"/>
      <c r="F102" s="571"/>
    </row>
    <row r="103" spans="1:6">
      <c r="A103" s="571"/>
      <c r="E103" s="571"/>
      <c r="F103" s="571"/>
    </row>
    <row r="104" spans="1:6">
      <c r="A104" s="571"/>
      <c r="E104" s="571"/>
      <c r="F104" s="571"/>
    </row>
    <row r="105" spans="1:6">
      <c r="A105" s="571"/>
      <c r="E105" s="571"/>
      <c r="F105" s="571"/>
    </row>
    <row r="106" spans="1:6">
      <c r="A106" s="571"/>
      <c r="E106" s="571"/>
      <c r="F106" s="571"/>
    </row>
    <row r="107" spans="1:6">
      <c r="A107" s="571"/>
      <c r="E107" s="571"/>
      <c r="F107" s="571"/>
    </row>
    <row r="108" spans="1:6">
      <c r="A108" s="571"/>
      <c r="E108" s="571"/>
      <c r="F108" s="571"/>
    </row>
    <row r="109" spans="1:6">
      <c r="A109" s="571"/>
      <c r="E109" s="571"/>
      <c r="F109" s="571"/>
    </row>
    <row r="110" spans="1:6">
      <c r="A110" s="571"/>
      <c r="E110" s="571"/>
      <c r="F110" s="571"/>
    </row>
    <row r="111" spans="1:6">
      <c r="A111" s="571"/>
      <c r="E111" s="571"/>
      <c r="F111" s="571"/>
    </row>
    <row r="112" spans="1:6">
      <c r="A112" s="571"/>
      <c r="E112" s="571"/>
      <c r="F112" s="571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10"/>
  <sheetViews>
    <sheetView topLeftCell="A37" workbookViewId="0">
      <selection activeCell="I11" sqref="I11"/>
    </sheetView>
  </sheetViews>
  <sheetFormatPr defaultColWidth="15.44140625" defaultRowHeight="15"/>
  <cols>
    <col min="1" max="1" width="51.109375" style="624" customWidth="1"/>
    <col min="2" max="2" width="11" style="571" customWidth="1"/>
    <col min="3" max="3" width="11.33203125" style="571" customWidth="1"/>
    <col min="4" max="4" width="16.109375" style="571" customWidth="1"/>
    <col min="5" max="249" width="9.33203125" style="624" customWidth="1"/>
    <col min="250" max="250" width="40.44140625" style="624" customWidth="1"/>
    <col min="251" max="251" width="8.33203125" style="624" customWidth="1"/>
    <col min="252" max="16384" width="15.44140625" style="624"/>
  </cols>
  <sheetData>
    <row r="1" spans="1:8" ht="18" customHeight="1">
      <c r="A1" s="555" t="s">
        <v>549</v>
      </c>
      <c r="B1" s="589"/>
      <c r="C1" s="590"/>
      <c r="D1" s="624"/>
      <c r="F1" s="557"/>
      <c r="G1" s="625"/>
      <c r="H1" s="625"/>
    </row>
    <row r="2" spans="1:8" ht="18" customHeight="1">
      <c r="A2" s="591"/>
      <c r="B2" s="591"/>
      <c r="C2" s="592"/>
      <c r="D2" s="624"/>
      <c r="F2" s="557"/>
      <c r="G2" s="625"/>
      <c r="H2" s="625"/>
    </row>
    <row r="3" spans="1:8" ht="18" customHeight="1">
      <c r="A3" s="593"/>
      <c r="B3" s="594"/>
      <c r="C3" s="624"/>
      <c r="D3" s="596" t="s">
        <v>145</v>
      </c>
      <c r="F3" s="557"/>
    </row>
    <row r="4" spans="1:8" ht="18" customHeight="1">
      <c r="A4" s="563"/>
      <c r="B4" s="963" t="s">
        <v>484</v>
      </c>
      <c r="C4" s="963"/>
      <c r="D4" s="564" t="s">
        <v>485</v>
      </c>
      <c r="F4" s="557"/>
    </row>
    <row r="5" spans="1:8" ht="18" customHeight="1">
      <c r="A5" s="565"/>
      <c r="B5" s="566" t="s">
        <v>133</v>
      </c>
      <c r="C5" s="566" t="s">
        <v>132</v>
      </c>
      <c r="D5" s="567" t="s">
        <v>486</v>
      </c>
      <c r="F5" s="568"/>
    </row>
    <row r="6" spans="1:8" ht="18" customHeight="1">
      <c r="A6" s="565"/>
      <c r="B6" s="569" t="s">
        <v>36</v>
      </c>
      <c r="C6" s="569" t="s">
        <v>124</v>
      </c>
      <c r="D6" s="570" t="s">
        <v>152</v>
      </c>
      <c r="F6" s="568"/>
    </row>
    <row r="7" spans="1:8" ht="18" customHeight="1">
      <c r="A7" s="565"/>
      <c r="B7" s="597"/>
      <c r="C7" s="597"/>
      <c r="D7" s="624"/>
      <c r="F7" s="571"/>
    </row>
    <row r="8" spans="1:8" s="628" customFormat="1" ht="18" customHeight="1">
      <c r="A8" s="602" t="s">
        <v>550</v>
      </c>
      <c r="B8" s="626">
        <v>96.98277151466344</v>
      </c>
      <c r="C8" s="626">
        <v>99.791868847288342</v>
      </c>
      <c r="D8" s="627">
        <v>97.849704753513379</v>
      </c>
      <c r="F8" s="571"/>
    </row>
    <row r="9" spans="1:8" s="628" customFormat="1" ht="18" customHeight="1">
      <c r="A9" s="602" t="s">
        <v>529</v>
      </c>
      <c r="B9" s="626">
        <v>94.219924457276818</v>
      </c>
      <c r="C9" s="626">
        <v>100.15212891869491</v>
      </c>
      <c r="D9" s="627">
        <v>93.183561865244869</v>
      </c>
      <c r="F9" s="571"/>
    </row>
    <row r="10" spans="1:8" s="628" customFormat="1" ht="18" customHeight="1">
      <c r="A10" s="584" t="s">
        <v>315</v>
      </c>
      <c r="B10" s="629"/>
      <c r="C10" s="629"/>
      <c r="D10" s="630"/>
      <c r="F10" s="571"/>
    </row>
    <row r="11" spans="1:8" s="628" customFormat="1" ht="18" customHeight="1">
      <c r="A11" s="622" t="s">
        <v>551</v>
      </c>
      <c r="B11" s="629">
        <v>90.307208962854361</v>
      </c>
      <c r="C11" s="629">
        <v>99.181338665210589</v>
      </c>
      <c r="D11" s="630">
        <v>90.741250342016002</v>
      </c>
      <c r="F11" s="571"/>
    </row>
    <row r="12" spans="1:8" s="628" customFormat="1" ht="18" customHeight="1">
      <c r="A12" s="622" t="s">
        <v>552</v>
      </c>
      <c r="B12" s="629">
        <v>102.89811047392547</v>
      </c>
      <c r="C12" s="629">
        <v>98.985147189633025</v>
      </c>
      <c r="D12" s="630">
        <v>103.15665861689291</v>
      </c>
      <c r="F12" s="571"/>
    </row>
    <row r="13" spans="1:8" s="628" customFormat="1" ht="18" customHeight="1">
      <c r="A13" s="622" t="s">
        <v>553</v>
      </c>
      <c r="B13" s="629">
        <v>83.987396746450671</v>
      </c>
      <c r="C13" s="629">
        <v>97.043656629999987</v>
      </c>
      <c r="D13" s="630">
        <v>83.373231834139304</v>
      </c>
      <c r="E13" s="624"/>
      <c r="F13" s="571"/>
    </row>
    <row r="14" spans="1:8" ht="18" customHeight="1">
      <c r="A14" s="622" t="s">
        <v>554</v>
      </c>
      <c r="B14" s="629">
        <v>85.351393518051225</v>
      </c>
      <c r="C14" s="629">
        <v>104.31262032585697</v>
      </c>
      <c r="D14" s="630">
        <v>83.06009095359417</v>
      </c>
      <c r="E14" s="628"/>
      <c r="F14" s="571"/>
    </row>
    <row r="15" spans="1:8" s="628" customFormat="1" ht="18" customHeight="1">
      <c r="A15" s="602" t="s">
        <v>533</v>
      </c>
      <c r="B15" s="626">
        <v>85.774581301452784</v>
      </c>
      <c r="C15" s="626">
        <v>98.631790964432739</v>
      </c>
      <c r="D15" s="627">
        <v>82.450838715281009</v>
      </c>
      <c r="F15" s="583"/>
    </row>
    <row r="16" spans="1:8" s="628" customFormat="1" ht="18" customHeight="1">
      <c r="A16" s="620" t="s">
        <v>534</v>
      </c>
      <c r="B16" s="629">
        <v>98.494464771034558</v>
      </c>
      <c r="C16" s="629">
        <v>100.31149946924867</v>
      </c>
      <c r="D16" s="630">
        <v>98.100869422444262</v>
      </c>
      <c r="F16" s="583"/>
    </row>
    <row r="17" spans="1:6" s="628" customFormat="1" ht="18" customHeight="1">
      <c r="A17" s="620" t="s">
        <v>456</v>
      </c>
      <c r="B17" s="629">
        <v>111.96905851255015</v>
      </c>
      <c r="C17" s="629">
        <v>98.376161730616531</v>
      </c>
      <c r="D17" s="630">
        <v>108.64106176549721</v>
      </c>
      <c r="F17" s="583"/>
    </row>
    <row r="18" spans="1:6" s="628" customFormat="1" ht="18" customHeight="1">
      <c r="A18" s="620" t="s">
        <v>455</v>
      </c>
      <c r="B18" s="629">
        <v>72.198336809163195</v>
      </c>
      <c r="C18" s="629">
        <v>97.00343076994983</v>
      </c>
      <c r="D18" s="630">
        <v>67.766038568424506</v>
      </c>
      <c r="F18" s="583"/>
    </row>
    <row r="19" spans="1:6" s="628" customFormat="1" ht="18" customHeight="1">
      <c r="A19" s="602" t="s">
        <v>535</v>
      </c>
      <c r="B19" s="626">
        <v>97.869418150486894</v>
      </c>
      <c r="C19" s="626">
        <v>99.854729977978664</v>
      </c>
      <c r="D19" s="627">
        <v>99.177390582206428</v>
      </c>
      <c r="F19" s="583"/>
    </row>
    <row r="20" spans="1:6" s="628" customFormat="1" ht="18" customHeight="1">
      <c r="A20" s="584" t="s">
        <v>315</v>
      </c>
      <c r="B20" s="629"/>
      <c r="C20" s="629"/>
      <c r="D20" s="630"/>
      <c r="F20" s="583"/>
    </row>
    <row r="21" spans="1:6" s="628" customFormat="1" ht="18" customHeight="1">
      <c r="A21" s="620" t="s">
        <v>555</v>
      </c>
      <c r="B21" s="629">
        <v>90.289351544076339</v>
      </c>
      <c r="C21" s="629">
        <v>95.988097546615009</v>
      </c>
      <c r="D21" s="630">
        <v>93.196456785482425</v>
      </c>
      <c r="F21" s="583"/>
    </row>
    <row r="22" spans="1:6" s="628" customFormat="1" ht="18" customHeight="1">
      <c r="A22" s="620" t="s">
        <v>556</v>
      </c>
      <c r="B22" s="629">
        <v>94.287384591264384</v>
      </c>
      <c r="C22" s="629">
        <v>100.33713961222837</v>
      </c>
      <c r="D22" s="630">
        <v>93.957507694653486</v>
      </c>
      <c r="F22" s="583"/>
    </row>
    <row r="23" spans="1:6" s="628" customFormat="1" ht="18" customHeight="1">
      <c r="A23" s="620" t="s">
        <v>557</v>
      </c>
      <c r="B23" s="629">
        <v>101.67637415413076</v>
      </c>
      <c r="C23" s="629">
        <v>105.84389381806913</v>
      </c>
      <c r="D23" s="630">
        <v>99.643943775575877</v>
      </c>
      <c r="F23" s="583"/>
    </row>
    <row r="24" spans="1:6" s="628" customFormat="1" ht="18" customHeight="1">
      <c r="A24" s="620" t="s">
        <v>538</v>
      </c>
      <c r="B24" s="629">
        <v>83.40256167257823</v>
      </c>
      <c r="C24" s="629">
        <v>99.460923421759659</v>
      </c>
      <c r="D24" s="630">
        <v>77.483242289163783</v>
      </c>
      <c r="F24" s="583"/>
    </row>
    <row r="25" spans="1:6" s="628" customFormat="1" ht="18" customHeight="1">
      <c r="A25" s="620" t="s">
        <v>558</v>
      </c>
      <c r="B25" s="629">
        <v>89.889741140445963</v>
      </c>
      <c r="C25" s="629">
        <v>103.12890266067791</v>
      </c>
      <c r="D25" s="630">
        <v>89.602039811539541</v>
      </c>
      <c r="F25" s="583"/>
    </row>
    <row r="26" spans="1:6" s="628" customFormat="1" ht="18" customHeight="1">
      <c r="A26" s="620" t="s">
        <v>433</v>
      </c>
      <c r="B26" s="629">
        <v>95.733761998409463</v>
      </c>
      <c r="C26" s="629">
        <v>101.35456513772694</v>
      </c>
      <c r="D26" s="630">
        <v>95.476322514127986</v>
      </c>
      <c r="F26" s="583"/>
    </row>
    <row r="27" spans="1:6" s="628" customFormat="1" ht="18" customHeight="1">
      <c r="A27" s="620" t="s">
        <v>559</v>
      </c>
      <c r="B27" s="629">
        <v>103.70594044342457</v>
      </c>
      <c r="C27" s="629">
        <v>105.47630403889536</v>
      </c>
      <c r="D27" s="630">
        <v>101.4365675255236</v>
      </c>
      <c r="F27" s="583"/>
    </row>
    <row r="28" spans="1:6" s="628" customFormat="1" ht="18" customHeight="1">
      <c r="A28" s="620" t="s">
        <v>541</v>
      </c>
      <c r="B28" s="629">
        <v>97.764229893325876</v>
      </c>
      <c r="C28" s="629">
        <v>100.44587468217394</v>
      </c>
      <c r="D28" s="630">
        <v>96.388400491758048</v>
      </c>
      <c r="F28" s="583"/>
    </row>
    <row r="29" spans="1:6" s="628" customFormat="1" ht="18" customHeight="1">
      <c r="A29" s="620" t="s">
        <v>560</v>
      </c>
      <c r="B29" s="629">
        <v>94.835388542090982</v>
      </c>
      <c r="C29" s="629">
        <v>100.55224857814102</v>
      </c>
      <c r="D29" s="630">
        <v>94.071586236371502</v>
      </c>
      <c r="F29" s="583"/>
    </row>
    <row r="30" spans="1:6" s="628" customFormat="1" ht="18" customHeight="1">
      <c r="A30" s="620" t="s">
        <v>561</v>
      </c>
      <c r="B30" s="629">
        <v>98.0963316325101</v>
      </c>
      <c r="C30" s="629">
        <v>98.902689881839407</v>
      </c>
      <c r="D30" s="630">
        <v>98.90057238468188</v>
      </c>
      <c r="F30" s="583"/>
    </row>
    <row r="31" spans="1:6" s="628" customFormat="1" ht="18" customHeight="1">
      <c r="A31" s="620" t="s">
        <v>562</v>
      </c>
      <c r="B31" s="629">
        <v>100.09302653924688</v>
      </c>
      <c r="C31" s="629">
        <v>101.9969439219625</v>
      </c>
      <c r="D31" s="630">
        <v>99.729159046679186</v>
      </c>
      <c r="F31" s="583"/>
    </row>
    <row r="32" spans="1:6" s="628" customFormat="1" ht="18" customHeight="1">
      <c r="A32" s="620" t="s">
        <v>442</v>
      </c>
      <c r="B32" s="629">
        <v>100.81157358001167</v>
      </c>
      <c r="C32" s="629">
        <v>101.12728065199768</v>
      </c>
      <c r="D32" s="630">
        <v>100.90141315757602</v>
      </c>
      <c r="F32" s="583"/>
    </row>
    <row r="33" spans="1:6" s="628" customFormat="1" ht="18" customHeight="1">
      <c r="A33" s="620" t="s">
        <v>443</v>
      </c>
      <c r="B33" s="629">
        <v>89.805248771377464</v>
      </c>
      <c r="C33" s="629">
        <v>99.527636986504504</v>
      </c>
      <c r="D33" s="630">
        <v>92.032251951943422</v>
      </c>
      <c r="F33" s="583"/>
    </row>
    <row r="34" spans="1:6" s="628" customFormat="1" ht="18" customHeight="1">
      <c r="A34" s="620" t="s">
        <v>545</v>
      </c>
      <c r="B34" s="629">
        <v>102.24133677512295</v>
      </c>
      <c r="C34" s="629">
        <v>99.891324648408684</v>
      </c>
      <c r="D34" s="630">
        <v>101.77982862532649</v>
      </c>
      <c r="F34" s="583"/>
    </row>
    <row r="35" spans="1:6" s="628" customFormat="1" ht="18" customHeight="1">
      <c r="A35" s="620" t="s">
        <v>563</v>
      </c>
      <c r="B35" s="629">
        <v>101.62976992278156</v>
      </c>
      <c r="C35" s="629">
        <v>101.53878583245401</v>
      </c>
      <c r="D35" s="630">
        <v>100.27462181952315</v>
      </c>
      <c r="F35" s="583"/>
    </row>
    <row r="36" spans="1:6" s="628" customFormat="1" ht="18" customHeight="1">
      <c r="A36" s="620" t="s">
        <v>564</v>
      </c>
      <c r="B36" s="629">
        <v>97.174342493702611</v>
      </c>
      <c r="C36" s="629">
        <v>100.23105877341465</v>
      </c>
      <c r="D36" s="630">
        <v>97.09691954052461</v>
      </c>
      <c r="F36" s="583"/>
    </row>
    <row r="37" spans="1:6" s="628" customFormat="1" ht="18" customHeight="1">
      <c r="A37" s="620" t="s">
        <v>565</v>
      </c>
      <c r="B37" s="629">
        <v>95.190417397456713</v>
      </c>
      <c r="C37" s="629">
        <v>95.846235920744689</v>
      </c>
      <c r="D37" s="630">
        <v>98.256244072827471</v>
      </c>
      <c r="F37" s="583"/>
    </row>
    <row r="38" spans="1:6" s="628" customFormat="1" ht="18" customHeight="1">
      <c r="A38" s="620" t="s">
        <v>566</v>
      </c>
      <c r="B38" s="629">
        <v>99.971749251450191</v>
      </c>
      <c r="C38" s="629">
        <v>100.41200337058937</v>
      </c>
      <c r="D38" s="630">
        <v>102.02199124532356</v>
      </c>
      <c r="F38" s="583"/>
    </row>
    <row r="39" spans="1:6" s="628" customFormat="1" ht="18" customHeight="1">
      <c r="A39" s="620" t="s">
        <v>567</v>
      </c>
      <c r="B39" s="629">
        <v>101.26150536361634</v>
      </c>
      <c r="C39" s="629">
        <v>100.38737865336429</v>
      </c>
      <c r="D39" s="630">
        <v>102.60359097793236</v>
      </c>
      <c r="F39" s="583"/>
    </row>
    <row r="40" spans="1:6" s="587" customFormat="1" ht="6" customHeight="1">
      <c r="A40" s="586"/>
      <c r="B40" s="586"/>
      <c r="C40" s="586"/>
      <c r="D40" s="586"/>
    </row>
    <row r="41" spans="1:6" s="587" customFormat="1" ht="21.75" customHeight="1">
      <c r="A41" s="588" t="s">
        <v>763</v>
      </c>
    </row>
    <row r="42" spans="1:6" s="628" customFormat="1" ht="14.1" customHeight="1">
      <c r="A42" s="631"/>
      <c r="B42" s="632"/>
      <c r="C42" s="632"/>
      <c r="D42" s="633"/>
      <c r="F42" s="571"/>
    </row>
    <row r="43" spans="1:6" s="628" customFormat="1" ht="14.1" customHeight="1">
      <c r="A43" s="631"/>
      <c r="B43" s="632"/>
      <c r="C43" s="632"/>
      <c r="D43" s="633"/>
      <c r="F43" s="571"/>
    </row>
    <row r="44" spans="1:6" s="628" customFormat="1" ht="14.1" customHeight="1">
      <c r="A44" s="631"/>
      <c r="B44" s="632"/>
      <c r="C44" s="632"/>
      <c r="D44" s="633"/>
      <c r="F44" s="571"/>
    </row>
    <row r="45" spans="1:6" s="628" customFormat="1" ht="14.1" customHeight="1">
      <c r="A45" s="631"/>
      <c r="B45" s="632"/>
      <c r="C45" s="632"/>
      <c r="D45" s="633"/>
      <c r="F45" s="571"/>
    </row>
    <row r="46" spans="1:6" s="628" customFormat="1" ht="14.1" customHeight="1">
      <c r="A46" s="631"/>
      <c r="B46" s="632"/>
      <c r="C46" s="632"/>
      <c r="D46" s="633"/>
      <c r="F46" s="571"/>
    </row>
    <row r="47" spans="1:6" s="628" customFormat="1" ht="14.1" customHeight="1">
      <c r="A47" s="571"/>
      <c r="B47" s="571"/>
      <c r="C47" s="571"/>
      <c r="D47" s="571"/>
      <c r="E47" s="571"/>
      <c r="F47" s="571"/>
    </row>
    <row r="48" spans="1:6" s="628" customFormat="1" ht="14.1" customHeight="1">
      <c r="A48" s="571"/>
      <c r="B48" s="571"/>
      <c r="C48" s="571"/>
      <c r="D48" s="571"/>
      <c r="E48" s="571"/>
      <c r="F48" s="571"/>
    </row>
    <row r="49" spans="1:6" s="628" customFormat="1" ht="14.1" customHeight="1">
      <c r="A49" s="571"/>
      <c r="B49" s="571"/>
      <c r="C49" s="571"/>
      <c r="D49" s="571"/>
      <c r="E49" s="571"/>
      <c r="F49" s="571"/>
    </row>
    <row r="50" spans="1:6" s="628" customFormat="1" ht="14.1" customHeight="1">
      <c r="A50" s="571"/>
      <c r="B50" s="571"/>
      <c r="C50" s="571"/>
      <c r="D50" s="571"/>
      <c r="E50" s="571"/>
      <c r="F50" s="571"/>
    </row>
    <row r="51" spans="1:6" s="628" customFormat="1" ht="14.1" customHeight="1">
      <c r="A51" s="571"/>
      <c r="B51" s="571"/>
      <c r="C51" s="571"/>
      <c r="D51" s="571"/>
      <c r="E51" s="571"/>
      <c r="F51" s="571"/>
    </row>
    <row r="52" spans="1:6" s="628" customFormat="1" ht="14.1" customHeight="1">
      <c r="A52" s="571"/>
      <c r="B52" s="571"/>
      <c r="C52" s="571"/>
      <c r="D52" s="571"/>
      <c r="E52" s="571"/>
      <c r="F52" s="571"/>
    </row>
    <row r="53" spans="1:6">
      <c r="A53" s="571"/>
      <c r="E53" s="571"/>
      <c r="F53" s="571"/>
    </row>
    <row r="54" spans="1:6">
      <c r="A54" s="571"/>
      <c r="E54" s="571"/>
      <c r="F54" s="571"/>
    </row>
    <row r="55" spans="1:6">
      <c r="A55" s="571"/>
      <c r="E55" s="571"/>
      <c r="F55" s="571"/>
    </row>
    <row r="56" spans="1:6">
      <c r="A56" s="571"/>
      <c r="E56" s="571"/>
      <c r="F56" s="571"/>
    </row>
    <row r="57" spans="1:6">
      <c r="A57" s="571"/>
      <c r="E57" s="571"/>
      <c r="F57" s="571"/>
    </row>
    <row r="58" spans="1:6">
      <c r="A58" s="571"/>
      <c r="E58" s="571"/>
      <c r="F58" s="571"/>
    </row>
    <row r="59" spans="1:6">
      <c r="A59" s="571"/>
      <c r="E59" s="571"/>
      <c r="F59" s="571"/>
    </row>
    <row r="60" spans="1:6">
      <c r="A60" s="571"/>
      <c r="E60" s="571"/>
      <c r="F60" s="571"/>
    </row>
    <row r="61" spans="1:6">
      <c r="A61" s="571"/>
      <c r="E61" s="571"/>
      <c r="F61" s="571"/>
    </row>
    <row r="62" spans="1:6">
      <c r="A62" s="571"/>
      <c r="E62" s="571"/>
      <c r="F62" s="571"/>
    </row>
    <row r="63" spans="1:6">
      <c r="A63" s="571"/>
      <c r="E63" s="571"/>
      <c r="F63" s="571"/>
    </row>
    <row r="64" spans="1:6">
      <c r="A64" s="571"/>
      <c r="E64" s="571"/>
      <c r="F64" s="571"/>
    </row>
    <row r="65" spans="1:6">
      <c r="A65" s="571"/>
      <c r="E65" s="571"/>
      <c r="F65" s="571"/>
    </row>
    <row r="66" spans="1:6">
      <c r="A66" s="571"/>
      <c r="E66" s="571"/>
      <c r="F66" s="571"/>
    </row>
    <row r="67" spans="1:6">
      <c r="A67" s="571"/>
      <c r="E67" s="571"/>
      <c r="F67" s="571"/>
    </row>
    <row r="68" spans="1:6">
      <c r="A68" s="571"/>
      <c r="E68" s="571"/>
      <c r="F68" s="571"/>
    </row>
    <row r="69" spans="1:6">
      <c r="A69" s="571"/>
      <c r="E69" s="571"/>
      <c r="F69" s="571"/>
    </row>
    <row r="70" spans="1:6">
      <c r="A70" s="571"/>
      <c r="E70" s="571"/>
      <c r="F70" s="571"/>
    </row>
    <row r="71" spans="1:6">
      <c r="A71" s="571"/>
      <c r="E71" s="571"/>
      <c r="F71" s="571"/>
    </row>
    <row r="72" spans="1:6">
      <c r="A72" s="571"/>
      <c r="E72" s="571"/>
      <c r="F72" s="571"/>
    </row>
    <row r="73" spans="1:6">
      <c r="A73" s="571"/>
      <c r="E73" s="571"/>
      <c r="F73" s="571"/>
    </row>
    <row r="74" spans="1:6">
      <c r="A74" s="571"/>
      <c r="E74" s="571"/>
      <c r="F74" s="571"/>
    </row>
    <row r="75" spans="1:6">
      <c r="A75" s="571"/>
      <c r="E75" s="571"/>
      <c r="F75" s="571"/>
    </row>
    <row r="76" spans="1:6">
      <c r="A76" s="571"/>
      <c r="E76" s="571"/>
      <c r="F76" s="571"/>
    </row>
    <row r="77" spans="1:6">
      <c r="A77" s="571"/>
      <c r="E77" s="571"/>
      <c r="F77" s="571"/>
    </row>
    <row r="78" spans="1:6">
      <c r="A78" s="571"/>
      <c r="E78" s="571"/>
      <c r="F78" s="571"/>
    </row>
    <row r="79" spans="1:6">
      <c r="A79" s="571"/>
      <c r="E79" s="571"/>
      <c r="F79" s="571"/>
    </row>
    <row r="80" spans="1:6">
      <c r="A80" s="571"/>
      <c r="E80" s="571"/>
      <c r="F80" s="571"/>
    </row>
    <row r="81" spans="1:6">
      <c r="A81" s="571"/>
      <c r="E81" s="571"/>
      <c r="F81" s="571"/>
    </row>
    <row r="82" spans="1:6">
      <c r="A82" s="571"/>
      <c r="E82" s="571"/>
      <c r="F82" s="571"/>
    </row>
    <row r="83" spans="1:6">
      <c r="A83" s="571"/>
      <c r="E83" s="571"/>
      <c r="F83" s="571"/>
    </row>
    <row r="84" spans="1:6">
      <c r="A84" s="571"/>
      <c r="E84" s="571"/>
      <c r="F84" s="571"/>
    </row>
    <row r="85" spans="1:6">
      <c r="A85" s="571"/>
      <c r="E85" s="571"/>
      <c r="F85" s="571"/>
    </row>
    <row r="86" spans="1:6">
      <c r="A86" s="571"/>
      <c r="E86" s="571"/>
      <c r="F86" s="571"/>
    </row>
    <row r="87" spans="1:6">
      <c r="A87" s="571"/>
      <c r="E87" s="571"/>
      <c r="F87" s="571"/>
    </row>
    <row r="88" spans="1:6">
      <c r="A88" s="571"/>
      <c r="E88" s="571"/>
      <c r="F88" s="571"/>
    </row>
    <row r="89" spans="1:6">
      <c r="A89" s="571"/>
      <c r="E89" s="571"/>
      <c r="F89" s="571"/>
    </row>
    <row r="90" spans="1:6">
      <c r="A90" s="571"/>
      <c r="E90" s="571"/>
      <c r="F90" s="571"/>
    </row>
    <row r="91" spans="1:6">
      <c r="A91" s="571"/>
      <c r="E91" s="571"/>
      <c r="F91" s="571"/>
    </row>
    <row r="92" spans="1:6">
      <c r="A92" s="571"/>
      <c r="E92" s="571"/>
      <c r="F92" s="571"/>
    </row>
    <row r="93" spans="1:6">
      <c r="A93" s="571"/>
      <c r="E93" s="571"/>
      <c r="F93" s="571"/>
    </row>
    <row r="94" spans="1:6">
      <c r="A94" s="571"/>
      <c r="E94" s="571"/>
      <c r="F94" s="571"/>
    </row>
    <row r="95" spans="1:6">
      <c r="A95" s="571"/>
      <c r="E95" s="571"/>
      <c r="F95" s="571"/>
    </row>
    <row r="96" spans="1:6">
      <c r="A96" s="571"/>
      <c r="E96" s="571"/>
      <c r="F96" s="571"/>
    </row>
    <row r="97" spans="1:6">
      <c r="A97" s="571"/>
      <c r="E97" s="571"/>
      <c r="F97" s="571"/>
    </row>
    <row r="98" spans="1:6">
      <c r="A98" s="571"/>
      <c r="E98" s="571"/>
      <c r="F98" s="571"/>
    </row>
    <row r="99" spans="1:6">
      <c r="A99" s="571"/>
      <c r="E99" s="571"/>
      <c r="F99" s="571"/>
    </row>
    <row r="100" spans="1:6">
      <c r="A100" s="571"/>
      <c r="E100" s="571"/>
      <c r="F100" s="571"/>
    </row>
    <row r="101" spans="1:6">
      <c r="A101" s="571"/>
      <c r="E101" s="571"/>
      <c r="F101" s="571"/>
    </row>
    <row r="102" spans="1:6">
      <c r="A102" s="571"/>
      <c r="E102" s="571"/>
      <c r="F102" s="571"/>
    </row>
    <row r="103" spans="1:6">
      <c r="A103" s="571"/>
      <c r="E103" s="571"/>
      <c r="F103" s="571"/>
    </row>
    <row r="104" spans="1:6">
      <c r="A104" s="571"/>
      <c r="E104" s="571"/>
      <c r="F104" s="571"/>
    </row>
    <row r="105" spans="1:6">
      <c r="A105" s="571"/>
      <c r="E105" s="571"/>
      <c r="F105" s="571"/>
    </row>
    <row r="106" spans="1:6">
      <c r="A106" s="571"/>
      <c r="E106" s="571"/>
      <c r="F106" s="571"/>
    </row>
    <row r="107" spans="1:6">
      <c r="A107" s="571"/>
      <c r="E107" s="571"/>
      <c r="F107" s="571"/>
    </row>
    <row r="108" spans="1:6">
      <c r="A108" s="571"/>
      <c r="E108" s="571"/>
      <c r="F108" s="571"/>
    </row>
    <row r="109" spans="1:6">
      <c r="A109" s="571"/>
      <c r="E109" s="571"/>
      <c r="F109" s="571"/>
    </row>
    <row r="110" spans="1:6">
      <c r="A110" s="571"/>
      <c r="E110" s="571"/>
      <c r="F110" s="571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12"/>
  <sheetViews>
    <sheetView workbookViewId="0">
      <selection activeCell="I11" sqref="I11"/>
    </sheetView>
  </sheetViews>
  <sheetFormatPr defaultColWidth="9.33203125" defaultRowHeight="15"/>
  <cols>
    <col min="1" max="1" width="50.6640625" style="636" customWidth="1"/>
    <col min="2" max="2" width="11" style="571" customWidth="1"/>
    <col min="3" max="3" width="11.33203125" style="571" customWidth="1"/>
    <col min="4" max="4" width="17" style="571" customWidth="1"/>
    <col min="5" max="16384" width="9.33203125" style="636"/>
  </cols>
  <sheetData>
    <row r="1" spans="1:6" ht="20.100000000000001" customHeight="1">
      <c r="A1" s="634" t="s">
        <v>568</v>
      </c>
      <c r="B1" s="634"/>
      <c r="C1" s="634"/>
      <c r="D1" s="635"/>
      <c r="E1" s="635"/>
      <c r="F1" s="557"/>
    </row>
    <row r="2" spans="1:6" ht="20.100000000000001" customHeight="1">
      <c r="A2" s="637"/>
      <c r="B2" s="637"/>
      <c r="C2" s="638"/>
      <c r="D2" s="636"/>
      <c r="F2" s="557"/>
    </row>
    <row r="3" spans="1:6" ht="20.100000000000001" customHeight="1">
      <c r="A3" s="638"/>
      <c r="B3" s="638"/>
      <c r="C3" s="636"/>
      <c r="D3" s="596" t="s">
        <v>145</v>
      </c>
      <c r="F3" s="557"/>
    </row>
    <row r="4" spans="1:6" ht="20.100000000000001" customHeight="1">
      <c r="A4" s="639"/>
      <c r="B4" s="963" t="s">
        <v>484</v>
      </c>
      <c r="C4" s="963"/>
      <c r="D4" s="564" t="s">
        <v>485</v>
      </c>
      <c r="F4" s="557"/>
    </row>
    <row r="5" spans="1:6" ht="20.100000000000001" customHeight="1">
      <c r="A5" s="638"/>
      <c r="B5" s="566" t="s">
        <v>133</v>
      </c>
      <c r="C5" s="566" t="s">
        <v>132</v>
      </c>
      <c r="D5" s="567" t="s">
        <v>486</v>
      </c>
      <c r="F5" s="568"/>
    </row>
    <row r="6" spans="1:6" ht="20.100000000000001" customHeight="1">
      <c r="A6" s="638"/>
      <c r="B6" s="569" t="s">
        <v>36</v>
      </c>
      <c r="C6" s="569" t="s">
        <v>124</v>
      </c>
      <c r="D6" s="570" t="s">
        <v>152</v>
      </c>
      <c r="F6" s="568"/>
    </row>
    <row r="7" spans="1:6" ht="20.100000000000001" customHeight="1">
      <c r="A7" s="638"/>
      <c r="B7" s="597"/>
      <c r="C7" s="597"/>
      <c r="D7" s="636"/>
      <c r="F7" s="571"/>
    </row>
    <row r="8" spans="1:6" ht="20.100000000000001" customHeight="1">
      <c r="A8" s="640" t="s">
        <v>502</v>
      </c>
      <c r="B8" s="626">
        <v>100.53450526492202</v>
      </c>
      <c r="C8" s="626">
        <v>101.80065340343268</v>
      </c>
      <c r="D8" s="641">
        <v>100.20414421525442</v>
      </c>
      <c r="E8" s="633"/>
      <c r="F8" s="571"/>
    </row>
    <row r="9" spans="1:6" ht="20.100000000000001" customHeight="1">
      <c r="A9" s="642" t="s">
        <v>315</v>
      </c>
      <c r="B9" s="629"/>
      <c r="C9" s="629"/>
      <c r="D9" s="643"/>
      <c r="E9" s="633"/>
      <c r="F9" s="571"/>
    </row>
    <row r="10" spans="1:6" s="635" customFormat="1" ht="20.100000000000001" customHeight="1">
      <c r="A10" s="644" t="s">
        <v>530</v>
      </c>
      <c r="B10" s="629">
        <v>103.5999600299513</v>
      </c>
      <c r="C10" s="629">
        <v>101.43793125122851</v>
      </c>
      <c r="D10" s="643">
        <v>102.26165523666131</v>
      </c>
      <c r="E10" s="633"/>
      <c r="F10" s="571"/>
    </row>
    <row r="11" spans="1:6" s="635" customFormat="1" ht="20.100000000000001" customHeight="1">
      <c r="A11" s="644" t="s">
        <v>531</v>
      </c>
      <c r="B11" s="629">
        <v>98.980544395755203</v>
      </c>
      <c r="C11" s="629">
        <v>98.605164087910595</v>
      </c>
      <c r="D11" s="643">
        <v>98.852612828504093</v>
      </c>
      <c r="E11" s="633"/>
      <c r="F11" s="571"/>
    </row>
    <row r="12" spans="1:6" ht="20.100000000000001" customHeight="1">
      <c r="A12" s="644" t="s">
        <v>534</v>
      </c>
      <c r="B12" s="629">
        <v>101.10642973414583</v>
      </c>
      <c r="C12" s="629">
        <v>103.00794915369676</v>
      </c>
      <c r="D12" s="643">
        <v>96.152703452666785</v>
      </c>
      <c r="E12" s="633"/>
      <c r="F12" s="571"/>
    </row>
    <row r="13" spans="1:6" s="635" customFormat="1" ht="20.100000000000001" customHeight="1">
      <c r="A13" s="644" t="s">
        <v>435</v>
      </c>
      <c r="B13" s="629">
        <v>112.87336436357896</v>
      </c>
      <c r="C13" s="629">
        <v>105.64234371216301</v>
      </c>
      <c r="D13" s="643">
        <v>110.27104813700859</v>
      </c>
      <c r="E13" s="633"/>
      <c r="F13" s="571"/>
    </row>
    <row r="14" spans="1:6" ht="20.100000000000001" customHeight="1">
      <c r="A14" s="644" t="s">
        <v>569</v>
      </c>
      <c r="B14" s="629">
        <v>99.321571804746654</v>
      </c>
      <c r="C14" s="629">
        <v>100.29357592536255</v>
      </c>
      <c r="D14" s="643">
        <v>98.127630423598973</v>
      </c>
      <c r="E14" s="633"/>
      <c r="F14" s="571"/>
    </row>
    <row r="15" spans="1:6" ht="20.100000000000001" customHeight="1">
      <c r="A15" s="644" t="s">
        <v>570</v>
      </c>
      <c r="B15" s="629">
        <v>99.440389057495324</v>
      </c>
      <c r="C15" s="629">
        <v>101.5442545524824</v>
      </c>
      <c r="D15" s="643">
        <v>100.05108965295344</v>
      </c>
      <c r="E15" s="633"/>
      <c r="F15" s="571"/>
    </row>
    <row r="16" spans="1:6" s="635" customFormat="1" ht="20.100000000000001" customHeight="1">
      <c r="A16" s="644" t="s">
        <v>545</v>
      </c>
      <c r="B16" s="629">
        <v>105.3122943170854</v>
      </c>
      <c r="C16" s="629">
        <v>102.96536270784122</v>
      </c>
      <c r="D16" s="643">
        <v>106.50842194793641</v>
      </c>
      <c r="E16" s="633"/>
      <c r="F16" s="580"/>
    </row>
    <row r="17" spans="1:6" s="587" customFormat="1" ht="6" customHeight="1">
      <c r="A17" s="586"/>
      <c r="B17" s="586"/>
      <c r="C17" s="586"/>
      <c r="D17" s="586"/>
    </row>
    <row r="18" spans="1:6" s="587" customFormat="1" ht="21.75" customHeight="1">
      <c r="A18" s="588" t="s">
        <v>763</v>
      </c>
    </row>
    <row r="19" spans="1:6" s="635" customFormat="1" ht="20.100000000000001" customHeight="1">
      <c r="A19" s="645"/>
      <c r="B19" s="646"/>
      <c r="C19" s="646"/>
      <c r="D19" s="636"/>
      <c r="E19" s="633"/>
      <c r="F19" s="583"/>
    </row>
    <row r="20" spans="1:6" ht="20.100000000000001" customHeight="1">
      <c r="A20" s="638"/>
      <c r="B20" s="647"/>
      <c r="C20" s="647"/>
      <c r="D20" s="636"/>
      <c r="E20" s="633"/>
      <c r="F20" s="583"/>
    </row>
    <row r="21" spans="1:6" ht="20.100000000000001" customHeight="1">
      <c r="A21" s="638"/>
      <c r="B21" s="647"/>
      <c r="C21" s="647"/>
      <c r="D21" s="636"/>
      <c r="E21" s="633"/>
      <c r="F21" s="583"/>
    </row>
    <row r="22" spans="1:6" ht="20.100000000000001" customHeight="1">
      <c r="A22" s="638"/>
      <c r="B22" s="647"/>
      <c r="C22" s="647"/>
      <c r="D22" s="636"/>
      <c r="E22" s="633"/>
      <c r="F22" s="583"/>
    </row>
    <row r="23" spans="1:6" ht="20.100000000000001" customHeight="1">
      <c r="A23" s="638"/>
      <c r="B23" s="648"/>
      <c r="C23" s="648"/>
      <c r="D23" s="636"/>
      <c r="E23" s="633"/>
      <c r="F23" s="583"/>
    </row>
    <row r="24" spans="1:6" ht="20.100000000000001" customHeight="1">
      <c r="A24" s="638"/>
      <c r="B24" s="648"/>
      <c r="C24" s="648"/>
      <c r="D24" s="636"/>
      <c r="E24" s="633"/>
      <c r="F24" s="571"/>
    </row>
    <row r="25" spans="1:6" ht="20.100000000000001" customHeight="1">
      <c r="A25" s="638"/>
      <c r="B25" s="648"/>
      <c r="C25" s="648"/>
      <c r="D25" s="636"/>
      <c r="E25" s="633"/>
      <c r="F25" s="571"/>
    </row>
    <row r="26" spans="1:6" ht="20.100000000000001" customHeight="1">
      <c r="A26" s="649"/>
      <c r="B26" s="650"/>
      <c r="C26" s="650"/>
      <c r="D26" s="636"/>
      <c r="E26" s="633"/>
      <c r="F26" s="571"/>
    </row>
    <row r="27" spans="1:6" ht="20.100000000000001" customHeight="1">
      <c r="A27" s="649"/>
      <c r="B27" s="650"/>
      <c r="C27" s="650"/>
      <c r="D27" s="636"/>
      <c r="E27" s="633"/>
      <c r="F27" s="571"/>
    </row>
    <row r="28" spans="1:6" ht="20.100000000000001" customHeight="1">
      <c r="A28" s="649"/>
      <c r="B28" s="650"/>
      <c r="C28" s="650"/>
      <c r="D28" s="636"/>
      <c r="E28" s="633"/>
      <c r="F28" s="571"/>
    </row>
    <row r="29" spans="1:6" ht="20.100000000000001" customHeight="1">
      <c r="A29" s="649"/>
      <c r="B29" s="650"/>
      <c r="C29" s="650"/>
      <c r="D29" s="636"/>
      <c r="E29" s="633"/>
      <c r="F29" s="571"/>
    </row>
    <row r="30" spans="1:6" ht="20.100000000000001" customHeight="1">
      <c r="A30" s="649"/>
      <c r="B30" s="650"/>
      <c r="C30" s="650"/>
      <c r="D30" s="636"/>
      <c r="E30" s="651"/>
      <c r="F30" s="571"/>
    </row>
    <row r="31" spans="1:6" ht="20.100000000000001" customHeight="1">
      <c r="A31" s="649"/>
      <c r="B31" s="650"/>
      <c r="C31" s="650"/>
      <c r="D31" s="636"/>
      <c r="F31" s="571"/>
    </row>
    <row r="32" spans="1:6" ht="20.100000000000001" customHeight="1">
      <c r="A32" s="649"/>
      <c r="B32" s="636"/>
      <c r="C32" s="636"/>
      <c r="D32" s="636"/>
      <c r="F32" s="571"/>
    </row>
    <row r="33" spans="1:6" ht="20.100000000000001" customHeight="1">
      <c r="A33" s="652"/>
      <c r="B33" s="653"/>
      <c r="C33" s="653"/>
      <c r="D33" s="636"/>
      <c r="F33" s="571"/>
    </row>
    <row r="34" spans="1:6" ht="20.100000000000001" customHeight="1">
      <c r="A34" s="652"/>
      <c r="B34" s="653"/>
      <c r="C34" s="653"/>
      <c r="D34" s="636"/>
      <c r="F34" s="571"/>
    </row>
    <row r="35" spans="1:6" ht="20.100000000000001" customHeight="1">
      <c r="A35" s="654"/>
      <c r="B35" s="654"/>
      <c r="C35" s="654"/>
      <c r="D35" s="636"/>
      <c r="F35" s="571"/>
    </row>
    <row r="36" spans="1:6" ht="20.100000000000001" customHeight="1">
      <c r="A36" s="654"/>
      <c r="B36" s="654"/>
      <c r="C36" s="654"/>
      <c r="D36" s="636"/>
      <c r="F36" s="571"/>
    </row>
    <row r="37" spans="1:6" ht="20.100000000000001" customHeight="1">
      <c r="A37" s="654"/>
      <c r="B37" s="654"/>
      <c r="C37" s="654"/>
      <c r="D37" s="636"/>
      <c r="F37" s="571"/>
    </row>
    <row r="38" spans="1:6" ht="20.100000000000001" customHeight="1">
      <c r="A38" s="654"/>
      <c r="B38" s="654"/>
      <c r="C38" s="654"/>
      <c r="D38" s="636"/>
      <c r="F38" s="571"/>
    </row>
    <row r="39" spans="1:6" ht="20.100000000000001" customHeight="1">
      <c r="A39" s="654"/>
      <c r="B39" s="654"/>
      <c r="C39" s="654"/>
      <c r="D39" s="636"/>
      <c r="F39" s="571"/>
    </row>
    <row r="40" spans="1:6" ht="20.100000000000001" customHeight="1">
      <c r="A40" s="654"/>
      <c r="B40" s="654"/>
      <c r="C40" s="654"/>
      <c r="D40" s="636"/>
      <c r="F40" s="571"/>
    </row>
    <row r="41" spans="1:6" ht="20.100000000000001" customHeight="1">
      <c r="A41" s="654"/>
      <c r="B41" s="654"/>
      <c r="C41" s="654"/>
      <c r="D41" s="636"/>
      <c r="F41" s="571"/>
    </row>
    <row r="42" spans="1:6">
      <c r="A42" s="654"/>
      <c r="B42" s="654"/>
      <c r="C42" s="654"/>
      <c r="D42" s="636"/>
      <c r="F42" s="571"/>
    </row>
    <row r="43" spans="1:6">
      <c r="A43" s="654"/>
      <c r="F43" s="571"/>
    </row>
    <row r="44" spans="1:6">
      <c r="A44" s="654"/>
      <c r="F44" s="571"/>
    </row>
    <row r="45" spans="1:6">
      <c r="A45" s="654"/>
      <c r="F45" s="571"/>
    </row>
    <row r="46" spans="1:6">
      <c r="A46" s="654"/>
      <c r="F46" s="571"/>
    </row>
    <row r="47" spans="1:6">
      <c r="A47" s="654"/>
      <c r="F47" s="571"/>
    </row>
    <row r="48" spans="1:6">
      <c r="A48" s="654"/>
      <c r="F48" s="571"/>
    </row>
    <row r="49" spans="1:6">
      <c r="A49" s="571"/>
      <c r="E49" s="571"/>
      <c r="F49" s="571"/>
    </row>
    <row r="50" spans="1:6">
      <c r="A50" s="571"/>
      <c r="E50" s="571"/>
      <c r="F50" s="571"/>
    </row>
    <row r="51" spans="1:6">
      <c r="A51" s="571"/>
      <c r="E51" s="571"/>
      <c r="F51" s="571"/>
    </row>
    <row r="52" spans="1:6">
      <c r="A52" s="571"/>
      <c r="E52" s="571"/>
      <c r="F52" s="571"/>
    </row>
    <row r="53" spans="1:6">
      <c r="A53" s="571"/>
      <c r="E53" s="571"/>
      <c r="F53" s="571"/>
    </row>
    <row r="54" spans="1:6">
      <c r="A54" s="571"/>
      <c r="E54" s="571"/>
      <c r="F54" s="571"/>
    </row>
    <row r="55" spans="1:6">
      <c r="A55" s="571"/>
      <c r="E55" s="571"/>
      <c r="F55" s="571"/>
    </row>
    <row r="56" spans="1:6">
      <c r="A56" s="571"/>
      <c r="E56" s="571"/>
      <c r="F56" s="571"/>
    </row>
    <row r="57" spans="1:6">
      <c r="A57" s="571"/>
      <c r="E57" s="571"/>
      <c r="F57" s="571"/>
    </row>
    <row r="58" spans="1:6">
      <c r="A58" s="571"/>
      <c r="E58" s="571"/>
      <c r="F58" s="571"/>
    </row>
    <row r="59" spans="1:6">
      <c r="A59" s="571"/>
      <c r="E59" s="571"/>
      <c r="F59" s="571"/>
    </row>
    <row r="60" spans="1:6">
      <c r="A60" s="571"/>
      <c r="E60" s="571"/>
      <c r="F60" s="571"/>
    </row>
    <row r="61" spans="1:6">
      <c r="A61" s="571"/>
      <c r="E61" s="571"/>
      <c r="F61" s="571"/>
    </row>
    <row r="62" spans="1:6">
      <c r="A62" s="571"/>
      <c r="E62" s="571"/>
      <c r="F62" s="571"/>
    </row>
    <row r="63" spans="1:6">
      <c r="A63" s="571"/>
      <c r="E63" s="571"/>
      <c r="F63" s="571"/>
    </row>
    <row r="64" spans="1:6">
      <c r="A64" s="571"/>
      <c r="E64" s="571"/>
      <c r="F64" s="571"/>
    </row>
    <row r="65" spans="1:6">
      <c r="A65" s="571"/>
      <c r="E65" s="571"/>
      <c r="F65" s="571"/>
    </row>
    <row r="66" spans="1:6">
      <c r="A66" s="571"/>
      <c r="E66" s="571"/>
      <c r="F66" s="571"/>
    </row>
    <row r="67" spans="1:6">
      <c r="A67" s="571"/>
      <c r="E67" s="571"/>
      <c r="F67" s="571"/>
    </row>
    <row r="68" spans="1:6">
      <c r="A68" s="571"/>
      <c r="E68" s="571"/>
      <c r="F68" s="571"/>
    </row>
    <row r="69" spans="1:6">
      <c r="A69" s="571"/>
      <c r="E69" s="571"/>
      <c r="F69" s="571"/>
    </row>
    <row r="70" spans="1:6">
      <c r="A70" s="571"/>
      <c r="E70" s="571"/>
      <c r="F70" s="571"/>
    </row>
    <row r="71" spans="1:6">
      <c r="A71" s="571"/>
      <c r="E71" s="571"/>
      <c r="F71" s="571"/>
    </row>
    <row r="72" spans="1:6">
      <c r="A72" s="571"/>
      <c r="E72" s="571"/>
      <c r="F72" s="571"/>
    </row>
    <row r="73" spans="1:6">
      <c r="A73" s="571"/>
      <c r="E73" s="571"/>
      <c r="F73" s="571"/>
    </row>
    <row r="74" spans="1:6">
      <c r="A74" s="571"/>
      <c r="E74" s="571"/>
      <c r="F74" s="571"/>
    </row>
    <row r="75" spans="1:6">
      <c r="A75" s="571"/>
      <c r="E75" s="571"/>
      <c r="F75" s="571"/>
    </row>
    <row r="76" spans="1:6">
      <c r="A76" s="571"/>
      <c r="E76" s="571"/>
      <c r="F76" s="571"/>
    </row>
    <row r="77" spans="1:6">
      <c r="A77" s="571"/>
      <c r="E77" s="571"/>
      <c r="F77" s="571"/>
    </row>
    <row r="78" spans="1:6">
      <c r="A78" s="571"/>
      <c r="E78" s="571"/>
      <c r="F78" s="571"/>
    </row>
    <row r="79" spans="1:6">
      <c r="A79" s="571"/>
      <c r="E79" s="571"/>
      <c r="F79" s="571"/>
    </row>
    <row r="80" spans="1:6">
      <c r="A80" s="571"/>
      <c r="E80" s="571"/>
      <c r="F80" s="571"/>
    </row>
    <row r="81" spans="1:6">
      <c r="A81" s="571"/>
      <c r="E81" s="571"/>
      <c r="F81" s="571"/>
    </row>
    <row r="82" spans="1:6">
      <c r="A82" s="571"/>
      <c r="E82" s="571"/>
      <c r="F82" s="571"/>
    </row>
    <row r="83" spans="1:6">
      <c r="A83" s="571"/>
      <c r="E83" s="571"/>
      <c r="F83" s="571"/>
    </row>
    <row r="84" spans="1:6">
      <c r="A84" s="571"/>
      <c r="E84" s="571"/>
      <c r="F84" s="571"/>
    </row>
    <row r="85" spans="1:6">
      <c r="A85" s="571"/>
      <c r="E85" s="571"/>
      <c r="F85" s="571"/>
    </row>
    <row r="86" spans="1:6">
      <c r="A86" s="571"/>
      <c r="E86" s="571"/>
      <c r="F86" s="571"/>
    </row>
    <row r="87" spans="1:6">
      <c r="A87" s="571"/>
      <c r="E87" s="571"/>
      <c r="F87" s="571"/>
    </row>
    <row r="88" spans="1:6">
      <c r="A88" s="571"/>
      <c r="E88" s="571"/>
      <c r="F88" s="571"/>
    </row>
    <row r="89" spans="1:6">
      <c r="A89" s="571"/>
      <c r="E89" s="571"/>
      <c r="F89" s="571"/>
    </row>
    <row r="90" spans="1:6">
      <c r="A90" s="571"/>
      <c r="E90" s="571"/>
      <c r="F90" s="571"/>
    </row>
    <row r="91" spans="1:6">
      <c r="A91" s="571"/>
      <c r="E91" s="571"/>
      <c r="F91" s="571"/>
    </row>
    <row r="92" spans="1:6">
      <c r="A92" s="571"/>
      <c r="E92" s="571"/>
      <c r="F92" s="571"/>
    </row>
    <row r="93" spans="1:6">
      <c r="A93" s="571"/>
      <c r="E93" s="571"/>
      <c r="F93" s="571"/>
    </row>
    <row r="94" spans="1:6">
      <c r="A94" s="571"/>
      <c r="E94" s="571"/>
      <c r="F94" s="571"/>
    </row>
    <row r="95" spans="1:6">
      <c r="A95" s="571"/>
      <c r="E95" s="571"/>
      <c r="F95" s="571"/>
    </row>
    <row r="96" spans="1:6">
      <c r="A96" s="571"/>
      <c r="E96" s="571"/>
      <c r="F96" s="571"/>
    </row>
    <row r="97" spans="1:6">
      <c r="A97" s="571"/>
      <c r="E97" s="571"/>
      <c r="F97" s="571"/>
    </row>
    <row r="98" spans="1:6">
      <c r="A98" s="571"/>
      <c r="E98" s="571"/>
      <c r="F98" s="571"/>
    </row>
    <row r="99" spans="1:6">
      <c r="A99" s="571"/>
      <c r="E99" s="571"/>
      <c r="F99" s="571"/>
    </row>
    <row r="100" spans="1:6">
      <c r="A100" s="571"/>
      <c r="E100" s="571"/>
      <c r="F100" s="571"/>
    </row>
    <row r="101" spans="1:6">
      <c r="A101" s="571"/>
      <c r="E101" s="571"/>
      <c r="F101" s="571"/>
    </row>
    <row r="102" spans="1:6">
      <c r="A102" s="571"/>
      <c r="E102" s="571"/>
      <c r="F102" s="571"/>
    </row>
    <row r="103" spans="1:6">
      <c r="A103" s="571"/>
      <c r="E103" s="571"/>
      <c r="F103" s="571"/>
    </row>
    <row r="104" spans="1:6">
      <c r="A104" s="571"/>
      <c r="E104" s="571"/>
      <c r="F104" s="571"/>
    </row>
    <row r="105" spans="1:6">
      <c r="A105" s="571"/>
      <c r="E105" s="571"/>
      <c r="F105" s="571"/>
    </row>
    <row r="106" spans="1:6">
      <c r="A106" s="571"/>
      <c r="E106" s="571"/>
      <c r="F106" s="571"/>
    </row>
    <row r="107" spans="1:6">
      <c r="A107" s="571"/>
      <c r="E107" s="571"/>
      <c r="F107" s="571"/>
    </row>
    <row r="108" spans="1:6">
      <c r="A108" s="571"/>
      <c r="E108" s="571"/>
      <c r="F108" s="571"/>
    </row>
    <row r="109" spans="1:6">
      <c r="A109" s="571"/>
      <c r="E109" s="571"/>
      <c r="F109" s="571"/>
    </row>
    <row r="110" spans="1:6">
      <c r="A110" s="571"/>
      <c r="E110" s="571"/>
      <c r="F110" s="571"/>
    </row>
    <row r="111" spans="1:6">
      <c r="A111" s="571"/>
      <c r="E111" s="571"/>
      <c r="F111" s="571"/>
    </row>
    <row r="112" spans="1:6">
      <c r="A112" s="571"/>
      <c r="E112" s="571"/>
      <c r="F112" s="571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78"/>
  <sheetViews>
    <sheetView topLeftCell="A19" zoomScaleNormal="100" workbookViewId="0">
      <selection activeCell="I11" sqref="I11"/>
    </sheetView>
  </sheetViews>
  <sheetFormatPr defaultColWidth="10.6640625" defaultRowHeight="15"/>
  <cols>
    <col min="1" max="1" width="1.6640625" style="358" customWidth="1"/>
    <col min="2" max="2" width="28.33203125" style="358" customWidth="1"/>
    <col min="3" max="3" width="9.109375" style="358" customWidth="1"/>
    <col min="4" max="4" width="10.33203125" style="358" customWidth="1"/>
    <col min="5" max="7" width="11.5546875" style="358" customWidth="1"/>
    <col min="8" max="16384" width="10.6640625" style="358"/>
  </cols>
  <sheetData>
    <row r="1" spans="1:7" ht="20.100000000000001" customHeight="1">
      <c r="A1" s="355" t="s">
        <v>358</v>
      </c>
      <c r="B1" s="356"/>
      <c r="C1" s="357"/>
      <c r="D1" s="357"/>
      <c r="E1" s="357"/>
      <c r="F1" s="357"/>
      <c r="G1" s="357"/>
    </row>
    <row r="2" spans="1:7" ht="15" customHeight="1">
      <c r="A2" s="359"/>
      <c r="B2" s="360"/>
      <c r="C2" s="361"/>
      <c r="D2" s="361"/>
      <c r="E2" s="361"/>
      <c r="F2" s="361"/>
      <c r="G2" s="361"/>
    </row>
    <row r="3" spans="1:7" ht="15" customHeight="1">
      <c r="A3" s="362"/>
      <c r="B3" s="363"/>
      <c r="C3" s="363"/>
      <c r="D3" s="363"/>
      <c r="E3" s="363"/>
      <c r="F3" s="363"/>
      <c r="G3" s="364"/>
    </row>
    <row r="4" spans="1:7" ht="15" customHeight="1">
      <c r="A4" s="365"/>
      <c r="B4" s="365"/>
      <c r="C4" s="366" t="s">
        <v>126</v>
      </c>
      <c r="D4" s="366" t="s">
        <v>126</v>
      </c>
      <c r="E4" s="366" t="s">
        <v>359</v>
      </c>
      <c r="F4" s="366" t="s">
        <v>359</v>
      </c>
      <c r="G4" s="366" t="s">
        <v>310</v>
      </c>
    </row>
    <row r="5" spans="1:7" ht="15" customHeight="1">
      <c r="A5" s="367"/>
      <c r="B5" s="367"/>
      <c r="C5" s="343" t="s">
        <v>205</v>
      </c>
      <c r="D5" s="343" t="s">
        <v>131</v>
      </c>
      <c r="E5" s="343" t="s">
        <v>311</v>
      </c>
      <c r="F5" s="343" t="s">
        <v>311</v>
      </c>
      <c r="G5" s="343" t="s">
        <v>311</v>
      </c>
    </row>
    <row r="6" spans="1:7" ht="15" customHeight="1">
      <c r="A6" s="367"/>
      <c r="B6" s="367"/>
      <c r="C6" s="343" t="s">
        <v>135</v>
      </c>
      <c r="D6" s="343" t="s">
        <v>135</v>
      </c>
      <c r="E6" s="368" t="s">
        <v>264</v>
      </c>
      <c r="F6" s="368" t="s">
        <v>360</v>
      </c>
      <c r="G6" s="368" t="s">
        <v>360</v>
      </c>
    </row>
    <row r="7" spans="1:7" ht="15" customHeight="1">
      <c r="A7" s="367"/>
      <c r="B7" s="367"/>
      <c r="C7" s="369">
        <v>2024</v>
      </c>
      <c r="D7" s="369">
        <v>2024</v>
      </c>
      <c r="E7" s="370" t="s">
        <v>361</v>
      </c>
      <c r="F7" s="370" t="s">
        <v>352</v>
      </c>
      <c r="G7" s="370" t="s">
        <v>352</v>
      </c>
    </row>
    <row r="8" spans="1:7" ht="15" customHeight="1">
      <c r="A8" s="367"/>
      <c r="B8" s="367"/>
      <c r="C8" s="371"/>
      <c r="D8" s="371"/>
      <c r="E8" s="372"/>
      <c r="F8" s="372"/>
      <c r="G8" s="373"/>
    </row>
    <row r="9" spans="1:7" ht="20.100000000000001" customHeight="1">
      <c r="A9" s="374" t="s">
        <v>362</v>
      </c>
      <c r="B9" s="375"/>
      <c r="C9" s="376">
        <v>375133.13032597414</v>
      </c>
      <c r="D9" s="376">
        <v>2312139.9770621834</v>
      </c>
      <c r="E9" s="377">
        <v>103.38921597336504</v>
      </c>
      <c r="F9" s="377">
        <v>95.376865741810164</v>
      </c>
      <c r="G9" s="377">
        <v>104.3042482525707</v>
      </c>
    </row>
    <row r="10" spans="1:7" ht="20.100000000000001" customHeight="1">
      <c r="A10" s="378" t="s">
        <v>363</v>
      </c>
      <c r="B10" s="379"/>
      <c r="C10" s="376"/>
      <c r="D10" s="376"/>
      <c r="E10" s="377"/>
      <c r="F10" s="377"/>
      <c r="G10" s="377"/>
    </row>
    <row r="11" spans="1:7" ht="20.100000000000001" customHeight="1">
      <c r="A11" s="379"/>
      <c r="B11" s="379" t="s">
        <v>364</v>
      </c>
      <c r="C11" s="380">
        <v>373708.84488397412</v>
      </c>
      <c r="D11" s="380">
        <v>2303270.2202201835</v>
      </c>
      <c r="E11" s="381">
        <v>103.39070498669534</v>
      </c>
      <c r="F11" s="381">
        <v>95.307885772625184</v>
      </c>
      <c r="G11" s="381">
        <v>104.22961213612592</v>
      </c>
    </row>
    <row r="12" spans="1:7" ht="20.100000000000001" customHeight="1">
      <c r="A12" s="379"/>
      <c r="B12" s="379" t="s">
        <v>365</v>
      </c>
      <c r="C12" s="380">
        <v>1424.2854420000001</v>
      </c>
      <c r="D12" s="380">
        <v>8869.7568420000007</v>
      </c>
      <c r="E12" s="381">
        <v>103</v>
      </c>
      <c r="F12" s="381">
        <v>117.73503370151224</v>
      </c>
      <c r="G12" s="381">
        <v>128.12968353556323</v>
      </c>
    </row>
    <row r="13" spans="1:7" ht="20.100000000000001" customHeight="1">
      <c r="A13" s="378" t="s">
        <v>366</v>
      </c>
      <c r="B13" s="379"/>
      <c r="C13" s="376"/>
      <c r="D13" s="376"/>
      <c r="E13" s="377"/>
      <c r="F13" s="377"/>
      <c r="G13" s="377"/>
    </row>
    <row r="14" spans="1:7" ht="20.100000000000001" customHeight="1">
      <c r="A14" s="382"/>
      <c r="B14" s="382" t="s">
        <v>367</v>
      </c>
      <c r="C14" s="380">
        <v>832.41499999999996</v>
      </c>
      <c r="D14" s="380">
        <v>3671.1769999999997</v>
      </c>
      <c r="E14" s="381">
        <v>151.83875904513312</v>
      </c>
      <c r="F14" s="381">
        <v>126.55126647804929</v>
      </c>
      <c r="G14" s="381">
        <v>117.42235337466636</v>
      </c>
    </row>
    <row r="15" spans="1:7" ht="20.100000000000001" customHeight="1">
      <c r="A15" s="382"/>
      <c r="B15" s="382" t="s">
        <v>368</v>
      </c>
      <c r="C15" s="380">
        <v>649.97561172641258</v>
      </c>
      <c r="D15" s="380">
        <v>6928.5311320511146</v>
      </c>
      <c r="E15" s="381">
        <v>110.21384200407951</v>
      </c>
      <c r="F15" s="381">
        <v>111.10745404428887</v>
      </c>
      <c r="G15" s="383">
        <v>98.40434259214345</v>
      </c>
    </row>
    <row r="16" spans="1:7" ht="20.100000000000001" customHeight="1">
      <c r="A16" s="382"/>
      <c r="B16" s="382" t="s">
        <v>369</v>
      </c>
      <c r="C16" s="380">
        <v>27891.226879360223</v>
      </c>
      <c r="D16" s="380">
        <v>184726.01147749435</v>
      </c>
      <c r="E16" s="381">
        <v>101.58042737637186</v>
      </c>
      <c r="F16" s="381">
        <v>112.38091754527942</v>
      </c>
      <c r="G16" s="381">
        <v>108.22381019587091</v>
      </c>
    </row>
    <row r="17" spans="1:7" ht="20.100000000000001" customHeight="1">
      <c r="A17" s="382"/>
      <c r="B17" s="382" t="s">
        <v>370</v>
      </c>
      <c r="C17" s="380">
        <v>341540.31765888748</v>
      </c>
      <c r="D17" s="380">
        <v>2091233.774791138</v>
      </c>
      <c r="E17" s="381">
        <v>103.42739003862643</v>
      </c>
      <c r="F17" s="381">
        <v>94.379038202609948</v>
      </c>
      <c r="G17" s="381">
        <v>104.15260918929346</v>
      </c>
    </row>
    <row r="18" spans="1:7" ht="20.100000000000001" customHeight="1">
      <c r="A18" s="382"/>
      <c r="B18" s="382" t="s">
        <v>371</v>
      </c>
      <c r="C18" s="380">
        <v>4219.1951760000002</v>
      </c>
      <c r="D18" s="380">
        <v>25580.482661500002</v>
      </c>
      <c r="E18" s="381">
        <v>105</v>
      </c>
      <c r="F18" s="381">
        <v>78.512583362261694</v>
      </c>
      <c r="G18" s="381">
        <v>91.310139644408324</v>
      </c>
    </row>
    <row r="19" spans="1:7" ht="20.100000000000001" customHeight="1">
      <c r="A19" s="382"/>
      <c r="B19" s="382"/>
      <c r="C19" s="384"/>
      <c r="D19" s="384"/>
      <c r="E19" s="385"/>
      <c r="F19" s="385"/>
      <c r="G19" s="385"/>
    </row>
    <row r="20" spans="1:7" ht="20.100000000000001" customHeight="1">
      <c r="A20" s="374" t="s">
        <v>372</v>
      </c>
      <c r="B20" s="375"/>
      <c r="C20" s="376">
        <v>21967.384885025396</v>
      </c>
      <c r="D20" s="376">
        <v>132462.45324559315</v>
      </c>
      <c r="E20" s="377">
        <v>104.28152731648457</v>
      </c>
      <c r="F20" s="377">
        <v>107.00815632054901</v>
      </c>
      <c r="G20" s="377">
        <v>110.97297836705174</v>
      </c>
    </row>
    <row r="21" spans="1:7" ht="20.100000000000001" customHeight="1">
      <c r="A21" s="378" t="s">
        <v>363</v>
      </c>
      <c r="B21" s="379"/>
      <c r="C21" s="376"/>
      <c r="D21" s="376"/>
      <c r="E21" s="377"/>
      <c r="F21" s="377"/>
      <c r="G21" s="377"/>
    </row>
    <row r="22" spans="1:7" ht="20.100000000000001" customHeight="1">
      <c r="A22" s="379"/>
      <c r="B22" s="379" t="s">
        <v>364</v>
      </c>
      <c r="C22" s="380">
        <v>17176.495487622895</v>
      </c>
      <c r="D22" s="380">
        <v>103541.5</v>
      </c>
      <c r="E22" s="381">
        <v>104.08288039026911</v>
      </c>
      <c r="F22" s="381">
        <v>100.74423179438439</v>
      </c>
      <c r="G22" s="381">
        <v>104.6968955162677</v>
      </c>
    </row>
    <row r="23" spans="1:7" ht="20.100000000000001" customHeight="1">
      <c r="A23" s="379"/>
      <c r="B23" s="379" t="s">
        <v>365</v>
      </c>
      <c r="C23" s="380">
        <v>4790.8893974025004</v>
      </c>
      <c r="D23" s="380">
        <v>28921.0208304525</v>
      </c>
      <c r="E23" s="381">
        <v>105</v>
      </c>
      <c r="F23" s="381">
        <v>137.7050662575019</v>
      </c>
      <c r="G23" s="381">
        <v>141.29713849293805</v>
      </c>
    </row>
    <row r="24" spans="1:7" ht="20.100000000000001" customHeight="1">
      <c r="A24" s="378" t="s">
        <v>366</v>
      </c>
      <c r="B24" s="379"/>
      <c r="C24" s="376"/>
      <c r="D24" s="376"/>
      <c r="E24" s="377"/>
      <c r="F24" s="377"/>
      <c r="G24" s="377"/>
    </row>
    <row r="25" spans="1:7" ht="20.100000000000001" customHeight="1">
      <c r="A25" s="382"/>
      <c r="B25" s="382" t="s">
        <v>367</v>
      </c>
      <c r="C25" s="380">
        <v>351.00900000000001</v>
      </c>
      <c r="D25" s="380">
        <v>1455.0829999999999</v>
      </c>
      <c r="E25" s="381">
        <v>169.67120400626465</v>
      </c>
      <c r="F25" s="381">
        <v>131.01897300182529</v>
      </c>
      <c r="G25" s="381">
        <v>120.9861094250702</v>
      </c>
    </row>
    <row r="26" spans="1:7" ht="20.100000000000001" customHeight="1">
      <c r="A26" s="382"/>
      <c r="B26" s="382" t="s">
        <v>368</v>
      </c>
      <c r="C26" s="380">
        <v>44.104355946498728</v>
      </c>
      <c r="D26" s="380">
        <v>382.17135454567142</v>
      </c>
      <c r="E26" s="381">
        <v>92.705851741982542</v>
      </c>
      <c r="F26" s="381">
        <v>88.573161942193593</v>
      </c>
      <c r="G26" s="381">
        <v>97.719885033391407</v>
      </c>
    </row>
    <row r="27" spans="1:7" ht="20.100000000000001" customHeight="1">
      <c r="A27" s="382"/>
      <c r="B27" s="382" t="s">
        <v>369</v>
      </c>
      <c r="C27" s="380">
        <v>624.59328852215583</v>
      </c>
      <c r="D27" s="380">
        <v>3521.5984800063625</v>
      </c>
      <c r="E27" s="381">
        <v>101.00635350987889</v>
      </c>
      <c r="F27" s="381">
        <v>113.93064336654784</v>
      </c>
      <c r="G27" s="381">
        <v>110.53159890968169</v>
      </c>
    </row>
    <row r="28" spans="1:7" ht="20.100000000000001" customHeight="1">
      <c r="A28" s="382"/>
      <c r="B28" s="382" t="s">
        <v>370</v>
      </c>
      <c r="C28" s="380">
        <v>14009.24735105674</v>
      </c>
      <c r="D28" s="380">
        <v>84125.92857154111</v>
      </c>
      <c r="E28" s="381">
        <v>102.19666506262082</v>
      </c>
      <c r="F28" s="381">
        <v>110.42605703270472</v>
      </c>
      <c r="G28" s="381">
        <v>110.36263126052236</v>
      </c>
    </row>
    <row r="29" spans="1:7" ht="20.100000000000001" customHeight="1">
      <c r="A29" s="382"/>
      <c r="B29" s="382" t="s">
        <v>371</v>
      </c>
      <c r="C29" s="380">
        <v>6938.4308895000004</v>
      </c>
      <c r="D29" s="380">
        <v>42977.671839499999</v>
      </c>
      <c r="E29" s="381">
        <v>107</v>
      </c>
      <c r="F29" s="381">
        <v>99.458081103427631</v>
      </c>
      <c r="G29" s="381">
        <v>112.04372291249247</v>
      </c>
    </row>
    <row r="30" spans="1:7" ht="20.100000000000001" customHeight="1">
      <c r="A30" s="386"/>
      <c r="B30" s="386"/>
      <c r="C30" s="387"/>
      <c r="D30" s="387"/>
      <c r="E30" s="388"/>
      <c r="F30" s="388"/>
      <c r="G30" s="388"/>
    </row>
    <row r="31" spans="1:7" ht="15" customHeight="1">
      <c r="A31" s="389"/>
      <c r="B31" s="389"/>
      <c r="C31" s="389"/>
      <c r="D31" s="390"/>
      <c r="E31" s="390"/>
      <c r="F31" s="390"/>
      <c r="G31" s="389"/>
    </row>
    <row r="32" spans="1:7" ht="15" customHeight="1">
      <c r="A32" s="389"/>
      <c r="B32" s="389"/>
      <c r="C32" s="389"/>
      <c r="D32" s="390"/>
      <c r="E32" s="390"/>
      <c r="F32" s="390"/>
      <c r="G32" s="389"/>
    </row>
    <row r="33" spans="1:7" ht="15" customHeight="1">
      <c r="A33" s="389"/>
      <c r="B33" s="389"/>
      <c r="C33" s="389"/>
      <c r="D33" s="390"/>
      <c r="E33" s="390"/>
      <c r="F33" s="390"/>
      <c r="G33" s="389"/>
    </row>
    <row r="34" spans="1:7" ht="15" customHeight="1">
      <c r="A34" s="389"/>
      <c r="B34" s="389"/>
      <c r="C34" s="389"/>
      <c r="D34" s="390"/>
      <c r="E34" s="390"/>
      <c r="F34" s="390"/>
      <c r="G34" s="389"/>
    </row>
    <row r="35" spans="1:7" ht="15" customHeight="1">
      <c r="A35" s="389"/>
      <c r="B35" s="389"/>
      <c r="C35" s="389"/>
      <c r="D35" s="390"/>
      <c r="E35" s="390"/>
      <c r="F35" s="390"/>
      <c r="G35" s="389"/>
    </row>
    <row r="36" spans="1:7" ht="15" customHeight="1">
      <c r="A36" s="389"/>
      <c r="B36" s="389"/>
      <c r="C36" s="389"/>
      <c r="D36" s="390"/>
      <c r="E36" s="390"/>
      <c r="F36" s="390"/>
      <c r="G36" s="389"/>
    </row>
    <row r="37" spans="1:7" ht="15" customHeight="1">
      <c r="A37" s="389"/>
      <c r="B37" s="389"/>
      <c r="C37" s="389"/>
      <c r="D37" s="390"/>
      <c r="E37" s="390"/>
      <c r="F37" s="390"/>
      <c r="G37" s="389"/>
    </row>
    <row r="38" spans="1:7" ht="15" customHeight="1">
      <c r="A38" s="389"/>
      <c r="B38" s="389"/>
      <c r="C38" s="389"/>
      <c r="D38" s="390"/>
      <c r="E38" s="390"/>
      <c r="F38" s="390"/>
      <c r="G38" s="389"/>
    </row>
    <row r="39" spans="1:7" ht="15" customHeight="1">
      <c r="A39" s="389"/>
      <c r="B39" s="389"/>
      <c r="C39" s="389"/>
      <c r="D39" s="390"/>
      <c r="E39" s="390"/>
      <c r="F39" s="390"/>
      <c r="G39" s="389"/>
    </row>
    <row r="40" spans="1:7" ht="15" customHeight="1">
      <c r="A40" s="389"/>
      <c r="B40" s="389"/>
      <c r="C40" s="389"/>
      <c r="D40" s="390"/>
      <c r="E40" s="390"/>
      <c r="F40" s="390"/>
      <c r="G40" s="389"/>
    </row>
    <row r="41" spans="1:7" ht="15" customHeight="1">
      <c r="A41" s="389"/>
      <c r="B41" s="389"/>
      <c r="C41" s="389"/>
      <c r="D41" s="390"/>
      <c r="E41" s="390"/>
      <c r="F41" s="390"/>
      <c r="G41" s="389"/>
    </row>
    <row r="42" spans="1:7" ht="15" customHeight="1">
      <c r="A42" s="389"/>
      <c r="B42" s="389"/>
      <c r="C42" s="389"/>
      <c r="D42" s="390"/>
      <c r="E42" s="390"/>
      <c r="F42" s="390"/>
      <c r="G42" s="389"/>
    </row>
    <row r="43" spans="1:7" ht="15" customHeight="1">
      <c r="A43" s="389"/>
      <c r="B43" s="389"/>
      <c r="C43" s="389"/>
      <c r="D43" s="390"/>
      <c r="E43" s="390"/>
      <c r="F43" s="390"/>
      <c r="G43" s="389"/>
    </row>
    <row r="44" spans="1:7" ht="15" customHeight="1">
      <c r="A44" s="389"/>
      <c r="B44" s="389"/>
      <c r="C44" s="389"/>
      <c r="D44" s="390"/>
      <c r="E44" s="390"/>
      <c r="F44" s="390"/>
      <c r="G44" s="389"/>
    </row>
    <row r="45" spans="1:7" ht="15" customHeight="1">
      <c r="A45" s="389"/>
      <c r="B45" s="389"/>
      <c r="C45" s="389"/>
      <c r="D45" s="390"/>
      <c r="E45" s="390"/>
      <c r="F45" s="390"/>
      <c r="G45" s="389"/>
    </row>
    <row r="46" spans="1:7" ht="15" customHeight="1">
      <c r="A46" s="389"/>
      <c r="B46" s="389"/>
      <c r="C46" s="389"/>
      <c r="D46" s="390"/>
      <c r="E46" s="390"/>
      <c r="F46" s="390"/>
      <c r="G46" s="389"/>
    </row>
    <row r="47" spans="1:7" ht="15" customHeight="1">
      <c r="A47" s="389"/>
      <c r="B47" s="389"/>
      <c r="C47" s="389"/>
      <c r="D47" s="390"/>
      <c r="E47" s="390"/>
      <c r="F47" s="390"/>
      <c r="G47" s="389"/>
    </row>
    <row r="48" spans="1:7" ht="15" customHeight="1">
      <c r="A48" s="389"/>
      <c r="B48" s="389"/>
      <c r="C48" s="389"/>
      <c r="D48" s="390"/>
      <c r="E48" s="390"/>
      <c r="F48" s="390"/>
      <c r="G48" s="389"/>
    </row>
    <row r="49" spans="1:7" ht="15" customHeight="1">
      <c r="A49" s="389"/>
      <c r="B49" s="389"/>
      <c r="C49" s="389"/>
      <c r="D49" s="390"/>
      <c r="E49" s="390"/>
      <c r="F49" s="390"/>
      <c r="G49" s="389"/>
    </row>
    <row r="50" spans="1:7" ht="15" customHeight="1">
      <c r="A50" s="389"/>
      <c r="B50" s="389"/>
      <c r="C50" s="389"/>
      <c r="D50" s="390"/>
      <c r="E50" s="390"/>
      <c r="F50" s="390"/>
      <c r="G50" s="389"/>
    </row>
    <row r="51" spans="1:7" ht="15" customHeight="1">
      <c r="A51" s="389"/>
      <c r="B51" s="389"/>
      <c r="C51" s="389"/>
      <c r="D51" s="390"/>
      <c r="E51" s="390"/>
      <c r="F51" s="390"/>
      <c r="G51" s="389"/>
    </row>
    <row r="52" spans="1:7" ht="15" customHeight="1">
      <c r="A52" s="389"/>
      <c r="B52" s="389"/>
      <c r="C52" s="389"/>
      <c r="D52" s="390"/>
      <c r="E52" s="390"/>
      <c r="F52" s="390"/>
      <c r="G52" s="389"/>
    </row>
    <row r="53" spans="1:7" ht="15" customHeight="1">
      <c r="A53" s="389"/>
      <c r="B53" s="389"/>
      <c r="C53" s="389"/>
      <c r="D53" s="390"/>
      <c r="E53" s="390"/>
      <c r="F53" s="390"/>
      <c r="G53" s="389"/>
    </row>
    <row r="54" spans="1:7" ht="15" customHeight="1">
      <c r="A54" s="389"/>
      <c r="B54" s="389"/>
      <c r="C54" s="389"/>
      <c r="D54" s="390"/>
      <c r="E54" s="390"/>
      <c r="F54" s="390"/>
      <c r="G54" s="389"/>
    </row>
    <row r="55" spans="1:7" ht="15" customHeight="1">
      <c r="A55" s="389"/>
      <c r="B55" s="389"/>
      <c r="C55" s="389"/>
      <c r="D55" s="390"/>
      <c r="E55" s="390"/>
      <c r="F55" s="390"/>
      <c r="G55" s="389"/>
    </row>
    <row r="56" spans="1:7" ht="15" customHeight="1">
      <c r="A56" s="389"/>
      <c r="B56" s="389"/>
      <c r="C56" s="389"/>
      <c r="D56" s="390"/>
      <c r="E56" s="390"/>
      <c r="F56" s="390"/>
      <c r="G56" s="389"/>
    </row>
    <row r="57" spans="1:7" ht="15" customHeight="1">
      <c r="A57" s="389"/>
      <c r="B57" s="389"/>
      <c r="C57" s="389"/>
      <c r="D57" s="390"/>
      <c r="E57" s="390"/>
      <c r="F57" s="390"/>
      <c r="G57" s="389"/>
    </row>
    <row r="58" spans="1:7" ht="15" customHeight="1">
      <c r="A58" s="389"/>
      <c r="B58" s="389"/>
      <c r="C58" s="389"/>
      <c r="D58" s="390"/>
      <c r="E58" s="390"/>
      <c r="F58" s="390"/>
      <c r="G58" s="389"/>
    </row>
    <row r="59" spans="1:7" ht="15.6">
      <c r="A59" s="389"/>
      <c r="B59" s="389"/>
      <c r="C59" s="389"/>
      <c r="D59" s="390"/>
      <c r="E59" s="390"/>
      <c r="F59" s="390"/>
      <c r="G59" s="389"/>
    </row>
    <row r="60" spans="1:7" ht="15.6">
      <c r="A60" s="389"/>
      <c r="B60" s="389"/>
      <c r="C60" s="389"/>
      <c r="D60" s="390"/>
      <c r="E60" s="390"/>
      <c r="F60" s="390"/>
      <c r="G60" s="389"/>
    </row>
    <row r="61" spans="1:7" ht="15.6">
      <c r="A61" s="389"/>
      <c r="B61" s="389"/>
      <c r="C61" s="389"/>
      <c r="D61" s="390"/>
      <c r="E61" s="390"/>
      <c r="F61" s="390"/>
      <c r="G61" s="389"/>
    </row>
    <row r="62" spans="1:7" ht="15.6">
      <c r="A62" s="389"/>
      <c r="B62" s="389"/>
      <c r="C62" s="389"/>
      <c r="D62" s="390"/>
      <c r="E62" s="390"/>
      <c r="F62" s="390"/>
      <c r="G62" s="389"/>
    </row>
    <row r="63" spans="1:7" ht="15.6">
      <c r="A63" s="389"/>
      <c r="B63" s="389"/>
      <c r="C63" s="389"/>
      <c r="D63" s="390"/>
      <c r="E63" s="390"/>
      <c r="F63" s="390"/>
      <c r="G63" s="389"/>
    </row>
    <row r="64" spans="1:7" ht="15.6">
      <c r="A64" s="389"/>
      <c r="B64" s="389"/>
      <c r="C64" s="389"/>
      <c r="D64" s="390"/>
      <c r="E64" s="390"/>
      <c r="F64" s="390"/>
      <c r="G64" s="389"/>
    </row>
    <row r="65" spans="1:7" ht="15.6">
      <c r="A65" s="389"/>
      <c r="B65" s="389"/>
      <c r="C65" s="389"/>
      <c r="D65" s="390"/>
      <c r="E65" s="390"/>
      <c r="F65" s="390"/>
      <c r="G65" s="389"/>
    </row>
    <row r="66" spans="1:7" ht="15.6">
      <c r="A66" s="389"/>
      <c r="B66" s="389"/>
      <c r="C66" s="389"/>
      <c r="D66" s="390"/>
      <c r="E66" s="390"/>
      <c r="F66" s="390"/>
      <c r="G66" s="389"/>
    </row>
    <row r="67" spans="1:7" ht="15.6">
      <c r="A67" s="389"/>
      <c r="B67" s="389"/>
      <c r="C67" s="389"/>
      <c r="D67" s="390"/>
      <c r="E67" s="390"/>
      <c r="F67" s="390"/>
      <c r="G67" s="389"/>
    </row>
    <row r="68" spans="1:7" ht="15.6">
      <c r="A68" s="389"/>
      <c r="B68" s="389"/>
      <c r="C68" s="389"/>
      <c r="D68" s="390"/>
      <c r="E68" s="390"/>
      <c r="F68" s="390"/>
      <c r="G68" s="389"/>
    </row>
    <row r="69" spans="1:7" ht="15.6">
      <c r="A69" s="389"/>
      <c r="B69" s="389"/>
      <c r="C69" s="389"/>
      <c r="D69" s="390"/>
      <c r="E69" s="390"/>
      <c r="F69" s="390"/>
      <c r="G69" s="389"/>
    </row>
    <row r="70" spans="1:7" ht="15.6">
      <c r="A70" s="389"/>
      <c r="B70" s="389"/>
      <c r="C70" s="389"/>
      <c r="D70" s="390"/>
      <c r="E70" s="390"/>
      <c r="F70" s="390"/>
      <c r="G70" s="389"/>
    </row>
    <row r="71" spans="1:7" ht="15.6">
      <c r="A71" s="389"/>
      <c r="B71" s="389"/>
      <c r="C71" s="389"/>
      <c r="D71" s="390"/>
      <c r="E71" s="390"/>
      <c r="F71" s="390"/>
      <c r="G71" s="389"/>
    </row>
    <row r="72" spans="1:7" ht="15.6">
      <c r="A72" s="389"/>
      <c r="B72" s="389"/>
      <c r="C72" s="389"/>
      <c r="D72" s="390"/>
      <c r="E72" s="390"/>
      <c r="F72" s="390"/>
      <c r="G72" s="389"/>
    </row>
    <row r="73" spans="1:7" ht="15.6">
      <c r="A73" s="389"/>
      <c r="B73" s="389"/>
      <c r="C73" s="389"/>
      <c r="D73" s="390"/>
      <c r="E73" s="390"/>
      <c r="F73" s="390"/>
      <c r="G73" s="389"/>
    </row>
    <row r="74" spans="1:7" ht="15.6">
      <c r="A74" s="389"/>
      <c r="B74" s="389"/>
      <c r="C74" s="389"/>
      <c r="D74" s="390"/>
      <c r="E74" s="390"/>
      <c r="F74" s="390"/>
      <c r="G74" s="389"/>
    </row>
    <row r="75" spans="1:7" ht="15.6">
      <c r="A75" s="389"/>
      <c r="B75" s="389"/>
      <c r="C75" s="389"/>
      <c r="D75" s="390"/>
      <c r="E75" s="390"/>
      <c r="F75" s="390"/>
      <c r="G75" s="389"/>
    </row>
    <row r="76" spans="1:7" ht="15.6">
      <c r="A76" s="389"/>
      <c r="B76" s="389"/>
      <c r="C76" s="389"/>
      <c r="D76" s="390"/>
      <c r="E76" s="390"/>
      <c r="F76" s="390"/>
      <c r="G76" s="389"/>
    </row>
    <row r="77" spans="1:7" ht="15.6">
      <c r="A77" s="389"/>
      <c r="B77" s="389"/>
      <c r="C77" s="389"/>
      <c r="D77" s="390"/>
      <c r="E77" s="390"/>
      <c r="F77" s="390"/>
      <c r="G77" s="389"/>
    </row>
    <row r="78" spans="1:7" ht="15.6">
      <c r="A78" s="389"/>
      <c r="B78" s="389"/>
      <c r="C78" s="389"/>
      <c r="D78" s="390"/>
      <c r="E78" s="390"/>
      <c r="F78" s="390"/>
      <c r="G78" s="389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"/>
  <sheetViews>
    <sheetView workbookViewId="0">
      <selection activeCell="I11" sqref="I11"/>
    </sheetView>
  </sheetViews>
  <sheetFormatPr defaultColWidth="13.33203125" defaultRowHeight="11.4"/>
  <cols>
    <col min="1" max="1" width="3" style="33" customWidth="1"/>
    <col min="2" max="2" width="32.44140625" style="33" customWidth="1"/>
    <col min="3" max="3" width="9.33203125" style="33" customWidth="1"/>
    <col min="4" max="4" width="8" style="33" customWidth="1"/>
    <col min="5" max="5" width="8.44140625" style="33" customWidth="1"/>
    <col min="6" max="6" width="1" style="33" customWidth="1"/>
    <col min="7" max="8" width="8.6640625" style="33" customWidth="1"/>
    <col min="9" max="9" width="8.33203125" style="33" customWidth="1"/>
    <col min="10" max="10" width="13.33203125" style="33"/>
    <col min="11" max="11" width="2" style="33" customWidth="1"/>
    <col min="12" max="16384" width="13.33203125" style="33"/>
  </cols>
  <sheetData>
    <row r="1" spans="1:14" ht="18.75" customHeight="1">
      <c r="A1" s="30" t="s">
        <v>119</v>
      </c>
      <c r="B1" s="31"/>
      <c r="C1" s="31"/>
      <c r="D1" s="31"/>
      <c r="E1" s="31"/>
      <c r="F1" s="31"/>
      <c r="G1" s="31"/>
      <c r="H1" s="31"/>
      <c r="I1" s="32"/>
    </row>
    <row r="2" spans="1:14" ht="18.75" customHeight="1">
      <c r="A2" s="30"/>
      <c r="B2" s="31"/>
      <c r="C2" s="31"/>
      <c r="D2" s="31"/>
      <c r="E2" s="31"/>
      <c r="F2" s="31"/>
      <c r="G2" s="31"/>
      <c r="H2" s="31"/>
      <c r="I2" s="32"/>
    </row>
    <row r="3" spans="1:14" ht="16.8">
      <c r="A3" s="2"/>
      <c r="B3" s="34"/>
      <c r="C3" s="34"/>
      <c r="D3" s="34"/>
      <c r="E3" s="34"/>
      <c r="F3" s="34"/>
      <c r="G3" s="34"/>
      <c r="H3" s="34"/>
      <c r="I3" s="35"/>
    </row>
    <row r="4" spans="1:14" ht="18.75" customHeight="1">
      <c r="A4" s="36"/>
      <c r="B4" s="37"/>
      <c r="C4" s="923" t="s">
        <v>19</v>
      </c>
      <c r="D4" s="923"/>
      <c r="E4" s="923"/>
      <c r="F4" s="38"/>
      <c r="G4" s="923" t="s">
        <v>121</v>
      </c>
      <c r="H4" s="923"/>
      <c r="I4" s="923"/>
    </row>
    <row r="5" spans="1:14" ht="16.2" customHeight="1">
      <c r="A5" s="39"/>
      <c r="B5" s="40"/>
      <c r="C5" s="924" t="s">
        <v>120</v>
      </c>
      <c r="D5" s="925"/>
      <c r="E5" s="925"/>
      <c r="F5" s="41"/>
      <c r="G5" s="924" t="s">
        <v>122</v>
      </c>
      <c r="H5" s="925"/>
      <c r="I5" s="925"/>
    </row>
    <row r="6" spans="1:14" ht="16.2" customHeight="1">
      <c r="A6" s="42"/>
      <c r="B6" s="43"/>
      <c r="C6" s="44" t="s">
        <v>20</v>
      </c>
      <c r="D6" s="926" t="s">
        <v>21</v>
      </c>
      <c r="E6" s="926"/>
      <c r="F6" s="43"/>
      <c r="G6" s="44" t="s">
        <v>20</v>
      </c>
      <c r="H6" s="926" t="s">
        <v>21</v>
      </c>
      <c r="I6" s="926"/>
    </row>
    <row r="7" spans="1:14" ht="27" customHeight="1">
      <c r="A7" s="42"/>
      <c r="B7" s="43"/>
      <c r="C7" s="45" t="s">
        <v>22</v>
      </c>
      <c r="D7" s="46" t="s">
        <v>23</v>
      </c>
      <c r="E7" s="46" t="s">
        <v>24</v>
      </c>
      <c r="F7" s="47"/>
      <c r="G7" s="45" t="s">
        <v>22</v>
      </c>
      <c r="H7" s="46" t="s">
        <v>23</v>
      </c>
      <c r="I7" s="46" t="s">
        <v>24</v>
      </c>
    </row>
    <row r="8" spans="1:14" ht="16.2" customHeight="1">
      <c r="B8" s="43"/>
      <c r="C8" s="43"/>
      <c r="D8" s="43"/>
      <c r="E8" s="43"/>
      <c r="F8" s="43"/>
      <c r="G8" s="43"/>
      <c r="H8" s="43"/>
      <c r="I8" s="43"/>
    </row>
    <row r="9" spans="1:14" ht="16.2" customHeight="1">
      <c r="A9" s="48" t="s">
        <v>25</v>
      </c>
      <c r="B9" s="14"/>
      <c r="C9" s="14"/>
      <c r="D9" s="49"/>
      <c r="E9" s="49"/>
      <c r="F9" s="49"/>
      <c r="G9" s="50"/>
      <c r="H9" s="50"/>
      <c r="I9" s="50"/>
    </row>
    <row r="10" spans="1:14" s="54" customFormat="1" ht="16.2" customHeight="1">
      <c r="A10" s="48" t="s">
        <v>26</v>
      </c>
      <c r="B10" s="51"/>
      <c r="C10" s="52">
        <v>22161.539999999997</v>
      </c>
      <c r="D10" s="53">
        <v>8338.2199999999993</v>
      </c>
      <c r="E10" s="53">
        <v>13823.32</v>
      </c>
      <c r="F10" s="53"/>
      <c r="G10" s="52">
        <v>100.75053019919122</v>
      </c>
      <c r="H10" s="52">
        <v>100.42357928712944</v>
      </c>
      <c r="I10" s="52">
        <v>100.94877824353337</v>
      </c>
    </row>
    <row r="11" spans="1:14" ht="3.75" customHeight="1">
      <c r="A11" s="14"/>
      <c r="B11" s="49"/>
      <c r="C11" s="14"/>
      <c r="D11" s="14"/>
      <c r="E11" s="50"/>
      <c r="F11" s="50"/>
      <c r="G11" s="55"/>
      <c r="H11" s="55"/>
      <c r="I11" s="55"/>
    </row>
    <row r="12" spans="1:14" ht="16.2" customHeight="1">
      <c r="A12" s="48" t="s">
        <v>27</v>
      </c>
      <c r="B12" s="14"/>
      <c r="C12" s="50"/>
      <c r="D12" s="50"/>
      <c r="E12" s="50"/>
      <c r="F12" s="50"/>
      <c r="G12" s="55"/>
      <c r="H12" s="55"/>
      <c r="I12" s="55"/>
    </row>
    <row r="13" spans="1:14" ht="16.2" customHeight="1">
      <c r="A13" s="48" t="s">
        <v>28</v>
      </c>
      <c r="B13" s="14"/>
      <c r="C13" s="50"/>
      <c r="D13" s="50"/>
      <c r="E13" s="50"/>
      <c r="F13" s="50"/>
      <c r="G13" s="55"/>
      <c r="H13" s="55"/>
      <c r="I13" s="55"/>
    </row>
    <row r="14" spans="1:14" ht="16.2" customHeight="1">
      <c r="A14" s="14"/>
      <c r="B14" s="56" t="s">
        <v>29</v>
      </c>
      <c r="C14" s="50"/>
      <c r="D14" s="50"/>
      <c r="E14" s="50"/>
      <c r="F14" s="50"/>
      <c r="G14" s="55"/>
      <c r="H14" s="55"/>
      <c r="I14" s="55"/>
    </row>
    <row r="15" spans="1:14" ht="16.2" customHeight="1">
      <c r="A15" s="14"/>
      <c r="B15" s="49" t="s">
        <v>30</v>
      </c>
      <c r="C15" s="57">
        <v>2953.9700000000003</v>
      </c>
      <c r="D15" s="57">
        <v>1059.8200000000002</v>
      </c>
      <c r="E15" s="57">
        <v>1894.15</v>
      </c>
      <c r="F15" s="57"/>
      <c r="G15" s="89">
        <v>100.04097860984299</v>
      </c>
      <c r="H15" s="58">
        <v>99.235011563778698</v>
      </c>
      <c r="I15" s="58">
        <v>100.49767345617768</v>
      </c>
      <c r="J15" s="59"/>
      <c r="L15" s="59"/>
    </row>
    <row r="16" spans="1:14" ht="16.2" customHeight="1">
      <c r="A16" s="14"/>
      <c r="B16" s="49" t="s">
        <v>31</v>
      </c>
      <c r="C16" s="57">
        <v>68.8</v>
      </c>
      <c r="D16" s="57">
        <v>64.75</v>
      </c>
      <c r="E16" s="57">
        <v>71.06</v>
      </c>
      <c r="F16" s="57"/>
      <c r="G16" s="58">
        <v>100.58479532163742</v>
      </c>
      <c r="H16" s="58">
        <v>100.85669781931463</v>
      </c>
      <c r="I16" s="58">
        <v>100.5091937765205</v>
      </c>
      <c r="J16" s="59"/>
      <c r="K16" s="59"/>
      <c r="L16" s="59"/>
      <c r="M16" s="59"/>
      <c r="N16" s="59"/>
    </row>
    <row r="17" spans="1:12" ht="16.2" customHeight="1">
      <c r="A17" s="14"/>
      <c r="B17" s="60" t="s">
        <v>32</v>
      </c>
      <c r="C17" s="57">
        <v>20321.849999999999</v>
      </c>
      <c r="D17" s="57">
        <v>6862.57</v>
      </c>
      <c r="E17" s="57">
        <v>13459.279999999999</v>
      </c>
      <c r="F17" s="57"/>
      <c r="G17" s="58">
        <v>100.65638631891201</v>
      </c>
      <c r="H17" s="58">
        <v>100.04125520792333</v>
      </c>
      <c r="I17" s="58">
        <v>100.97294815519456</v>
      </c>
      <c r="J17" s="59"/>
      <c r="L17" s="59"/>
    </row>
    <row r="18" spans="1:12" ht="16.2" customHeight="1">
      <c r="A18" s="14"/>
      <c r="B18" s="56" t="s">
        <v>14</v>
      </c>
      <c r="C18" s="57"/>
      <c r="D18" s="57"/>
      <c r="E18" s="61"/>
      <c r="F18" s="57"/>
      <c r="G18" s="58"/>
      <c r="H18" s="58"/>
      <c r="I18" s="58"/>
      <c r="J18" s="59"/>
      <c r="L18" s="59"/>
    </row>
    <row r="19" spans="1:12" ht="16.2" customHeight="1">
      <c r="A19" s="14"/>
      <c r="B19" s="49" t="s">
        <v>30</v>
      </c>
      <c r="C19" s="58">
        <v>385.40999999999997</v>
      </c>
      <c r="D19" s="58">
        <v>328.77</v>
      </c>
      <c r="E19" s="57">
        <v>56.639999999999993</v>
      </c>
      <c r="F19" s="57"/>
      <c r="G19" s="58">
        <v>100.18716369024408</v>
      </c>
      <c r="H19" s="58">
        <v>100.01825317148854</v>
      </c>
      <c r="I19" s="58">
        <v>101.17899249732048</v>
      </c>
      <c r="J19" s="59"/>
      <c r="L19" s="59"/>
    </row>
    <row r="20" spans="1:12" ht="16.2" customHeight="1">
      <c r="A20" s="14"/>
      <c r="B20" s="49" t="s">
        <v>31</v>
      </c>
      <c r="C20" s="58">
        <v>47.72</v>
      </c>
      <c r="D20" s="58">
        <v>44.87</v>
      </c>
      <c r="E20" s="58">
        <v>64.27</v>
      </c>
      <c r="F20" s="57"/>
      <c r="G20" s="58">
        <v>101.53191489361701</v>
      </c>
      <c r="H20" s="58">
        <v>102.20956719817767</v>
      </c>
      <c r="I20" s="58">
        <v>98.876923076923077</v>
      </c>
      <c r="J20" s="59"/>
      <c r="L20" s="59"/>
    </row>
    <row r="21" spans="1:12" ht="16.2" customHeight="1">
      <c r="A21" s="14"/>
      <c r="B21" s="60" t="s">
        <v>32</v>
      </c>
      <c r="C21" s="58">
        <v>1839.0900000000001</v>
      </c>
      <c r="D21" s="58">
        <v>1475.0500000000002</v>
      </c>
      <c r="E21" s="58">
        <v>364.04</v>
      </c>
      <c r="F21" s="57"/>
      <c r="G21" s="58">
        <v>101.80291388968847</v>
      </c>
      <c r="H21" s="58">
        <v>102.24161473892886</v>
      </c>
      <c r="I21" s="58">
        <v>100.06321981253951</v>
      </c>
      <c r="J21" s="59"/>
      <c r="L21" s="59"/>
    </row>
    <row r="22" spans="1:12" ht="16.2" customHeight="1">
      <c r="A22" s="14"/>
      <c r="B22" s="56" t="s">
        <v>15</v>
      </c>
      <c r="C22" s="58"/>
      <c r="D22" s="58"/>
      <c r="E22" s="58"/>
      <c r="F22" s="57"/>
      <c r="G22" s="58"/>
      <c r="H22" s="58"/>
      <c r="I22" s="58"/>
      <c r="J22" s="59"/>
      <c r="L22" s="59"/>
    </row>
    <row r="23" spans="1:12" ht="16.2" customHeight="1">
      <c r="A23" s="14"/>
      <c r="B23" s="49" t="s">
        <v>30</v>
      </c>
      <c r="C23" s="58">
        <v>48.89</v>
      </c>
      <c r="D23" s="58">
        <v>36.22</v>
      </c>
      <c r="E23" s="58">
        <v>12.669999999999998</v>
      </c>
      <c r="F23" s="57"/>
      <c r="G23" s="58">
        <v>104.77925417916845</v>
      </c>
      <c r="H23" s="58">
        <v>98.237049091402213</v>
      </c>
      <c r="I23" s="58">
        <v>129.41777323799792</v>
      </c>
      <c r="J23" s="59"/>
      <c r="L23" s="59"/>
    </row>
    <row r="24" spans="1:12" ht="16.2" customHeight="1">
      <c r="A24" s="14"/>
      <c r="B24" s="49" t="s">
        <v>31</v>
      </c>
      <c r="C24" s="58">
        <v>110.65</v>
      </c>
      <c r="D24" s="58">
        <v>85.88</v>
      </c>
      <c r="E24" s="58">
        <v>181.46</v>
      </c>
      <c r="F24" s="57"/>
      <c r="G24" s="58">
        <v>103.99436090225565</v>
      </c>
      <c r="H24" s="58">
        <v>101.03529411764704</v>
      </c>
      <c r="I24" s="58">
        <v>97.193358328869849</v>
      </c>
      <c r="J24" s="59"/>
      <c r="L24" s="59"/>
    </row>
    <row r="25" spans="1:12" ht="16.2" customHeight="1">
      <c r="A25" s="14"/>
      <c r="B25" s="60" t="s">
        <v>32</v>
      </c>
      <c r="C25" s="58">
        <v>540.95999999999992</v>
      </c>
      <c r="D25" s="58">
        <v>311.04999999999995</v>
      </c>
      <c r="E25" s="58">
        <v>229.90999999999997</v>
      </c>
      <c r="F25" s="57"/>
      <c r="G25" s="58">
        <v>109.01176849911329</v>
      </c>
      <c r="H25" s="58">
        <v>99.231161870733089</v>
      </c>
      <c r="I25" s="58">
        <v>125.78509683772839</v>
      </c>
      <c r="J25" s="59"/>
      <c r="L25" s="59"/>
    </row>
    <row r="26" spans="1:12" ht="16.2" customHeight="1">
      <c r="A26" s="14"/>
      <c r="B26" s="56" t="s">
        <v>16</v>
      </c>
      <c r="C26" s="58"/>
      <c r="D26" s="58"/>
      <c r="E26" s="58"/>
      <c r="F26" s="57"/>
      <c r="G26" s="58"/>
      <c r="H26" s="58"/>
      <c r="I26" s="58"/>
      <c r="J26" s="59"/>
      <c r="L26" s="59"/>
    </row>
    <row r="27" spans="1:12" ht="16.2" customHeight="1">
      <c r="A27" s="14"/>
      <c r="B27" s="49" t="s">
        <v>30</v>
      </c>
      <c r="C27" s="58">
        <v>11.500000000000002</v>
      </c>
      <c r="D27" s="58">
        <v>11.120000000000001</v>
      </c>
      <c r="E27" s="58">
        <v>0.38</v>
      </c>
      <c r="F27" s="57"/>
      <c r="G27" s="58">
        <v>97.706032285471551</v>
      </c>
      <c r="H27" s="58">
        <v>97.629499561018434</v>
      </c>
      <c r="I27" s="58">
        <v>100</v>
      </c>
      <c r="J27" s="59"/>
      <c r="L27" s="59"/>
    </row>
    <row r="28" spans="1:12" ht="16.2" customHeight="1">
      <c r="A28" s="14"/>
      <c r="B28" s="49" t="s">
        <v>31</v>
      </c>
      <c r="C28" s="58">
        <v>16.21</v>
      </c>
      <c r="D28" s="58">
        <v>16.03</v>
      </c>
      <c r="E28" s="58">
        <v>21.32</v>
      </c>
      <c r="F28" s="57"/>
      <c r="G28" s="58">
        <v>104.58064516129033</v>
      </c>
      <c r="H28" s="58">
        <v>104.09090909090909</v>
      </c>
      <c r="I28" s="58">
        <v>119.10614525139667</v>
      </c>
      <c r="J28" s="59"/>
      <c r="L28" s="59"/>
    </row>
    <row r="29" spans="1:12" ht="16.2" customHeight="1">
      <c r="A29" s="14"/>
      <c r="B29" s="60" t="s">
        <v>32</v>
      </c>
      <c r="C29" s="58">
        <v>18.64</v>
      </c>
      <c r="D29" s="58">
        <v>17.830000000000002</v>
      </c>
      <c r="E29" s="58">
        <v>0.81</v>
      </c>
      <c r="F29" s="57"/>
      <c r="G29" s="58">
        <v>102.47388675096207</v>
      </c>
      <c r="H29" s="58">
        <v>101.82752712735579</v>
      </c>
      <c r="I29" s="58">
        <v>119.11764705882352</v>
      </c>
      <c r="J29" s="59"/>
      <c r="L29" s="59"/>
    </row>
    <row r="30" spans="1:12" ht="16.2" customHeight="1">
      <c r="A30" s="14"/>
      <c r="B30" s="56" t="s">
        <v>17</v>
      </c>
      <c r="C30" s="58"/>
      <c r="D30" s="61"/>
      <c r="E30" s="58"/>
      <c r="F30" s="57"/>
      <c r="G30" s="58"/>
      <c r="H30" s="58"/>
      <c r="I30" s="58"/>
      <c r="J30" s="59"/>
      <c r="L30" s="59"/>
    </row>
    <row r="31" spans="1:12" ht="16.2" customHeight="1">
      <c r="A31" s="14"/>
      <c r="B31" s="49" t="s">
        <v>30</v>
      </c>
      <c r="C31" s="58">
        <v>101.89</v>
      </c>
      <c r="D31" s="58">
        <v>71.09</v>
      </c>
      <c r="E31" s="58">
        <v>30.8</v>
      </c>
      <c r="F31" s="57"/>
      <c r="G31" s="58">
        <v>96.550743864303996</v>
      </c>
      <c r="H31" s="58">
        <v>95.01470195134992</v>
      </c>
      <c r="I31" s="58">
        <v>100.29306414848584</v>
      </c>
      <c r="J31" s="59"/>
      <c r="L31" s="59"/>
    </row>
    <row r="32" spans="1:12" ht="16.2" customHeight="1">
      <c r="A32" s="14"/>
      <c r="B32" s="49" t="s">
        <v>31</v>
      </c>
      <c r="C32" s="58">
        <v>28.79</v>
      </c>
      <c r="D32" s="58">
        <v>26.54</v>
      </c>
      <c r="E32" s="58">
        <v>33.99</v>
      </c>
      <c r="F32" s="57"/>
      <c r="G32" s="58">
        <v>102.0921985815603</v>
      </c>
      <c r="H32" s="58">
        <v>100.53030303030303</v>
      </c>
      <c r="I32" s="58">
        <v>104.58461538461539</v>
      </c>
      <c r="J32" s="59"/>
      <c r="L32" s="59"/>
    </row>
    <row r="33" spans="1:12" ht="16.2" customHeight="1">
      <c r="A33" s="14"/>
      <c r="B33" s="60" t="s">
        <v>32</v>
      </c>
      <c r="C33" s="58">
        <v>293.38</v>
      </c>
      <c r="D33" s="58">
        <v>188.7</v>
      </c>
      <c r="E33" s="58">
        <v>104.67999999999999</v>
      </c>
      <c r="F33" s="57"/>
      <c r="G33" s="58">
        <v>98.62838701001813</v>
      </c>
      <c r="H33" s="58">
        <v>95.520121488230799</v>
      </c>
      <c r="I33" s="58">
        <v>104.77429686718045</v>
      </c>
      <c r="J33" s="59"/>
      <c r="L33" s="59"/>
    </row>
    <row r="34" spans="1:12" ht="16.2" customHeight="1">
      <c r="A34" s="14"/>
      <c r="B34" s="56" t="s">
        <v>33</v>
      </c>
      <c r="C34" s="58"/>
      <c r="D34" s="58"/>
      <c r="E34" s="58"/>
      <c r="F34" s="57"/>
      <c r="G34" s="58"/>
      <c r="H34" s="58"/>
      <c r="I34" s="58"/>
      <c r="J34" s="59"/>
      <c r="L34" s="59"/>
    </row>
    <row r="35" spans="1:12" ht="16.2" customHeight="1">
      <c r="A35" s="14"/>
      <c r="B35" s="49" t="s">
        <v>30</v>
      </c>
      <c r="C35" s="58">
        <v>543.91999999999996</v>
      </c>
      <c r="D35" s="58">
        <v>331.9</v>
      </c>
      <c r="E35" s="58">
        <v>212.02</v>
      </c>
      <c r="F35" s="57"/>
      <c r="G35" s="58">
        <v>100.24512062514974</v>
      </c>
      <c r="H35" s="58">
        <v>99.502338409881276</v>
      </c>
      <c r="I35" s="58">
        <v>101.4304166866</v>
      </c>
      <c r="J35" s="59"/>
      <c r="L35" s="59"/>
    </row>
    <row r="36" spans="1:12" ht="16.2" customHeight="1">
      <c r="A36" s="14"/>
      <c r="B36" s="49" t="s">
        <v>31</v>
      </c>
      <c r="C36" s="58">
        <v>190.85</v>
      </c>
      <c r="D36" s="58">
        <v>178.9</v>
      </c>
      <c r="E36" s="58">
        <v>209.56</v>
      </c>
      <c r="F36" s="57"/>
      <c r="G36" s="58">
        <v>101.7324093816631</v>
      </c>
      <c r="H36" s="58">
        <v>101.07344632768363</v>
      </c>
      <c r="I36" s="58">
        <v>102.47432762836186</v>
      </c>
      <c r="J36" s="59"/>
      <c r="L36" s="59"/>
    </row>
    <row r="37" spans="1:12" ht="16.2" customHeight="1">
      <c r="A37" s="14"/>
      <c r="B37" s="60" t="s">
        <v>32</v>
      </c>
      <c r="C37" s="58">
        <v>10380.82</v>
      </c>
      <c r="D37" s="58">
        <v>5937.65</v>
      </c>
      <c r="E37" s="58">
        <v>4443.17</v>
      </c>
      <c r="F37" s="57"/>
      <c r="G37" s="58">
        <v>101.98080593838998</v>
      </c>
      <c r="H37" s="58">
        <v>100.57574453813396</v>
      </c>
      <c r="I37" s="58">
        <v>103.92091740673087</v>
      </c>
      <c r="J37" s="59"/>
      <c r="L37" s="59"/>
    </row>
    <row r="38" spans="1:12" ht="16.2" customHeight="1"/>
    <row r="39" spans="1:12" ht="16.2" customHeight="1"/>
    <row r="40" spans="1:12" ht="16.2" customHeight="1"/>
    <row r="41" spans="1:12" ht="16.2" customHeight="1"/>
    <row r="42" spans="1:12" ht="16.2" customHeight="1"/>
    <row r="43" spans="1:12" ht="16.2" customHeight="1"/>
    <row r="44" spans="1:12" ht="16.2" customHeight="1"/>
    <row r="45" spans="1:12" ht="16.2" customHeight="1"/>
    <row r="46" spans="1:12" ht="16.2" customHeight="1"/>
    <row r="47" spans="1:12" ht="16.2" customHeight="1"/>
    <row r="48" spans="1:12" ht="16.2" customHeight="1"/>
    <row r="49" ht="16.2" customHeight="1"/>
    <row r="50" ht="16.2" customHeight="1"/>
    <row r="51" ht="16.2" customHeight="1"/>
    <row r="52" ht="16.2" customHeight="1"/>
    <row r="53" ht="16.2" customHeight="1"/>
    <row r="54" ht="16.2" customHeight="1"/>
    <row r="55" ht="16.2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77"/>
  <sheetViews>
    <sheetView zoomScaleNormal="100" workbookViewId="0">
      <selection activeCell="I11" sqref="I11"/>
    </sheetView>
  </sheetViews>
  <sheetFormatPr defaultColWidth="10.6640625" defaultRowHeight="15"/>
  <cols>
    <col min="1" max="1" width="1.6640625" style="394" customWidth="1"/>
    <col min="2" max="2" width="34.88671875" style="394" customWidth="1"/>
    <col min="3" max="4" width="10.6640625" style="394" customWidth="1"/>
    <col min="5" max="5" width="13.109375" style="394" customWidth="1"/>
    <col min="6" max="6" width="13.33203125" style="394" customWidth="1"/>
    <col min="7" max="16384" width="10.6640625" style="394"/>
  </cols>
  <sheetData>
    <row r="1" spans="1:6" ht="20.100000000000001" customHeight="1">
      <c r="A1" s="391" t="s">
        <v>373</v>
      </c>
      <c r="B1" s="392"/>
      <c r="C1" s="393"/>
      <c r="D1" s="393"/>
      <c r="E1" s="393"/>
      <c r="F1" s="393"/>
    </row>
    <row r="2" spans="1:6" ht="20.100000000000001" customHeight="1">
      <c r="A2" s="395"/>
      <c r="B2" s="396"/>
      <c r="C2" s="397"/>
      <c r="D2" s="397"/>
      <c r="E2" s="397"/>
      <c r="F2" s="397"/>
    </row>
    <row r="3" spans="1:6" ht="20.100000000000001" customHeight="1">
      <c r="A3" s="398"/>
      <c r="B3" s="399"/>
      <c r="C3" s="400"/>
      <c r="D3" s="400"/>
      <c r="E3" s="399"/>
      <c r="F3" s="399"/>
    </row>
    <row r="4" spans="1:6" ht="20.100000000000001" customHeight="1">
      <c r="A4" s="401"/>
      <c r="B4" s="401"/>
      <c r="C4" s="402" t="s">
        <v>345</v>
      </c>
      <c r="D4" s="402" t="s">
        <v>126</v>
      </c>
      <c r="E4" s="951" t="s">
        <v>128</v>
      </c>
      <c r="F4" s="951"/>
    </row>
    <row r="5" spans="1:6" ht="20.100000000000001" customHeight="1">
      <c r="A5" s="403"/>
      <c r="B5" s="403"/>
      <c r="C5" s="402" t="s">
        <v>129</v>
      </c>
      <c r="D5" s="402" t="s">
        <v>130</v>
      </c>
      <c r="E5" s="402" t="s">
        <v>132</v>
      </c>
      <c r="F5" s="343" t="s">
        <v>133</v>
      </c>
    </row>
    <row r="6" spans="1:6" ht="20.100000000000001" customHeight="1">
      <c r="A6" s="403"/>
      <c r="B6" s="403"/>
      <c r="C6" s="404" t="s">
        <v>124</v>
      </c>
      <c r="D6" s="404" t="s">
        <v>124</v>
      </c>
      <c r="E6" s="404" t="s">
        <v>124</v>
      </c>
      <c r="F6" s="404" t="s">
        <v>124</v>
      </c>
    </row>
    <row r="7" spans="1:6" ht="20.100000000000001" customHeight="1">
      <c r="A7" s="403"/>
      <c r="B7" s="403"/>
      <c r="C7" s="405"/>
      <c r="D7" s="405"/>
      <c r="E7" s="406"/>
      <c r="F7" s="406"/>
    </row>
    <row r="8" spans="1:6" ht="20.100000000000001" customHeight="1">
      <c r="A8" s="407" t="s">
        <v>362</v>
      </c>
      <c r="B8" s="408"/>
      <c r="C8" s="409">
        <v>1199506.3999999999</v>
      </c>
      <c r="D8" s="409">
        <v>1112633.6305385481</v>
      </c>
      <c r="E8" s="410">
        <v>108.54404193299965</v>
      </c>
      <c r="F8" s="410">
        <v>100.08944429800701</v>
      </c>
    </row>
    <row r="9" spans="1:6" ht="20.100000000000001" customHeight="1">
      <c r="A9" s="411" t="s">
        <v>363</v>
      </c>
      <c r="B9" s="412"/>
      <c r="C9" s="409"/>
      <c r="D9" s="409"/>
      <c r="E9" s="410"/>
      <c r="F9" s="410"/>
    </row>
    <row r="10" spans="1:6" ht="20.100000000000001" customHeight="1">
      <c r="A10" s="412"/>
      <c r="B10" s="412" t="s">
        <v>364</v>
      </c>
      <c r="C10" s="413">
        <v>1194946.7215236353</v>
      </c>
      <c r="D10" s="413">
        <v>1108323.4986965479</v>
      </c>
      <c r="E10" s="414">
        <v>108.46329749040049</v>
      </c>
      <c r="F10" s="414">
        <v>100.02034839441889</v>
      </c>
    </row>
    <row r="11" spans="1:6" ht="20.100000000000001" customHeight="1">
      <c r="A11" s="412"/>
      <c r="B11" s="412" t="s">
        <v>365</v>
      </c>
      <c r="C11" s="413">
        <v>4559.7</v>
      </c>
      <c r="D11" s="413">
        <v>4310.1318420000007</v>
      </c>
      <c r="E11" s="414">
        <v>134.85346788241938</v>
      </c>
      <c r="F11" s="414">
        <v>121.70995969292755</v>
      </c>
    </row>
    <row r="12" spans="1:6" ht="20.100000000000001" customHeight="1">
      <c r="A12" s="411" t="s">
        <v>366</v>
      </c>
      <c r="B12" s="412"/>
      <c r="C12" s="409"/>
      <c r="D12" s="409"/>
      <c r="E12" s="410"/>
      <c r="F12" s="410"/>
    </row>
    <row r="13" spans="1:6" ht="20.100000000000001" customHeight="1">
      <c r="A13" s="415"/>
      <c r="B13" s="415" t="s">
        <v>367</v>
      </c>
      <c r="C13" s="413">
        <v>1684.4</v>
      </c>
      <c r="D13" s="413">
        <v>1986.7139999999999</v>
      </c>
      <c r="E13" s="414">
        <v>113.64168720964906</v>
      </c>
      <c r="F13" s="414">
        <v>120.83062180470425</v>
      </c>
    </row>
    <row r="14" spans="1:6" ht="20.100000000000001" customHeight="1">
      <c r="A14" s="415"/>
      <c r="B14" s="415" t="s">
        <v>368</v>
      </c>
      <c r="C14" s="413">
        <v>4931.8700112861416</v>
      </c>
      <c r="D14" s="413">
        <v>1996.6611207649726</v>
      </c>
      <c r="E14" s="414">
        <v>105.18105785793711</v>
      </c>
      <c r="F14" s="414">
        <v>84.894010757387534</v>
      </c>
    </row>
    <row r="15" spans="1:6" ht="20.100000000000001" customHeight="1">
      <c r="A15" s="415"/>
      <c r="B15" s="415" t="s">
        <v>369</v>
      </c>
      <c r="C15" s="413">
        <v>100358.78397614238</v>
      </c>
      <c r="D15" s="413">
        <v>84367.227501351968</v>
      </c>
      <c r="E15" s="414">
        <v>111.29839277121631</v>
      </c>
      <c r="F15" s="414">
        <v>104.78062896132039</v>
      </c>
    </row>
    <row r="16" spans="1:6" ht="20.100000000000001" customHeight="1">
      <c r="A16" s="415"/>
      <c r="B16" s="415" t="s">
        <v>370</v>
      </c>
      <c r="C16" s="413">
        <v>1079373.95</v>
      </c>
      <c r="D16" s="413">
        <v>1011859.8421204311</v>
      </c>
      <c r="E16" s="414">
        <v>108.47121834791575</v>
      </c>
      <c r="F16" s="414">
        <v>99.909466952007065</v>
      </c>
    </row>
    <row r="17" spans="1:6" ht="20.100000000000001" customHeight="1">
      <c r="A17" s="415"/>
      <c r="B17" s="415" t="s">
        <v>371</v>
      </c>
      <c r="C17" s="413">
        <v>13157.2968655</v>
      </c>
      <c r="D17" s="413">
        <v>12423.185796000002</v>
      </c>
      <c r="E17" s="414">
        <v>96.274278737565865</v>
      </c>
      <c r="F17" s="414">
        <v>86.581951686069971</v>
      </c>
    </row>
    <row r="18" spans="1:6" ht="20.100000000000001" customHeight="1">
      <c r="A18" s="415"/>
      <c r="B18" s="415"/>
      <c r="C18" s="416"/>
      <c r="D18" s="416"/>
      <c r="E18" s="417"/>
      <c r="F18" s="417"/>
    </row>
    <row r="19" spans="1:6" ht="20.100000000000001" customHeight="1">
      <c r="A19" s="407" t="s">
        <v>372</v>
      </c>
      <c r="B19" s="408"/>
      <c r="C19" s="409">
        <v>67738.890757506655</v>
      </c>
      <c r="D19" s="409">
        <v>64723.562488086478</v>
      </c>
      <c r="E19" s="410">
        <v>112.65145796926204</v>
      </c>
      <c r="F19" s="410">
        <v>109.26904709380641</v>
      </c>
    </row>
    <row r="20" spans="1:6" ht="20.100000000000001" customHeight="1">
      <c r="A20" s="411" t="s">
        <v>363</v>
      </c>
      <c r="B20" s="412"/>
      <c r="C20" s="409"/>
      <c r="D20" s="409"/>
      <c r="E20" s="410"/>
      <c r="F20" s="410"/>
    </row>
    <row r="21" spans="1:6" ht="20.100000000000001" customHeight="1">
      <c r="A21" s="412"/>
      <c r="B21" s="412" t="s">
        <v>364</v>
      </c>
      <c r="C21" s="413">
        <v>52974.407770506667</v>
      </c>
      <c r="D21" s="413">
        <v>50567.024644633981</v>
      </c>
      <c r="E21" s="414">
        <v>106.32420325224025</v>
      </c>
      <c r="F21" s="414">
        <v>103.04469819670123</v>
      </c>
    </row>
    <row r="22" spans="1:6" ht="20.100000000000001" customHeight="1">
      <c r="A22" s="412"/>
      <c r="B22" s="412" t="s">
        <v>365</v>
      </c>
      <c r="C22" s="413">
        <v>14764.482986999999</v>
      </c>
      <c r="D22" s="413">
        <v>14156.6</v>
      </c>
      <c r="E22" s="414">
        <v>143.23432115149328</v>
      </c>
      <c r="F22" s="414">
        <v>139.33181090858594</v>
      </c>
    </row>
    <row r="23" spans="1:6" ht="20.100000000000001" customHeight="1">
      <c r="A23" s="411" t="s">
        <v>366</v>
      </c>
      <c r="B23" s="412"/>
      <c r="C23" s="409"/>
      <c r="D23" s="409"/>
      <c r="E23" s="410"/>
      <c r="F23" s="410"/>
    </row>
    <row r="24" spans="1:6" ht="20.100000000000001" customHeight="1">
      <c r="A24" s="415"/>
      <c r="B24" s="415" t="s">
        <v>367</v>
      </c>
      <c r="C24" s="413">
        <v>684.625</v>
      </c>
      <c r="D24" s="413">
        <v>770.45799999999997</v>
      </c>
      <c r="E24" s="414">
        <v>114.15287189200724</v>
      </c>
      <c r="F24" s="414">
        <v>127.78310351576106</v>
      </c>
    </row>
    <row r="25" spans="1:6" ht="20.100000000000001" customHeight="1">
      <c r="A25" s="415"/>
      <c r="B25" s="415" t="s">
        <v>368</v>
      </c>
      <c r="C25" s="413">
        <v>231.93175608379201</v>
      </c>
      <c r="D25" s="413">
        <v>150.23959846187944</v>
      </c>
      <c r="E25" s="414">
        <v>105.09780696609128</v>
      </c>
      <c r="F25" s="414">
        <v>88.165259041243232</v>
      </c>
    </row>
    <row r="26" spans="1:6" ht="20.100000000000001" customHeight="1">
      <c r="A26" s="415"/>
      <c r="B26" s="415" t="s">
        <v>369</v>
      </c>
      <c r="C26" s="413">
        <v>1681.7927275219768</v>
      </c>
      <c r="D26" s="413">
        <v>1839.8057524843859</v>
      </c>
      <c r="E26" s="414">
        <v>107.13930814894057</v>
      </c>
      <c r="F26" s="414">
        <v>113.82607601738167</v>
      </c>
    </row>
    <row r="27" spans="1:6" ht="20.100000000000001" customHeight="1">
      <c r="A27" s="415"/>
      <c r="B27" s="415" t="s">
        <v>370</v>
      </c>
      <c r="C27" s="413">
        <v>42790.9</v>
      </c>
      <c r="D27" s="413">
        <v>41335.096897640215</v>
      </c>
      <c r="E27" s="414">
        <v>110.71042273269059</v>
      </c>
      <c r="F27" s="414">
        <v>110.00488577528486</v>
      </c>
    </row>
    <row r="28" spans="1:6" ht="20.100000000000001" customHeight="1">
      <c r="A28" s="415"/>
      <c r="B28" s="415" t="s">
        <v>371</v>
      </c>
      <c r="C28" s="413">
        <v>22349.709600000002</v>
      </c>
      <c r="D28" s="413">
        <v>20627.962239499997</v>
      </c>
      <c r="E28" s="414">
        <v>117.07480912604584</v>
      </c>
      <c r="F28" s="414">
        <v>107.05904366703483</v>
      </c>
    </row>
    <row r="29" spans="1:6" ht="20.100000000000001" customHeight="1">
      <c r="A29" s="418"/>
      <c r="B29" s="418"/>
      <c r="C29" s="419"/>
      <c r="D29" s="419"/>
      <c r="E29" s="420"/>
      <c r="F29" s="420"/>
    </row>
    <row r="30" spans="1:6" ht="15" customHeight="1">
      <c r="A30" s="421"/>
      <c r="B30" s="421"/>
      <c r="C30" s="421"/>
      <c r="D30" s="422"/>
      <c r="E30" s="422"/>
      <c r="F30" s="422"/>
    </row>
    <row r="31" spans="1:6" ht="15" customHeight="1">
      <c r="A31" s="421"/>
      <c r="B31" s="421"/>
      <c r="C31" s="421"/>
      <c r="D31" s="422"/>
      <c r="E31" s="422"/>
      <c r="F31" s="422"/>
    </row>
    <row r="32" spans="1:6" ht="15" customHeight="1">
      <c r="A32" s="421"/>
      <c r="B32" s="421"/>
      <c r="C32" s="421"/>
      <c r="D32" s="422"/>
      <c r="E32" s="422"/>
      <c r="F32" s="422"/>
    </row>
    <row r="33" spans="1:6" ht="15" customHeight="1">
      <c r="A33" s="421"/>
      <c r="B33" s="421"/>
      <c r="C33" s="421"/>
      <c r="D33" s="422"/>
      <c r="E33" s="422"/>
      <c r="F33" s="422"/>
    </row>
    <row r="34" spans="1:6" ht="15" customHeight="1">
      <c r="A34" s="421"/>
      <c r="B34" s="421"/>
      <c r="C34" s="421"/>
      <c r="D34" s="422"/>
      <c r="E34" s="422"/>
      <c r="F34" s="422"/>
    </row>
    <row r="35" spans="1:6" ht="15" customHeight="1">
      <c r="A35" s="421"/>
      <c r="B35" s="421"/>
      <c r="C35" s="421"/>
      <c r="D35" s="422"/>
      <c r="E35" s="422"/>
      <c r="F35" s="422"/>
    </row>
    <row r="36" spans="1:6" ht="15" customHeight="1">
      <c r="A36" s="421"/>
      <c r="B36" s="421"/>
      <c r="C36" s="421"/>
      <c r="D36" s="422"/>
      <c r="E36" s="422"/>
      <c r="F36" s="422"/>
    </row>
    <row r="37" spans="1:6" ht="15" customHeight="1">
      <c r="A37" s="421"/>
      <c r="B37" s="421"/>
      <c r="C37" s="421"/>
      <c r="D37" s="422"/>
      <c r="E37" s="422"/>
      <c r="F37" s="422"/>
    </row>
    <row r="38" spans="1:6" ht="15" customHeight="1">
      <c r="A38" s="421"/>
      <c r="B38" s="421"/>
      <c r="C38" s="421"/>
      <c r="D38" s="422"/>
      <c r="E38" s="422"/>
      <c r="F38" s="422"/>
    </row>
    <row r="39" spans="1:6" ht="15" customHeight="1">
      <c r="A39" s="421"/>
      <c r="B39" s="421"/>
      <c r="C39" s="421"/>
      <c r="D39" s="422"/>
      <c r="E39" s="422"/>
      <c r="F39" s="422"/>
    </row>
    <row r="40" spans="1:6" ht="15" customHeight="1">
      <c r="A40" s="421"/>
      <c r="B40" s="421"/>
      <c r="C40" s="421"/>
      <c r="D40" s="422"/>
      <c r="E40" s="422"/>
      <c r="F40" s="422"/>
    </row>
    <row r="41" spans="1:6" ht="15" customHeight="1">
      <c r="A41" s="421"/>
      <c r="B41" s="421"/>
      <c r="C41" s="421"/>
      <c r="D41" s="422"/>
      <c r="E41" s="422"/>
      <c r="F41" s="422"/>
    </row>
    <row r="42" spans="1:6" ht="15" customHeight="1">
      <c r="A42" s="421"/>
      <c r="B42" s="421"/>
      <c r="C42" s="421"/>
      <c r="D42" s="422"/>
      <c r="E42" s="422"/>
      <c r="F42" s="422"/>
    </row>
    <row r="43" spans="1:6" ht="15" customHeight="1">
      <c r="A43" s="421"/>
      <c r="B43" s="421"/>
      <c r="C43" s="421"/>
      <c r="D43" s="422"/>
      <c r="E43" s="422"/>
      <c r="F43" s="422"/>
    </row>
    <row r="44" spans="1:6" ht="15" customHeight="1">
      <c r="A44" s="421"/>
      <c r="B44" s="421"/>
      <c r="C44" s="421"/>
      <c r="D44" s="422"/>
      <c r="E44" s="422"/>
      <c r="F44" s="422"/>
    </row>
    <row r="45" spans="1:6" ht="15" customHeight="1">
      <c r="A45" s="421"/>
      <c r="B45" s="421"/>
      <c r="C45" s="421"/>
      <c r="D45" s="422"/>
      <c r="E45" s="422"/>
      <c r="F45" s="422"/>
    </row>
    <row r="46" spans="1:6" ht="15" customHeight="1">
      <c r="A46" s="421"/>
      <c r="B46" s="421"/>
      <c r="C46" s="421"/>
      <c r="D46" s="422"/>
      <c r="E46" s="422"/>
      <c r="F46" s="422"/>
    </row>
    <row r="47" spans="1:6" ht="15" customHeight="1">
      <c r="A47" s="421"/>
      <c r="B47" s="421"/>
      <c r="C47" s="421"/>
      <c r="D47" s="422"/>
      <c r="E47" s="422"/>
      <c r="F47" s="422"/>
    </row>
    <row r="48" spans="1:6" ht="15" customHeight="1">
      <c r="A48" s="421"/>
      <c r="B48" s="421"/>
      <c r="C48" s="421"/>
      <c r="D48" s="422"/>
      <c r="E48" s="422"/>
      <c r="F48" s="422"/>
    </row>
    <row r="49" spans="1:6" ht="15" customHeight="1">
      <c r="A49" s="421"/>
      <c r="B49" s="421"/>
      <c r="C49" s="421"/>
      <c r="D49" s="422"/>
      <c r="E49" s="422"/>
      <c r="F49" s="422"/>
    </row>
    <row r="50" spans="1:6" ht="15" customHeight="1">
      <c r="A50" s="421"/>
      <c r="B50" s="421"/>
      <c r="C50" s="421"/>
      <c r="D50" s="422"/>
      <c r="E50" s="422"/>
      <c r="F50" s="422"/>
    </row>
    <row r="51" spans="1:6" ht="15" customHeight="1">
      <c r="A51" s="421"/>
      <c r="B51" s="421"/>
      <c r="C51" s="421"/>
      <c r="D51" s="422"/>
      <c r="E51" s="422"/>
      <c r="F51" s="422"/>
    </row>
    <row r="52" spans="1:6" ht="15" customHeight="1">
      <c r="A52" s="421"/>
      <c r="B52" s="421"/>
      <c r="C52" s="421"/>
      <c r="D52" s="422"/>
      <c r="E52" s="422"/>
      <c r="F52" s="422"/>
    </row>
    <row r="53" spans="1:6" ht="15" customHeight="1">
      <c r="A53" s="421"/>
      <c r="B53" s="421"/>
      <c r="C53" s="421"/>
      <c r="D53" s="422"/>
      <c r="E53" s="422"/>
      <c r="F53" s="422"/>
    </row>
    <row r="54" spans="1:6" ht="15" customHeight="1">
      <c r="A54" s="421"/>
      <c r="B54" s="421"/>
      <c r="C54" s="421"/>
      <c r="D54" s="422"/>
      <c r="E54" s="422"/>
      <c r="F54" s="422"/>
    </row>
    <row r="55" spans="1:6" ht="15" customHeight="1">
      <c r="A55" s="421"/>
      <c r="B55" s="421"/>
      <c r="C55" s="421"/>
      <c r="D55" s="422"/>
      <c r="E55" s="422"/>
      <c r="F55" s="422"/>
    </row>
    <row r="56" spans="1:6" ht="15" customHeight="1">
      <c r="A56" s="421"/>
      <c r="B56" s="421"/>
      <c r="C56" s="421"/>
      <c r="D56" s="422"/>
      <c r="E56" s="422"/>
      <c r="F56" s="422"/>
    </row>
    <row r="57" spans="1:6" ht="15" customHeight="1">
      <c r="A57" s="421"/>
      <c r="B57" s="421"/>
      <c r="C57" s="421"/>
      <c r="D57" s="422"/>
      <c r="E57" s="422"/>
      <c r="F57" s="422"/>
    </row>
    <row r="58" spans="1:6" ht="15.6">
      <c r="A58" s="421"/>
      <c r="B58" s="421"/>
      <c r="C58" s="421"/>
      <c r="D58" s="422"/>
      <c r="E58" s="422"/>
      <c r="F58" s="422"/>
    </row>
    <row r="59" spans="1:6" ht="15.6">
      <c r="A59" s="421"/>
      <c r="B59" s="421"/>
      <c r="C59" s="421"/>
      <c r="D59" s="422"/>
      <c r="E59" s="422"/>
      <c r="F59" s="422"/>
    </row>
    <row r="60" spans="1:6" ht="15.6">
      <c r="A60" s="421"/>
      <c r="B60" s="421"/>
      <c r="C60" s="421"/>
      <c r="D60" s="422"/>
      <c r="E60" s="422"/>
      <c r="F60" s="422"/>
    </row>
    <row r="61" spans="1:6" ht="15.6">
      <c r="A61" s="421"/>
      <c r="B61" s="421"/>
      <c r="C61" s="421"/>
      <c r="D61" s="422"/>
      <c r="E61" s="422"/>
      <c r="F61" s="422"/>
    </row>
    <row r="62" spans="1:6" ht="15.6">
      <c r="A62" s="421"/>
      <c r="B62" s="421"/>
      <c r="C62" s="421"/>
      <c r="D62" s="422"/>
      <c r="E62" s="422"/>
      <c r="F62" s="422"/>
    </row>
    <row r="63" spans="1:6" ht="15.6">
      <c r="A63" s="421"/>
      <c r="B63" s="421"/>
      <c r="C63" s="421"/>
      <c r="D63" s="422"/>
      <c r="E63" s="422"/>
      <c r="F63" s="422"/>
    </row>
    <row r="64" spans="1:6" ht="15.6">
      <c r="A64" s="421"/>
      <c r="B64" s="421"/>
      <c r="C64" s="421"/>
      <c r="D64" s="422"/>
      <c r="E64" s="422"/>
      <c r="F64" s="422"/>
    </row>
    <row r="65" spans="1:6" ht="15.6">
      <c r="A65" s="421"/>
      <c r="B65" s="421"/>
      <c r="C65" s="421"/>
      <c r="D65" s="422"/>
      <c r="E65" s="422"/>
      <c r="F65" s="422"/>
    </row>
    <row r="66" spans="1:6" ht="15.6">
      <c r="A66" s="421"/>
      <c r="B66" s="421"/>
      <c r="C66" s="421"/>
      <c r="D66" s="422"/>
      <c r="E66" s="422"/>
      <c r="F66" s="422"/>
    </row>
    <row r="67" spans="1:6" ht="15.6">
      <c r="A67" s="421"/>
      <c r="B67" s="421"/>
      <c r="C67" s="421"/>
      <c r="D67" s="422"/>
      <c r="E67" s="422"/>
      <c r="F67" s="422"/>
    </row>
    <row r="68" spans="1:6" ht="15.6">
      <c r="A68" s="421"/>
      <c r="B68" s="421"/>
      <c r="C68" s="421"/>
      <c r="D68" s="422"/>
      <c r="E68" s="422"/>
      <c r="F68" s="422"/>
    </row>
    <row r="69" spans="1:6" ht="15.6">
      <c r="A69" s="421"/>
      <c r="B69" s="421"/>
      <c r="C69" s="421"/>
      <c r="D69" s="422"/>
      <c r="E69" s="422"/>
      <c r="F69" s="422"/>
    </row>
    <row r="70" spans="1:6" ht="15.6">
      <c r="A70" s="421"/>
      <c r="B70" s="421"/>
      <c r="C70" s="421"/>
      <c r="D70" s="422"/>
      <c r="E70" s="422"/>
      <c r="F70" s="422"/>
    </row>
    <row r="71" spans="1:6" ht="15.6">
      <c r="A71" s="421"/>
      <c r="B71" s="421"/>
      <c r="C71" s="421"/>
      <c r="D71" s="422"/>
      <c r="E71" s="422"/>
      <c r="F71" s="422"/>
    </row>
    <row r="72" spans="1:6" ht="15.6">
      <c r="A72" s="421"/>
      <c r="B72" s="421"/>
      <c r="C72" s="421"/>
      <c r="D72" s="422"/>
      <c r="E72" s="422"/>
      <c r="F72" s="422"/>
    </row>
    <row r="73" spans="1:6" ht="15.6">
      <c r="A73" s="421"/>
      <c r="B73" s="421"/>
      <c r="C73" s="421"/>
      <c r="D73" s="422"/>
      <c r="E73" s="422"/>
      <c r="F73" s="422"/>
    </row>
    <row r="74" spans="1:6" ht="15.6">
      <c r="A74" s="421"/>
      <c r="B74" s="421"/>
      <c r="C74" s="421"/>
      <c r="D74" s="422"/>
      <c r="E74" s="422"/>
      <c r="F74" s="422"/>
    </row>
    <row r="75" spans="1:6" ht="15.6">
      <c r="A75" s="421"/>
      <c r="B75" s="421"/>
      <c r="C75" s="421"/>
      <c r="D75" s="422"/>
      <c r="E75" s="422"/>
      <c r="F75" s="422"/>
    </row>
    <row r="76" spans="1:6" ht="15.6">
      <c r="A76" s="421"/>
      <c r="B76" s="421"/>
      <c r="C76" s="421"/>
      <c r="D76" s="422"/>
      <c r="E76" s="422"/>
      <c r="F76" s="422"/>
    </row>
    <row r="77" spans="1:6" ht="15.6">
      <c r="A77" s="421"/>
      <c r="B77" s="421"/>
      <c r="C77" s="421"/>
      <c r="D77" s="422"/>
      <c r="E77" s="422"/>
      <c r="F77" s="422"/>
    </row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76"/>
  <sheetViews>
    <sheetView zoomScale="80" zoomScaleNormal="80" workbookViewId="0">
      <selection activeCell="I11" sqref="I11"/>
    </sheetView>
  </sheetViews>
  <sheetFormatPr defaultColWidth="10.6640625" defaultRowHeight="13.2"/>
  <cols>
    <col min="1" max="1" width="1.6640625" style="95" customWidth="1"/>
    <col min="2" max="2" width="28.33203125" style="95" customWidth="1"/>
    <col min="3" max="3" width="9.109375" style="95" customWidth="1"/>
    <col min="4" max="4" width="10.33203125" style="95" customWidth="1"/>
    <col min="5" max="7" width="11.5546875" style="95" customWidth="1"/>
    <col min="8" max="16384" width="10.6640625" style="95"/>
  </cols>
  <sheetData>
    <row r="1" spans="1:8" ht="20.100000000000001" customHeight="1">
      <c r="A1" s="355" t="s">
        <v>374</v>
      </c>
      <c r="B1" s="356"/>
      <c r="C1" s="357"/>
      <c r="D1" s="357"/>
      <c r="E1" s="357"/>
      <c r="F1" s="357"/>
      <c r="G1" s="357"/>
    </row>
    <row r="2" spans="1:8" ht="20.100000000000001" customHeight="1">
      <c r="A2" s="359"/>
      <c r="B2" s="360"/>
      <c r="C2" s="361"/>
      <c r="D2" s="361"/>
      <c r="E2" s="361"/>
      <c r="F2" s="361"/>
      <c r="G2" s="361"/>
    </row>
    <row r="3" spans="1:8" ht="20.100000000000001" customHeight="1">
      <c r="A3" s="362"/>
      <c r="B3" s="363"/>
      <c r="C3" s="363"/>
      <c r="D3" s="363"/>
      <c r="E3" s="363"/>
      <c r="F3" s="363"/>
      <c r="G3" s="364"/>
    </row>
    <row r="4" spans="1:8" ht="20.100000000000001" customHeight="1">
      <c r="A4" s="365"/>
      <c r="B4" s="365"/>
      <c r="C4" s="366" t="s">
        <v>126</v>
      </c>
      <c r="D4" s="366" t="s">
        <v>126</v>
      </c>
      <c r="E4" s="366" t="s">
        <v>359</v>
      </c>
      <c r="F4" s="366" t="s">
        <v>359</v>
      </c>
      <c r="G4" s="366" t="s">
        <v>310</v>
      </c>
    </row>
    <row r="5" spans="1:8" ht="20.100000000000001" customHeight="1">
      <c r="A5" s="367"/>
      <c r="B5" s="367"/>
      <c r="C5" s="343" t="s">
        <v>205</v>
      </c>
      <c r="D5" s="343" t="s">
        <v>131</v>
      </c>
      <c r="E5" s="343" t="s">
        <v>311</v>
      </c>
      <c r="F5" s="343" t="s">
        <v>311</v>
      </c>
      <c r="G5" s="343" t="s">
        <v>311</v>
      </c>
    </row>
    <row r="6" spans="1:8" ht="20.100000000000001" customHeight="1">
      <c r="A6" s="367"/>
      <c r="B6" s="367"/>
      <c r="C6" s="343" t="s">
        <v>135</v>
      </c>
      <c r="D6" s="343" t="s">
        <v>135</v>
      </c>
      <c r="E6" s="368" t="s">
        <v>264</v>
      </c>
      <c r="F6" s="368" t="s">
        <v>360</v>
      </c>
      <c r="G6" s="368" t="s">
        <v>360</v>
      </c>
    </row>
    <row r="7" spans="1:8" ht="20.100000000000001" customHeight="1">
      <c r="A7" s="367"/>
      <c r="B7" s="367"/>
      <c r="C7" s="423">
        <v>2024</v>
      </c>
      <c r="D7" s="423">
        <v>2024</v>
      </c>
      <c r="E7" s="370" t="s">
        <v>361</v>
      </c>
      <c r="F7" s="370" t="s">
        <v>352</v>
      </c>
      <c r="G7" s="370" t="s">
        <v>352</v>
      </c>
    </row>
    <row r="8" spans="1:8" ht="20.100000000000001" customHeight="1">
      <c r="A8" s="367"/>
      <c r="B8" s="367"/>
      <c r="C8" s="424"/>
      <c r="D8" s="424"/>
      <c r="E8" s="425"/>
      <c r="F8" s="425"/>
      <c r="G8" s="426"/>
    </row>
    <row r="9" spans="1:8" ht="20.100000000000001" customHeight="1">
      <c r="A9" s="374" t="s">
        <v>375</v>
      </c>
      <c r="B9" s="375"/>
      <c r="C9" s="429">
        <v>219538.69183411798</v>
      </c>
      <c r="D9" s="429">
        <v>1263029.4121186987</v>
      </c>
      <c r="E9" s="429">
        <v>101.58206829520545</v>
      </c>
      <c r="F9" s="429">
        <v>115.6481136661569</v>
      </c>
      <c r="G9" s="429">
        <v>113.53448814683674</v>
      </c>
    </row>
    <row r="10" spans="1:8" ht="20.100000000000001" customHeight="1">
      <c r="A10" s="427" t="s">
        <v>363</v>
      </c>
      <c r="B10" s="379"/>
      <c r="C10" s="429"/>
      <c r="D10" s="429"/>
      <c r="E10" s="429"/>
      <c r="F10" s="429"/>
      <c r="G10" s="429"/>
    </row>
    <row r="11" spans="1:8" ht="20.100000000000001" customHeight="1">
      <c r="A11" s="379"/>
      <c r="B11" s="379" t="s">
        <v>364</v>
      </c>
      <c r="C11" s="428">
        <v>215591.70536561293</v>
      </c>
      <c r="D11" s="428">
        <v>1239798.3252100791</v>
      </c>
      <c r="E11" s="428">
        <v>101.58984874609382</v>
      </c>
      <c r="F11" s="428">
        <v>115.76599887445683</v>
      </c>
      <c r="G11" s="428">
        <v>113.68069577085933</v>
      </c>
    </row>
    <row r="12" spans="1:8" ht="20.100000000000001" customHeight="1">
      <c r="A12" s="379"/>
      <c r="B12" s="379" t="s">
        <v>365</v>
      </c>
      <c r="C12" s="428">
        <v>3946.986468505067</v>
      </c>
      <c r="D12" s="428">
        <v>23231.086908619487</v>
      </c>
      <c r="E12" s="428">
        <v>101.15888851249095</v>
      </c>
      <c r="F12" s="428">
        <v>109.55449991062294</v>
      </c>
      <c r="G12" s="428">
        <v>106.24223069236396</v>
      </c>
      <c r="H12" s="428"/>
    </row>
    <row r="13" spans="1:8" ht="20.100000000000001" customHeight="1">
      <c r="A13" s="427" t="s">
        <v>366</v>
      </c>
      <c r="B13" s="379"/>
      <c r="C13" s="429"/>
      <c r="D13" s="429"/>
      <c r="E13" s="429"/>
      <c r="F13" s="429"/>
      <c r="G13" s="429"/>
      <c r="H13" s="429"/>
    </row>
    <row r="14" spans="1:8" ht="20.100000000000001" customHeight="1">
      <c r="A14" s="382"/>
      <c r="B14" s="382" t="s">
        <v>367</v>
      </c>
      <c r="C14" s="428">
        <v>443.9</v>
      </c>
      <c r="D14" s="428">
        <v>2521.5</v>
      </c>
      <c r="E14" s="428">
        <v>98.600621945801862</v>
      </c>
      <c r="F14" s="428">
        <v>117.2787318361955</v>
      </c>
      <c r="G14" s="428">
        <v>114.78058994901676</v>
      </c>
      <c r="H14" s="428"/>
    </row>
    <row r="15" spans="1:8" ht="20.100000000000001" customHeight="1">
      <c r="A15" s="382"/>
      <c r="B15" s="382" t="s">
        <v>368</v>
      </c>
      <c r="C15" s="428">
        <v>10739.088726022464</v>
      </c>
      <c r="D15" s="428">
        <v>63896.213554941249</v>
      </c>
      <c r="E15" s="428">
        <v>105.99529790770946</v>
      </c>
      <c r="F15" s="428">
        <v>121.06746244627682</v>
      </c>
      <c r="G15" s="428">
        <v>111.90530191438914</v>
      </c>
      <c r="H15" s="428"/>
    </row>
    <row r="16" spans="1:8" ht="20.100000000000001" customHeight="1">
      <c r="A16" s="382"/>
      <c r="B16" s="382" t="s">
        <v>369</v>
      </c>
      <c r="C16" s="428">
        <v>49895.632508662944</v>
      </c>
      <c r="D16" s="428">
        <v>272480.09999999998</v>
      </c>
      <c r="E16" s="428">
        <v>104.36015502272788</v>
      </c>
      <c r="F16" s="428">
        <v>110.05143324296964</v>
      </c>
      <c r="G16" s="428">
        <v>114.13048203727108</v>
      </c>
      <c r="H16" s="428"/>
    </row>
    <row r="17" spans="1:7" ht="20.100000000000001" customHeight="1">
      <c r="A17" s="382"/>
      <c r="B17" s="382" t="s">
        <v>370</v>
      </c>
      <c r="C17" s="428">
        <v>158427.88537210785</v>
      </c>
      <c r="D17" s="428">
        <v>923930.12726583658</v>
      </c>
      <c r="E17" s="428">
        <v>100.46467536541854</v>
      </c>
      <c r="F17" s="428">
        <v>117.1626393156139</v>
      </c>
      <c r="G17" s="428">
        <v>113.46634260725241</v>
      </c>
    </row>
    <row r="18" spans="1:7" ht="20.100000000000001" customHeight="1">
      <c r="A18" s="382"/>
      <c r="B18" s="382" t="s">
        <v>371</v>
      </c>
      <c r="C18" s="428">
        <v>32.185227324720003</v>
      </c>
      <c r="D18" s="428">
        <v>201.53494914072002</v>
      </c>
      <c r="E18" s="428">
        <v>102</v>
      </c>
      <c r="F18" s="428">
        <v>125.87089184995939</v>
      </c>
      <c r="G18" s="428">
        <v>137.27839566422085</v>
      </c>
    </row>
    <row r="19" spans="1:7" ht="20.100000000000001" customHeight="1">
      <c r="A19" s="382"/>
      <c r="B19" s="382"/>
      <c r="C19" s="430"/>
      <c r="D19" s="430"/>
      <c r="E19" s="431"/>
      <c r="F19" s="431"/>
      <c r="G19" s="431"/>
    </row>
    <row r="20" spans="1:7" ht="20.100000000000001" customHeight="1">
      <c r="A20" s="374" t="s">
        <v>376</v>
      </c>
      <c r="B20" s="375"/>
      <c r="C20" s="429">
        <v>42958.509180766363</v>
      </c>
      <c r="D20" s="429">
        <v>254807.8222133058</v>
      </c>
      <c r="E20" s="429">
        <v>101.08157555629688</v>
      </c>
      <c r="F20" s="429">
        <v>113.34590275270899</v>
      </c>
      <c r="G20" s="429">
        <v>110.29786939880306</v>
      </c>
    </row>
    <row r="21" spans="1:7" ht="20.100000000000001" customHeight="1">
      <c r="A21" s="427" t="s">
        <v>363</v>
      </c>
      <c r="B21" s="379"/>
      <c r="C21" s="429"/>
      <c r="D21" s="429"/>
      <c r="E21" s="429"/>
      <c r="F21" s="429"/>
      <c r="G21" s="429"/>
    </row>
    <row r="22" spans="1:7" ht="20.100000000000001" customHeight="1">
      <c r="A22" s="379"/>
      <c r="B22" s="379" t="s">
        <v>364</v>
      </c>
      <c r="C22" s="428">
        <v>25627.585549489766</v>
      </c>
      <c r="D22" s="428">
        <v>154908.50088300536</v>
      </c>
      <c r="E22" s="428">
        <v>100.40429380382842</v>
      </c>
      <c r="F22" s="428">
        <v>109.77595056003618</v>
      </c>
      <c r="G22" s="428">
        <v>106.37951285537579</v>
      </c>
    </row>
    <row r="23" spans="1:7" ht="20.100000000000001" customHeight="1">
      <c r="A23" s="379"/>
      <c r="B23" s="379" t="s">
        <v>365</v>
      </c>
      <c r="C23" s="428">
        <v>17330.923631276597</v>
      </c>
      <c r="D23" s="428">
        <v>99899.321330300445</v>
      </c>
      <c r="E23" s="428">
        <v>102.1</v>
      </c>
      <c r="F23" s="428">
        <v>119.07189066431798</v>
      </c>
      <c r="G23" s="428">
        <v>116.97927101717136</v>
      </c>
    </row>
    <row r="24" spans="1:7" ht="20.100000000000001" customHeight="1">
      <c r="A24" s="427" t="s">
        <v>366</v>
      </c>
      <c r="B24" s="379"/>
      <c r="C24" s="429"/>
      <c r="D24" s="429"/>
      <c r="E24" s="429"/>
      <c r="F24" s="429"/>
      <c r="G24" s="429"/>
    </row>
    <row r="25" spans="1:7" ht="20.100000000000001" customHeight="1">
      <c r="A25" s="382"/>
      <c r="B25" s="382" t="s">
        <v>367</v>
      </c>
      <c r="C25" s="428">
        <v>336.3</v>
      </c>
      <c r="D25" s="428">
        <v>1845.0749999999998</v>
      </c>
      <c r="E25" s="428">
        <v>119.68143797828796</v>
      </c>
      <c r="F25" s="428">
        <v>115.93255986346473</v>
      </c>
      <c r="G25" s="428">
        <v>103.38489106645166</v>
      </c>
    </row>
    <row r="26" spans="1:7" ht="20.100000000000001" customHeight="1">
      <c r="A26" s="382"/>
      <c r="B26" s="382" t="s">
        <v>368</v>
      </c>
      <c r="C26" s="428">
        <v>22658.625558065185</v>
      </c>
      <c r="D26" s="428">
        <v>133903.82475890481</v>
      </c>
      <c r="E26" s="428">
        <v>99.967455805568989</v>
      </c>
      <c r="F26" s="428">
        <v>117.30000000000001</v>
      </c>
      <c r="G26" s="428">
        <v>109.92058798494801</v>
      </c>
    </row>
    <row r="27" spans="1:7" ht="20.100000000000001" customHeight="1">
      <c r="A27" s="382"/>
      <c r="B27" s="382" t="s">
        <v>369</v>
      </c>
      <c r="C27" s="428">
        <v>9491.4170912823865</v>
      </c>
      <c r="D27" s="428">
        <v>55426.432777974464</v>
      </c>
      <c r="E27" s="428">
        <v>102.91603658474233</v>
      </c>
      <c r="F27" s="428">
        <v>105.12608965238503</v>
      </c>
      <c r="G27" s="428">
        <v>110.13076672617872</v>
      </c>
    </row>
    <row r="28" spans="1:7" ht="20.100000000000001" customHeight="1">
      <c r="A28" s="382"/>
      <c r="B28" s="382" t="s">
        <v>370</v>
      </c>
      <c r="C28" s="428">
        <v>9690.8091550663048</v>
      </c>
      <c r="D28" s="428">
        <v>58697.57156172939</v>
      </c>
      <c r="E28" s="428">
        <v>101.21556134364045</v>
      </c>
      <c r="F28" s="428">
        <v>113.06372035589587</v>
      </c>
      <c r="G28" s="428">
        <v>110.28073486164196</v>
      </c>
    </row>
    <row r="29" spans="1:7" ht="20.100000000000001" customHeight="1">
      <c r="A29" s="382"/>
      <c r="B29" s="382" t="s">
        <v>371</v>
      </c>
      <c r="C29" s="428">
        <v>781.41237635249399</v>
      </c>
      <c r="D29" s="428">
        <v>4934.9181146971378</v>
      </c>
      <c r="E29" s="428">
        <v>103.49999999999999</v>
      </c>
      <c r="F29" s="428">
        <v>112.62704259432653</v>
      </c>
      <c r="G29" s="428">
        <v>127.81074364443323</v>
      </c>
    </row>
    <row r="30" spans="1:7" ht="20.100000000000001" customHeight="1">
      <c r="A30" s="432"/>
      <c r="B30" s="432"/>
      <c r="C30" s="433"/>
      <c r="D30" s="433"/>
      <c r="E30" s="433"/>
      <c r="F30" s="433"/>
      <c r="G30" s="433"/>
    </row>
    <row r="31" spans="1:7" ht="20.100000000000001" customHeight="1">
      <c r="A31" s="432"/>
      <c r="B31" s="432"/>
      <c r="C31" s="432"/>
      <c r="D31" s="432"/>
      <c r="E31" s="432"/>
      <c r="F31" s="432"/>
      <c r="G31" s="432"/>
    </row>
    <row r="32" spans="1:7" ht="20.100000000000001" customHeight="1">
      <c r="A32" s="432"/>
      <c r="B32" s="432"/>
      <c r="C32" s="432"/>
      <c r="D32" s="432"/>
      <c r="E32" s="432"/>
      <c r="F32" s="432"/>
      <c r="G32" s="432"/>
    </row>
    <row r="33" spans="1:7" ht="20.100000000000001" customHeight="1">
      <c r="A33" s="432"/>
      <c r="B33" s="432"/>
      <c r="C33" s="432"/>
      <c r="D33" s="432"/>
      <c r="E33" s="432"/>
      <c r="F33" s="432"/>
      <c r="G33" s="432"/>
    </row>
    <row r="34" spans="1:7" ht="20.100000000000001" customHeight="1">
      <c r="A34" s="432"/>
      <c r="B34" s="432"/>
      <c r="C34" s="432"/>
      <c r="D34" s="432"/>
      <c r="E34" s="432"/>
      <c r="F34" s="432"/>
      <c r="G34" s="432"/>
    </row>
    <row r="35" spans="1:7">
      <c r="A35" s="432"/>
      <c r="B35" s="432"/>
      <c r="C35" s="432"/>
      <c r="D35" s="432"/>
      <c r="E35" s="432"/>
      <c r="F35" s="432"/>
      <c r="G35" s="432"/>
    </row>
    <row r="36" spans="1:7">
      <c r="A36" s="432"/>
      <c r="B36" s="432"/>
      <c r="C36" s="432"/>
      <c r="D36" s="432"/>
      <c r="E36" s="432"/>
      <c r="F36" s="432"/>
      <c r="G36" s="432"/>
    </row>
    <row r="37" spans="1:7">
      <c r="A37" s="432"/>
      <c r="B37" s="432"/>
      <c r="C37" s="432"/>
      <c r="D37" s="432"/>
      <c r="E37" s="432"/>
      <c r="F37" s="432"/>
      <c r="G37" s="432"/>
    </row>
    <row r="38" spans="1:7">
      <c r="A38" s="432"/>
      <c r="B38" s="432"/>
      <c r="C38" s="432"/>
      <c r="D38" s="432"/>
      <c r="E38" s="432"/>
      <c r="F38" s="432"/>
      <c r="G38" s="432"/>
    </row>
    <row r="39" spans="1:7">
      <c r="A39" s="432"/>
      <c r="B39" s="432"/>
      <c r="C39" s="432"/>
      <c r="D39" s="432"/>
      <c r="E39" s="432"/>
      <c r="F39" s="432"/>
      <c r="G39" s="432"/>
    </row>
    <row r="40" spans="1:7">
      <c r="A40" s="432"/>
      <c r="B40" s="432"/>
      <c r="C40" s="432"/>
      <c r="D40" s="432"/>
      <c r="E40" s="432"/>
      <c r="F40" s="432"/>
      <c r="G40" s="432"/>
    </row>
    <row r="41" spans="1:7">
      <c r="A41" s="432"/>
      <c r="B41" s="432"/>
      <c r="C41" s="432"/>
      <c r="D41" s="432"/>
      <c r="E41" s="432"/>
      <c r="F41" s="432"/>
      <c r="G41" s="432"/>
    </row>
    <row r="42" spans="1:7">
      <c r="A42" s="432"/>
      <c r="B42" s="432"/>
      <c r="C42" s="432"/>
      <c r="D42" s="432"/>
      <c r="E42" s="432"/>
      <c r="F42" s="432"/>
      <c r="G42" s="432"/>
    </row>
    <row r="43" spans="1:7">
      <c r="A43" s="432"/>
      <c r="B43" s="432"/>
      <c r="C43" s="432"/>
      <c r="D43" s="432"/>
      <c r="E43" s="432"/>
      <c r="F43" s="432"/>
      <c r="G43" s="432"/>
    </row>
    <row r="44" spans="1:7">
      <c r="A44" s="432"/>
      <c r="B44" s="432"/>
      <c r="C44" s="432"/>
      <c r="D44" s="432"/>
      <c r="E44" s="432"/>
      <c r="F44" s="432"/>
      <c r="G44" s="432"/>
    </row>
    <row r="45" spans="1:7">
      <c r="A45" s="432"/>
      <c r="B45" s="432"/>
      <c r="C45" s="432"/>
      <c r="D45" s="432"/>
      <c r="E45" s="432"/>
      <c r="F45" s="432"/>
      <c r="G45" s="432"/>
    </row>
    <row r="46" spans="1:7">
      <c r="A46" s="432"/>
      <c r="B46" s="432"/>
      <c r="C46" s="432"/>
      <c r="D46" s="432"/>
      <c r="E46" s="432"/>
      <c r="F46" s="432"/>
      <c r="G46" s="432"/>
    </row>
    <row r="47" spans="1:7">
      <c r="A47" s="432"/>
      <c r="B47" s="432"/>
      <c r="C47" s="432"/>
      <c r="D47" s="432"/>
      <c r="E47" s="432"/>
      <c r="F47" s="432"/>
      <c r="G47" s="432"/>
    </row>
    <row r="48" spans="1:7" ht="15">
      <c r="A48" s="389"/>
      <c r="B48" s="389"/>
      <c r="C48" s="389"/>
      <c r="D48" s="390"/>
      <c r="E48" s="390"/>
      <c r="F48" s="390"/>
      <c r="G48" s="389"/>
    </row>
    <row r="49" spans="1:7" ht="15">
      <c r="A49" s="389"/>
      <c r="B49" s="389"/>
      <c r="C49" s="389"/>
      <c r="D49" s="390"/>
      <c r="E49" s="390"/>
      <c r="F49" s="390"/>
      <c r="G49" s="389"/>
    </row>
    <row r="50" spans="1:7" ht="15">
      <c r="A50" s="389"/>
      <c r="B50" s="389"/>
      <c r="C50" s="389"/>
      <c r="D50" s="390"/>
      <c r="E50" s="390"/>
      <c r="F50" s="390"/>
      <c r="G50" s="389"/>
    </row>
    <row r="51" spans="1:7" ht="15">
      <c r="A51" s="389"/>
      <c r="B51" s="389"/>
      <c r="C51" s="389"/>
      <c r="D51" s="390"/>
      <c r="E51" s="390"/>
      <c r="F51" s="390"/>
      <c r="G51" s="389"/>
    </row>
    <row r="52" spans="1:7" ht="15">
      <c r="A52" s="389"/>
      <c r="B52" s="389"/>
      <c r="C52" s="389"/>
      <c r="D52" s="390"/>
      <c r="E52" s="390"/>
      <c r="F52" s="390"/>
      <c r="G52" s="389"/>
    </row>
    <row r="53" spans="1:7" ht="15">
      <c r="A53" s="389"/>
      <c r="B53" s="389"/>
      <c r="C53" s="389"/>
      <c r="D53" s="390"/>
      <c r="E53" s="390"/>
      <c r="F53" s="390"/>
      <c r="G53" s="389"/>
    </row>
    <row r="54" spans="1:7" ht="15">
      <c r="A54" s="389"/>
      <c r="B54" s="389"/>
      <c r="C54" s="389"/>
      <c r="D54" s="390"/>
      <c r="E54" s="390"/>
      <c r="F54" s="390"/>
      <c r="G54" s="389"/>
    </row>
    <row r="55" spans="1:7" ht="15">
      <c r="A55" s="389"/>
      <c r="B55" s="389"/>
      <c r="C55" s="389"/>
      <c r="D55" s="390"/>
      <c r="E55" s="390"/>
      <c r="F55" s="390"/>
      <c r="G55" s="389"/>
    </row>
    <row r="56" spans="1:7" ht="15">
      <c r="A56" s="389"/>
      <c r="B56" s="389"/>
      <c r="C56" s="389"/>
      <c r="D56" s="390"/>
      <c r="E56" s="390"/>
      <c r="F56" s="390"/>
      <c r="G56" s="389"/>
    </row>
    <row r="57" spans="1:7" ht="15">
      <c r="A57" s="389"/>
      <c r="B57" s="389"/>
      <c r="C57" s="389"/>
      <c r="D57" s="390"/>
      <c r="E57" s="390"/>
      <c r="F57" s="390"/>
      <c r="G57" s="389"/>
    </row>
    <row r="58" spans="1:7" ht="15">
      <c r="A58" s="389"/>
      <c r="B58" s="389"/>
      <c r="C58" s="389"/>
      <c r="D58" s="390"/>
      <c r="E58" s="390"/>
      <c r="F58" s="390"/>
      <c r="G58" s="389"/>
    </row>
    <row r="59" spans="1:7" ht="15">
      <c r="A59" s="389"/>
      <c r="B59" s="389"/>
      <c r="C59" s="389"/>
      <c r="D59" s="390"/>
      <c r="E59" s="390"/>
      <c r="F59" s="390"/>
      <c r="G59" s="389"/>
    </row>
    <row r="60" spans="1:7" ht="15">
      <c r="A60" s="389"/>
      <c r="B60" s="389"/>
      <c r="C60" s="389"/>
      <c r="D60" s="390"/>
      <c r="E60" s="390"/>
      <c r="F60" s="390"/>
      <c r="G60" s="389"/>
    </row>
    <row r="61" spans="1:7" ht="15">
      <c r="A61" s="389"/>
      <c r="B61" s="389"/>
      <c r="C61" s="389"/>
      <c r="D61" s="390"/>
      <c r="E61" s="390"/>
      <c r="F61" s="390"/>
      <c r="G61" s="389"/>
    </row>
    <row r="62" spans="1:7" ht="15">
      <c r="A62" s="389"/>
      <c r="B62" s="389"/>
      <c r="C62" s="389"/>
      <c r="D62" s="390"/>
      <c r="E62" s="390"/>
      <c r="F62" s="390"/>
      <c r="G62" s="389"/>
    </row>
    <row r="63" spans="1:7" ht="15">
      <c r="A63" s="389"/>
      <c r="B63" s="389"/>
      <c r="C63" s="389"/>
      <c r="D63" s="390"/>
      <c r="E63" s="390"/>
      <c r="F63" s="390"/>
      <c r="G63" s="389"/>
    </row>
    <row r="64" spans="1:7" ht="15">
      <c r="A64" s="389"/>
      <c r="B64" s="389"/>
      <c r="C64" s="389"/>
      <c r="D64" s="390"/>
      <c r="E64" s="390"/>
      <c r="F64" s="390"/>
      <c r="G64" s="389"/>
    </row>
    <row r="65" spans="1:7" ht="15">
      <c r="A65" s="389"/>
      <c r="B65" s="389"/>
      <c r="C65" s="389"/>
      <c r="D65" s="390"/>
      <c r="E65" s="390"/>
      <c r="F65" s="390"/>
      <c r="G65" s="389"/>
    </row>
    <row r="66" spans="1:7" ht="15">
      <c r="A66" s="389"/>
      <c r="B66" s="389"/>
      <c r="C66" s="389"/>
      <c r="D66" s="390"/>
      <c r="E66" s="390"/>
      <c r="F66" s="390"/>
      <c r="G66" s="389"/>
    </row>
    <row r="67" spans="1:7" ht="15">
      <c r="A67" s="389"/>
      <c r="B67" s="389"/>
      <c r="C67" s="389"/>
      <c r="D67" s="390"/>
      <c r="E67" s="390"/>
      <c r="F67" s="390"/>
      <c r="G67" s="389"/>
    </row>
    <row r="68" spans="1:7" ht="15">
      <c r="A68" s="389"/>
      <c r="B68" s="389"/>
      <c r="C68" s="389"/>
      <c r="D68" s="390"/>
      <c r="E68" s="390"/>
      <c r="F68" s="390"/>
      <c r="G68" s="389"/>
    </row>
    <row r="69" spans="1:7" ht="15">
      <c r="A69" s="389"/>
      <c r="B69" s="389"/>
      <c r="C69" s="389"/>
      <c r="D69" s="390"/>
      <c r="E69" s="390"/>
      <c r="F69" s="390"/>
      <c r="G69" s="389"/>
    </row>
    <row r="70" spans="1:7" ht="15">
      <c r="A70" s="389"/>
      <c r="B70" s="389"/>
      <c r="C70" s="389"/>
      <c r="D70" s="390"/>
      <c r="E70" s="390"/>
      <c r="F70" s="390"/>
      <c r="G70" s="389"/>
    </row>
    <row r="71" spans="1:7" ht="15">
      <c r="A71" s="389"/>
      <c r="B71" s="389"/>
      <c r="C71" s="389"/>
      <c r="D71" s="390"/>
      <c r="E71" s="390"/>
      <c r="F71" s="390"/>
      <c r="G71" s="389"/>
    </row>
    <row r="72" spans="1:7" ht="15">
      <c r="A72" s="389"/>
      <c r="B72" s="389"/>
      <c r="C72" s="389"/>
      <c r="D72" s="390"/>
      <c r="E72" s="390"/>
      <c r="F72" s="390"/>
      <c r="G72" s="389"/>
    </row>
    <row r="73" spans="1:7" ht="15">
      <c r="A73" s="389"/>
      <c r="B73" s="389"/>
      <c r="C73" s="389"/>
      <c r="D73" s="390"/>
      <c r="E73" s="390"/>
      <c r="F73" s="390"/>
      <c r="G73" s="389"/>
    </row>
    <row r="74" spans="1:7" ht="15">
      <c r="A74" s="389"/>
      <c r="B74" s="389"/>
      <c r="C74" s="389"/>
      <c r="D74" s="390"/>
      <c r="E74" s="390"/>
      <c r="F74" s="390"/>
      <c r="G74" s="389"/>
    </row>
    <row r="75" spans="1:7" ht="15">
      <c r="A75" s="389"/>
      <c r="B75" s="389"/>
      <c r="C75" s="389"/>
      <c r="D75" s="390"/>
      <c r="E75" s="390"/>
      <c r="F75" s="390"/>
      <c r="G75" s="389"/>
    </row>
    <row r="76" spans="1:7" ht="15">
      <c r="A76" s="389"/>
      <c r="B76" s="389"/>
      <c r="C76" s="389"/>
      <c r="D76" s="390"/>
      <c r="E76" s="390"/>
      <c r="F76" s="390"/>
      <c r="G76" s="389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5"/>
  <sheetViews>
    <sheetView topLeftCell="A16" zoomScaleNormal="100" workbookViewId="0">
      <selection activeCell="I11" sqref="I11"/>
    </sheetView>
  </sheetViews>
  <sheetFormatPr defaultColWidth="10.6640625" defaultRowHeight="13.2"/>
  <cols>
    <col min="1" max="1" width="1.6640625" style="95" customWidth="1"/>
    <col min="2" max="2" width="34.6640625" style="95" customWidth="1"/>
    <col min="3" max="4" width="10.6640625" style="95" customWidth="1"/>
    <col min="5" max="5" width="13.6640625" style="95" customWidth="1"/>
    <col min="6" max="6" width="14.6640625" style="95" customWidth="1"/>
    <col min="7" max="16384" width="10.6640625" style="95"/>
  </cols>
  <sheetData>
    <row r="1" spans="1:7" ht="20.100000000000001" customHeight="1">
      <c r="A1" s="355" t="s">
        <v>377</v>
      </c>
      <c r="B1" s="356"/>
      <c r="C1" s="357"/>
      <c r="D1" s="357"/>
      <c r="E1" s="357"/>
      <c r="F1" s="357"/>
    </row>
    <row r="2" spans="1:7" ht="20.100000000000001" customHeight="1">
      <c r="A2" s="359"/>
      <c r="B2" s="360"/>
      <c r="C2" s="361"/>
      <c r="D2" s="361"/>
      <c r="E2" s="361"/>
      <c r="F2" s="361"/>
    </row>
    <row r="3" spans="1:7" ht="20.100000000000001" customHeight="1">
      <c r="A3" s="362"/>
      <c r="B3" s="363"/>
      <c r="C3" s="434"/>
      <c r="D3" s="434"/>
      <c r="E3" s="363"/>
      <c r="F3" s="363"/>
    </row>
    <row r="4" spans="1:7" ht="20.100000000000001" customHeight="1">
      <c r="A4" s="365"/>
      <c r="B4" s="365"/>
      <c r="C4" s="341" t="s">
        <v>345</v>
      </c>
      <c r="D4" s="341" t="s">
        <v>126</v>
      </c>
      <c r="E4" s="951" t="s">
        <v>128</v>
      </c>
      <c r="F4" s="951"/>
    </row>
    <row r="5" spans="1:7" ht="20.100000000000001" customHeight="1">
      <c r="A5" s="367"/>
      <c r="B5" s="367"/>
      <c r="C5" s="341" t="s">
        <v>129</v>
      </c>
      <c r="D5" s="341" t="s">
        <v>130</v>
      </c>
      <c r="E5" s="341" t="s">
        <v>132</v>
      </c>
      <c r="F5" s="343" t="s">
        <v>133</v>
      </c>
    </row>
    <row r="6" spans="1:7" ht="20.100000000000001" customHeight="1">
      <c r="A6" s="367"/>
      <c r="B6" s="367"/>
      <c r="C6" s="344" t="s">
        <v>124</v>
      </c>
      <c r="D6" s="344" t="s">
        <v>124</v>
      </c>
      <c r="E6" s="344" t="s">
        <v>124</v>
      </c>
      <c r="F6" s="344" t="s">
        <v>124</v>
      </c>
    </row>
    <row r="7" spans="1:7" ht="20.100000000000001" customHeight="1">
      <c r="A7" s="367"/>
      <c r="B7" s="367"/>
      <c r="C7" s="424"/>
      <c r="D7" s="424"/>
      <c r="E7" s="425"/>
      <c r="F7" s="425"/>
    </row>
    <row r="8" spans="1:7" ht="20.100000000000001" customHeight="1">
      <c r="A8" s="374" t="s">
        <v>375</v>
      </c>
      <c r="B8" s="375"/>
      <c r="C8" s="435">
        <v>620147.83262296615</v>
      </c>
      <c r="D8" s="435">
        <v>642881.57949573244</v>
      </c>
      <c r="E8" s="436">
        <v>113.0559077497844</v>
      </c>
      <c r="F8" s="436">
        <v>113.99999999999993</v>
      </c>
      <c r="G8" s="105"/>
    </row>
    <row r="9" spans="1:7" ht="20.100000000000001" customHeight="1">
      <c r="A9" s="427" t="s">
        <v>363</v>
      </c>
      <c r="B9" s="379"/>
      <c r="C9" s="435"/>
      <c r="D9" s="435"/>
      <c r="E9" s="436"/>
      <c r="F9" s="436"/>
      <c r="G9" s="105"/>
    </row>
    <row r="10" spans="1:7" ht="20.100000000000001" customHeight="1">
      <c r="A10" s="379"/>
      <c r="B10" s="379" t="s">
        <v>364</v>
      </c>
      <c r="C10" s="437">
        <v>608631.87147831614</v>
      </c>
      <c r="D10" s="437">
        <v>631166.45373176306</v>
      </c>
      <c r="E10" s="438">
        <v>113.15776110643667</v>
      </c>
      <c r="F10" s="438">
        <v>114.18955805143139</v>
      </c>
      <c r="G10" s="105"/>
    </row>
    <row r="11" spans="1:7" ht="20.100000000000001" customHeight="1">
      <c r="A11" s="379"/>
      <c r="B11" s="379" t="s">
        <v>365</v>
      </c>
      <c r="C11" s="437">
        <v>11515.9</v>
      </c>
      <c r="D11" s="437">
        <v>11715.125763969336</v>
      </c>
      <c r="E11" s="438">
        <v>107.9219162205839</v>
      </c>
      <c r="F11" s="438">
        <v>104.64129214359352</v>
      </c>
      <c r="G11" s="105"/>
    </row>
    <row r="12" spans="1:7" ht="20.100000000000001" customHeight="1">
      <c r="A12" s="427" t="s">
        <v>366</v>
      </c>
      <c r="B12" s="379"/>
      <c r="C12" s="435"/>
      <c r="D12" s="435"/>
      <c r="E12" s="436"/>
      <c r="F12" s="436"/>
      <c r="G12" s="105"/>
    </row>
    <row r="13" spans="1:7" ht="20.100000000000001" customHeight="1">
      <c r="A13" s="382"/>
      <c r="B13" s="382" t="s">
        <v>367</v>
      </c>
      <c r="C13" s="437">
        <v>1189.9000000000001</v>
      </c>
      <c r="D13" s="437">
        <v>1331.6</v>
      </c>
      <c r="E13" s="438">
        <v>114.31453549812662</v>
      </c>
      <c r="F13" s="438">
        <v>115.20027684055711</v>
      </c>
      <c r="G13" s="105"/>
    </row>
    <row r="14" spans="1:7" ht="20.100000000000001" customHeight="1">
      <c r="A14" s="382"/>
      <c r="B14" s="382" t="s">
        <v>368</v>
      </c>
      <c r="C14" s="437">
        <v>33175.414783119006</v>
      </c>
      <c r="D14" s="437">
        <v>30720.798771822236</v>
      </c>
      <c r="E14" s="438">
        <v>114.98918716977424</v>
      </c>
      <c r="F14" s="438">
        <v>108.75554897944242</v>
      </c>
      <c r="G14" s="105"/>
    </row>
    <row r="15" spans="1:7" ht="20.100000000000001" customHeight="1">
      <c r="A15" s="382"/>
      <c r="B15" s="382" t="s">
        <v>369</v>
      </c>
      <c r="C15" s="437">
        <v>133102.70434378454</v>
      </c>
      <c r="D15" s="437">
        <v>139377.33200499573</v>
      </c>
      <c r="E15" s="438">
        <v>115.72478259867742</v>
      </c>
      <c r="F15" s="438">
        <v>112.64842916281327</v>
      </c>
      <c r="G15" s="105"/>
    </row>
    <row r="16" spans="1:7" ht="20.100000000000001" customHeight="1">
      <c r="A16" s="382"/>
      <c r="B16" s="382" t="s">
        <v>370</v>
      </c>
      <c r="C16" s="437">
        <v>452575.23280756269</v>
      </c>
      <c r="D16" s="437">
        <v>471354.89445827372</v>
      </c>
      <c r="E16" s="438">
        <v>112.14787406456782</v>
      </c>
      <c r="F16" s="438">
        <v>114.76178704898182</v>
      </c>
      <c r="G16" s="105"/>
    </row>
    <row r="17" spans="1:7" ht="20.100000000000001" customHeight="1">
      <c r="A17" s="382"/>
      <c r="B17" s="382" t="s">
        <v>371</v>
      </c>
      <c r="C17" s="437">
        <v>104.58068850000001</v>
      </c>
      <c r="D17" s="437">
        <v>96.954260640720008</v>
      </c>
      <c r="E17" s="438">
        <v>146.4947331581964</v>
      </c>
      <c r="F17" s="438">
        <v>128.55454181100131</v>
      </c>
      <c r="G17" s="105"/>
    </row>
    <row r="18" spans="1:7" ht="20.100000000000001" customHeight="1">
      <c r="A18" s="382"/>
      <c r="B18" s="382"/>
      <c r="C18" s="439"/>
      <c r="D18" s="439"/>
      <c r="E18" s="440"/>
      <c r="F18" s="440"/>
      <c r="G18" s="105"/>
    </row>
    <row r="19" spans="1:7" ht="20.100000000000001" customHeight="1">
      <c r="A19" s="374" t="s">
        <v>376</v>
      </c>
      <c r="B19" s="375"/>
      <c r="C19" s="435">
        <v>127268.79021541649</v>
      </c>
      <c r="D19" s="435">
        <v>127539.03199788931</v>
      </c>
      <c r="E19" s="436">
        <v>109.55453241182983</v>
      </c>
      <c r="F19" s="436">
        <v>111.0497550513675</v>
      </c>
      <c r="G19" s="105"/>
    </row>
    <row r="20" spans="1:7" ht="20.100000000000001" customHeight="1">
      <c r="A20" s="427" t="s">
        <v>363</v>
      </c>
      <c r="B20" s="379"/>
      <c r="C20" s="435"/>
      <c r="D20" s="435"/>
      <c r="E20" s="436"/>
      <c r="F20" s="436"/>
      <c r="G20" s="105"/>
    </row>
    <row r="21" spans="1:7" ht="20.100000000000001" customHeight="1">
      <c r="A21" s="379"/>
      <c r="B21" s="379" t="s">
        <v>364</v>
      </c>
      <c r="C21" s="437">
        <v>78476.466228100704</v>
      </c>
      <c r="D21" s="437">
        <v>76432.034654904666</v>
      </c>
      <c r="E21" s="438">
        <v>108.02800536441323</v>
      </c>
      <c r="F21" s="438">
        <v>104.73846649797134</v>
      </c>
      <c r="G21" s="105"/>
    </row>
    <row r="22" spans="1:7" ht="20.100000000000001" customHeight="1">
      <c r="A22" s="379"/>
      <c r="B22" s="379" t="s">
        <v>365</v>
      </c>
      <c r="C22" s="437">
        <v>48792.323987315802</v>
      </c>
      <c r="D22" s="437">
        <v>51106.99734298465</v>
      </c>
      <c r="E22" s="438">
        <v>112.10236480543804</v>
      </c>
      <c r="F22" s="438">
        <v>122.04839410961277</v>
      </c>
      <c r="G22" s="105"/>
    </row>
    <row r="23" spans="1:7" ht="20.100000000000001" customHeight="1">
      <c r="A23" s="427" t="s">
        <v>366</v>
      </c>
      <c r="B23" s="379"/>
      <c r="C23" s="435"/>
      <c r="D23" s="435"/>
      <c r="E23" s="436"/>
      <c r="F23" s="436"/>
      <c r="G23" s="105"/>
    </row>
    <row r="24" spans="1:7" ht="20.100000000000001" customHeight="1">
      <c r="A24" s="382"/>
      <c r="B24" s="382" t="s">
        <v>367</v>
      </c>
      <c r="C24" s="437">
        <v>939.46300000000008</v>
      </c>
      <c r="D24" s="437">
        <v>905.61199999999985</v>
      </c>
      <c r="E24" s="438">
        <v>106.799271985658</v>
      </c>
      <c r="F24" s="438">
        <v>100.06618689455289</v>
      </c>
      <c r="G24" s="105"/>
    </row>
    <row r="25" spans="1:7" ht="20.100000000000001" customHeight="1">
      <c r="A25" s="382"/>
      <c r="B25" s="382" t="s">
        <v>368</v>
      </c>
      <c r="C25" s="437">
        <v>65375.297175005413</v>
      </c>
      <c r="D25" s="437">
        <v>68528.527583899384</v>
      </c>
      <c r="E25" s="438">
        <v>109.55416956682518</v>
      </c>
      <c r="F25" s="438">
        <v>110.27243805057761</v>
      </c>
      <c r="G25" s="105"/>
    </row>
    <row r="26" spans="1:7" ht="20.100000000000001" customHeight="1">
      <c r="A26" s="382"/>
      <c r="B26" s="382" t="s">
        <v>369</v>
      </c>
      <c r="C26" s="437">
        <v>28240.23670980912</v>
      </c>
      <c r="D26" s="437">
        <v>27186.196068165351</v>
      </c>
      <c r="E26" s="438">
        <v>107.90488230744515</v>
      </c>
      <c r="F26" s="438">
        <v>112.54232229931596</v>
      </c>
      <c r="G26" s="105"/>
    </row>
    <row r="27" spans="1:7" ht="20.100000000000001" customHeight="1">
      <c r="A27" s="382"/>
      <c r="B27" s="382" t="s">
        <v>370</v>
      </c>
      <c r="C27" s="437">
        <v>30135.914312060708</v>
      </c>
      <c r="D27" s="437">
        <v>28561.657249668686</v>
      </c>
      <c r="E27" s="438">
        <v>109.49621890025369</v>
      </c>
      <c r="F27" s="438">
        <v>111.12077276753492</v>
      </c>
      <c r="G27" s="105"/>
    </row>
    <row r="28" spans="1:7" ht="20.100000000000001" customHeight="1">
      <c r="A28" s="382"/>
      <c r="B28" s="382" t="s">
        <v>371</v>
      </c>
      <c r="C28" s="437">
        <v>2577.8790185412527</v>
      </c>
      <c r="D28" s="437">
        <v>2357.0390961558846</v>
      </c>
      <c r="E28" s="438">
        <v>134.12471670304481</v>
      </c>
      <c r="F28" s="438">
        <v>121.55248518700567</v>
      </c>
      <c r="G28" s="105"/>
    </row>
    <row r="29" spans="1:7" ht="20.100000000000001" customHeight="1">
      <c r="A29" s="432"/>
      <c r="B29" s="432"/>
      <c r="C29" s="433"/>
      <c r="D29" s="433"/>
      <c r="E29" s="433"/>
      <c r="F29" s="433"/>
    </row>
    <row r="30" spans="1:7" ht="20.100000000000001" customHeight="1">
      <c r="A30" s="432"/>
      <c r="B30" s="432"/>
      <c r="C30" s="432"/>
      <c r="D30" s="432"/>
      <c r="E30" s="432"/>
      <c r="F30" s="432"/>
    </row>
    <row r="31" spans="1:7" ht="20.100000000000001" customHeight="1">
      <c r="A31" s="432"/>
      <c r="B31" s="432"/>
      <c r="C31" s="432"/>
      <c r="D31" s="432"/>
      <c r="E31" s="432"/>
      <c r="F31" s="432"/>
    </row>
    <row r="32" spans="1:7" ht="20.100000000000001" customHeight="1">
      <c r="A32" s="432"/>
      <c r="B32" s="432"/>
      <c r="C32" s="432"/>
      <c r="D32" s="432"/>
      <c r="E32" s="432"/>
      <c r="F32" s="432"/>
    </row>
    <row r="33" spans="1:6" ht="20.100000000000001" customHeight="1">
      <c r="A33" s="432"/>
      <c r="B33" s="432"/>
      <c r="C33" s="432"/>
      <c r="D33" s="432"/>
      <c r="E33" s="432"/>
      <c r="F33" s="432"/>
    </row>
    <row r="34" spans="1:6">
      <c r="A34" s="432"/>
      <c r="B34" s="432"/>
      <c r="C34" s="432"/>
      <c r="D34" s="432"/>
      <c r="E34" s="432"/>
      <c r="F34" s="432"/>
    </row>
    <row r="35" spans="1:6">
      <c r="A35" s="432"/>
      <c r="B35" s="432"/>
      <c r="C35" s="432"/>
      <c r="D35" s="432"/>
      <c r="E35" s="432"/>
      <c r="F35" s="432"/>
    </row>
    <row r="36" spans="1:6">
      <c r="A36" s="432"/>
      <c r="B36" s="432"/>
      <c r="C36" s="432"/>
      <c r="D36" s="432"/>
      <c r="E36" s="432"/>
      <c r="F36" s="432"/>
    </row>
    <row r="37" spans="1:6">
      <c r="A37" s="432"/>
      <c r="B37" s="432"/>
      <c r="C37" s="432"/>
      <c r="D37" s="432"/>
      <c r="E37" s="432"/>
      <c r="F37" s="432"/>
    </row>
    <row r="38" spans="1:6">
      <c r="A38" s="432"/>
      <c r="B38" s="432"/>
      <c r="C38" s="432"/>
      <c r="D38" s="432"/>
      <c r="E38" s="432"/>
      <c r="F38" s="432"/>
    </row>
    <row r="39" spans="1:6">
      <c r="A39" s="432"/>
      <c r="B39" s="432"/>
      <c r="C39" s="432"/>
      <c r="D39" s="432"/>
      <c r="E39" s="432"/>
      <c r="F39" s="432"/>
    </row>
    <row r="40" spans="1:6">
      <c r="A40" s="432"/>
      <c r="B40" s="432"/>
      <c r="C40" s="432"/>
      <c r="D40" s="432"/>
      <c r="E40" s="432"/>
      <c r="F40" s="432"/>
    </row>
    <row r="41" spans="1:6">
      <c r="A41" s="432"/>
      <c r="B41" s="432"/>
      <c r="C41" s="432"/>
      <c r="D41" s="432"/>
      <c r="E41" s="432"/>
      <c r="F41" s="432"/>
    </row>
    <row r="42" spans="1:6">
      <c r="A42" s="432"/>
      <c r="B42" s="432"/>
      <c r="C42" s="432"/>
      <c r="D42" s="432"/>
      <c r="E42" s="432"/>
      <c r="F42" s="432"/>
    </row>
    <row r="43" spans="1:6">
      <c r="A43" s="432"/>
      <c r="B43" s="432"/>
      <c r="C43" s="432"/>
      <c r="D43" s="432"/>
      <c r="E43" s="432"/>
      <c r="F43" s="432"/>
    </row>
    <row r="44" spans="1:6">
      <c r="A44" s="432"/>
      <c r="B44" s="432"/>
      <c r="C44" s="432"/>
      <c r="D44" s="432"/>
      <c r="E44" s="432"/>
      <c r="F44" s="432"/>
    </row>
    <row r="45" spans="1:6">
      <c r="A45" s="432"/>
      <c r="B45" s="432"/>
      <c r="C45" s="432"/>
      <c r="D45" s="432"/>
      <c r="E45" s="432"/>
      <c r="F45" s="432"/>
    </row>
    <row r="46" spans="1:6">
      <c r="A46" s="432"/>
      <c r="B46" s="432"/>
      <c r="C46" s="432"/>
      <c r="D46" s="432"/>
      <c r="E46" s="432"/>
      <c r="F46" s="432"/>
    </row>
    <row r="47" spans="1:6" ht="15">
      <c r="A47" s="389"/>
      <c r="B47" s="389"/>
      <c r="C47" s="389"/>
      <c r="D47" s="390"/>
      <c r="E47" s="390"/>
      <c r="F47" s="390"/>
    </row>
    <row r="48" spans="1:6" ht="15">
      <c r="A48" s="389"/>
      <c r="B48" s="389"/>
      <c r="C48" s="389"/>
      <c r="D48" s="390"/>
      <c r="E48" s="390"/>
      <c r="F48" s="390"/>
    </row>
    <row r="49" spans="1:6" ht="15">
      <c r="A49" s="389"/>
      <c r="B49" s="389"/>
      <c r="C49" s="389"/>
      <c r="D49" s="390"/>
      <c r="E49" s="390"/>
      <c r="F49" s="390"/>
    </row>
    <row r="50" spans="1:6" ht="15">
      <c r="A50" s="389"/>
      <c r="B50" s="389"/>
      <c r="C50" s="389"/>
      <c r="D50" s="390"/>
      <c r="E50" s="390"/>
      <c r="F50" s="390"/>
    </row>
    <row r="51" spans="1:6" ht="15">
      <c r="A51" s="389"/>
      <c r="B51" s="389"/>
      <c r="C51" s="389"/>
      <c r="D51" s="390"/>
      <c r="E51" s="390"/>
      <c r="F51" s="390"/>
    </row>
    <row r="52" spans="1:6" ht="15">
      <c r="A52" s="389"/>
      <c r="B52" s="389"/>
      <c r="C52" s="389"/>
      <c r="D52" s="390"/>
      <c r="E52" s="390"/>
      <c r="F52" s="390"/>
    </row>
    <row r="53" spans="1:6" ht="15">
      <c r="A53" s="389"/>
      <c r="B53" s="389"/>
      <c r="C53" s="389"/>
      <c r="D53" s="390"/>
      <c r="E53" s="390"/>
      <c r="F53" s="390"/>
    </row>
    <row r="54" spans="1:6" ht="15">
      <c r="A54" s="389"/>
      <c r="B54" s="389"/>
      <c r="C54" s="389"/>
      <c r="D54" s="390"/>
      <c r="E54" s="390"/>
      <c r="F54" s="390"/>
    </row>
    <row r="55" spans="1:6" ht="15">
      <c r="A55" s="389"/>
      <c r="B55" s="389"/>
      <c r="C55" s="389"/>
      <c r="D55" s="390"/>
      <c r="E55" s="390"/>
      <c r="F55" s="390"/>
    </row>
    <row r="56" spans="1:6" ht="15">
      <c r="A56" s="389"/>
      <c r="B56" s="389"/>
      <c r="C56" s="389"/>
      <c r="D56" s="390"/>
      <c r="E56" s="390"/>
      <c r="F56" s="390"/>
    </row>
    <row r="57" spans="1:6" ht="15">
      <c r="A57" s="389"/>
      <c r="B57" s="389"/>
      <c r="C57" s="389"/>
      <c r="D57" s="390"/>
      <c r="E57" s="390"/>
      <c r="F57" s="390"/>
    </row>
    <row r="58" spans="1:6" ht="15">
      <c r="A58" s="389"/>
      <c r="B58" s="389"/>
      <c r="C58" s="389"/>
      <c r="D58" s="390"/>
      <c r="E58" s="390"/>
      <c r="F58" s="390"/>
    </row>
    <row r="59" spans="1:6" ht="15">
      <c r="A59" s="389"/>
      <c r="B59" s="389"/>
      <c r="C59" s="389"/>
      <c r="D59" s="390"/>
      <c r="E59" s="390"/>
      <c r="F59" s="390"/>
    </row>
    <row r="60" spans="1:6" ht="15">
      <c r="A60" s="389"/>
      <c r="B60" s="389"/>
      <c r="C60" s="389"/>
      <c r="D60" s="390"/>
      <c r="E60" s="390"/>
      <c r="F60" s="390"/>
    </row>
    <row r="61" spans="1:6" ht="15">
      <c r="A61" s="389"/>
      <c r="B61" s="389"/>
      <c r="C61" s="389"/>
      <c r="D61" s="390"/>
      <c r="E61" s="390"/>
      <c r="F61" s="390"/>
    </row>
    <row r="62" spans="1:6" ht="15">
      <c r="A62" s="389"/>
      <c r="B62" s="389"/>
      <c r="C62" s="389"/>
      <c r="D62" s="390"/>
      <c r="E62" s="390"/>
      <c r="F62" s="390"/>
    </row>
    <row r="63" spans="1:6" ht="15">
      <c r="A63" s="389"/>
      <c r="B63" s="389"/>
      <c r="C63" s="389"/>
      <c r="D63" s="390"/>
      <c r="E63" s="390"/>
      <c r="F63" s="390"/>
    </row>
    <row r="64" spans="1:6" ht="15">
      <c r="A64" s="389"/>
      <c r="B64" s="389"/>
      <c r="C64" s="389"/>
      <c r="D64" s="390"/>
      <c r="E64" s="390"/>
      <c r="F64" s="390"/>
    </row>
    <row r="65" spans="1:6" ht="15">
      <c r="A65" s="389"/>
      <c r="B65" s="389"/>
      <c r="C65" s="389"/>
      <c r="D65" s="390"/>
      <c r="E65" s="390"/>
      <c r="F65" s="390"/>
    </row>
    <row r="66" spans="1:6" ht="15">
      <c r="A66" s="389"/>
      <c r="B66" s="389"/>
      <c r="C66" s="389"/>
      <c r="D66" s="390"/>
      <c r="E66" s="390"/>
      <c r="F66" s="390"/>
    </row>
    <row r="67" spans="1:6" ht="15">
      <c r="A67" s="389"/>
      <c r="B67" s="389"/>
      <c r="C67" s="389"/>
      <c r="D67" s="390"/>
      <c r="E67" s="390"/>
      <c r="F67" s="390"/>
    </row>
    <row r="68" spans="1:6" ht="15">
      <c r="A68" s="389"/>
      <c r="B68" s="389"/>
      <c r="C68" s="389"/>
      <c r="D68" s="390"/>
      <c r="E68" s="390"/>
      <c r="F68" s="390"/>
    </row>
    <row r="69" spans="1:6" ht="15">
      <c r="A69" s="389"/>
      <c r="B69" s="389"/>
      <c r="C69" s="389"/>
      <c r="D69" s="390"/>
      <c r="E69" s="390"/>
      <c r="F69" s="390"/>
    </row>
    <row r="70" spans="1:6" ht="15">
      <c r="A70" s="389"/>
      <c r="B70" s="389"/>
      <c r="C70" s="389"/>
      <c r="D70" s="390"/>
      <c r="E70" s="390"/>
      <c r="F70" s="390"/>
    </row>
    <row r="71" spans="1:6" ht="15">
      <c r="A71" s="389"/>
      <c r="B71" s="389"/>
      <c r="C71" s="389"/>
      <c r="D71" s="390"/>
      <c r="E71" s="390"/>
      <c r="F71" s="390"/>
    </row>
    <row r="72" spans="1:6" ht="15">
      <c r="A72" s="389"/>
      <c r="B72" s="389"/>
      <c r="C72" s="389"/>
      <c r="D72" s="390"/>
      <c r="E72" s="390"/>
      <c r="F72" s="390"/>
    </row>
    <row r="73" spans="1:6" ht="15">
      <c r="A73" s="389"/>
      <c r="B73" s="389"/>
      <c r="C73" s="389"/>
      <c r="D73" s="390"/>
      <c r="E73" s="390"/>
      <c r="F73" s="390"/>
    </row>
    <row r="74" spans="1:6" ht="15">
      <c r="A74" s="389"/>
      <c r="B74" s="389"/>
      <c r="C74" s="389"/>
      <c r="D74" s="390"/>
      <c r="E74" s="390"/>
      <c r="F74" s="390"/>
    </row>
    <row r="75" spans="1:6" ht="15">
      <c r="A75" s="389"/>
      <c r="B75" s="389"/>
      <c r="C75" s="389"/>
      <c r="D75" s="390"/>
      <c r="E75" s="390"/>
      <c r="F75" s="390"/>
    </row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98"/>
  <sheetViews>
    <sheetView topLeftCell="A28" zoomScaleNormal="100" workbookViewId="0">
      <selection activeCell="I11" sqref="I11"/>
    </sheetView>
  </sheetViews>
  <sheetFormatPr defaultColWidth="8.5546875" defaultRowHeight="14.4"/>
  <cols>
    <col min="1" max="1" width="1.44140625" style="441" customWidth="1"/>
    <col min="2" max="2" width="33.109375" style="441" customWidth="1"/>
    <col min="3" max="3" width="8.5546875" style="441" customWidth="1"/>
    <col min="4" max="4" width="8.44140625" style="441" customWidth="1"/>
    <col min="5" max="5" width="7.88671875" style="441" customWidth="1"/>
    <col min="6" max="6" width="12.109375" style="441" customWidth="1"/>
    <col min="7" max="7" width="11.5546875" style="441" customWidth="1"/>
    <col min="8" max="16384" width="8.5546875" style="441"/>
  </cols>
  <sheetData>
    <row r="1" spans="1:10" ht="20.25" customHeight="1">
      <c r="A1" s="442" t="s">
        <v>378</v>
      </c>
      <c r="B1" s="393"/>
      <c r="C1" s="393"/>
      <c r="D1" s="393"/>
      <c r="E1" s="393"/>
      <c r="F1" s="393"/>
      <c r="G1" s="393"/>
    </row>
    <row r="2" spans="1:10" ht="15" customHeight="1">
      <c r="A2" s="398"/>
      <c r="B2" s="399"/>
      <c r="C2" s="400"/>
      <c r="D2" s="400"/>
      <c r="E2" s="400"/>
      <c r="F2" s="399"/>
      <c r="G2" s="443" t="s">
        <v>379</v>
      </c>
    </row>
    <row r="3" spans="1:10" ht="14.4" customHeight="1">
      <c r="A3" s="401"/>
      <c r="B3" s="401"/>
      <c r="C3" s="444" t="s">
        <v>146</v>
      </c>
      <c r="D3" s="444" t="s">
        <v>147</v>
      </c>
      <c r="E3" s="444" t="s">
        <v>131</v>
      </c>
      <c r="F3" s="445" t="s">
        <v>359</v>
      </c>
      <c r="G3" s="445" t="s">
        <v>310</v>
      </c>
    </row>
    <row r="4" spans="1:10" ht="14.4" customHeight="1">
      <c r="A4" s="403"/>
      <c r="B4" s="403"/>
      <c r="C4" s="446" t="s">
        <v>135</v>
      </c>
      <c r="D4" s="446" t="s">
        <v>135</v>
      </c>
      <c r="E4" s="446" t="s">
        <v>135</v>
      </c>
      <c r="F4" s="444" t="s">
        <v>311</v>
      </c>
      <c r="G4" s="444" t="s">
        <v>311</v>
      </c>
    </row>
    <row r="5" spans="1:10" ht="14.4" customHeight="1">
      <c r="A5" s="403"/>
      <c r="B5" s="403"/>
      <c r="C5" s="446">
        <v>2024</v>
      </c>
      <c r="D5" s="446">
        <v>2024</v>
      </c>
      <c r="E5" s="446">
        <v>2024</v>
      </c>
      <c r="F5" s="446" t="s">
        <v>360</v>
      </c>
      <c r="G5" s="446" t="s">
        <v>360</v>
      </c>
    </row>
    <row r="6" spans="1:10" ht="14.4" customHeight="1">
      <c r="A6" s="403"/>
      <c r="B6" s="403"/>
      <c r="C6" s="447"/>
      <c r="D6" s="447"/>
      <c r="E6" s="447"/>
      <c r="F6" s="447" t="s">
        <v>352</v>
      </c>
      <c r="G6" s="447" t="s">
        <v>352</v>
      </c>
    </row>
    <row r="7" spans="1:10" ht="8.1" customHeight="1">
      <c r="A7" s="403"/>
      <c r="B7" s="403"/>
      <c r="C7" s="448"/>
      <c r="D7" s="448"/>
      <c r="E7" s="448"/>
      <c r="F7" s="449"/>
      <c r="G7" s="450"/>
    </row>
    <row r="8" spans="1:10" ht="15" customHeight="1">
      <c r="A8" s="451" t="s">
        <v>299</v>
      </c>
      <c r="B8" s="398"/>
      <c r="C8" s="452">
        <v>1383703</v>
      </c>
      <c r="D8" s="453">
        <v>1249237</v>
      </c>
      <c r="E8" s="453">
        <v>8832271</v>
      </c>
      <c r="F8" s="454">
        <v>128.12555768658783</v>
      </c>
      <c r="G8" s="454">
        <v>158.42726659107879</v>
      </c>
      <c r="J8" s="455"/>
    </row>
    <row r="9" spans="1:10" ht="15" customHeight="1">
      <c r="A9" s="456" t="s">
        <v>380</v>
      </c>
      <c r="B9" s="456"/>
      <c r="C9" s="457"/>
      <c r="D9" s="453"/>
      <c r="E9" s="453"/>
      <c r="F9" s="454"/>
      <c r="G9" s="454"/>
      <c r="J9" s="455"/>
    </row>
    <row r="10" spans="1:10" ht="15" customHeight="1">
      <c r="A10" s="398"/>
      <c r="B10" s="458" t="s">
        <v>381</v>
      </c>
      <c r="C10" s="457">
        <v>1152465</v>
      </c>
      <c r="D10" s="459">
        <v>1063266</v>
      </c>
      <c r="E10" s="459">
        <v>7406597</v>
      </c>
      <c r="F10" s="460">
        <v>126.4904412377021</v>
      </c>
      <c r="G10" s="460">
        <v>151.5745310644418</v>
      </c>
      <c r="J10" s="455"/>
    </row>
    <row r="11" spans="1:10" ht="15" customHeight="1">
      <c r="A11" s="398"/>
      <c r="B11" s="458" t="s">
        <v>368</v>
      </c>
      <c r="C11" s="457">
        <v>10868</v>
      </c>
      <c r="D11" s="459">
        <v>2430</v>
      </c>
      <c r="E11" s="459">
        <v>164849</v>
      </c>
      <c r="F11" s="460">
        <v>58.31533477321814</v>
      </c>
      <c r="G11" s="460">
        <v>299.50218927708431</v>
      </c>
      <c r="J11" s="455"/>
    </row>
    <row r="12" spans="1:10" ht="15" customHeight="1">
      <c r="A12" s="398"/>
      <c r="B12" s="458" t="s">
        <v>370</v>
      </c>
      <c r="C12" s="457">
        <v>220370</v>
      </c>
      <c r="D12" s="459">
        <v>183541</v>
      </c>
      <c r="E12" s="459">
        <v>1260825</v>
      </c>
      <c r="F12" s="460">
        <v>140.91114983915918</v>
      </c>
      <c r="G12" s="460">
        <v>199.02871241647449</v>
      </c>
      <c r="J12" s="455"/>
    </row>
    <row r="13" spans="1:10" ht="15" customHeight="1">
      <c r="A13" s="461" t="s">
        <v>333</v>
      </c>
      <c r="B13" s="461"/>
      <c r="C13" s="457"/>
      <c r="D13" s="459"/>
      <c r="E13" s="459"/>
      <c r="F13" s="454"/>
      <c r="G13" s="454"/>
      <c r="J13" s="455"/>
    </row>
    <row r="14" spans="1:10" ht="15" customHeight="1">
      <c r="A14" s="398"/>
      <c r="B14" s="462" t="s">
        <v>382</v>
      </c>
      <c r="C14" s="452">
        <v>1156067</v>
      </c>
      <c r="D14" s="453">
        <v>1051710</v>
      </c>
      <c r="E14" s="453">
        <v>6943961</v>
      </c>
      <c r="F14" s="454">
        <v>132.90527382623782</v>
      </c>
      <c r="G14" s="454">
        <v>165.66262559559198</v>
      </c>
      <c r="J14" s="455"/>
    </row>
    <row r="15" spans="1:10" ht="15" customHeight="1">
      <c r="A15" s="398"/>
      <c r="B15" s="463" t="s">
        <v>383</v>
      </c>
      <c r="C15" s="457">
        <v>357190</v>
      </c>
      <c r="D15" s="459">
        <v>286165</v>
      </c>
      <c r="E15" s="459">
        <v>1891096</v>
      </c>
      <c r="F15" s="460">
        <v>180.8195374699861</v>
      </c>
      <c r="G15" s="460">
        <v>339.42252638871685</v>
      </c>
      <c r="J15" s="455"/>
    </row>
    <row r="16" spans="1:10" ht="15" customHeight="1">
      <c r="A16" s="398"/>
      <c r="B16" s="463" t="s">
        <v>338</v>
      </c>
      <c r="C16" s="457">
        <v>351246</v>
      </c>
      <c r="D16" s="459">
        <v>329617</v>
      </c>
      <c r="E16" s="459">
        <v>2281679</v>
      </c>
      <c r="F16" s="460">
        <v>115.91946544751185</v>
      </c>
      <c r="G16" s="460">
        <v>142.41063598852315</v>
      </c>
      <c r="J16" s="455"/>
    </row>
    <row r="17" spans="1:10" ht="15" customHeight="1">
      <c r="A17" s="398"/>
      <c r="B17" s="463" t="s">
        <v>336</v>
      </c>
      <c r="C17" s="457">
        <v>53330</v>
      </c>
      <c r="D17" s="459">
        <v>46439</v>
      </c>
      <c r="E17" s="459">
        <v>335638</v>
      </c>
      <c r="F17" s="460">
        <v>125.47011779963255</v>
      </c>
      <c r="G17" s="460">
        <v>139.21862232306179</v>
      </c>
      <c r="J17" s="455"/>
    </row>
    <row r="18" spans="1:10" ht="15" customHeight="1">
      <c r="A18" s="398"/>
      <c r="B18" s="463" t="s">
        <v>335</v>
      </c>
      <c r="C18" s="457">
        <v>110834</v>
      </c>
      <c r="D18" s="459">
        <v>100952</v>
      </c>
      <c r="E18" s="459">
        <v>630428</v>
      </c>
      <c r="F18" s="460">
        <v>143.17807908322459</v>
      </c>
      <c r="G18" s="460">
        <v>195.48821820279142</v>
      </c>
      <c r="J18" s="455"/>
    </row>
    <row r="19" spans="1:10" ht="15" customHeight="1">
      <c r="A19" s="398"/>
      <c r="B19" s="463" t="s">
        <v>384</v>
      </c>
      <c r="C19" s="457">
        <v>32377</v>
      </c>
      <c r="D19" s="459">
        <v>39385</v>
      </c>
      <c r="E19" s="459">
        <v>253587</v>
      </c>
      <c r="F19" s="460">
        <v>97.45144129654831</v>
      </c>
      <c r="G19" s="460">
        <v>109.34433156832645</v>
      </c>
      <c r="J19" s="455"/>
    </row>
    <row r="20" spans="1:10" ht="15" customHeight="1">
      <c r="A20" s="398"/>
      <c r="B20" s="463" t="s">
        <v>337</v>
      </c>
      <c r="C20" s="457">
        <v>33882</v>
      </c>
      <c r="D20" s="459">
        <v>28921</v>
      </c>
      <c r="E20" s="459">
        <v>226593</v>
      </c>
      <c r="F20" s="460">
        <v>97.8680924503401</v>
      </c>
      <c r="G20" s="460">
        <v>85.197189082691949</v>
      </c>
      <c r="J20" s="455"/>
    </row>
    <row r="21" spans="1:10" ht="15" customHeight="1">
      <c r="A21" s="398"/>
      <c r="B21" s="463" t="s">
        <v>334</v>
      </c>
      <c r="C21" s="457">
        <v>24036</v>
      </c>
      <c r="D21" s="459">
        <v>35041</v>
      </c>
      <c r="E21" s="459">
        <v>170212</v>
      </c>
      <c r="F21" s="460">
        <v>108.8162225948699</v>
      </c>
      <c r="G21" s="460">
        <v>109.84608434706851</v>
      </c>
      <c r="J21" s="455"/>
    </row>
    <row r="22" spans="1:10" ht="15" customHeight="1">
      <c r="A22" s="398"/>
      <c r="B22" s="463" t="s">
        <v>385</v>
      </c>
      <c r="C22" s="457">
        <v>41239</v>
      </c>
      <c r="D22" s="459">
        <v>34600</v>
      </c>
      <c r="E22" s="459">
        <v>231491</v>
      </c>
      <c r="F22" s="460">
        <v>113.49099616229867</v>
      </c>
      <c r="G22" s="460">
        <v>117.02339547862661</v>
      </c>
      <c r="J22" s="455"/>
    </row>
    <row r="23" spans="1:10" ht="15" customHeight="1">
      <c r="A23" s="398"/>
      <c r="B23" s="463" t="s">
        <v>386</v>
      </c>
      <c r="C23" s="457">
        <v>17389</v>
      </c>
      <c r="D23" s="459">
        <v>20151</v>
      </c>
      <c r="E23" s="459">
        <v>106087</v>
      </c>
      <c r="F23" s="460">
        <v>172.57000942022779</v>
      </c>
      <c r="G23" s="460">
        <v>157.29642369966194</v>
      </c>
      <c r="J23" s="455"/>
    </row>
    <row r="24" spans="1:10" ht="15" customHeight="1">
      <c r="A24" s="398"/>
      <c r="B24" s="463" t="s">
        <v>387</v>
      </c>
      <c r="C24" s="457">
        <v>10234</v>
      </c>
      <c r="D24" s="459">
        <v>11701</v>
      </c>
      <c r="E24" s="459">
        <v>65290</v>
      </c>
      <c r="F24" s="460">
        <v>120.51704603975692</v>
      </c>
      <c r="G24" s="460">
        <v>119.91477951034952</v>
      </c>
      <c r="J24" s="455"/>
    </row>
    <row r="25" spans="1:10" ht="15" customHeight="1">
      <c r="A25" s="398"/>
      <c r="B25" s="463" t="s">
        <v>388</v>
      </c>
      <c r="C25" s="457">
        <v>15790</v>
      </c>
      <c r="D25" s="459">
        <v>15502</v>
      </c>
      <c r="E25" s="459">
        <v>96109</v>
      </c>
      <c r="F25" s="460">
        <v>207.49564984607147</v>
      </c>
      <c r="G25" s="460">
        <v>216.06753445291247</v>
      </c>
      <c r="J25" s="455"/>
    </row>
    <row r="26" spans="1:10" ht="15" customHeight="1">
      <c r="A26" s="398"/>
      <c r="B26" s="463" t="s">
        <v>389</v>
      </c>
      <c r="C26" s="457">
        <v>38324</v>
      </c>
      <c r="D26" s="459">
        <v>43045</v>
      </c>
      <c r="E26" s="459">
        <v>239402</v>
      </c>
      <c r="F26" s="460">
        <v>107.44059504792331</v>
      </c>
      <c r="G26" s="460">
        <v>132.14072814783742</v>
      </c>
      <c r="J26" s="455"/>
    </row>
    <row r="27" spans="1:10" ht="15" customHeight="1">
      <c r="A27" s="398"/>
      <c r="B27" s="463" t="s">
        <v>390</v>
      </c>
      <c r="C27" s="457">
        <v>70196</v>
      </c>
      <c r="D27" s="459">
        <v>60191</v>
      </c>
      <c r="E27" s="459">
        <v>416349</v>
      </c>
      <c r="F27" s="460">
        <v>75.544706059541141</v>
      </c>
      <c r="G27" s="460">
        <v>92.194198405668743</v>
      </c>
      <c r="J27" s="455"/>
    </row>
    <row r="28" spans="1:10" ht="16.350000000000001" customHeight="1">
      <c r="A28" s="398"/>
      <c r="B28" s="462" t="s">
        <v>391</v>
      </c>
      <c r="C28" s="452">
        <v>66273</v>
      </c>
      <c r="D28" s="464">
        <v>76752</v>
      </c>
      <c r="E28" s="464">
        <v>536835</v>
      </c>
      <c r="F28" s="454">
        <v>99.170478331653626</v>
      </c>
      <c r="G28" s="454">
        <v>113.39939417239471</v>
      </c>
      <c r="J28" s="455"/>
    </row>
    <row r="29" spans="1:10" ht="15" customHeight="1">
      <c r="A29" s="398"/>
      <c r="B29" s="463" t="s">
        <v>392</v>
      </c>
      <c r="C29" s="457">
        <v>48636</v>
      </c>
      <c r="D29" s="459">
        <v>64856</v>
      </c>
      <c r="E29" s="459">
        <v>415100</v>
      </c>
      <c r="F29" s="460">
        <v>97.121806583006375</v>
      </c>
      <c r="G29" s="460">
        <v>111.05314552483378</v>
      </c>
      <c r="J29" s="455"/>
    </row>
    <row r="30" spans="1:10" ht="15" customHeight="1">
      <c r="A30" s="398"/>
      <c r="B30" s="463" t="s">
        <v>393</v>
      </c>
      <c r="C30" s="457">
        <v>11979</v>
      </c>
      <c r="D30" s="459">
        <v>7553</v>
      </c>
      <c r="E30" s="459">
        <v>84919</v>
      </c>
      <c r="F30" s="460">
        <v>106.27550302518645</v>
      </c>
      <c r="G30" s="460">
        <v>115.73603369086723</v>
      </c>
      <c r="J30" s="455"/>
    </row>
    <row r="31" spans="1:10" ht="15" customHeight="1">
      <c r="A31" s="398"/>
      <c r="B31" s="463" t="s">
        <v>394</v>
      </c>
      <c r="C31" s="457">
        <v>5658</v>
      </c>
      <c r="D31" s="459">
        <v>4343</v>
      </c>
      <c r="E31" s="459">
        <v>36816</v>
      </c>
      <c r="F31" s="460">
        <v>123.76745511541749</v>
      </c>
      <c r="G31" s="460">
        <v>140.28349336991312</v>
      </c>
      <c r="J31" s="455"/>
    </row>
    <row r="32" spans="1:10" ht="16.350000000000001" customHeight="1">
      <c r="A32" s="398"/>
      <c r="B32" s="462" t="s">
        <v>395</v>
      </c>
      <c r="C32" s="452">
        <v>120280</v>
      </c>
      <c r="D32" s="464">
        <v>83663</v>
      </c>
      <c r="E32" s="464">
        <v>1059617</v>
      </c>
      <c r="F32" s="454">
        <v>112.77616768888589</v>
      </c>
      <c r="G32" s="454">
        <v>152.3935879513775</v>
      </c>
      <c r="J32" s="455"/>
    </row>
    <row r="33" spans="1:10" ht="15" customHeight="1">
      <c r="A33" s="398"/>
      <c r="B33" s="463" t="s">
        <v>396</v>
      </c>
      <c r="C33" s="457">
        <v>16105</v>
      </c>
      <c r="D33" s="459">
        <v>13560</v>
      </c>
      <c r="E33" s="459">
        <v>108591</v>
      </c>
      <c r="F33" s="460">
        <v>176.65450755601876</v>
      </c>
      <c r="G33" s="460">
        <v>175.2372192099148</v>
      </c>
      <c r="J33" s="455"/>
    </row>
    <row r="34" spans="1:10" ht="15" customHeight="1">
      <c r="A34" s="398"/>
      <c r="B34" s="463" t="s">
        <v>397</v>
      </c>
      <c r="C34" s="457">
        <v>21079</v>
      </c>
      <c r="D34" s="459">
        <v>17479</v>
      </c>
      <c r="E34" s="459">
        <v>167293</v>
      </c>
      <c r="F34" s="460">
        <v>111.31702967774805</v>
      </c>
      <c r="G34" s="460">
        <v>129.16882214415318</v>
      </c>
      <c r="J34" s="455"/>
    </row>
    <row r="35" spans="1:10" ht="15" customHeight="1">
      <c r="A35" s="398"/>
      <c r="B35" s="463" t="s">
        <v>398</v>
      </c>
      <c r="C35" s="457">
        <v>23303</v>
      </c>
      <c r="D35" s="459">
        <v>12146</v>
      </c>
      <c r="E35" s="459">
        <v>145842</v>
      </c>
      <c r="F35" s="460">
        <v>114.59571657703557</v>
      </c>
      <c r="G35" s="460">
        <v>137.05409164379958</v>
      </c>
      <c r="J35" s="455"/>
    </row>
    <row r="36" spans="1:10" ht="15" customHeight="1">
      <c r="A36" s="398"/>
      <c r="B36" s="463" t="s">
        <v>341</v>
      </c>
      <c r="C36" s="457">
        <v>15043</v>
      </c>
      <c r="D36" s="459">
        <v>10751</v>
      </c>
      <c r="E36" s="459">
        <v>130885</v>
      </c>
      <c r="F36" s="460">
        <v>108.18072046689475</v>
      </c>
      <c r="G36" s="460">
        <v>131.97511444531833</v>
      </c>
      <c r="J36" s="455"/>
    </row>
    <row r="37" spans="1:10" ht="15" customHeight="1">
      <c r="A37" s="398"/>
      <c r="B37" s="463" t="s">
        <v>399</v>
      </c>
      <c r="C37" s="457">
        <v>5588</v>
      </c>
      <c r="D37" s="459">
        <v>4317</v>
      </c>
      <c r="E37" s="459">
        <v>32327</v>
      </c>
      <c r="F37" s="460">
        <v>125.93348891481915</v>
      </c>
      <c r="G37" s="460">
        <v>142.52270522881579</v>
      </c>
      <c r="J37" s="455"/>
    </row>
    <row r="38" spans="1:10" ht="15" customHeight="1">
      <c r="A38" s="398"/>
      <c r="B38" s="463" t="s">
        <v>339</v>
      </c>
      <c r="C38" s="457">
        <v>6245</v>
      </c>
      <c r="D38" s="459">
        <v>3821</v>
      </c>
      <c r="E38" s="459">
        <v>38640</v>
      </c>
      <c r="F38" s="460">
        <v>104.51312910284464</v>
      </c>
      <c r="G38" s="460">
        <v>129.42555685814773</v>
      </c>
      <c r="J38" s="455"/>
    </row>
    <row r="39" spans="1:10" ht="15" customHeight="1">
      <c r="A39" s="398"/>
      <c r="B39" s="463" t="s">
        <v>343</v>
      </c>
      <c r="C39" s="457">
        <v>6014</v>
      </c>
      <c r="D39" s="459">
        <v>3331</v>
      </c>
      <c r="E39" s="459">
        <v>41390</v>
      </c>
      <c r="F39" s="460">
        <v>121.88071716062933</v>
      </c>
      <c r="G39" s="460">
        <v>167.17828580660796</v>
      </c>
      <c r="J39" s="455"/>
    </row>
    <row r="40" spans="1:10" ht="15" customHeight="1">
      <c r="A40" s="398"/>
      <c r="B40" s="463" t="s">
        <v>342</v>
      </c>
      <c r="C40" s="457">
        <v>1461</v>
      </c>
      <c r="D40" s="459">
        <v>1467</v>
      </c>
      <c r="E40" s="459">
        <v>18123</v>
      </c>
      <c r="F40" s="460">
        <v>100.89408528198074</v>
      </c>
      <c r="G40" s="460">
        <v>131.14552427816776</v>
      </c>
      <c r="J40" s="455"/>
    </row>
    <row r="41" spans="1:10" ht="15" customHeight="1">
      <c r="A41" s="398"/>
      <c r="B41" s="463" t="s">
        <v>340</v>
      </c>
      <c r="C41" s="457">
        <v>1827</v>
      </c>
      <c r="D41" s="459">
        <v>1314</v>
      </c>
      <c r="E41" s="459">
        <v>21048</v>
      </c>
      <c r="F41" s="460">
        <v>96.617647058823536</v>
      </c>
      <c r="G41" s="460">
        <v>132.59417916089203</v>
      </c>
      <c r="J41" s="455"/>
    </row>
    <row r="42" spans="1:10" ht="15" customHeight="1">
      <c r="A42" s="398"/>
      <c r="B42" s="463" t="s">
        <v>400</v>
      </c>
      <c r="C42" s="457">
        <v>2245</v>
      </c>
      <c r="D42" s="459">
        <v>1378</v>
      </c>
      <c r="E42" s="459">
        <v>17690</v>
      </c>
      <c r="F42" s="460">
        <v>106.5738592420727</v>
      </c>
      <c r="G42" s="460">
        <v>128.64518944076795</v>
      </c>
      <c r="J42" s="455"/>
    </row>
    <row r="43" spans="1:10" ht="15" customHeight="1">
      <c r="A43" s="398"/>
      <c r="B43" s="463" t="s">
        <v>401</v>
      </c>
      <c r="C43" s="457">
        <v>1904</v>
      </c>
      <c r="D43" s="459">
        <v>1194</v>
      </c>
      <c r="E43" s="459">
        <v>14678</v>
      </c>
      <c r="F43" s="460">
        <v>104.92091388400704</v>
      </c>
      <c r="G43" s="460">
        <v>129.80191015210468</v>
      </c>
      <c r="J43" s="455"/>
    </row>
    <row r="44" spans="1:10" ht="15" customHeight="1">
      <c r="A44" s="398"/>
      <c r="B44" s="463" t="s">
        <v>402</v>
      </c>
      <c r="C44" s="457">
        <v>947</v>
      </c>
      <c r="D44" s="459">
        <v>1249</v>
      </c>
      <c r="E44" s="459">
        <v>13572</v>
      </c>
      <c r="F44" s="460">
        <v>93.909774436090217</v>
      </c>
      <c r="G44" s="460">
        <v>131.14310561406899</v>
      </c>
      <c r="J44" s="455"/>
    </row>
    <row r="45" spans="1:10" ht="15" customHeight="1">
      <c r="A45" s="398"/>
      <c r="B45" s="463" t="s">
        <v>403</v>
      </c>
      <c r="C45" s="457">
        <v>2237</v>
      </c>
      <c r="D45" s="459">
        <v>1010</v>
      </c>
      <c r="E45" s="459">
        <v>26543</v>
      </c>
      <c r="F45" s="460">
        <v>94.569288389513105</v>
      </c>
      <c r="G45" s="460">
        <v>144.58546682645169</v>
      </c>
      <c r="J45" s="455"/>
    </row>
    <row r="46" spans="1:10" ht="15" customHeight="1">
      <c r="A46" s="398"/>
      <c r="B46" s="463" t="s">
        <v>404</v>
      </c>
      <c r="C46" s="457">
        <v>16282</v>
      </c>
      <c r="D46" s="459">
        <v>10646</v>
      </c>
      <c r="E46" s="459">
        <v>282995</v>
      </c>
      <c r="F46" s="460">
        <v>80.915102226951433</v>
      </c>
      <c r="G46" s="460">
        <v>188.19034825804476</v>
      </c>
      <c r="J46" s="455"/>
    </row>
    <row r="47" spans="1:10" ht="16.350000000000001" customHeight="1">
      <c r="A47" s="398"/>
      <c r="B47" s="462" t="s">
        <v>405</v>
      </c>
      <c r="C47" s="452">
        <v>36666</v>
      </c>
      <c r="D47" s="464">
        <v>33445</v>
      </c>
      <c r="E47" s="464">
        <v>266593</v>
      </c>
      <c r="F47" s="454">
        <v>110.73036683882928</v>
      </c>
      <c r="G47" s="454">
        <v>131.80447336154728</v>
      </c>
      <c r="J47" s="455"/>
    </row>
    <row r="48" spans="1:10" ht="15" customHeight="1">
      <c r="A48" s="398"/>
      <c r="B48" s="463" t="s">
        <v>406</v>
      </c>
      <c r="C48" s="457">
        <v>33121</v>
      </c>
      <c r="D48" s="459">
        <v>30169</v>
      </c>
      <c r="E48" s="459">
        <v>243417</v>
      </c>
      <c r="F48" s="460">
        <v>110.70380155584911</v>
      </c>
      <c r="G48" s="460">
        <v>131.71986861400765</v>
      </c>
      <c r="J48" s="455"/>
    </row>
    <row r="49" spans="1:10" ht="15" customHeight="1">
      <c r="A49" s="398"/>
      <c r="B49" s="463" t="s">
        <v>407</v>
      </c>
      <c r="C49" s="457">
        <v>3461</v>
      </c>
      <c r="D49" s="459">
        <v>3204</v>
      </c>
      <c r="E49" s="459">
        <v>22628</v>
      </c>
      <c r="F49" s="460">
        <v>112.85663966185278</v>
      </c>
      <c r="G49" s="460">
        <v>133.23127649552521</v>
      </c>
      <c r="J49" s="455"/>
    </row>
    <row r="50" spans="1:10" ht="15" customHeight="1">
      <c r="A50" s="398"/>
      <c r="B50" s="463" t="s">
        <v>408</v>
      </c>
      <c r="C50" s="457">
        <v>84</v>
      </c>
      <c r="D50" s="459">
        <v>72</v>
      </c>
      <c r="E50" s="459">
        <v>548</v>
      </c>
      <c r="F50" s="460">
        <v>63.716814159292035</v>
      </c>
      <c r="G50" s="460">
        <v>113.92931392931393</v>
      </c>
      <c r="J50" s="455"/>
    </row>
    <row r="51" spans="1:10" ht="16.350000000000001" customHeight="1">
      <c r="A51" s="398"/>
      <c r="B51" s="462" t="s">
        <v>409</v>
      </c>
      <c r="C51" s="452">
        <v>4417</v>
      </c>
      <c r="D51" s="464">
        <v>3667</v>
      </c>
      <c r="E51" s="464">
        <v>25265</v>
      </c>
      <c r="F51" s="454">
        <v>192.59453781512605</v>
      </c>
      <c r="G51" s="454">
        <v>204.42592442754267</v>
      </c>
      <c r="J51" s="455"/>
    </row>
    <row r="52" spans="1:10">
      <c r="A52" s="465"/>
      <c r="B52" s="466"/>
      <c r="C52" s="466"/>
      <c r="D52" s="466"/>
      <c r="E52" s="466"/>
      <c r="F52" s="466"/>
      <c r="G52" s="466"/>
      <c r="J52" s="455"/>
    </row>
    <row r="53" spans="1:10">
      <c r="A53" s="465"/>
      <c r="B53" s="465"/>
      <c r="C53" s="465"/>
      <c r="D53" s="465"/>
      <c r="E53" s="465"/>
      <c r="F53" s="465"/>
      <c r="G53" s="465"/>
      <c r="J53" s="455"/>
    </row>
    <row r="54" spans="1:10">
      <c r="A54" s="465"/>
      <c r="B54" s="466"/>
      <c r="C54" s="466"/>
      <c r="D54" s="466"/>
      <c r="E54" s="466"/>
      <c r="F54" s="466"/>
      <c r="G54" s="466"/>
      <c r="J54" s="455"/>
    </row>
    <row r="55" spans="1:10">
      <c r="A55" s="465"/>
      <c r="B55" s="465"/>
      <c r="C55" s="467"/>
      <c r="D55" s="467"/>
      <c r="E55" s="467"/>
      <c r="F55" s="465"/>
      <c r="G55" s="465"/>
      <c r="J55" s="455"/>
    </row>
    <row r="56" spans="1:10">
      <c r="A56" s="465"/>
      <c r="B56" s="465"/>
      <c r="C56" s="465"/>
      <c r="D56" s="465"/>
      <c r="E56" s="465"/>
      <c r="F56" s="465"/>
      <c r="G56" s="465"/>
    </row>
    <row r="57" spans="1:10">
      <c r="A57" s="465"/>
      <c r="B57" s="465"/>
      <c r="C57" s="465"/>
      <c r="D57" s="465"/>
      <c r="E57" s="465"/>
      <c r="F57" s="465"/>
      <c r="G57" s="468"/>
    </row>
    <row r="58" spans="1:10">
      <c r="A58" s="465"/>
      <c r="B58" s="465"/>
      <c r="C58" s="465"/>
      <c r="D58" s="465"/>
      <c r="E58" s="465"/>
      <c r="F58" s="465"/>
      <c r="G58" s="468"/>
    </row>
    <row r="59" spans="1:10">
      <c r="A59" s="465"/>
      <c r="B59" s="465"/>
      <c r="C59" s="465"/>
      <c r="D59" s="465"/>
      <c r="E59" s="465"/>
      <c r="F59" s="465"/>
      <c r="G59" s="468"/>
    </row>
    <row r="60" spans="1:10">
      <c r="A60" s="465"/>
      <c r="B60" s="465"/>
      <c r="C60" s="465"/>
      <c r="D60" s="465"/>
      <c r="E60" s="465"/>
      <c r="F60" s="465"/>
      <c r="G60" s="468"/>
    </row>
    <row r="61" spans="1:10">
      <c r="A61" s="465"/>
      <c r="B61" s="465"/>
      <c r="C61" s="465"/>
      <c r="D61" s="465"/>
      <c r="E61" s="465"/>
      <c r="F61" s="465"/>
      <c r="G61" s="468"/>
    </row>
    <row r="62" spans="1:10">
      <c r="A62" s="465"/>
      <c r="B62" s="465"/>
      <c r="C62" s="465"/>
      <c r="D62" s="465"/>
      <c r="E62" s="465"/>
      <c r="F62" s="465"/>
      <c r="G62" s="468"/>
    </row>
    <row r="63" spans="1:10">
      <c r="A63" s="465"/>
      <c r="B63" s="465"/>
      <c r="C63" s="465"/>
      <c r="D63" s="465"/>
      <c r="E63" s="465"/>
      <c r="F63" s="465"/>
      <c r="G63" s="468"/>
    </row>
    <row r="64" spans="1:10">
      <c r="A64" s="465"/>
      <c r="B64" s="465"/>
      <c r="C64" s="465"/>
      <c r="D64" s="465"/>
      <c r="E64" s="465"/>
      <c r="F64" s="465"/>
      <c r="G64" s="468"/>
    </row>
    <row r="65" spans="1:7">
      <c r="A65" s="465"/>
      <c r="B65" s="465"/>
      <c r="C65" s="465"/>
      <c r="D65" s="465"/>
      <c r="E65" s="465"/>
      <c r="F65" s="465"/>
      <c r="G65" s="468"/>
    </row>
    <row r="66" spans="1:7">
      <c r="A66" s="465"/>
      <c r="B66" s="465"/>
      <c r="C66" s="465"/>
      <c r="D66" s="465"/>
      <c r="E66" s="465"/>
      <c r="F66" s="465"/>
      <c r="G66" s="468"/>
    </row>
    <row r="67" spans="1:7">
      <c r="A67" s="465"/>
      <c r="B67" s="465"/>
      <c r="C67" s="465"/>
      <c r="D67" s="465"/>
      <c r="E67" s="465"/>
      <c r="F67" s="465"/>
      <c r="G67" s="468"/>
    </row>
    <row r="68" spans="1:7">
      <c r="A68" s="465"/>
      <c r="B68" s="465"/>
      <c r="C68" s="465"/>
      <c r="D68" s="465"/>
      <c r="E68" s="465"/>
      <c r="F68" s="465"/>
      <c r="G68" s="465"/>
    </row>
    <row r="69" spans="1:7">
      <c r="A69" s="465"/>
      <c r="B69" s="465"/>
      <c r="C69" s="465"/>
      <c r="D69" s="465"/>
      <c r="E69" s="465"/>
      <c r="F69" s="465"/>
      <c r="G69" s="465"/>
    </row>
    <row r="70" spans="1:7">
      <c r="A70" s="465"/>
      <c r="B70" s="465"/>
      <c r="C70" s="465"/>
      <c r="D70" s="465"/>
      <c r="E70" s="465"/>
      <c r="F70" s="465"/>
      <c r="G70" s="465"/>
    </row>
    <row r="71" spans="1:7">
      <c r="A71" s="465"/>
      <c r="B71" s="465"/>
      <c r="C71" s="465"/>
      <c r="D71" s="465"/>
      <c r="E71" s="465"/>
      <c r="F71" s="465"/>
      <c r="G71" s="465"/>
    </row>
    <row r="72" spans="1:7">
      <c r="A72" s="465"/>
      <c r="B72" s="465"/>
      <c r="C72" s="465"/>
      <c r="D72" s="465"/>
      <c r="E72" s="465"/>
      <c r="F72" s="465"/>
      <c r="G72" s="465"/>
    </row>
    <row r="73" spans="1:7">
      <c r="A73" s="465"/>
      <c r="B73" s="465"/>
      <c r="C73" s="465"/>
      <c r="D73" s="465"/>
      <c r="E73" s="465"/>
      <c r="F73" s="465"/>
      <c r="G73" s="465"/>
    </row>
    <row r="74" spans="1:7">
      <c r="A74" s="465"/>
      <c r="B74" s="465"/>
      <c r="C74" s="465"/>
      <c r="D74" s="465"/>
      <c r="E74" s="465"/>
      <c r="F74" s="465"/>
      <c r="G74" s="465"/>
    </row>
    <row r="75" spans="1:7">
      <c r="A75" s="465"/>
      <c r="B75" s="465"/>
      <c r="C75" s="465"/>
      <c r="D75" s="465"/>
      <c r="E75" s="465"/>
      <c r="F75" s="465"/>
      <c r="G75" s="465"/>
    </row>
    <row r="76" spans="1:7">
      <c r="A76" s="465"/>
      <c r="B76" s="465"/>
      <c r="C76" s="465"/>
      <c r="D76" s="465"/>
      <c r="E76" s="465"/>
      <c r="F76" s="465"/>
      <c r="G76" s="465"/>
    </row>
    <row r="77" spans="1:7">
      <c r="A77" s="465"/>
      <c r="B77" s="465"/>
      <c r="C77" s="465"/>
      <c r="D77" s="465"/>
      <c r="E77" s="465"/>
      <c r="F77" s="465"/>
      <c r="G77" s="465"/>
    </row>
    <row r="78" spans="1:7">
      <c r="A78" s="465"/>
      <c r="B78" s="465"/>
      <c r="C78" s="465"/>
      <c r="D78" s="465"/>
      <c r="E78" s="465"/>
      <c r="F78" s="465"/>
      <c r="G78" s="465"/>
    </row>
    <row r="79" spans="1:7">
      <c r="A79" s="465"/>
      <c r="B79" s="465"/>
      <c r="C79" s="465"/>
      <c r="D79" s="465"/>
      <c r="E79" s="465"/>
      <c r="F79" s="465"/>
      <c r="G79" s="465"/>
    </row>
    <row r="80" spans="1:7">
      <c r="A80" s="465"/>
      <c r="B80" s="465"/>
      <c r="C80" s="465"/>
      <c r="D80" s="465"/>
      <c r="E80" s="465"/>
      <c r="F80" s="465"/>
      <c r="G80" s="465"/>
    </row>
    <row r="81" spans="1:7">
      <c r="A81" s="465"/>
      <c r="B81" s="465"/>
      <c r="C81" s="465"/>
      <c r="D81" s="465"/>
      <c r="E81" s="465"/>
      <c r="F81" s="465"/>
      <c r="G81" s="465"/>
    </row>
    <row r="82" spans="1:7">
      <c r="A82" s="465"/>
      <c r="B82" s="465"/>
      <c r="C82" s="465"/>
      <c r="D82" s="465"/>
      <c r="E82" s="465"/>
      <c r="F82" s="465"/>
      <c r="G82" s="465"/>
    </row>
    <row r="83" spans="1:7">
      <c r="A83" s="465"/>
      <c r="B83" s="465"/>
      <c r="C83" s="465"/>
      <c r="D83" s="465"/>
      <c r="E83" s="465"/>
      <c r="F83" s="465"/>
      <c r="G83" s="465"/>
    </row>
    <row r="84" spans="1:7">
      <c r="A84" s="465"/>
      <c r="B84" s="465"/>
      <c r="C84" s="465"/>
      <c r="D84" s="465"/>
      <c r="E84" s="465"/>
      <c r="F84" s="465"/>
      <c r="G84" s="465"/>
    </row>
    <row r="85" spans="1:7">
      <c r="A85" s="465"/>
      <c r="B85" s="465"/>
      <c r="C85" s="465"/>
      <c r="D85" s="465"/>
      <c r="E85" s="465"/>
      <c r="F85" s="465"/>
      <c r="G85" s="465"/>
    </row>
    <row r="86" spans="1:7">
      <c r="A86" s="465"/>
      <c r="B86" s="465"/>
      <c r="C86" s="465"/>
      <c r="D86" s="465"/>
      <c r="E86" s="465"/>
      <c r="F86" s="465"/>
      <c r="G86" s="465"/>
    </row>
    <row r="87" spans="1:7">
      <c r="A87" s="465"/>
      <c r="B87" s="465"/>
      <c r="C87" s="465"/>
      <c r="D87" s="465"/>
      <c r="E87" s="465"/>
      <c r="F87" s="465"/>
      <c r="G87" s="465"/>
    </row>
    <row r="88" spans="1:7">
      <c r="A88" s="465"/>
      <c r="B88" s="465"/>
      <c r="C88" s="465"/>
      <c r="D88" s="465"/>
      <c r="E88" s="465"/>
      <c r="F88" s="465"/>
      <c r="G88" s="465"/>
    </row>
    <row r="89" spans="1:7">
      <c r="A89" s="465"/>
      <c r="B89" s="465"/>
      <c r="C89" s="465"/>
      <c r="D89" s="465"/>
      <c r="E89" s="465"/>
      <c r="F89" s="465"/>
      <c r="G89" s="465"/>
    </row>
    <row r="90" spans="1:7">
      <c r="A90" s="465"/>
      <c r="B90" s="465"/>
      <c r="C90" s="465"/>
      <c r="D90" s="465"/>
      <c r="E90" s="465"/>
      <c r="F90" s="465"/>
      <c r="G90" s="465"/>
    </row>
    <row r="91" spans="1:7">
      <c r="A91" s="465"/>
      <c r="B91" s="465"/>
      <c r="C91" s="465"/>
      <c r="D91" s="465"/>
      <c r="E91" s="465"/>
      <c r="F91" s="465"/>
      <c r="G91" s="465"/>
    </row>
    <row r="92" spans="1:7">
      <c r="A92" s="465"/>
      <c r="B92" s="465"/>
      <c r="C92" s="465"/>
      <c r="D92" s="465"/>
      <c r="E92" s="465"/>
      <c r="F92" s="465"/>
      <c r="G92" s="465"/>
    </row>
    <row r="93" spans="1:7">
      <c r="A93" s="465"/>
      <c r="B93" s="465"/>
      <c r="C93" s="465"/>
      <c r="D93" s="465"/>
      <c r="E93" s="465"/>
      <c r="F93" s="465"/>
      <c r="G93" s="465"/>
    </row>
    <row r="94" spans="1:7">
      <c r="A94" s="465"/>
      <c r="B94" s="465"/>
      <c r="C94" s="465"/>
      <c r="D94" s="465"/>
      <c r="E94" s="465"/>
      <c r="F94" s="465"/>
      <c r="G94" s="465"/>
    </row>
    <row r="95" spans="1:7">
      <c r="A95" s="465"/>
      <c r="B95" s="465"/>
      <c r="C95" s="465"/>
      <c r="D95" s="465"/>
      <c r="E95" s="465"/>
      <c r="F95" s="465"/>
      <c r="G95" s="465"/>
    </row>
    <row r="96" spans="1:7">
      <c r="A96" s="465"/>
      <c r="B96" s="465"/>
      <c r="C96" s="465"/>
      <c r="D96" s="465"/>
      <c r="E96" s="465"/>
      <c r="F96" s="465"/>
      <c r="G96" s="465"/>
    </row>
    <row r="97" spans="1:7">
      <c r="A97" s="465"/>
      <c r="B97" s="465"/>
      <c r="C97" s="465"/>
      <c r="D97" s="465"/>
      <c r="E97" s="465"/>
      <c r="F97" s="465"/>
      <c r="G97" s="465"/>
    </row>
    <row r="98" spans="1:7">
      <c r="A98" s="465"/>
      <c r="B98" s="465"/>
      <c r="C98" s="465"/>
      <c r="D98" s="465"/>
      <c r="E98" s="465"/>
      <c r="F98" s="465"/>
      <c r="G98" s="465"/>
    </row>
    <row r="99" spans="1:7">
      <c r="A99" s="465"/>
      <c r="B99" s="465"/>
      <c r="C99" s="465"/>
      <c r="D99" s="465"/>
      <c r="E99" s="465"/>
      <c r="F99" s="465"/>
      <c r="G99" s="465"/>
    </row>
    <row r="100" spans="1:7">
      <c r="A100" s="465"/>
      <c r="B100" s="465"/>
      <c r="C100" s="465"/>
      <c r="D100" s="465"/>
      <c r="E100" s="465"/>
      <c r="F100" s="465"/>
      <c r="G100" s="465"/>
    </row>
    <row r="101" spans="1:7">
      <c r="A101" s="465"/>
      <c r="B101" s="465"/>
      <c r="C101" s="465"/>
      <c r="D101" s="465"/>
      <c r="E101" s="465"/>
      <c r="F101" s="465"/>
      <c r="G101" s="465"/>
    </row>
    <row r="102" spans="1:7">
      <c r="A102" s="465"/>
      <c r="B102" s="465"/>
      <c r="C102" s="465"/>
      <c r="D102" s="465"/>
      <c r="E102" s="465"/>
      <c r="F102" s="465"/>
      <c r="G102" s="465"/>
    </row>
    <row r="103" spans="1:7">
      <c r="A103" s="465"/>
      <c r="B103" s="465"/>
      <c r="C103" s="465"/>
      <c r="D103" s="465"/>
      <c r="E103" s="465"/>
      <c r="F103" s="465"/>
      <c r="G103" s="465"/>
    </row>
    <row r="104" spans="1:7">
      <c r="A104" s="465"/>
      <c r="B104" s="465"/>
      <c r="C104" s="465"/>
      <c r="D104" s="465"/>
      <c r="E104" s="465"/>
      <c r="F104" s="465"/>
      <c r="G104" s="465"/>
    </row>
    <row r="105" spans="1:7">
      <c r="A105" s="465"/>
      <c r="B105" s="465"/>
      <c r="C105" s="465"/>
      <c r="D105" s="465"/>
      <c r="E105" s="465"/>
      <c r="F105" s="465"/>
      <c r="G105" s="465"/>
    </row>
    <row r="106" spans="1:7">
      <c r="A106" s="465"/>
      <c r="B106" s="465"/>
      <c r="C106" s="465"/>
      <c r="D106" s="465"/>
      <c r="E106" s="465"/>
      <c r="F106" s="465"/>
      <c r="G106" s="465"/>
    </row>
    <row r="107" spans="1:7">
      <c r="A107" s="465"/>
      <c r="B107" s="465"/>
      <c r="C107" s="465"/>
      <c r="D107" s="465"/>
      <c r="E107" s="465"/>
      <c r="F107" s="465"/>
      <c r="G107" s="465"/>
    </row>
    <row r="108" spans="1:7">
      <c r="A108" s="465"/>
      <c r="B108" s="465"/>
      <c r="C108" s="465"/>
      <c r="D108" s="465"/>
      <c r="E108" s="465"/>
      <c r="F108" s="465"/>
      <c r="G108" s="465"/>
    </row>
    <row r="109" spans="1:7">
      <c r="A109" s="465"/>
      <c r="B109" s="465"/>
      <c r="C109" s="465"/>
      <c r="D109" s="465"/>
      <c r="E109" s="465"/>
      <c r="F109" s="465"/>
      <c r="G109" s="465"/>
    </row>
    <row r="110" spans="1:7">
      <c r="A110" s="465"/>
      <c r="B110" s="465"/>
      <c r="C110" s="465"/>
      <c r="D110" s="465"/>
      <c r="E110" s="465"/>
      <c r="F110" s="465"/>
      <c r="G110" s="465"/>
    </row>
    <row r="111" spans="1:7">
      <c r="A111" s="465"/>
      <c r="B111" s="465"/>
      <c r="C111" s="465"/>
      <c r="D111" s="465"/>
      <c r="E111" s="465"/>
      <c r="F111" s="465"/>
      <c r="G111" s="465"/>
    </row>
    <row r="112" spans="1:7">
      <c r="A112" s="465"/>
      <c r="B112" s="465"/>
      <c r="C112" s="465"/>
      <c r="D112" s="465"/>
      <c r="E112" s="465"/>
      <c r="F112" s="465"/>
      <c r="G112" s="465"/>
    </row>
    <row r="113" spans="1:7">
      <c r="A113" s="465"/>
      <c r="B113" s="465"/>
      <c r="C113" s="465"/>
      <c r="D113" s="465"/>
      <c r="E113" s="465"/>
      <c r="F113" s="465"/>
      <c r="G113" s="465"/>
    </row>
    <row r="114" spans="1:7">
      <c r="A114" s="465"/>
      <c r="B114" s="465"/>
      <c r="C114" s="465"/>
      <c r="D114" s="465"/>
      <c r="E114" s="465"/>
      <c r="F114" s="465"/>
      <c r="G114" s="465"/>
    </row>
    <row r="115" spans="1:7">
      <c r="A115" s="465"/>
      <c r="B115" s="465"/>
      <c r="C115" s="465"/>
      <c r="D115" s="465"/>
      <c r="E115" s="465"/>
      <c r="F115" s="465"/>
      <c r="G115" s="465"/>
    </row>
    <row r="116" spans="1:7">
      <c r="A116" s="465"/>
      <c r="B116" s="465"/>
      <c r="C116" s="465"/>
      <c r="D116" s="465"/>
      <c r="E116" s="465"/>
      <c r="F116" s="465"/>
      <c r="G116" s="465"/>
    </row>
    <row r="117" spans="1:7">
      <c r="A117" s="465"/>
      <c r="B117" s="465"/>
      <c r="C117" s="465"/>
      <c r="D117" s="465"/>
      <c r="E117" s="465"/>
      <c r="F117" s="465"/>
      <c r="G117" s="465"/>
    </row>
    <row r="118" spans="1:7">
      <c r="A118" s="465"/>
      <c r="B118" s="465"/>
      <c r="C118" s="465"/>
      <c r="D118" s="465"/>
      <c r="E118" s="465"/>
      <c r="F118" s="465"/>
      <c r="G118" s="465"/>
    </row>
    <row r="119" spans="1:7">
      <c r="A119" s="465"/>
      <c r="B119" s="465"/>
      <c r="C119" s="465"/>
      <c r="D119" s="465"/>
      <c r="E119" s="465"/>
      <c r="F119" s="465"/>
      <c r="G119" s="465"/>
    </row>
    <row r="120" spans="1:7">
      <c r="A120" s="465"/>
      <c r="B120" s="465"/>
      <c r="C120" s="465"/>
      <c r="D120" s="465"/>
      <c r="E120" s="465"/>
      <c r="F120" s="465"/>
      <c r="G120" s="465"/>
    </row>
    <row r="121" spans="1:7">
      <c r="A121" s="465"/>
      <c r="B121" s="465"/>
      <c r="C121" s="465"/>
      <c r="D121" s="465"/>
      <c r="E121" s="465"/>
      <c r="F121" s="465"/>
      <c r="G121" s="465"/>
    </row>
    <row r="122" spans="1:7">
      <c r="A122" s="465"/>
      <c r="B122" s="465"/>
      <c r="C122" s="465"/>
      <c r="D122" s="465"/>
      <c r="E122" s="465"/>
      <c r="F122" s="465"/>
      <c r="G122" s="465"/>
    </row>
    <row r="123" spans="1:7">
      <c r="A123" s="465"/>
      <c r="B123" s="465"/>
      <c r="C123" s="465"/>
      <c r="D123" s="465"/>
      <c r="E123" s="465"/>
      <c r="F123" s="465"/>
      <c r="G123" s="465"/>
    </row>
    <row r="124" spans="1:7">
      <c r="A124" s="465"/>
      <c r="B124" s="465"/>
      <c r="C124" s="465"/>
      <c r="D124" s="465"/>
      <c r="E124" s="465"/>
      <c r="F124" s="465"/>
      <c r="G124" s="465"/>
    </row>
    <row r="125" spans="1:7">
      <c r="A125" s="465"/>
      <c r="B125" s="465"/>
      <c r="C125" s="465"/>
      <c r="D125" s="465"/>
      <c r="E125" s="465"/>
      <c r="F125" s="465"/>
      <c r="G125" s="465"/>
    </row>
    <row r="126" spans="1:7">
      <c r="A126" s="465"/>
      <c r="B126" s="465"/>
      <c r="C126" s="465"/>
      <c r="D126" s="465"/>
      <c r="E126" s="465"/>
      <c r="F126" s="465"/>
      <c r="G126" s="465"/>
    </row>
    <row r="127" spans="1:7">
      <c r="A127" s="465"/>
      <c r="B127" s="465"/>
      <c r="C127" s="465"/>
      <c r="D127" s="465"/>
      <c r="E127" s="465"/>
      <c r="F127" s="465"/>
      <c r="G127" s="465"/>
    </row>
    <row r="128" spans="1:7">
      <c r="A128" s="465"/>
      <c r="B128" s="465"/>
      <c r="C128" s="465"/>
      <c r="D128" s="465"/>
      <c r="E128" s="465"/>
      <c r="F128" s="465"/>
      <c r="G128" s="465"/>
    </row>
    <row r="129" spans="1:7">
      <c r="A129" s="465"/>
      <c r="B129" s="465"/>
      <c r="C129" s="465"/>
      <c r="D129" s="465"/>
      <c r="E129" s="465"/>
      <c r="F129" s="465"/>
      <c r="G129" s="465"/>
    </row>
    <row r="130" spans="1:7">
      <c r="A130" s="465"/>
      <c r="B130" s="465"/>
      <c r="C130" s="465"/>
      <c r="D130" s="465"/>
      <c r="E130" s="465"/>
      <c r="F130" s="465"/>
      <c r="G130" s="465"/>
    </row>
    <row r="131" spans="1:7">
      <c r="A131" s="465"/>
      <c r="B131" s="465"/>
      <c r="C131" s="465"/>
      <c r="D131" s="465"/>
      <c r="E131" s="465"/>
      <c r="F131" s="465"/>
      <c r="G131" s="465"/>
    </row>
    <row r="132" spans="1:7">
      <c r="A132" s="465"/>
      <c r="B132" s="465"/>
      <c r="C132" s="465"/>
      <c r="D132" s="465"/>
      <c r="E132" s="465"/>
      <c r="F132" s="465"/>
      <c r="G132" s="465"/>
    </row>
    <row r="133" spans="1:7">
      <c r="A133" s="465"/>
      <c r="B133" s="465"/>
      <c r="C133" s="465"/>
      <c r="D133" s="465"/>
      <c r="E133" s="465"/>
      <c r="F133" s="465"/>
      <c r="G133" s="465"/>
    </row>
    <row r="134" spans="1:7">
      <c r="A134" s="465"/>
      <c r="B134" s="465"/>
      <c r="C134" s="465"/>
      <c r="D134" s="465"/>
      <c r="E134" s="465"/>
      <c r="F134" s="465"/>
      <c r="G134" s="465"/>
    </row>
    <row r="135" spans="1:7">
      <c r="A135" s="465"/>
      <c r="B135" s="465"/>
      <c r="C135" s="465"/>
      <c r="D135" s="465"/>
      <c r="E135" s="465"/>
      <c r="F135" s="465"/>
      <c r="G135" s="465"/>
    </row>
    <row r="136" spans="1:7">
      <c r="A136" s="465"/>
      <c r="B136" s="465"/>
      <c r="C136" s="465"/>
      <c r="D136" s="465"/>
      <c r="E136" s="465"/>
      <c r="F136" s="465"/>
      <c r="G136" s="465"/>
    </row>
    <row r="137" spans="1:7">
      <c r="A137" s="465"/>
      <c r="B137" s="465"/>
      <c r="C137" s="465"/>
      <c r="D137" s="465"/>
      <c r="E137" s="465"/>
      <c r="F137" s="465"/>
      <c r="G137" s="465"/>
    </row>
    <row r="138" spans="1:7" ht="15">
      <c r="A138" s="421"/>
      <c r="B138" s="421"/>
      <c r="C138" s="421"/>
      <c r="D138" s="421"/>
      <c r="E138" s="422"/>
      <c r="F138" s="422"/>
      <c r="G138" s="421"/>
    </row>
    <row r="139" spans="1:7" ht="15">
      <c r="A139" s="421"/>
      <c r="B139" s="421"/>
      <c r="C139" s="421"/>
      <c r="D139" s="421"/>
      <c r="E139" s="422"/>
      <c r="F139" s="422"/>
      <c r="G139" s="421"/>
    </row>
    <row r="140" spans="1:7" ht="15">
      <c r="A140" s="421"/>
      <c r="B140" s="421"/>
      <c r="C140" s="421"/>
      <c r="D140" s="421"/>
      <c r="E140" s="422"/>
      <c r="F140" s="422"/>
      <c r="G140" s="421"/>
    </row>
    <row r="141" spans="1:7" ht="15">
      <c r="A141" s="421"/>
      <c r="B141" s="421"/>
      <c r="C141" s="421"/>
      <c r="D141" s="421"/>
      <c r="E141" s="422"/>
      <c r="F141" s="422"/>
      <c r="G141" s="421"/>
    </row>
    <row r="142" spans="1:7" ht="15">
      <c r="A142" s="421"/>
      <c r="B142" s="421"/>
      <c r="C142" s="421"/>
      <c r="D142" s="421"/>
      <c r="E142" s="422"/>
      <c r="F142" s="422"/>
      <c r="G142" s="421"/>
    </row>
    <row r="143" spans="1:7" ht="15">
      <c r="A143" s="421"/>
      <c r="B143" s="421"/>
      <c r="C143" s="421"/>
      <c r="D143" s="421"/>
      <c r="E143" s="422"/>
      <c r="F143" s="422"/>
      <c r="G143" s="421"/>
    </row>
    <row r="144" spans="1:7" ht="15">
      <c r="A144" s="421"/>
      <c r="B144" s="421"/>
      <c r="C144" s="421"/>
      <c r="D144" s="421"/>
      <c r="E144" s="422"/>
      <c r="F144" s="422"/>
      <c r="G144" s="421"/>
    </row>
    <row r="145" spans="1:7" ht="15">
      <c r="A145" s="421"/>
      <c r="B145" s="421"/>
      <c r="C145" s="421"/>
      <c r="D145" s="421"/>
      <c r="E145" s="422"/>
      <c r="F145" s="422"/>
      <c r="G145" s="421"/>
    </row>
    <row r="146" spans="1:7" ht="15">
      <c r="A146" s="421"/>
      <c r="B146" s="421"/>
      <c r="C146" s="421"/>
      <c r="D146" s="421"/>
      <c r="E146" s="422"/>
      <c r="F146" s="422"/>
      <c r="G146" s="421"/>
    </row>
    <row r="147" spans="1:7" ht="15">
      <c r="A147" s="421"/>
      <c r="B147" s="421"/>
      <c r="C147" s="421"/>
      <c r="D147" s="421"/>
      <c r="E147" s="422"/>
      <c r="F147" s="422"/>
      <c r="G147" s="421"/>
    </row>
    <row r="148" spans="1:7" ht="15">
      <c r="A148" s="421"/>
      <c r="B148" s="421"/>
      <c r="C148" s="421"/>
      <c r="D148" s="421"/>
      <c r="E148" s="422"/>
      <c r="F148" s="422"/>
      <c r="G148" s="421"/>
    </row>
    <row r="149" spans="1:7" ht="15">
      <c r="A149" s="421"/>
      <c r="B149" s="421"/>
      <c r="C149" s="421"/>
      <c r="D149" s="421"/>
      <c r="E149" s="422"/>
      <c r="F149" s="422"/>
      <c r="G149" s="421"/>
    </row>
    <row r="150" spans="1:7" ht="18">
      <c r="A150" s="421"/>
      <c r="B150" s="421"/>
      <c r="C150" s="421"/>
      <c r="D150" s="421"/>
      <c r="E150" s="422"/>
      <c r="F150" s="422"/>
      <c r="G150" s="469"/>
    </row>
    <row r="151" spans="1:7" ht="18">
      <c r="A151" s="469"/>
      <c r="B151" s="469"/>
      <c r="C151" s="469"/>
      <c r="D151" s="469"/>
      <c r="E151" s="470"/>
      <c r="F151" s="470"/>
      <c r="G151" s="469"/>
    </row>
    <row r="152" spans="1:7" ht="18">
      <c r="A152" s="469"/>
      <c r="B152" s="469"/>
      <c r="C152" s="469"/>
      <c r="D152" s="469"/>
      <c r="E152" s="470"/>
      <c r="F152" s="470"/>
      <c r="G152" s="469"/>
    </row>
    <row r="153" spans="1:7" ht="15">
      <c r="E153" s="470"/>
      <c r="F153" s="470"/>
    </row>
    <row r="154" spans="1:7" ht="15">
      <c r="E154" s="470"/>
      <c r="F154" s="470"/>
    </row>
    <row r="155" spans="1:7" ht="15">
      <c r="E155" s="470"/>
      <c r="F155" s="470"/>
    </row>
    <row r="156" spans="1:7" ht="15">
      <c r="E156" s="470"/>
      <c r="F156" s="470"/>
    </row>
    <row r="157" spans="1:7" ht="15">
      <c r="E157" s="470"/>
      <c r="F157" s="470"/>
    </row>
    <row r="158" spans="1:7" ht="15">
      <c r="E158" s="470"/>
      <c r="F158" s="470"/>
    </row>
    <row r="159" spans="1:7" ht="15">
      <c r="E159" s="470"/>
      <c r="F159" s="470"/>
    </row>
    <row r="160" spans="1:7" ht="15">
      <c r="E160" s="470"/>
      <c r="F160" s="470"/>
    </row>
    <row r="161" spans="5:6" ht="15">
      <c r="E161" s="470"/>
      <c r="F161" s="470"/>
    </row>
    <row r="162" spans="5:6" ht="15">
      <c r="E162" s="470"/>
      <c r="F162" s="470"/>
    </row>
    <row r="163" spans="5:6" ht="15">
      <c r="E163" s="470"/>
      <c r="F163" s="470"/>
    </row>
    <row r="164" spans="5:6" ht="15">
      <c r="E164" s="470"/>
      <c r="F164" s="470"/>
    </row>
    <row r="165" spans="5:6" ht="15">
      <c r="E165" s="470"/>
      <c r="F165" s="470"/>
    </row>
    <row r="166" spans="5:6" ht="15">
      <c r="E166" s="470"/>
      <c r="F166" s="470"/>
    </row>
    <row r="167" spans="5:6" ht="15">
      <c r="E167" s="470"/>
      <c r="F167" s="470"/>
    </row>
    <row r="168" spans="5:6" ht="15">
      <c r="E168" s="470"/>
      <c r="F168" s="470"/>
    </row>
    <row r="169" spans="5:6" ht="15">
      <c r="E169" s="470"/>
      <c r="F169" s="470"/>
    </row>
    <row r="170" spans="5:6" ht="15">
      <c r="E170" s="470"/>
      <c r="F170" s="470"/>
    </row>
    <row r="171" spans="5:6" ht="15">
      <c r="E171" s="470"/>
      <c r="F171" s="470"/>
    </row>
    <row r="172" spans="5:6" ht="15">
      <c r="E172" s="470"/>
      <c r="F172" s="470"/>
    </row>
    <row r="173" spans="5:6" ht="15">
      <c r="E173" s="470"/>
      <c r="F173" s="470"/>
    </row>
    <row r="174" spans="5:6" ht="15">
      <c r="E174" s="470"/>
      <c r="F174" s="470"/>
    </row>
    <row r="175" spans="5:6" ht="15">
      <c r="E175" s="470"/>
      <c r="F175" s="470"/>
    </row>
    <row r="176" spans="5:6" ht="15">
      <c r="E176" s="470"/>
      <c r="F176" s="470"/>
    </row>
    <row r="177" spans="5:6" ht="15">
      <c r="E177" s="470"/>
      <c r="F177" s="470"/>
    </row>
    <row r="178" spans="5:6" ht="15">
      <c r="E178" s="470"/>
      <c r="F178" s="470"/>
    </row>
    <row r="179" spans="5:6" ht="15">
      <c r="E179" s="470"/>
      <c r="F179" s="470"/>
    </row>
    <row r="180" spans="5:6" ht="15">
      <c r="E180" s="470"/>
      <c r="F180" s="470"/>
    </row>
    <row r="181" spans="5:6" ht="15">
      <c r="E181" s="470"/>
      <c r="F181" s="470"/>
    </row>
    <row r="182" spans="5:6" ht="15">
      <c r="E182" s="470"/>
      <c r="F182" s="470"/>
    </row>
    <row r="183" spans="5:6" ht="15">
      <c r="E183" s="470"/>
      <c r="F183" s="470"/>
    </row>
    <row r="184" spans="5:6" ht="15">
      <c r="E184" s="470"/>
      <c r="F184" s="470"/>
    </row>
    <row r="185" spans="5:6" ht="15">
      <c r="E185" s="470"/>
      <c r="F185" s="470"/>
    </row>
    <row r="186" spans="5:6" ht="15">
      <c r="E186" s="470"/>
      <c r="F186" s="470"/>
    </row>
    <row r="187" spans="5:6" ht="15">
      <c r="E187" s="470"/>
      <c r="F187" s="470"/>
    </row>
    <row r="188" spans="5:6" ht="15">
      <c r="E188" s="470"/>
      <c r="F188" s="470"/>
    </row>
    <row r="189" spans="5:6" ht="15">
      <c r="E189" s="470"/>
      <c r="F189" s="470"/>
    </row>
    <row r="190" spans="5:6" ht="15">
      <c r="E190" s="470"/>
      <c r="F190" s="470"/>
    </row>
    <row r="191" spans="5:6" ht="15">
      <c r="E191" s="470"/>
      <c r="F191" s="470"/>
    </row>
    <row r="192" spans="5:6" ht="15">
      <c r="E192" s="470"/>
      <c r="F192" s="470"/>
    </row>
    <row r="193" spans="5:6" ht="15">
      <c r="E193" s="470"/>
      <c r="F193" s="470"/>
    </row>
    <row r="194" spans="5:6" ht="15">
      <c r="E194" s="470"/>
      <c r="F194" s="470"/>
    </row>
    <row r="195" spans="5:6" ht="15">
      <c r="E195" s="470"/>
      <c r="F195" s="470"/>
    </row>
    <row r="196" spans="5:6" ht="15">
      <c r="E196" s="470"/>
      <c r="F196" s="470"/>
    </row>
    <row r="197" spans="5:6" ht="15">
      <c r="E197" s="470"/>
      <c r="F197" s="470"/>
    </row>
    <row r="198" spans="5:6" ht="15">
      <c r="E198" s="470"/>
      <c r="F198" s="470"/>
    </row>
  </sheetData>
  <pageMargins left="0.86614173228346503" right="0.28999999999999998" top="0.56000000000000005" bottom="0.35" header="0.32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195"/>
  <sheetViews>
    <sheetView topLeftCell="A22" zoomScaleNormal="100" workbookViewId="0">
      <selection activeCell="I11" sqref="I11"/>
    </sheetView>
  </sheetViews>
  <sheetFormatPr defaultColWidth="8.5546875" defaultRowHeight="14.4"/>
  <cols>
    <col min="1" max="1" width="1.6640625" style="441" customWidth="1"/>
    <col min="2" max="2" width="36.109375" style="441" customWidth="1"/>
    <col min="3" max="4" width="10.6640625" style="441" customWidth="1"/>
    <col min="5" max="5" width="14.109375" style="441" customWidth="1"/>
    <col min="6" max="6" width="13.5546875" style="441" customWidth="1"/>
    <col min="7" max="16384" width="8.5546875" style="441"/>
  </cols>
  <sheetData>
    <row r="1" spans="1:8" ht="21" customHeight="1">
      <c r="A1" s="471" t="s">
        <v>410</v>
      </c>
      <c r="B1" s="356"/>
      <c r="C1" s="357"/>
      <c r="D1" s="357"/>
      <c r="E1" s="357"/>
      <c r="F1" s="357"/>
    </row>
    <row r="2" spans="1:8" ht="22.5" customHeight="1">
      <c r="A2" s="362"/>
      <c r="B2" s="363"/>
      <c r="C2" s="434"/>
      <c r="D2" s="434"/>
      <c r="E2" s="363"/>
      <c r="F2" s="364" t="s">
        <v>379</v>
      </c>
    </row>
    <row r="3" spans="1:8" ht="15" customHeight="1">
      <c r="A3" s="365"/>
      <c r="B3" s="365"/>
      <c r="C3" s="341" t="s">
        <v>132</v>
      </c>
      <c r="D3" s="341" t="s">
        <v>133</v>
      </c>
      <c r="E3" s="951" t="s">
        <v>128</v>
      </c>
      <c r="F3" s="951"/>
    </row>
    <row r="4" spans="1:8" ht="15" customHeight="1">
      <c r="A4" s="367"/>
      <c r="B4" s="367"/>
      <c r="C4" s="472" t="s">
        <v>124</v>
      </c>
      <c r="D4" s="472" t="s">
        <v>124</v>
      </c>
      <c r="E4" s="341" t="s">
        <v>132</v>
      </c>
      <c r="F4" s="343" t="s">
        <v>133</v>
      </c>
    </row>
    <row r="5" spans="1:8" ht="15" customHeight="1">
      <c r="A5" s="367"/>
      <c r="B5" s="367"/>
      <c r="C5" s="344"/>
      <c r="D5" s="344"/>
      <c r="E5" s="344" t="s">
        <v>124</v>
      </c>
      <c r="F5" s="344" t="s">
        <v>124</v>
      </c>
    </row>
    <row r="6" spans="1:8" ht="9" customHeight="1">
      <c r="A6" s="367"/>
      <c r="B6" s="367"/>
      <c r="C6" s="424"/>
      <c r="D6" s="424"/>
      <c r="E6" s="424"/>
      <c r="F6" s="425"/>
    </row>
    <row r="7" spans="1:8" ht="15" customHeight="1">
      <c r="A7" s="451" t="s">
        <v>299</v>
      </c>
      <c r="B7" s="398"/>
      <c r="C7" s="453">
        <v>4642798</v>
      </c>
      <c r="D7" s="453">
        <v>4189473</v>
      </c>
      <c r="E7" s="473">
        <v>171.98376325588356</v>
      </c>
      <c r="F7" s="473">
        <v>145.69986989695045</v>
      </c>
      <c r="G7" s="474"/>
      <c r="H7" s="475"/>
    </row>
    <row r="8" spans="1:8" ht="16.350000000000001" customHeight="1">
      <c r="A8" s="456" t="s">
        <v>380</v>
      </c>
      <c r="B8" s="456"/>
      <c r="C8" s="453"/>
      <c r="D8" s="459"/>
      <c r="E8" s="476"/>
      <c r="F8" s="476"/>
      <c r="G8" s="474"/>
      <c r="H8" s="475"/>
    </row>
    <row r="9" spans="1:8" ht="16.350000000000001" customHeight="1">
      <c r="A9" s="398"/>
      <c r="B9" s="458" t="s">
        <v>381</v>
      </c>
      <c r="C9" s="459">
        <v>3880850</v>
      </c>
      <c r="D9" s="459">
        <v>3525747</v>
      </c>
      <c r="E9" s="476">
        <v>160.10549796549657</v>
      </c>
      <c r="F9" s="476">
        <v>143.17719428906975</v>
      </c>
      <c r="G9" s="474"/>
      <c r="H9" s="475"/>
    </row>
    <row r="10" spans="1:8" ht="16.350000000000001" customHeight="1">
      <c r="A10" s="398"/>
      <c r="B10" s="458" t="s">
        <v>368</v>
      </c>
      <c r="C10" s="459">
        <v>136679</v>
      </c>
      <c r="D10" s="459">
        <v>28170</v>
      </c>
      <c r="E10" s="476">
        <v>405.47941141568771</v>
      </c>
      <c r="F10" s="476">
        <v>132.04893826466036</v>
      </c>
      <c r="G10" s="474"/>
      <c r="H10" s="475"/>
    </row>
    <row r="11" spans="1:8" ht="16.350000000000001" customHeight="1">
      <c r="A11" s="398"/>
      <c r="B11" s="458" t="s">
        <v>370</v>
      </c>
      <c r="C11" s="459">
        <v>625269</v>
      </c>
      <c r="D11" s="459">
        <v>635556</v>
      </c>
      <c r="E11" s="476">
        <v>258.46640348882869</v>
      </c>
      <c r="F11" s="476">
        <v>162.30801840775945</v>
      </c>
      <c r="G11" s="474"/>
      <c r="H11" s="475"/>
    </row>
    <row r="12" spans="1:8" ht="16.350000000000001" customHeight="1">
      <c r="A12" s="461" t="s">
        <v>333</v>
      </c>
      <c r="B12" s="461"/>
      <c r="C12" s="459"/>
      <c r="D12" s="459"/>
      <c r="E12" s="476"/>
      <c r="F12" s="476"/>
      <c r="G12" s="474"/>
      <c r="H12" s="475"/>
    </row>
    <row r="13" spans="1:8" ht="16.350000000000001" customHeight="1">
      <c r="A13" s="398"/>
      <c r="B13" s="462" t="s">
        <v>382</v>
      </c>
      <c r="C13" s="453">
        <v>3521935</v>
      </c>
      <c r="D13" s="453">
        <v>3422026</v>
      </c>
      <c r="E13" s="473">
        <v>181.57748480124064</v>
      </c>
      <c r="F13" s="473">
        <v>151.95524325975711</v>
      </c>
      <c r="G13" s="474"/>
      <c r="H13" s="475"/>
    </row>
    <row r="14" spans="1:8" ht="15" customHeight="1">
      <c r="A14" s="398"/>
      <c r="B14" s="463" t="s">
        <v>383</v>
      </c>
      <c r="C14" s="459">
        <v>889834</v>
      </c>
      <c r="D14" s="459">
        <v>1001262</v>
      </c>
      <c r="E14" s="476">
        <v>634.53965899609943</v>
      </c>
      <c r="F14" s="476">
        <v>240.15801668433602</v>
      </c>
      <c r="G14" s="474"/>
      <c r="H14" s="475"/>
    </row>
    <row r="15" spans="1:8" ht="15" customHeight="1">
      <c r="A15" s="398"/>
      <c r="B15" s="463" t="s">
        <v>338</v>
      </c>
      <c r="C15" s="459">
        <v>1232877</v>
      </c>
      <c r="D15" s="459">
        <v>1048802</v>
      </c>
      <c r="E15" s="476">
        <v>152.03098140671668</v>
      </c>
      <c r="F15" s="476">
        <v>132.55085340191724</v>
      </c>
      <c r="G15" s="474"/>
      <c r="H15" s="475"/>
    </row>
    <row r="16" spans="1:8" ht="15" customHeight="1">
      <c r="A16" s="398"/>
      <c r="B16" s="463" t="s">
        <v>336</v>
      </c>
      <c r="C16" s="459">
        <v>179035</v>
      </c>
      <c r="D16" s="459">
        <v>156603</v>
      </c>
      <c r="E16" s="476">
        <v>152.73938711438711</v>
      </c>
      <c r="F16" s="476">
        <v>126.4242639520146</v>
      </c>
      <c r="G16" s="474"/>
      <c r="H16" s="475"/>
    </row>
    <row r="17" spans="1:8" ht="15" customHeight="1">
      <c r="A17" s="398"/>
      <c r="B17" s="463" t="s">
        <v>335</v>
      </c>
      <c r="C17" s="459">
        <v>299830</v>
      </c>
      <c r="D17" s="459">
        <v>330598</v>
      </c>
      <c r="E17" s="476">
        <v>227.30236225247901</v>
      </c>
      <c r="F17" s="476">
        <v>173.46849895844812</v>
      </c>
      <c r="G17" s="474"/>
      <c r="H17" s="477"/>
    </row>
    <row r="18" spans="1:8" ht="15" customHeight="1">
      <c r="A18" s="398"/>
      <c r="B18" s="463" t="s">
        <v>384</v>
      </c>
      <c r="C18" s="459">
        <v>143713</v>
      </c>
      <c r="D18" s="459">
        <v>109874</v>
      </c>
      <c r="E18" s="476">
        <v>124.63942828894305</v>
      </c>
      <c r="F18" s="476">
        <v>94.221055971461155</v>
      </c>
      <c r="G18" s="474"/>
      <c r="H18" s="475"/>
    </row>
    <row r="19" spans="1:8" ht="15" customHeight="1">
      <c r="A19" s="398"/>
      <c r="B19" s="463" t="s">
        <v>337</v>
      </c>
      <c r="C19" s="459">
        <v>118542</v>
      </c>
      <c r="D19" s="459">
        <v>108051</v>
      </c>
      <c r="E19" s="476">
        <v>81.67931041610683</v>
      </c>
      <c r="F19" s="476">
        <v>89.422503972457619</v>
      </c>
      <c r="G19" s="474"/>
      <c r="H19" s="475"/>
    </row>
    <row r="20" spans="1:8" ht="15" customHeight="1">
      <c r="A20" s="398"/>
      <c r="B20" s="463" t="s">
        <v>334</v>
      </c>
      <c r="C20" s="459">
        <v>83085</v>
      </c>
      <c r="D20" s="459">
        <v>87127</v>
      </c>
      <c r="E20" s="476">
        <v>108.63908575015037</v>
      </c>
      <c r="F20" s="476">
        <v>111.02233775501102</v>
      </c>
      <c r="G20" s="474"/>
      <c r="H20" s="475"/>
    </row>
    <row r="21" spans="1:8" ht="15" customHeight="1">
      <c r="A21" s="398"/>
      <c r="B21" s="463" t="s">
        <v>385</v>
      </c>
      <c r="C21" s="459">
        <v>113746</v>
      </c>
      <c r="D21" s="459">
        <v>117745</v>
      </c>
      <c r="E21" s="476">
        <v>119.08580761338415</v>
      </c>
      <c r="F21" s="476">
        <v>115.09775171065493</v>
      </c>
      <c r="G21" s="474"/>
      <c r="H21" s="475"/>
    </row>
    <row r="22" spans="1:8" ht="15" customHeight="1">
      <c r="A22" s="398"/>
      <c r="B22" s="463" t="s">
        <v>386</v>
      </c>
      <c r="C22" s="459">
        <v>49348</v>
      </c>
      <c r="D22" s="459">
        <v>56739</v>
      </c>
      <c r="E22" s="476">
        <v>152.6478594407325</v>
      </c>
      <c r="F22" s="476">
        <v>161.57591980863424</v>
      </c>
      <c r="G22" s="474"/>
      <c r="H22" s="475"/>
    </row>
    <row r="23" spans="1:8" ht="15" customHeight="1">
      <c r="A23" s="398"/>
      <c r="B23" s="463" t="s">
        <v>387</v>
      </c>
      <c r="C23" s="459">
        <v>33292</v>
      </c>
      <c r="D23" s="459">
        <v>31998</v>
      </c>
      <c r="E23" s="476">
        <v>117.99815694336144</v>
      </c>
      <c r="F23" s="476">
        <v>121.97613692677163</v>
      </c>
      <c r="G23" s="474"/>
      <c r="H23" s="475"/>
    </row>
    <row r="24" spans="1:8" ht="15" customHeight="1">
      <c r="A24" s="398"/>
      <c r="B24" s="463" t="s">
        <v>388</v>
      </c>
      <c r="C24" s="459">
        <v>45691</v>
      </c>
      <c r="D24" s="459">
        <v>50418</v>
      </c>
      <c r="E24" s="476">
        <v>218.50222371000908</v>
      </c>
      <c r="F24" s="476">
        <v>213.90750954603308</v>
      </c>
      <c r="G24" s="474"/>
      <c r="H24" s="475"/>
    </row>
    <row r="25" spans="1:8" ht="15" customHeight="1">
      <c r="A25" s="398"/>
      <c r="B25" s="463" t="s">
        <v>389</v>
      </c>
      <c r="C25" s="459">
        <v>116273</v>
      </c>
      <c r="D25" s="459">
        <v>123129</v>
      </c>
      <c r="E25" s="476">
        <v>139.99181285141529</v>
      </c>
      <c r="F25" s="476">
        <v>136.38719968098894</v>
      </c>
      <c r="G25" s="474"/>
      <c r="H25" s="475"/>
    </row>
    <row r="26" spans="1:8" ht="15" customHeight="1">
      <c r="A26" s="398"/>
      <c r="B26" s="463" t="s">
        <v>390</v>
      </c>
      <c r="C26" s="459">
        <v>216669</v>
      </c>
      <c r="D26" s="459">
        <v>199680</v>
      </c>
      <c r="E26" s="476">
        <v>152.15626514231138</v>
      </c>
      <c r="F26" s="476">
        <v>146.86564529534206</v>
      </c>
      <c r="G26" s="474"/>
      <c r="H26" s="475"/>
    </row>
    <row r="27" spans="1:8" ht="15" customHeight="1">
      <c r="A27" s="398"/>
      <c r="B27" s="462" t="s">
        <v>391</v>
      </c>
      <c r="C27" s="478">
        <v>302250</v>
      </c>
      <c r="D27" s="453">
        <v>234585</v>
      </c>
      <c r="E27" s="473">
        <v>114.51683179570729</v>
      </c>
      <c r="F27" s="473">
        <v>111.99138766488277</v>
      </c>
      <c r="G27" s="474"/>
      <c r="H27" s="475"/>
    </row>
    <row r="28" spans="1:8" ht="16.350000000000001" customHeight="1">
      <c r="A28" s="398"/>
      <c r="B28" s="463" t="s">
        <v>392</v>
      </c>
      <c r="C28" s="459">
        <v>232358</v>
      </c>
      <c r="D28" s="459">
        <v>182742</v>
      </c>
      <c r="E28" s="476">
        <v>112.3365290247098</v>
      </c>
      <c r="F28" s="476">
        <v>109.46305347901092</v>
      </c>
      <c r="G28" s="474"/>
      <c r="H28" s="475"/>
    </row>
    <row r="29" spans="1:8" ht="16.350000000000001" customHeight="1">
      <c r="A29" s="398"/>
      <c r="B29" s="463" t="s">
        <v>393</v>
      </c>
      <c r="C29" s="459">
        <v>49943</v>
      </c>
      <c r="D29" s="459">
        <v>34976</v>
      </c>
      <c r="E29" s="476">
        <v>113.98607782722812</v>
      </c>
      <c r="F29" s="476">
        <v>118.33006292712633</v>
      </c>
      <c r="G29" s="474"/>
      <c r="H29" s="475"/>
    </row>
    <row r="30" spans="1:8" ht="16.350000000000001" customHeight="1">
      <c r="A30" s="398"/>
      <c r="B30" s="463" t="s">
        <v>394</v>
      </c>
      <c r="C30" s="459">
        <v>19949</v>
      </c>
      <c r="D30" s="459">
        <v>16867</v>
      </c>
      <c r="E30" s="476">
        <v>150.22968597032909</v>
      </c>
      <c r="F30" s="476">
        <v>130.09641342074815</v>
      </c>
      <c r="G30" s="474"/>
      <c r="H30" s="475"/>
    </row>
    <row r="31" spans="1:8" ht="16.350000000000001" customHeight="1">
      <c r="A31" s="398"/>
      <c r="B31" s="462" t="s">
        <v>395</v>
      </c>
      <c r="C31" s="478">
        <v>661843</v>
      </c>
      <c r="D31" s="453">
        <v>397774</v>
      </c>
      <c r="E31" s="473">
        <v>171.85906291222202</v>
      </c>
      <c r="F31" s="473">
        <v>128.22815659170621</v>
      </c>
      <c r="G31" s="474"/>
      <c r="H31" s="475"/>
    </row>
    <row r="32" spans="1:8" ht="16.350000000000001" customHeight="1">
      <c r="A32" s="398"/>
      <c r="B32" s="463" t="s">
        <v>396</v>
      </c>
      <c r="C32" s="459">
        <v>59226</v>
      </c>
      <c r="D32" s="459">
        <v>49365</v>
      </c>
      <c r="E32" s="476">
        <v>168.63415050824293</v>
      </c>
      <c r="F32" s="476">
        <v>183.87529332886356</v>
      </c>
      <c r="G32" s="474"/>
      <c r="H32" s="475"/>
    </row>
    <row r="33" spans="1:8" ht="15" customHeight="1">
      <c r="A33" s="398"/>
      <c r="B33" s="463" t="s">
        <v>397</v>
      </c>
      <c r="C33" s="459">
        <v>91998</v>
      </c>
      <c r="D33" s="459">
        <v>75295</v>
      </c>
      <c r="E33" s="476">
        <v>136.89771137763756</v>
      </c>
      <c r="F33" s="476">
        <v>120.83353393352911</v>
      </c>
      <c r="G33" s="474"/>
      <c r="H33" s="475"/>
    </row>
    <row r="34" spans="1:8" ht="15" customHeight="1">
      <c r="A34" s="398"/>
      <c r="B34" s="463" t="s">
        <v>398</v>
      </c>
      <c r="C34" s="459">
        <v>79806</v>
      </c>
      <c r="D34" s="459">
        <v>66036</v>
      </c>
      <c r="E34" s="476">
        <v>140.09409121230206</v>
      </c>
      <c r="F34" s="476">
        <v>133.55175342798205</v>
      </c>
      <c r="G34" s="474"/>
      <c r="H34" s="475"/>
    </row>
    <row r="35" spans="1:8" ht="15" customHeight="1">
      <c r="A35" s="398"/>
      <c r="B35" s="463" t="s">
        <v>341</v>
      </c>
      <c r="C35" s="459">
        <v>78087</v>
      </c>
      <c r="D35" s="459">
        <v>52798</v>
      </c>
      <c r="E35" s="476">
        <v>140.41646436856016</v>
      </c>
      <c r="F35" s="476">
        <v>121.19918279273696</v>
      </c>
      <c r="G35" s="474"/>
      <c r="H35" s="475"/>
    </row>
    <row r="36" spans="1:8" ht="15" customHeight="1">
      <c r="A36" s="398"/>
      <c r="B36" s="463" t="s">
        <v>399</v>
      </c>
      <c r="C36" s="459">
        <v>15378</v>
      </c>
      <c r="D36" s="459">
        <v>16949</v>
      </c>
      <c r="E36" s="476">
        <v>149.66423357664235</v>
      </c>
      <c r="F36" s="476">
        <v>136.60836624486177</v>
      </c>
      <c r="G36" s="474"/>
      <c r="H36" s="475"/>
    </row>
    <row r="37" spans="1:8" ht="15" customHeight="1">
      <c r="A37" s="398"/>
      <c r="B37" s="463" t="s">
        <v>339</v>
      </c>
      <c r="C37" s="459">
        <v>21978</v>
      </c>
      <c r="D37" s="459">
        <v>16662</v>
      </c>
      <c r="E37" s="476">
        <v>138.55755894590845</v>
      </c>
      <c r="F37" s="476">
        <v>119.07382262559851</v>
      </c>
      <c r="G37" s="474"/>
      <c r="H37" s="475"/>
    </row>
    <row r="38" spans="1:8" ht="15" customHeight="1">
      <c r="A38" s="398"/>
      <c r="B38" s="463" t="s">
        <v>343</v>
      </c>
      <c r="C38" s="459">
        <v>24603</v>
      </c>
      <c r="D38" s="459">
        <v>16787</v>
      </c>
      <c r="E38" s="476">
        <v>180.18895561740149</v>
      </c>
      <c r="F38" s="476">
        <v>151.17975504322766</v>
      </c>
      <c r="G38" s="474"/>
      <c r="H38" s="475"/>
    </row>
    <row r="39" spans="1:8" ht="15" customHeight="1">
      <c r="A39" s="398"/>
      <c r="B39" s="463" t="s">
        <v>342</v>
      </c>
      <c r="C39" s="459">
        <v>12679</v>
      </c>
      <c r="D39" s="459">
        <v>5444</v>
      </c>
      <c r="E39" s="476">
        <v>142.63696703791203</v>
      </c>
      <c r="F39" s="476">
        <v>110.42596348884382</v>
      </c>
      <c r="G39" s="474"/>
      <c r="H39" s="475"/>
    </row>
    <row r="40" spans="1:8" ht="15" customHeight="1">
      <c r="A40" s="398"/>
      <c r="B40" s="463" t="s">
        <v>340</v>
      </c>
      <c r="C40" s="459">
        <v>13754</v>
      </c>
      <c r="D40" s="459">
        <v>7294</v>
      </c>
      <c r="E40" s="476">
        <v>146.39701969132517</v>
      </c>
      <c r="F40" s="476">
        <v>112.57910171322736</v>
      </c>
      <c r="G40" s="474"/>
      <c r="H40" s="475"/>
    </row>
    <row r="41" spans="1:8" ht="15" customHeight="1">
      <c r="A41" s="398"/>
      <c r="B41" s="463" t="s">
        <v>400</v>
      </c>
      <c r="C41" s="459">
        <v>10430</v>
      </c>
      <c r="D41" s="459">
        <v>7260</v>
      </c>
      <c r="E41" s="476">
        <v>137.9264744776514</v>
      </c>
      <c r="F41" s="476">
        <v>117.30489578284052</v>
      </c>
      <c r="G41" s="474"/>
      <c r="H41" s="475"/>
    </row>
    <row r="42" spans="1:8" ht="15" customHeight="1">
      <c r="A42" s="398"/>
      <c r="B42" s="463" t="s">
        <v>401</v>
      </c>
      <c r="C42" s="459">
        <v>8275</v>
      </c>
      <c r="D42" s="459">
        <v>6403</v>
      </c>
      <c r="E42" s="476">
        <v>139.85127598445158</v>
      </c>
      <c r="F42" s="476">
        <v>118.77202745316269</v>
      </c>
      <c r="G42" s="474"/>
      <c r="H42" s="475"/>
    </row>
    <row r="43" spans="1:8" ht="15" customHeight="1">
      <c r="A43" s="398"/>
      <c r="B43" s="463" t="s">
        <v>402</v>
      </c>
      <c r="C43" s="459">
        <v>9269</v>
      </c>
      <c r="D43" s="459">
        <v>4303</v>
      </c>
      <c r="E43" s="476">
        <v>145.89957500393515</v>
      </c>
      <c r="F43" s="476">
        <v>107.68268268268268</v>
      </c>
      <c r="G43" s="474"/>
      <c r="H43" s="475"/>
    </row>
    <row r="44" spans="1:8" ht="15" customHeight="1">
      <c r="A44" s="398"/>
      <c r="B44" s="463" t="s">
        <v>403</v>
      </c>
      <c r="C44" s="459">
        <v>20279</v>
      </c>
      <c r="D44" s="459">
        <v>6264</v>
      </c>
      <c r="E44" s="476">
        <v>156.95820433436532</v>
      </c>
      <c r="F44" s="476">
        <v>115.18940787054063</v>
      </c>
      <c r="G44" s="474"/>
      <c r="H44" s="475"/>
    </row>
    <row r="45" spans="1:8" ht="15" customHeight="1">
      <c r="A45" s="398"/>
      <c r="B45" s="463" t="s">
        <v>404</v>
      </c>
      <c r="C45" s="459">
        <v>216081</v>
      </c>
      <c r="D45" s="459">
        <v>66914</v>
      </c>
      <c r="E45" s="476">
        <v>272.20745518449002</v>
      </c>
      <c r="F45" s="476">
        <v>115.14661343612336</v>
      </c>
      <c r="G45" s="474"/>
      <c r="H45" s="475"/>
    </row>
    <row r="46" spans="1:8" ht="15" customHeight="1">
      <c r="A46" s="398"/>
      <c r="B46" s="462" t="s">
        <v>405</v>
      </c>
      <c r="C46" s="478">
        <v>143673</v>
      </c>
      <c r="D46" s="453">
        <v>122920</v>
      </c>
      <c r="E46" s="473">
        <v>137.21432186959802</v>
      </c>
      <c r="F46" s="473">
        <v>125.99813442397777</v>
      </c>
      <c r="G46" s="474"/>
      <c r="H46" s="475"/>
    </row>
    <row r="47" spans="1:8" ht="15" customHeight="1">
      <c r="A47" s="398"/>
      <c r="B47" s="463" t="s">
        <v>406</v>
      </c>
      <c r="C47" s="459">
        <v>132542</v>
      </c>
      <c r="D47" s="459">
        <v>110875</v>
      </c>
      <c r="E47" s="476">
        <v>136.77236938508054</v>
      </c>
      <c r="F47" s="476">
        <v>126.14913757793656</v>
      </c>
      <c r="G47" s="474"/>
      <c r="H47" s="475"/>
    </row>
    <row r="48" spans="1:8" ht="15" customHeight="1">
      <c r="A48" s="398"/>
      <c r="B48" s="463" t="s">
        <v>407</v>
      </c>
      <c r="C48" s="459">
        <v>10855</v>
      </c>
      <c r="D48" s="459">
        <v>11773</v>
      </c>
      <c r="E48" s="476">
        <v>142.37932843651626</v>
      </c>
      <c r="F48" s="476">
        <v>125.77991452991452</v>
      </c>
      <c r="G48" s="474"/>
      <c r="H48" s="475"/>
    </row>
    <row r="49" spans="1:8" ht="15" customHeight="1">
      <c r="A49" s="398"/>
      <c r="B49" s="463" t="s">
        <v>408</v>
      </c>
      <c r="C49" s="459">
        <v>276</v>
      </c>
      <c r="D49" s="459">
        <v>272</v>
      </c>
      <c r="E49" s="476">
        <v>156.81818181818181</v>
      </c>
      <c r="F49" s="476">
        <v>89.180327868852459</v>
      </c>
      <c r="G49" s="474"/>
      <c r="H49" s="475"/>
    </row>
    <row r="50" spans="1:8" ht="16.350000000000001" customHeight="1">
      <c r="A50" s="398"/>
      <c r="B50" s="462" t="s">
        <v>409</v>
      </c>
      <c r="C50" s="478">
        <v>13097</v>
      </c>
      <c r="D50" s="453">
        <v>12168</v>
      </c>
      <c r="E50" s="473">
        <v>212.13151927437642</v>
      </c>
      <c r="F50" s="473">
        <v>196.73403395311237</v>
      </c>
      <c r="G50" s="474"/>
      <c r="H50" s="475"/>
    </row>
    <row r="51" spans="1:8" ht="15.6" customHeight="1">
      <c r="A51" s="479"/>
      <c r="G51" s="474"/>
    </row>
    <row r="52" spans="1:8" ht="15.6" customHeight="1">
      <c r="A52" s="479"/>
      <c r="B52" s="389"/>
      <c r="C52" s="389"/>
      <c r="D52" s="389"/>
      <c r="E52" s="390"/>
      <c r="F52" s="390"/>
      <c r="G52" s="474"/>
    </row>
    <row r="53" spans="1:8" ht="15.6" customHeight="1">
      <c r="A53" s="479"/>
      <c r="G53" s="474"/>
    </row>
    <row r="54" spans="1:8" ht="16.350000000000001" customHeight="1">
      <c r="A54" s="479"/>
      <c r="B54" s="389"/>
      <c r="C54" s="389"/>
      <c r="D54" s="389"/>
      <c r="E54" s="390"/>
      <c r="F54" s="390"/>
      <c r="G54" s="474"/>
    </row>
    <row r="55" spans="1:8" ht="15">
      <c r="A55" s="389"/>
      <c r="B55" s="389"/>
      <c r="C55" s="389"/>
      <c r="D55" s="389"/>
      <c r="E55" s="390"/>
      <c r="F55" s="390"/>
      <c r="G55" s="474"/>
    </row>
    <row r="56" spans="1:8" ht="15">
      <c r="A56" s="389"/>
      <c r="B56" s="389"/>
      <c r="C56" s="389"/>
      <c r="D56" s="389"/>
      <c r="E56" s="390"/>
      <c r="F56" s="390"/>
      <c r="G56" s="474"/>
    </row>
    <row r="57" spans="1:8" ht="15">
      <c r="A57" s="389"/>
      <c r="B57" s="389"/>
      <c r="C57" s="389"/>
      <c r="D57" s="390"/>
      <c r="E57" s="390"/>
      <c r="F57" s="390"/>
      <c r="G57" s="474"/>
    </row>
    <row r="58" spans="1:8" ht="15">
      <c r="A58" s="389"/>
      <c r="B58" s="389"/>
      <c r="C58" s="389"/>
      <c r="D58" s="390"/>
      <c r="E58" s="390"/>
      <c r="F58" s="390"/>
      <c r="G58" s="474"/>
    </row>
    <row r="59" spans="1:8" ht="15">
      <c r="A59" s="389"/>
      <c r="B59" s="389"/>
      <c r="C59" s="389"/>
      <c r="D59" s="390"/>
      <c r="E59" s="390"/>
      <c r="F59" s="390"/>
      <c r="G59" s="474"/>
    </row>
    <row r="60" spans="1:8" ht="15">
      <c r="A60" s="389"/>
      <c r="B60" s="389"/>
      <c r="C60" s="389"/>
      <c r="D60" s="390"/>
      <c r="E60" s="390"/>
      <c r="F60" s="390"/>
      <c r="G60" s="474"/>
    </row>
    <row r="61" spans="1:8" ht="15">
      <c r="A61" s="389"/>
      <c r="B61" s="389"/>
      <c r="C61" s="389"/>
      <c r="D61" s="390"/>
      <c r="E61" s="390"/>
      <c r="F61" s="390"/>
      <c r="G61" s="474"/>
    </row>
    <row r="62" spans="1:8" ht="15">
      <c r="A62" s="389"/>
      <c r="B62" s="389"/>
      <c r="C62" s="389"/>
      <c r="D62" s="390"/>
      <c r="E62" s="390"/>
      <c r="F62" s="390"/>
      <c r="G62" s="474"/>
    </row>
    <row r="63" spans="1:8" ht="15">
      <c r="A63" s="389"/>
      <c r="B63" s="389"/>
      <c r="C63" s="389"/>
      <c r="D63" s="390"/>
      <c r="E63" s="390"/>
      <c r="F63" s="390"/>
      <c r="G63" s="474"/>
    </row>
    <row r="64" spans="1:8" ht="15">
      <c r="A64" s="389"/>
      <c r="B64" s="389"/>
      <c r="C64" s="389"/>
      <c r="D64" s="390"/>
      <c r="E64" s="390"/>
      <c r="F64" s="390"/>
      <c r="G64" s="474"/>
    </row>
    <row r="65" spans="1:7" ht="15">
      <c r="A65" s="389"/>
      <c r="B65" s="389"/>
      <c r="C65" s="389"/>
      <c r="D65" s="390"/>
      <c r="E65" s="390"/>
      <c r="F65" s="390"/>
      <c r="G65" s="474"/>
    </row>
    <row r="66" spans="1:7" ht="15">
      <c r="A66" s="389"/>
      <c r="B66" s="389"/>
      <c r="C66" s="389"/>
      <c r="D66" s="390"/>
      <c r="E66" s="390"/>
      <c r="F66" s="390"/>
      <c r="G66" s="474"/>
    </row>
    <row r="67" spans="1:7" ht="15">
      <c r="A67" s="389"/>
      <c r="B67" s="389"/>
      <c r="C67" s="389"/>
      <c r="D67" s="390"/>
      <c r="E67" s="390"/>
      <c r="F67" s="390"/>
      <c r="G67" s="474"/>
    </row>
    <row r="68" spans="1:7" ht="15">
      <c r="A68" s="389"/>
      <c r="B68" s="389"/>
      <c r="C68" s="389"/>
      <c r="D68" s="390"/>
      <c r="E68" s="390"/>
      <c r="F68" s="390"/>
      <c r="G68" s="474"/>
    </row>
    <row r="69" spans="1:7" ht="15">
      <c r="A69" s="389"/>
      <c r="B69" s="389"/>
      <c r="C69" s="389"/>
      <c r="D69" s="390"/>
      <c r="E69" s="390"/>
      <c r="F69" s="390"/>
    </row>
    <row r="70" spans="1:7" ht="15">
      <c r="A70" s="389"/>
      <c r="B70" s="389"/>
      <c r="C70" s="389"/>
      <c r="D70" s="390"/>
      <c r="E70" s="390"/>
      <c r="F70" s="390"/>
    </row>
    <row r="71" spans="1:7" ht="15">
      <c r="A71" s="389"/>
      <c r="B71" s="389"/>
      <c r="C71" s="389"/>
      <c r="D71" s="390"/>
      <c r="E71" s="390"/>
      <c r="F71" s="390"/>
    </row>
    <row r="72" spans="1:7" ht="15">
      <c r="A72" s="389"/>
      <c r="B72" s="389"/>
      <c r="C72" s="389"/>
      <c r="D72" s="390"/>
      <c r="E72" s="390"/>
      <c r="F72" s="390"/>
    </row>
    <row r="73" spans="1:7" ht="15">
      <c r="A73" s="389"/>
      <c r="B73" s="389"/>
      <c r="C73" s="389"/>
      <c r="D73" s="390"/>
      <c r="E73" s="390"/>
      <c r="F73" s="390"/>
    </row>
    <row r="74" spans="1:7" ht="15">
      <c r="A74" s="389"/>
      <c r="B74" s="389"/>
      <c r="C74" s="389"/>
      <c r="D74" s="390"/>
      <c r="E74" s="390"/>
      <c r="F74" s="390"/>
    </row>
    <row r="75" spans="1:7" ht="15">
      <c r="A75" s="389"/>
      <c r="B75" s="389"/>
      <c r="C75" s="389"/>
      <c r="D75" s="390"/>
      <c r="E75" s="390"/>
      <c r="F75" s="390"/>
    </row>
    <row r="76" spans="1:7" ht="15">
      <c r="A76" s="389"/>
      <c r="B76" s="389"/>
      <c r="C76" s="389"/>
      <c r="D76" s="390"/>
      <c r="E76" s="390"/>
      <c r="F76" s="390"/>
    </row>
    <row r="77" spans="1:7" ht="15">
      <c r="A77" s="389"/>
      <c r="B77" s="389"/>
      <c r="C77" s="389"/>
      <c r="D77" s="390"/>
      <c r="E77" s="390"/>
      <c r="F77" s="390"/>
    </row>
    <row r="78" spans="1:7" ht="15">
      <c r="A78" s="389"/>
      <c r="B78" s="389"/>
      <c r="C78" s="389"/>
      <c r="D78" s="390"/>
      <c r="E78" s="390"/>
      <c r="F78" s="390"/>
    </row>
    <row r="79" spans="1:7" ht="15">
      <c r="A79" s="389"/>
      <c r="B79" s="389"/>
      <c r="C79" s="389"/>
      <c r="D79" s="390"/>
      <c r="E79" s="390"/>
      <c r="F79" s="390"/>
    </row>
    <row r="80" spans="1:7" ht="15">
      <c r="A80" s="389"/>
      <c r="B80" s="389"/>
      <c r="C80" s="389"/>
      <c r="D80" s="390"/>
      <c r="E80" s="390"/>
      <c r="F80" s="390"/>
    </row>
    <row r="81" spans="1:6" ht="15">
      <c r="A81" s="389"/>
      <c r="B81" s="389"/>
      <c r="C81" s="389"/>
      <c r="D81" s="390"/>
      <c r="E81" s="390"/>
      <c r="F81" s="390"/>
    </row>
    <row r="82" spans="1:6" ht="15">
      <c r="A82" s="389"/>
      <c r="B82" s="389"/>
      <c r="C82" s="389"/>
      <c r="D82" s="390"/>
      <c r="E82" s="390"/>
      <c r="F82" s="390"/>
    </row>
    <row r="83" spans="1:6" ht="15">
      <c r="A83" s="389"/>
      <c r="B83" s="389"/>
      <c r="C83" s="389"/>
      <c r="D83" s="390"/>
      <c r="E83" s="390"/>
      <c r="F83" s="390"/>
    </row>
    <row r="84" spans="1:6" ht="15">
      <c r="A84" s="389"/>
      <c r="B84" s="389"/>
      <c r="C84" s="389"/>
      <c r="D84" s="390"/>
      <c r="E84" s="390"/>
      <c r="F84" s="390"/>
    </row>
    <row r="85" spans="1:6" ht="15">
      <c r="A85" s="389"/>
      <c r="B85" s="389"/>
      <c r="C85" s="389"/>
      <c r="D85" s="390"/>
      <c r="E85" s="390"/>
      <c r="F85" s="390"/>
    </row>
    <row r="86" spans="1:6" ht="15">
      <c r="A86" s="389"/>
      <c r="B86" s="389"/>
      <c r="C86" s="389"/>
      <c r="D86" s="390"/>
      <c r="E86" s="390"/>
      <c r="F86" s="390"/>
    </row>
    <row r="87" spans="1:6" ht="15">
      <c r="A87" s="389"/>
      <c r="B87" s="389"/>
      <c r="C87" s="389"/>
      <c r="D87" s="390"/>
      <c r="E87" s="390"/>
      <c r="F87" s="390"/>
    </row>
    <row r="88" spans="1:6" ht="15">
      <c r="A88" s="389"/>
      <c r="B88" s="389"/>
      <c r="C88" s="389"/>
      <c r="D88" s="390"/>
      <c r="E88" s="390"/>
      <c r="F88" s="390"/>
    </row>
    <row r="89" spans="1:6" ht="15">
      <c r="A89" s="389"/>
      <c r="B89" s="389"/>
      <c r="C89" s="389"/>
      <c r="D89" s="390"/>
      <c r="E89" s="390"/>
      <c r="F89" s="390"/>
    </row>
    <row r="90" spans="1:6" ht="15">
      <c r="A90" s="389"/>
      <c r="B90" s="389"/>
      <c r="C90" s="389"/>
      <c r="D90" s="390"/>
      <c r="E90" s="390"/>
      <c r="F90" s="390"/>
    </row>
    <row r="91" spans="1:6" ht="15">
      <c r="A91" s="389"/>
      <c r="B91" s="389"/>
      <c r="C91" s="389"/>
      <c r="D91" s="390"/>
      <c r="E91" s="390"/>
      <c r="F91" s="390"/>
    </row>
    <row r="92" spans="1:6" ht="15">
      <c r="A92" s="389"/>
      <c r="B92" s="389"/>
      <c r="C92" s="389"/>
      <c r="D92" s="390"/>
      <c r="E92" s="390"/>
      <c r="F92" s="390"/>
    </row>
    <row r="93" spans="1:6" ht="15">
      <c r="A93" s="389"/>
      <c r="B93" s="389"/>
      <c r="C93" s="389"/>
      <c r="D93" s="390"/>
      <c r="E93" s="390"/>
      <c r="F93" s="390"/>
    </row>
    <row r="94" spans="1:6" ht="15">
      <c r="A94" s="389"/>
      <c r="B94" s="389"/>
      <c r="C94" s="389"/>
      <c r="D94" s="390"/>
      <c r="E94" s="390"/>
      <c r="F94" s="390"/>
    </row>
    <row r="95" spans="1:6" ht="15">
      <c r="A95" s="389"/>
      <c r="B95" s="389"/>
      <c r="C95" s="389"/>
      <c r="D95" s="390"/>
      <c r="E95" s="390"/>
      <c r="F95" s="390"/>
    </row>
    <row r="96" spans="1:6" ht="15">
      <c r="A96" s="389"/>
      <c r="B96" s="389"/>
      <c r="C96" s="389"/>
      <c r="D96" s="390"/>
      <c r="E96" s="390"/>
      <c r="F96" s="390"/>
    </row>
    <row r="97" spans="1:6" ht="15">
      <c r="A97" s="389"/>
      <c r="B97" s="389"/>
      <c r="C97" s="389"/>
      <c r="D97" s="390"/>
      <c r="E97" s="390"/>
      <c r="F97" s="390"/>
    </row>
    <row r="98" spans="1:6" ht="15">
      <c r="A98" s="389"/>
      <c r="B98" s="389"/>
      <c r="C98" s="389"/>
      <c r="D98" s="390"/>
      <c r="E98" s="390"/>
      <c r="F98" s="390"/>
    </row>
    <row r="99" spans="1:6" ht="15">
      <c r="A99" s="389"/>
      <c r="B99" s="389"/>
      <c r="C99" s="389"/>
      <c r="D99" s="390"/>
      <c r="E99" s="390"/>
      <c r="F99" s="390"/>
    </row>
    <row r="100" spans="1:6" ht="15">
      <c r="A100" s="389"/>
      <c r="B100" s="389"/>
      <c r="C100" s="389"/>
      <c r="D100" s="390"/>
      <c r="E100" s="390"/>
      <c r="F100" s="390"/>
    </row>
    <row r="101" spans="1:6" ht="15">
      <c r="A101" s="389"/>
      <c r="B101" s="389"/>
      <c r="C101" s="389"/>
      <c r="D101" s="390"/>
      <c r="E101" s="390"/>
      <c r="F101" s="390"/>
    </row>
    <row r="102" spans="1:6" ht="15">
      <c r="A102" s="389"/>
      <c r="B102" s="389"/>
      <c r="C102" s="389"/>
      <c r="D102" s="390"/>
      <c r="E102" s="390"/>
      <c r="F102" s="390"/>
    </row>
    <row r="103" spans="1:6" ht="15">
      <c r="A103" s="389"/>
      <c r="B103" s="389"/>
      <c r="C103" s="389"/>
      <c r="D103" s="390"/>
      <c r="E103" s="390"/>
      <c r="F103" s="390"/>
    </row>
    <row r="104" spans="1:6" ht="15">
      <c r="A104" s="389"/>
      <c r="B104" s="389"/>
      <c r="C104" s="389"/>
      <c r="D104" s="390"/>
      <c r="E104" s="390"/>
      <c r="F104" s="390"/>
    </row>
    <row r="105" spans="1:6" ht="15">
      <c r="A105" s="389"/>
      <c r="B105" s="389"/>
      <c r="C105" s="389"/>
      <c r="D105" s="390"/>
      <c r="E105" s="390"/>
      <c r="F105" s="390"/>
    </row>
    <row r="106" spans="1:6" ht="15">
      <c r="A106" s="389"/>
      <c r="B106" s="389"/>
      <c r="C106" s="389"/>
      <c r="D106" s="390"/>
      <c r="E106" s="390"/>
      <c r="F106" s="390"/>
    </row>
    <row r="107" spans="1:6" ht="15">
      <c r="A107" s="389"/>
      <c r="B107" s="389"/>
      <c r="C107" s="389"/>
      <c r="D107" s="390"/>
      <c r="E107" s="390"/>
      <c r="F107" s="390"/>
    </row>
    <row r="108" spans="1:6" ht="15">
      <c r="A108" s="389"/>
      <c r="B108" s="389"/>
      <c r="C108" s="389"/>
      <c r="D108" s="390"/>
      <c r="E108" s="390"/>
      <c r="F108" s="390"/>
    </row>
    <row r="109" spans="1:6" ht="15">
      <c r="A109" s="389"/>
      <c r="B109" s="389"/>
      <c r="C109" s="389"/>
      <c r="D109" s="390"/>
      <c r="E109" s="390"/>
      <c r="F109" s="390"/>
    </row>
    <row r="110" spans="1:6" ht="15">
      <c r="A110" s="389"/>
      <c r="B110" s="389"/>
      <c r="C110" s="389"/>
      <c r="D110" s="390"/>
      <c r="E110" s="390"/>
      <c r="F110" s="390"/>
    </row>
    <row r="111" spans="1:6" ht="15">
      <c r="A111" s="389"/>
      <c r="B111" s="389"/>
      <c r="C111" s="389"/>
      <c r="D111" s="390"/>
      <c r="E111" s="390"/>
      <c r="F111" s="390"/>
    </row>
    <row r="112" spans="1:6" ht="15">
      <c r="A112" s="389"/>
      <c r="B112" s="389"/>
      <c r="C112" s="389"/>
      <c r="D112" s="390"/>
      <c r="E112" s="390"/>
      <c r="F112" s="390"/>
    </row>
    <row r="113" spans="1:6" ht="15">
      <c r="A113" s="389"/>
      <c r="B113" s="389"/>
      <c r="C113" s="389"/>
      <c r="D113" s="390"/>
      <c r="E113" s="390"/>
      <c r="F113" s="390"/>
    </row>
    <row r="114" spans="1:6" ht="15">
      <c r="A114" s="389"/>
      <c r="B114" s="389"/>
      <c r="C114" s="389"/>
      <c r="D114" s="390"/>
      <c r="E114" s="390"/>
      <c r="F114" s="390"/>
    </row>
    <row r="115" spans="1:6" ht="15">
      <c r="A115" s="389"/>
      <c r="B115" s="389"/>
      <c r="C115" s="389"/>
      <c r="D115" s="390"/>
      <c r="E115" s="390"/>
      <c r="F115" s="390"/>
    </row>
    <row r="116" spans="1:6" ht="15">
      <c r="A116" s="389"/>
      <c r="B116" s="389"/>
      <c r="C116" s="389"/>
      <c r="D116" s="390"/>
      <c r="E116" s="390"/>
      <c r="F116" s="390"/>
    </row>
    <row r="117" spans="1:6" ht="15">
      <c r="A117" s="389"/>
      <c r="B117" s="389"/>
      <c r="C117" s="389"/>
      <c r="D117" s="390"/>
      <c r="E117" s="390"/>
      <c r="F117" s="390"/>
    </row>
    <row r="118" spans="1:6" ht="15">
      <c r="A118" s="389"/>
      <c r="B118" s="389"/>
      <c r="C118" s="389"/>
      <c r="D118" s="390"/>
      <c r="E118" s="390"/>
      <c r="F118" s="390"/>
    </row>
    <row r="119" spans="1:6" ht="15">
      <c r="A119" s="389"/>
      <c r="B119" s="389"/>
      <c r="C119" s="389"/>
      <c r="D119" s="390"/>
      <c r="E119" s="390"/>
      <c r="F119" s="390"/>
    </row>
    <row r="120" spans="1:6" ht="15">
      <c r="A120" s="389"/>
      <c r="B120" s="389"/>
      <c r="C120" s="389"/>
      <c r="D120" s="390"/>
      <c r="E120" s="390"/>
      <c r="F120" s="390"/>
    </row>
    <row r="121" spans="1:6" ht="15">
      <c r="A121" s="389"/>
      <c r="B121" s="389"/>
      <c r="C121" s="389"/>
      <c r="D121" s="390"/>
      <c r="E121" s="390"/>
      <c r="F121" s="390"/>
    </row>
    <row r="122" spans="1:6" ht="15">
      <c r="A122" s="389"/>
      <c r="B122" s="389"/>
      <c r="C122" s="389"/>
      <c r="D122" s="390"/>
      <c r="E122" s="390"/>
      <c r="F122" s="390"/>
    </row>
    <row r="123" spans="1:6" ht="15">
      <c r="A123" s="389"/>
      <c r="B123" s="389"/>
      <c r="C123" s="389"/>
      <c r="D123" s="390"/>
      <c r="E123" s="390"/>
      <c r="F123" s="390"/>
    </row>
    <row r="124" spans="1:6" ht="15">
      <c r="A124" s="389"/>
      <c r="B124" s="389"/>
      <c r="C124" s="389"/>
      <c r="D124" s="390"/>
      <c r="E124" s="390"/>
      <c r="F124" s="390"/>
    </row>
    <row r="125" spans="1:6" ht="15">
      <c r="A125" s="389"/>
      <c r="B125" s="389"/>
      <c r="C125" s="389"/>
      <c r="D125" s="390"/>
      <c r="E125" s="390"/>
      <c r="F125" s="390"/>
    </row>
    <row r="126" spans="1:6" ht="15">
      <c r="A126" s="389"/>
      <c r="B126" s="389"/>
      <c r="C126" s="389"/>
      <c r="D126" s="390"/>
      <c r="E126" s="390"/>
      <c r="F126" s="390"/>
    </row>
    <row r="127" spans="1:6" ht="15">
      <c r="A127" s="389"/>
      <c r="B127" s="389"/>
      <c r="C127" s="389"/>
      <c r="D127" s="390"/>
      <c r="E127" s="390"/>
      <c r="F127" s="390"/>
    </row>
    <row r="128" spans="1:6" ht="15">
      <c r="A128" s="389"/>
      <c r="B128" s="389"/>
      <c r="C128" s="389"/>
      <c r="D128" s="390"/>
      <c r="E128" s="390"/>
      <c r="F128" s="390"/>
    </row>
    <row r="129" spans="1:6" ht="15">
      <c r="A129" s="389"/>
      <c r="B129" s="389"/>
      <c r="C129" s="389"/>
      <c r="D129" s="390"/>
      <c r="E129" s="390"/>
      <c r="F129" s="390"/>
    </row>
    <row r="130" spans="1:6" ht="15">
      <c r="A130" s="389"/>
      <c r="B130" s="389"/>
      <c r="C130" s="389"/>
      <c r="D130" s="390"/>
      <c r="E130" s="390"/>
      <c r="F130" s="390"/>
    </row>
    <row r="131" spans="1:6" ht="15">
      <c r="A131" s="389"/>
      <c r="B131" s="389"/>
      <c r="C131" s="389"/>
      <c r="D131" s="390"/>
      <c r="E131" s="390"/>
      <c r="F131" s="390"/>
    </row>
    <row r="132" spans="1:6" ht="15">
      <c r="A132" s="389"/>
      <c r="B132" s="389"/>
      <c r="C132" s="389"/>
      <c r="D132" s="390"/>
      <c r="E132" s="390"/>
      <c r="F132" s="390"/>
    </row>
    <row r="133" spans="1:6" ht="15">
      <c r="A133" s="389"/>
      <c r="B133" s="389"/>
      <c r="C133" s="389"/>
      <c r="D133" s="390"/>
      <c r="E133" s="390"/>
      <c r="F133" s="390"/>
    </row>
    <row r="134" spans="1:6" ht="15">
      <c r="A134" s="389"/>
      <c r="B134" s="389"/>
      <c r="C134" s="389"/>
      <c r="D134" s="390"/>
      <c r="E134" s="390"/>
      <c r="F134" s="390"/>
    </row>
    <row r="135" spans="1:6" ht="15">
      <c r="A135" s="389"/>
      <c r="B135" s="389"/>
      <c r="C135" s="389"/>
      <c r="D135" s="390"/>
      <c r="E135" s="390"/>
      <c r="F135" s="390"/>
    </row>
    <row r="136" spans="1:6" ht="15">
      <c r="A136" s="389"/>
      <c r="B136" s="389"/>
      <c r="C136" s="389"/>
      <c r="D136" s="390"/>
      <c r="E136" s="390"/>
      <c r="F136" s="390"/>
    </row>
    <row r="137" spans="1:6" ht="15">
      <c r="A137" s="389"/>
      <c r="B137" s="389"/>
      <c r="C137" s="389"/>
      <c r="D137" s="390"/>
      <c r="E137" s="390"/>
      <c r="F137" s="390"/>
    </row>
    <row r="138" spans="1:6" ht="15">
      <c r="A138" s="389"/>
      <c r="B138" s="389"/>
      <c r="C138" s="389"/>
      <c r="D138" s="390"/>
      <c r="E138" s="390"/>
      <c r="F138" s="390"/>
    </row>
    <row r="139" spans="1:6" ht="15">
      <c r="A139" s="389"/>
      <c r="B139" s="389"/>
      <c r="C139" s="389"/>
      <c r="D139" s="390"/>
      <c r="E139" s="390"/>
      <c r="F139" s="390"/>
    </row>
    <row r="140" spans="1:6" ht="15">
      <c r="A140" s="389"/>
      <c r="B140" s="389"/>
      <c r="C140" s="389"/>
      <c r="D140" s="390"/>
      <c r="E140" s="390"/>
      <c r="F140" s="390"/>
    </row>
    <row r="141" spans="1:6" ht="15">
      <c r="A141" s="389"/>
      <c r="B141" s="389"/>
      <c r="C141" s="389"/>
      <c r="D141" s="390"/>
      <c r="E141" s="390"/>
      <c r="F141" s="390"/>
    </row>
    <row r="142" spans="1:6" ht="15">
      <c r="A142" s="389"/>
      <c r="B142" s="389"/>
      <c r="C142" s="389"/>
      <c r="D142" s="390"/>
      <c r="E142" s="390"/>
      <c r="F142" s="390"/>
    </row>
    <row r="143" spans="1:6" ht="15">
      <c r="A143" s="389"/>
      <c r="B143" s="389"/>
      <c r="C143" s="389"/>
      <c r="D143" s="390"/>
      <c r="E143" s="390"/>
      <c r="F143" s="390"/>
    </row>
    <row r="144" spans="1:6" ht="15">
      <c r="A144" s="389"/>
      <c r="B144" s="389"/>
      <c r="C144" s="389"/>
      <c r="D144" s="390"/>
      <c r="E144" s="390"/>
      <c r="F144" s="390"/>
    </row>
    <row r="145" spans="1:6" ht="15">
      <c r="A145" s="389"/>
      <c r="B145" s="389"/>
      <c r="C145" s="389"/>
      <c r="D145" s="390"/>
      <c r="E145" s="390"/>
      <c r="F145" s="390"/>
    </row>
    <row r="146" spans="1:6" ht="15">
      <c r="A146" s="389"/>
      <c r="B146" s="389"/>
      <c r="C146" s="389"/>
      <c r="D146" s="390"/>
      <c r="E146" s="390"/>
      <c r="F146" s="390"/>
    </row>
    <row r="147" spans="1:6" ht="15">
      <c r="A147" s="389"/>
      <c r="B147" s="389"/>
      <c r="C147" s="389"/>
      <c r="D147" s="390"/>
      <c r="E147" s="390"/>
      <c r="F147" s="480"/>
    </row>
    <row r="148" spans="1:6" ht="18">
      <c r="A148" s="389"/>
      <c r="B148" s="469"/>
      <c r="C148" s="469"/>
      <c r="D148" s="480"/>
      <c r="E148" s="480"/>
      <c r="F148" s="480"/>
    </row>
    <row r="149" spans="1:6" ht="18">
      <c r="A149" s="389"/>
      <c r="B149" s="469"/>
      <c r="C149" s="469"/>
      <c r="D149" s="480"/>
      <c r="E149" s="480"/>
      <c r="F149" s="480"/>
    </row>
    <row r="150" spans="1:6" ht="15">
      <c r="A150" s="389"/>
      <c r="D150" s="480"/>
      <c r="E150" s="480"/>
      <c r="F150" s="480"/>
    </row>
    <row r="151" spans="1:6" ht="15">
      <c r="A151" s="389"/>
      <c r="D151" s="480"/>
      <c r="E151" s="480"/>
      <c r="F151" s="480"/>
    </row>
    <row r="152" spans="1:6" ht="18">
      <c r="A152" s="469"/>
      <c r="D152" s="480"/>
      <c r="E152" s="480"/>
      <c r="F152" s="480"/>
    </row>
    <row r="153" spans="1:6" ht="18">
      <c r="A153" s="469"/>
      <c r="D153" s="480"/>
      <c r="E153" s="480"/>
      <c r="F153" s="480"/>
    </row>
    <row r="154" spans="1:6" ht="15">
      <c r="D154" s="480"/>
      <c r="E154" s="480"/>
      <c r="F154" s="480"/>
    </row>
    <row r="155" spans="1:6" ht="15">
      <c r="D155" s="480"/>
      <c r="E155" s="480"/>
      <c r="F155" s="480"/>
    </row>
    <row r="156" spans="1:6" ht="15">
      <c r="D156" s="480"/>
      <c r="E156" s="480"/>
      <c r="F156" s="480"/>
    </row>
    <row r="157" spans="1:6" ht="15">
      <c r="D157" s="480"/>
      <c r="E157" s="480"/>
      <c r="F157" s="480"/>
    </row>
    <row r="158" spans="1:6" ht="15">
      <c r="D158" s="480"/>
      <c r="E158" s="480"/>
      <c r="F158" s="480"/>
    </row>
    <row r="159" spans="1:6" ht="15">
      <c r="D159" s="480"/>
      <c r="E159" s="480"/>
      <c r="F159" s="480"/>
    </row>
    <row r="160" spans="1:6" ht="15">
      <c r="D160" s="480"/>
      <c r="E160" s="480"/>
      <c r="F160" s="480"/>
    </row>
    <row r="161" spans="4:6" ht="15">
      <c r="D161" s="480"/>
      <c r="E161" s="480"/>
      <c r="F161" s="480"/>
    </row>
    <row r="162" spans="4:6" ht="15">
      <c r="D162" s="480"/>
      <c r="E162" s="480"/>
      <c r="F162" s="480"/>
    </row>
    <row r="163" spans="4:6" ht="15">
      <c r="D163" s="480"/>
      <c r="E163" s="480"/>
      <c r="F163" s="480"/>
    </row>
    <row r="164" spans="4:6" ht="15">
      <c r="D164" s="480"/>
      <c r="E164" s="480"/>
      <c r="F164" s="480"/>
    </row>
    <row r="165" spans="4:6" ht="15">
      <c r="D165" s="480"/>
      <c r="E165" s="480"/>
      <c r="F165" s="480"/>
    </row>
    <row r="166" spans="4:6" ht="15">
      <c r="D166" s="480"/>
      <c r="E166" s="480"/>
      <c r="F166" s="480"/>
    </row>
    <row r="167" spans="4:6" ht="15">
      <c r="D167" s="480"/>
      <c r="E167" s="480"/>
      <c r="F167" s="480"/>
    </row>
    <row r="168" spans="4:6" ht="15">
      <c r="D168" s="480"/>
      <c r="E168" s="480"/>
      <c r="F168" s="480"/>
    </row>
    <row r="169" spans="4:6" ht="15">
      <c r="D169" s="480"/>
      <c r="E169" s="480"/>
      <c r="F169" s="480"/>
    </row>
    <row r="170" spans="4:6" ht="15">
      <c r="D170" s="480"/>
      <c r="E170" s="480"/>
      <c r="F170" s="480"/>
    </row>
    <row r="171" spans="4:6" ht="15">
      <c r="D171" s="480"/>
      <c r="E171" s="480"/>
      <c r="F171" s="480"/>
    </row>
    <row r="172" spans="4:6" ht="15">
      <c r="D172" s="480"/>
      <c r="E172" s="480"/>
      <c r="F172" s="480"/>
    </row>
    <row r="173" spans="4:6" ht="15">
      <c r="D173" s="480"/>
      <c r="E173" s="480"/>
      <c r="F173" s="480"/>
    </row>
    <row r="174" spans="4:6" ht="15">
      <c r="D174" s="480"/>
      <c r="E174" s="480"/>
      <c r="F174" s="480"/>
    </row>
    <row r="175" spans="4:6" ht="15">
      <c r="D175" s="480"/>
      <c r="E175" s="480"/>
      <c r="F175" s="480"/>
    </row>
    <row r="176" spans="4:6" ht="15">
      <c r="D176" s="480"/>
      <c r="E176" s="480"/>
      <c r="F176" s="480"/>
    </row>
    <row r="177" spans="4:6" ht="15">
      <c r="D177" s="480"/>
      <c r="E177" s="480"/>
      <c r="F177" s="480"/>
    </row>
    <row r="178" spans="4:6" ht="15">
      <c r="D178" s="480"/>
      <c r="E178" s="480"/>
      <c r="F178" s="480"/>
    </row>
    <row r="179" spans="4:6" ht="15">
      <c r="D179" s="480"/>
      <c r="E179" s="480"/>
      <c r="F179" s="480"/>
    </row>
    <row r="180" spans="4:6" ht="15">
      <c r="D180" s="480"/>
      <c r="E180" s="480"/>
      <c r="F180" s="480"/>
    </row>
    <row r="181" spans="4:6" ht="15">
      <c r="D181" s="480"/>
      <c r="E181" s="480"/>
      <c r="F181" s="480"/>
    </row>
    <row r="182" spans="4:6" ht="15">
      <c r="D182" s="480"/>
      <c r="E182" s="480"/>
      <c r="F182" s="480"/>
    </row>
    <row r="183" spans="4:6" ht="15">
      <c r="D183" s="480"/>
      <c r="E183" s="480"/>
      <c r="F183" s="480"/>
    </row>
    <row r="184" spans="4:6" ht="15">
      <c r="D184" s="480"/>
      <c r="E184" s="480"/>
      <c r="F184" s="480"/>
    </row>
    <row r="185" spans="4:6" ht="15">
      <c r="D185" s="480"/>
      <c r="E185" s="480"/>
      <c r="F185" s="480"/>
    </row>
    <row r="186" spans="4:6" ht="15">
      <c r="D186" s="480"/>
      <c r="E186" s="480"/>
      <c r="F186" s="480"/>
    </row>
    <row r="187" spans="4:6" ht="15">
      <c r="D187" s="480"/>
      <c r="E187" s="480"/>
      <c r="F187" s="480"/>
    </row>
    <row r="188" spans="4:6" ht="15">
      <c r="D188" s="480"/>
      <c r="E188" s="480"/>
      <c r="F188" s="480"/>
    </row>
    <row r="189" spans="4:6" ht="15">
      <c r="D189" s="480"/>
      <c r="E189" s="480"/>
      <c r="F189" s="480"/>
    </row>
    <row r="190" spans="4:6" ht="15">
      <c r="D190" s="480"/>
      <c r="E190" s="480"/>
      <c r="F190" s="480"/>
    </row>
    <row r="191" spans="4:6" ht="15">
      <c r="D191" s="480"/>
      <c r="E191" s="480"/>
      <c r="F191" s="480"/>
    </row>
    <row r="192" spans="4:6" ht="15">
      <c r="D192" s="480"/>
      <c r="E192" s="480"/>
      <c r="F192" s="480"/>
    </row>
    <row r="193" spans="4:6" ht="15">
      <c r="D193" s="480"/>
      <c r="E193" s="480"/>
      <c r="F193" s="480"/>
    </row>
    <row r="194" spans="4:6" ht="15">
      <c r="D194" s="480"/>
      <c r="E194" s="480"/>
      <c r="F194" s="480"/>
    </row>
    <row r="195" spans="4:6" ht="15">
      <c r="D195" s="480"/>
      <c r="E195" s="480"/>
      <c r="F195" s="480"/>
    </row>
  </sheetData>
  <mergeCells count="1">
    <mergeCell ref="E3:F3"/>
  </mergeCells>
  <pageMargins left="0.86614173228346503" right="0.28999999999999998" top="0.55000000000000004" bottom="0.3" header="0.26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48"/>
  <sheetViews>
    <sheetView topLeftCell="A7" zoomScale="145" zoomScaleNormal="145" workbookViewId="0">
      <selection activeCell="I11" sqref="I11"/>
    </sheetView>
  </sheetViews>
  <sheetFormatPr defaultColWidth="9.33203125" defaultRowHeight="13.2"/>
  <cols>
    <col min="1" max="1" width="50.6640625" style="657" customWidth="1"/>
    <col min="2" max="4" width="11.33203125" style="657" customWidth="1"/>
    <col min="5" max="5" width="10.5546875" style="657" customWidth="1"/>
    <col min="6" max="16384" width="9.33203125" style="657"/>
  </cols>
  <sheetData>
    <row r="1" spans="1:13" ht="18" customHeight="1">
      <c r="A1" s="555" t="s">
        <v>571</v>
      </c>
      <c r="B1" s="655"/>
      <c r="C1" s="655"/>
      <c r="D1" s="655"/>
      <c r="E1" s="656"/>
      <c r="F1" s="656"/>
      <c r="G1" s="656"/>
      <c r="H1" s="656"/>
    </row>
    <row r="2" spans="1:13" ht="18" customHeight="1">
      <c r="A2" s="655"/>
      <c r="B2" s="655"/>
      <c r="C2" s="655"/>
      <c r="D2" s="655"/>
      <c r="E2" s="656"/>
      <c r="F2" s="656"/>
      <c r="G2" s="656"/>
      <c r="H2" s="656"/>
    </row>
    <row r="3" spans="1:13" ht="18" customHeight="1">
      <c r="A3" s="658"/>
      <c r="B3" s="658"/>
      <c r="C3" s="658"/>
      <c r="D3" s="658"/>
    </row>
    <row r="4" spans="1:13" ht="18" customHeight="1">
      <c r="A4" s="659"/>
      <c r="B4" s="318" t="s">
        <v>132</v>
      </c>
      <c r="C4" s="318" t="s">
        <v>133</v>
      </c>
      <c r="D4" s="318" t="s">
        <v>126</v>
      </c>
      <c r="E4" s="660"/>
    </row>
    <row r="5" spans="1:13" ht="18" customHeight="1">
      <c r="A5" s="658"/>
      <c r="B5" s="320" t="s">
        <v>135</v>
      </c>
      <c r="C5" s="320" t="s">
        <v>135</v>
      </c>
      <c r="D5" s="320" t="s">
        <v>131</v>
      </c>
      <c r="E5" s="660"/>
    </row>
    <row r="6" spans="1:13" ht="18" customHeight="1">
      <c r="A6" s="658"/>
      <c r="B6" s="661">
        <v>2024</v>
      </c>
      <c r="C6" s="661">
        <v>2024</v>
      </c>
      <c r="D6" s="661">
        <v>2024</v>
      </c>
      <c r="E6" s="660"/>
    </row>
    <row r="7" spans="1:13" ht="18" customHeight="1">
      <c r="A7" s="658"/>
      <c r="B7" s="658"/>
      <c r="C7" s="658"/>
      <c r="D7" s="658"/>
      <c r="G7" s="662"/>
    </row>
    <row r="8" spans="1:13" ht="18" customHeight="1">
      <c r="A8" s="658"/>
      <c r="B8" s="964" t="s">
        <v>572</v>
      </c>
      <c r="C8" s="964"/>
      <c r="D8" s="964"/>
      <c r="G8" s="663"/>
      <c r="I8" s="663"/>
      <c r="J8" s="664"/>
      <c r="K8" s="665"/>
      <c r="L8" s="663"/>
      <c r="M8" s="666"/>
    </row>
    <row r="9" spans="1:13" ht="18" customHeight="1">
      <c r="A9" s="658"/>
      <c r="B9" s="667"/>
      <c r="C9" s="667"/>
      <c r="D9" s="667"/>
      <c r="G9" s="663"/>
      <c r="I9" s="663"/>
      <c r="J9" s="664"/>
      <c r="K9" s="665"/>
      <c r="L9" s="663"/>
      <c r="M9" s="666"/>
    </row>
    <row r="10" spans="1:13" ht="18" customHeight="1">
      <c r="A10" s="668" t="s">
        <v>573</v>
      </c>
      <c r="B10" s="669">
        <v>52392.182929464063</v>
      </c>
      <c r="C10" s="669">
        <v>52540.800000000003</v>
      </c>
      <c r="D10" s="669">
        <v>52466.5</v>
      </c>
      <c r="E10" s="665"/>
      <c r="G10" s="663"/>
      <c r="I10" s="663"/>
      <c r="J10" s="664"/>
      <c r="K10" s="665"/>
      <c r="L10" s="663"/>
      <c r="M10" s="666"/>
    </row>
    <row r="11" spans="1:13" ht="18" customHeight="1">
      <c r="A11" s="670" t="s">
        <v>574</v>
      </c>
      <c r="B11" s="671"/>
      <c r="C11" s="671"/>
      <c r="D11" s="671"/>
      <c r="E11" s="665"/>
      <c r="G11" s="663"/>
      <c r="I11" s="663"/>
      <c r="J11" s="664"/>
      <c r="K11" s="665"/>
      <c r="L11" s="663"/>
      <c r="M11" s="666"/>
    </row>
    <row r="12" spans="1:13" ht="18" customHeight="1">
      <c r="A12" s="672" t="s">
        <v>575</v>
      </c>
      <c r="B12" s="671">
        <v>27855.652947581129</v>
      </c>
      <c r="C12" s="671">
        <v>27881.3</v>
      </c>
      <c r="D12" s="671">
        <v>27868.5</v>
      </c>
      <c r="E12" s="665"/>
      <c r="G12" s="663"/>
      <c r="I12" s="663"/>
      <c r="J12" s="664"/>
      <c r="K12" s="665"/>
      <c r="L12" s="663"/>
      <c r="M12" s="666"/>
    </row>
    <row r="13" spans="1:13" ht="18" customHeight="1">
      <c r="A13" s="672" t="s">
        <v>576</v>
      </c>
      <c r="B13" s="671">
        <v>24536.529981883628</v>
      </c>
      <c r="C13" s="671">
        <v>24659.5</v>
      </c>
      <c r="D13" s="671">
        <v>24598</v>
      </c>
      <c r="E13" s="665"/>
      <c r="G13" s="663"/>
      <c r="I13" s="663"/>
      <c r="J13" s="664"/>
      <c r="K13" s="665"/>
      <c r="L13" s="663"/>
      <c r="M13" s="666"/>
    </row>
    <row r="14" spans="1:13" ht="18" customHeight="1">
      <c r="A14" s="670" t="s">
        <v>577</v>
      </c>
      <c r="B14" s="671"/>
      <c r="C14" s="671"/>
      <c r="D14" s="671"/>
      <c r="E14" s="665"/>
      <c r="G14" s="663"/>
      <c r="I14" s="663"/>
      <c r="J14" s="664"/>
      <c r="K14" s="665"/>
      <c r="L14" s="663"/>
      <c r="M14" s="666"/>
    </row>
    <row r="15" spans="1:13" ht="18" customHeight="1">
      <c r="A15" s="672" t="s">
        <v>578</v>
      </c>
      <c r="B15" s="671">
        <v>20077.133967635174</v>
      </c>
      <c r="C15" s="671">
        <v>20240.599999999999</v>
      </c>
      <c r="D15" s="671">
        <v>20158.849999999999</v>
      </c>
      <c r="E15" s="665"/>
      <c r="G15" s="663"/>
      <c r="I15" s="663"/>
      <c r="J15" s="664"/>
      <c r="K15" s="665"/>
      <c r="L15" s="663"/>
      <c r="M15" s="666"/>
    </row>
    <row r="16" spans="1:13" ht="18" customHeight="1">
      <c r="A16" s="672" t="s">
        <v>579</v>
      </c>
      <c r="B16" s="671">
        <v>32315.1</v>
      </c>
      <c r="C16" s="671">
        <v>32300.2</v>
      </c>
      <c r="D16" s="671">
        <v>32307.599999999999</v>
      </c>
      <c r="G16" s="663"/>
      <c r="I16" s="663"/>
      <c r="J16" s="664"/>
      <c r="K16" s="665"/>
      <c r="L16" s="663"/>
      <c r="M16" s="666"/>
    </row>
    <row r="17" spans="1:13" ht="18" customHeight="1">
      <c r="A17" s="673" t="s">
        <v>580</v>
      </c>
      <c r="B17" s="669">
        <v>51322.977516288694</v>
      </c>
      <c r="C17" s="669">
        <v>51449.563319044493</v>
      </c>
      <c r="D17" s="669">
        <v>51386.270417666594</v>
      </c>
      <c r="E17" s="665"/>
      <c r="G17" s="663"/>
      <c r="I17" s="663"/>
      <c r="J17" s="664"/>
      <c r="K17" s="665"/>
      <c r="L17" s="663"/>
      <c r="M17" s="666"/>
    </row>
    <row r="18" spans="1:13" ht="18" customHeight="1">
      <c r="A18" s="672" t="s">
        <v>581</v>
      </c>
      <c r="B18" s="671">
        <v>13785.421120283419</v>
      </c>
      <c r="C18" s="671">
        <v>13666.9</v>
      </c>
      <c r="D18" s="671">
        <v>13726.133511317987</v>
      </c>
      <c r="E18" s="665"/>
      <c r="G18" s="663"/>
      <c r="I18" s="663"/>
      <c r="J18" s="664"/>
      <c r="K18" s="665"/>
      <c r="L18" s="663"/>
      <c r="M18" s="666"/>
    </row>
    <row r="19" spans="1:13" ht="18" customHeight="1">
      <c r="A19" s="672" t="s">
        <v>582</v>
      </c>
      <c r="B19" s="671">
        <v>16992.3</v>
      </c>
      <c r="C19" s="671">
        <v>17020.599999999999</v>
      </c>
      <c r="D19" s="671">
        <v>17006.5</v>
      </c>
      <c r="E19" s="665"/>
      <c r="G19" s="663"/>
      <c r="I19" s="663"/>
      <c r="J19" s="664"/>
      <c r="K19" s="665"/>
      <c r="L19" s="663"/>
      <c r="M19" s="666"/>
    </row>
    <row r="20" spans="1:13" ht="18" customHeight="1">
      <c r="A20" s="672" t="s">
        <v>494</v>
      </c>
      <c r="B20" s="671">
        <v>20545.318800752149</v>
      </c>
      <c r="C20" s="671">
        <v>20762.099999999999</v>
      </c>
      <c r="D20" s="671">
        <v>20653.7</v>
      </c>
      <c r="E20" s="665"/>
      <c r="G20" s="663"/>
      <c r="I20" s="663"/>
      <c r="J20" s="664"/>
      <c r="K20" s="665"/>
      <c r="L20" s="663"/>
      <c r="M20" s="666"/>
    </row>
    <row r="21" spans="1:13" ht="18" customHeight="1">
      <c r="A21" s="672"/>
      <c r="B21" s="658"/>
      <c r="C21" s="658"/>
      <c r="D21" s="674"/>
      <c r="E21" s="665"/>
      <c r="G21" s="663"/>
      <c r="I21" s="663"/>
      <c r="J21" s="664"/>
      <c r="K21" s="665"/>
      <c r="L21" s="663"/>
      <c r="M21" s="666"/>
    </row>
    <row r="22" spans="1:13" ht="18" customHeight="1">
      <c r="A22" s="672"/>
      <c r="B22" s="964" t="s">
        <v>583</v>
      </c>
      <c r="C22" s="964"/>
      <c r="D22" s="964"/>
      <c r="G22" s="663"/>
      <c r="I22" s="663"/>
      <c r="J22" s="664"/>
      <c r="K22" s="665"/>
      <c r="L22" s="663"/>
      <c r="M22" s="666"/>
    </row>
    <row r="23" spans="1:13" ht="18" customHeight="1">
      <c r="A23" s="672"/>
      <c r="B23" s="674"/>
      <c r="C23" s="674"/>
      <c r="D23" s="674"/>
      <c r="E23" s="665"/>
      <c r="G23" s="663"/>
      <c r="I23" s="663"/>
      <c r="J23" s="664"/>
      <c r="K23" s="665"/>
      <c r="L23" s="663"/>
      <c r="M23" s="666"/>
    </row>
    <row r="24" spans="1:13" ht="18" customHeight="1">
      <c r="A24" s="668" t="s">
        <v>573</v>
      </c>
      <c r="B24" s="669">
        <v>100</v>
      </c>
      <c r="C24" s="669">
        <v>100</v>
      </c>
      <c r="D24" s="669">
        <v>100</v>
      </c>
      <c r="E24" s="665"/>
      <c r="G24" s="663"/>
      <c r="I24" s="663"/>
      <c r="J24" s="664"/>
      <c r="K24" s="665"/>
      <c r="L24" s="663"/>
      <c r="M24" s="666"/>
    </row>
    <row r="25" spans="1:13" ht="18" customHeight="1">
      <c r="A25" s="675" t="s">
        <v>574</v>
      </c>
      <c r="B25" s="671"/>
      <c r="C25" s="671"/>
      <c r="D25" s="671"/>
      <c r="E25" s="665"/>
      <c r="G25" s="663"/>
      <c r="I25" s="663"/>
      <c r="J25" s="664"/>
      <c r="K25" s="665"/>
      <c r="L25" s="663"/>
      <c r="M25" s="666"/>
    </row>
    <row r="26" spans="1:13" ht="18" customHeight="1">
      <c r="A26" s="672" t="s">
        <v>575</v>
      </c>
      <c r="B26" s="671">
        <f>B12/$B$10*100</f>
        <v>53.167574607615364</v>
      </c>
      <c r="C26" s="671">
        <f>C12/$C$10*100</f>
        <v>53.065998233753575</v>
      </c>
      <c r="D26" s="671">
        <f>D12/$D$10*100</f>
        <v>53.116750688534587</v>
      </c>
      <c r="E26" s="665"/>
      <c r="G26" s="663"/>
      <c r="I26" s="663"/>
      <c r="J26" s="664"/>
      <c r="K26" s="665"/>
      <c r="L26" s="663"/>
      <c r="M26" s="666"/>
    </row>
    <row r="27" spans="1:13" ht="18" customHeight="1">
      <c r="A27" s="672" t="s">
        <v>576</v>
      </c>
      <c r="B27" s="671">
        <f t="shared" ref="B27:B30" si="0">B13/$B$10*100</f>
        <v>46.832425392385957</v>
      </c>
      <c r="C27" s="671">
        <f t="shared" ref="C27:C30" si="1">C13/$C$10*100</f>
        <v>46.934001766246418</v>
      </c>
      <c r="D27" s="671">
        <f t="shared" ref="D27:D30" si="2">D13/$D$10*100</f>
        <v>46.883249311465413</v>
      </c>
      <c r="E27" s="665"/>
      <c r="G27" s="663"/>
      <c r="I27" s="663"/>
      <c r="J27" s="664"/>
      <c r="K27" s="665"/>
      <c r="L27" s="663"/>
      <c r="M27" s="666"/>
    </row>
    <row r="28" spans="1:13" ht="18" customHeight="1">
      <c r="A28" s="675" t="s">
        <v>577</v>
      </c>
      <c r="B28" s="671"/>
      <c r="C28" s="671"/>
      <c r="D28" s="671"/>
      <c r="E28" s="665"/>
      <c r="G28" s="663"/>
      <c r="I28" s="663"/>
      <c r="J28" s="664"/>
      <c r="K28" s="665"/>
      <c r="L28" s="663"/>
      <c r="M28" s="666"/>
    </row>
    <row r="29" spans="1:13" ht="18" customHeight="1">
      <c r="A29" s="672" t="s">
        <v>578</v>
      </c>
      <c r="B29" s="671">
        <f t="shared" si="0"/>
        <v>38.320857893371517</v>
      </c>
      <c r="C29" s="671">
        <f t="shared" si="1"/>
        <v>38.523585480236306</v>
      </c>
      <c r="D29" s="671">
        <f t="shared" si="2"/>
        <v>38.422326627467044</v>
      </c>
      <c r="G29" s="663"/>
      <c r="I29" s="663"/>
      <c r="J29" s="664"/>
      <c r="K29" s="665"/>
      <c r="L29" s="663"/>
      <c r="M29" s="666"/>
    </row>
    <row r="30" spans="1:13" ht="18" customHeight="1">
      <c r="A30" s="672" t="s">
        <v>579</v>
      </c>
      <c r="B30" s="671">
        <f t="shared" si="0"/>
        <v>61.679239522250917</v>
      </c>
      <c r="C30" s="671">
        <f t="shared" si="1"/>
        <v>61.476414519763686</v>
      </c>
      <c r="D30" s="671">
        <f t="shared" si="2"/>
        <v>61.577578073627933</v>
      </c>
      <c r="E30" s="665"/>
      <c r="G30" s="663"/>
      <c r="I30" s="663"/>
      <c r="J30" s="664"/>
      <c r="K30" s="665"/>
      <c r="L30" s="663"/>
      <c r="M30" s="666"/>
    </row>
    <row r="31" spans="1:13" ht="18" customHeight="1">
      <c r="A31" s="673" t="s">
        <v>580</v>
      </c>
      <c r="B31" s="669">
        <v>100</v>
      </c>
      <c r="C31" s="669">
        <v>100</v>
      </c>
      <c r="D31" s="669">
        <v>100</v>
      </c>
      <c r="E31" s="665"/>
      <c r="G31" s="663"/>
      <c r="I31" s="663"/>
      <c r="J31" s="664"/>
      <c r="K31" s="665"/>
      <c r="L31" s="663"/>
      <c r="M31" s="666"/>
    </row>
    <row r="32" spans="1:13" ht="18" customHeight="1">
      <c r="A32" s="672" t="s">
        <v>581</v>
      </c>
      <c r="B32" s="671">
        <f>B18/B17*100</f>
        <v>26.860135142993709</v>
      </c>
      <c r="C32" s="671">
        <f t="shared" ref="C32:D32" si="3">C18/C17*100</f>
        <v>26.563685128384911</v>
      </c>
      <c r="D32" s="671">
        <f t="shared" si="3"/>
        <v>26.711674927470401</v>
      </c>
      <c r="E32" s="665"/>
      <c r="G32" s="663"/>
      <c r="I32" s="663"/>
      <c r="J32" s="664"/>
      <c r="K32" s="665"/>
      <c r="L32" s="663"/>
      <c r="M32" s="666"/>
    </row>
    <row r="33" spans="1:4" ht="18" customHeight="1">
      <c r="A33" s="672" t="s">
        <v>582</v>
      </c>
      <c r="B33" s="671">
        <f>B19/B17*100</f>
        <v>33.108562328845878</v>
      </c>
      <c r="C33" s="671">
        <f>C19/C17*100</f>
        <v>33.082107800319619</v>
      </c>
      <c r="D33" s="671">
        <f t="shared" ref="D33" si="4">D19/D17*100</f>
        <v>33.095416074705369</v>
      </c>
    </row>
    <row r="34" spans="1:4" ht="18" customHeight="1">
      <c r="A34" s="672" t="s">
        <v>494</v>
      </c>
      <c r="B34" s="671">
        <f>B20/B17*100</f>
        <v>40.031424120378738</v>
      </c>
      <c r="C34" s="671">
        <v>40.299999999999997</v>
      </c>
      <c r="D34" s="671">
        <f t="shared" ref="D34" si="5">D20/D17*100</f>
        <v>40.193031780915668</v>
      </c>
    </row>
    <row r="35" spans="1:4" ht="18" customHeight="1">
      <c r="A35" s="658"/>
      <c r="B35" s="658"/>
      <c r="C35" s="658"/>
      <c r="D35" s="658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21"/>
  <sheetViews>
    <sheetView workbookViewId="0">
      <selection activeCell="I11" sqref="I11"/>
    </sheetView>
  </sheetViews>
  <sheetFormatPr defaultColWidth="9.33203125" defaultRowHeight="13.2"/>
  <cols>
    <col min="1" max="1" width="49.6640625" style="679" customWidth="1"/>
    <col min="2" max="4" width="11.33203125" style="679" customWidth="1"/>
    <col min="5" max="16384" width="9.33203125" style="679"/>
  </cols>
  <sheetData>
    <row r="1" spans="1:8" ht="20.100000000000001" customHeight="1">
      <c r="A1" s="676" t="s">
        <v>584</v>
      </c>
      <c r="B1" s="677"/>
      <c r="C1" s="677"/>
      <c r="D1" s="677"/>
      <c r="E1" s="678"/>
      <c r="F1" s="678"/>
      <c r="G1" s="678"/>
      <c r="H1" s="678"/>
    </row>
    <row r="2" spans="1:8" ht="18" customHeight="1">
      <c r="A2" s="677"/>
      <c r="B2" s="677"/>
      <c r="C2" s="677"/>
      <c r="D2" s="677"/>
      <c r="E2" s="678"/>
      <c r="F2" s="678"/>
      <c r="G2" s="678"/>
      <c r="H2" s="678"/>
    </row>
    <row r="3" spans="1:8" ht="20.100000000000001" customHeight="1">
      <c r="A3" s="680"/>
      <c r="B3" s="680"/>
      <c r="C3" s="680"/>
      <c r="D3" s="681" t="s">
        <v>145</v>
      </c>
    </row>
    <row r="4" spans="1:8" ht="20.100000000000001" customHeight="1">
      <c r="A4" s="682"/>
      <c r="B4" s="965" t="s">
        <v>585</v>
      </c>
      <c r="C4" s="967" t="s">
        <v>586</v>
      </c>
      <c r="D4" s="967"/>
    </row>
    <row r="5" spans="1:8" ht="20.100000000000001" customHeight="1">
      <c r="B5" s="966"/>
      <c r="C5" s="683" t="s">
        <v>587</v>
      </c>
      <c r="D5" s="683" t="s">
        <v>579</v>
      </c>
    </row>
    <row r="6" spans="1:8" ht="20.100000000000001" customHeight="1"/>
    <row r="7" spans="1:8" ht="20.100000000000001" customHeight="1">
      <c r="A7" s="684" t="s">
        <v>588</v>
      </c>
      <c r="B7" s="685"/>
      <c r="C7" s="685"/>
      <c r="D7" s="685"/>
    </row>
    <row r="8" spans="1:8" ht="20.100000000000001" customHeight="1">
      <c r="A8" s="686" t="s">
        <v>589</v>
      </c>
      <c r="B8" s="687">
        <v>2.2440311173725687</v>
      </c>
      <c r="C8" s="687">
        <v>2.637016642435404</v>
      </c>
      <c r="D8" s="687">
        <v>1.9875128474129644</v>
      </c>
    </row>
    <row r="9" spans="1:8" ht="20.100000000000001" customHeight="1">
      <c r="A9" s="686" t="s">
        <v>590</v>
      </c>
      <c r="B9" s="687">
        <v>2.2901715129485907</v>
      </c>
      <c r="C9" s="687">
        <v>2.714148757142727</v>
      </c>
      <c r="D9" s="687">
        <v>2.0115086305591134</v>
      </c>
    </row>
    <row r="10" spans="1:8" ht="20.100000000000001" customHeight="1">
      <c r="A10" s="686" t="s">
        <v>591</v>
      </c>
      <c r="B10" s="687">
        <v>2.2671013151605797</v>
      </c>
      <c r="C10" s="687">
        <v>2.6755826997890653</v>
      </c>
      <c r="D10" s="687">
        <v>1.9995107389860389</v>
      </c>
    </row>
    <row r="11" spans="1:8" ht="20.100000000000001" customHeight="1">
      <c r="A11" s="680"/>
      <c r="B11" s="688"/>
      <c r="C11" s="688"/>
      <c r="D11" s="688"/>
    </row>
    <row r="12" spans="1:8" ht="20.100000000000001" customHeight="1">
      <c r="A12" s="684" t="s">
        <v>592</v>
      </c>
      <c r="B12" s="680"/>
      <c r="C12" s="688"/>
      <c r="D12" s="688"/>
    </row>
    <row r="13" spans="1:8" ht="20.100000000000001" customHeight="1">
      <c r="A13" s="686" t="s">
        <v>589</v>
      </c>
      <c r="B13" s="687">
        <v>7.992074157861401</v>
      </c>
      <c r="C13" s="687">
        <v>10.178362558156365</v>
      </c>
      <c r="D13" s="687">
        <v>6.8713746926512638</v>
      </c>
    </row>
    <row r="14" spans="1:8" ht="20.100000000000001" customHeight="1">
      <c r="A14" s="686" t="s">
        <v>590</v>
      </c>
      <c r="B14" s="687">
        <v>8.0118949686444694</v>
      </c>
      <c r="C14" s="687">
        <v>10.188797124147335</v>
      </c>
      <c r="D14" s="687">
        <v>6.8600604324502834</v>
      </c>
    </row>
    <row r="15" spans="1:8" ht="20.100000000000001" customHeight="1">
      <c r="A15" s="686" t="s">
        <v>591</v>
      </c>
      <c r="B15" s="687">
        <v>8.0019845632529361</v>
      </c>
      <c r="C15" s="687">
        <v>10.18357984115185</v>
      </c>
      <c r="D15" s="687">
        <v>6.865717562550774</v>
      </c>
    </row>
    <row r="16" spans="1:8" ht="20.100000000000001" customHeight="1">
      <c r="A16" s="686"/>
      <c r="B16" s="688"/>
      <c r="C16" s="688"/>
      <c r="D16" s="688"/>
    </row>
    <row r="17" spans="1:4" ht="20.100000000000001" customHeight="1">
      <c r="A17" s="684" t="s">
        <v>593</v>
      </c>
      <c r="B17" s="688"/>
      <c r="C17" s="689"/>
      <c r="D17" s="689"/>
    </row>
    <row r="18" spans="1:4" ht="20.100000000000001" customHeight="1">
      <c r="A18" s="686" t="s">
        <v>589</v>
      </c>
      <c r="B18" s="687">
        <v>2.0349233928432566</v>
      </c>
      <c r="C18" s="687">
        <v>1.1994304551939829</v>
      </c>
      <c r="D18" s="687">
        <v>2.5766709905704754</v>
      </c>
    </row>
    <row r="19" spans="1:4" ht="20.100000000000001" customHeight="1">
      <c r="A19" s="686" t="s">
        <v>590</v>
      </c>
      <c r="B19" s="687">
        <v>2.0637867513371164</v>
      </c>
      <c r="C19" s="687">
        <v>1.533392223484521</v>
      </c>
      <c r="D19" s="687">
        <v>2.4098936246778315</v>
      </c>
    </row>
    <row r="20" spans="1:4" ht="20.100000000000001" customHeight="1">
      <c r="A20" s="686" t="s">
        <v>591</v>
      </c>
      <c r="B20" s="687">
        <v>2.0493550720901865</v>
      </c>
      <c r="C20" s="687">
        <v>1.3664113393392521</v>
      </c>
      <c r="D20" s="687">
        <v>2.4932823076241535</v>
      </c>
    </row>
    <row r="21" spans="1:4" ht="20.100000000000001" customHeight="1">
      <c r="A21" s="680"/>
      <c r="B21" s="680"/>
      <c r="C21" s="680"/>
      <c r="D21" s="680"/>
    </row>
  </sheetData>
  <mergeCells count="2">
    <mergeCell ref="B4:B5"/>
    <mergeCell ref="C4:D4"/>
  </mergeCells>
  <pageMargins left="0.86614173228346503" right="0.28999999999999998" top="0.74803149606299202" bottom="0.511811023622047" header="0.43307086614173201" footer="0.23622047244094499"/>
  <pageSetup paperSize="9" firstPageNumber="93" orientation="portrait" r:id="rId1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36"/>
  <sheetViews>
    <sheetView workbookViewId="0">
      <selection activeCell="I11" sqref="I11"/>
    </sheetView>
  </sheetViews>
  <sheetFormatPr defaultColWidth="9.33203125" defaultRowHeight="13.2"/>
  <cols>
    <col min="1" max="1" width="45.88671875" style="679" customWidth="1"/>
    <col min="2" max="4" width="11.33203125" style="657" customWidth="1"/>
    <col min="5" max="16384" width="9.33203125" style="679"/>
  </cols>
  <sheetData>
    <row r="1" spans="1:5" ht="20.100000000000001" customHeight="1">
      <c r="A1" s="676" t="s">
        <v>594</v>
      </c>
      <c r="B1" s="655"/>
      <c r="C1" s="655"/>
      <c r="D1" s="655"/>
      <c r="E1" s="678"/>
    </row>
    <row r="2" spans="1:5" ht="18" customHeight="1">
      <c r="A2" s="677"/>
      <c r="B2" s="655"/>
      <c r="C2" s="655"/>
      <c r="D2" s="655"/>
      <c r="E2" s="678"/>
    </row>
    <row r="3" spans="1:5" ht="20.100000000000001" customHeight="1">
      <c r="A3" s="680"/>
      <c r="B3" s="658"/>
      <c r="C3" s="658"/>
      <c r="D3" s="690" t="s">
        <v>145</v>
      </c>
    </row>
    <row r="4" spans="1:5" ht="20.100000000000001" customHeight="1">
      <c r="A4" s="682"/>
      <c r="B4" s="318" t="s">
        <v>132</v>
      </c>
      <c r="C4" s="318" t="s">
        <v>133</v>
      </c>
      <c r="D4" s="318" t="s">
        <v>126</v>
      </c>
    </row>
    <row r="5" spans="1:5" ht="20.100000000000001" customHeight="1">
      <c r="B5" s="320" t="s">
        <v>135</v>
      </c>
      <c r="C5" s="320" t="s">
        <v>135</v>
      </c>
      <c r="D5" s="320" t="s">
        <v>131</v>
      </c>
    </row>
    <row r="6" spans="1:5" ht="20.100000000000001" customHeight="1">
      <c r="B6" s="661">
        <v>2024</v>
      </c>
      <c r="C6" s="661">
        <v>2024</v>
      </c>
      <c r="D6" s="661" t="s">
        <v>595</v>
      </c>
    </row>
    <row r="7" spans="1:5" ht="20.100000000000001" customHeight="1">
      <c r="B7" s="660"/>
      <c r="C7" s="660"/>
      <c r="D7" s="660"/>
    </row>
    <row r="8" spans="1:5" ht="21.9" customHeight="1">
      <c r="A8" s="691" t="s">
        <v>596</v>
      </c>
      <c r="B8" s="669">
        <v>64.837505213231069</v>
      </c>
      <c r="C8" s="669">
        <v>65.206343544258274</v>
      </c>
      <c r="D8" s="669">
        <v>65.021924378744671</v>
      </c>
    </row>
    <row r="9" spans="1:5" ht="21.9" customHeight="1">
      <c r="A9" s="670" t="s">
        <v>574</v>
      </c>
      <c r="B9" s="671"/>
      <c r="C9" s="671"/>
      <c r="D9" s="671"/>
    </row>
    <row r="10" spans="1:5" ht="21.9" customHeight="1">
      <c r="A10" s="672" t="s">
        <v>575</v>
      </c>
      <c r="B10" s="671">
        <v>67.868921059965658</v>
      </c>
      <c r="C10" s="671">
        <v>68.439847019499638</v>
      </c>
      <c r="D10" s="671">
        <v>68.154384039732648</v>
      </c>
    </row>
    <row r="11" spans="1:5" ht="21.9" customHeight="1">
      <c r="A11" s="672" t="s">
        <v>576</v>
      </c>
      <c r="B11" s="671">
        <v>61.408094816992765</v>
      </c>
      <c r="C11" s="671">
        <v>61.550114301862415</v>
      </c>
      <c r="D11" s="671">
        <v>61.47910455942759</v>
      </c>
    </row>
    <row r="12" spans="1:5" ht="21.9" customHeight="1">
      <c r="A12" s="670" t="s">
        <v>577</v>
      </c>
      <c r="B12" s="671"/>
      <c r="C12" s="671"/>
      <c r="D12" s="671"/>
    </row>
    <row r="13" spans="1:5" ht="21.9" customHeight="1">
      <c r="A13" s="672" t="s">
        <v>578</v>
      </c>
      <c r="B13" s="671">
        <v>49.258698455660429</v>
      </c>
      <c r="C13" s="671">
        <v>50.131562400624865</v>
      </c>
      <c r="D13" s="671">
        <v>49.695130428142647</v>
      </c>
    </row>
    <row r="14" spans="1:5" ht="21.9" customHeight="1">
      <c r="A14" s="672" t="s">
        <v>579</v>
      </c>
      <c r="B14" s="671">
        <v>74.449972060397712</v>
      </c>
      <c r="C14" s="671">
        <v>74.582436837800103</v>
      </c>
      <c r="D14" s="671">
        <v>74.516204449098908</v>
      </c>
    </row>
    <row r="15" spans="1:5" ht="6.75" customHeight="1">
      <c r="A15" s="692"/>
      <c r="B15" s="693"/>
      <c r="C15" s="693"/>
      <c r="D15" s="693"/>
    </row>
    <row r="16" spans="1:5" ht="21.9" customHeight="1">
      <c r="A16" s="679" t="s">
        <v>597</v>
      </c>
      <c r="B16" s="671"/>
      <c r="C16" s="671"/>
      <c r="D16" s="671"/>
    </row>
    <row r="17" spans="2:4" ht="21.9" customHeight="1">
      <c r="B17" s="671"/>
      <c r="C17" s="671"/>
      <c r="D17" s="671"/>
    </row>
    <row r="18" spans="2:4" ht="21.9" customHeight="1">
      <c r="B18" s="669"/>
      <c r="C18" s="669"/>
      <c r="D18" s="669"/>
    </row>
    <row r="19" spans="2:4" ht="21.9" customHeight="1">
      <c r="B19" s="671"/>
      <c r="C19" s="671"/>
      <c r="D19" s="671"/>
    </row>
    <row r="20" spans="2:4" ht="21.9" customHeight="1">
      <c r="B20" s="671"/>
      <c r="C20" s="671"/>
      <c r="D20" s="671"/>
    </row>
    <row r="21" spans="2:4">
      <c r="B21" s="671"/>
      <c r="C21" s="671"/>
      <c r="D21" s="671"/>
    </row>
    <row r="22" spans="2:4" ht="14.4">
      <c r="B22" s="658"/>
      <c r="C22" s="658"/>
      <c r="D22" s="674"/>
    </row>
    <row r="23" spans="2:4">
      <c r="B23" s="964"/>
      <c r="C23" s="964"/>
      <c r="D23" s="964"/>
    </row>
    <row r="24" spans="2:4">
      <c r="B24" s="674"/>
      <c r="C24" s="674"/>
      <c r="D24" s="674"/>
    </row>
    <row r="25" spans="2:4">
      <c r="B25" s="669"/>
      <c r="C25" s="669"/>
      <c r="D25" s="669"/>
    </row>
    <row r="26" spans="2:4">
      <c r="B26" s="671"/>
      <c r="C26" s="671"/>
      <c r="D26" s="671"/>
    </row>
    <row r="27" spans="2:4">
      <c r="B27" s="671"/>
      <c r="C27" s="671"/>
      <c r="D27" s="671"/>
    </row>
    <row r="28" spans="2:4">
      <c r="B28" s="671"/>
      <c r="C28" s="671"/>
      <c r="D28" s="671"/>
    </row>
    <row r="29" spans="2:4">
      <c r="B29" s="671"/>
      <c r="C29" s="671"/>
      <c r="D29" s="671"/>
    </row>
    <row r="30" spans="2:4">
      <c r="B30" s="671"/>
      <c r="C30" s="671"/>
      <c r="D30" s="671"/>
    </row>
    <row r="31" spans="2:4">
      <c r="B31" s="671"/>
      <c r="C31" s="671"/>
      <c r="D31" s="671"/>
    </row>
    <row r="32" spans="2:4">
      <c r="B32" s="669"/>
      <c r="C32" s="669"/>
      <c r="D32" s="669"/>
    </row>
    <row r="33" spans="2:4">
      <c r="B33" s="671"/>
      <c r="C33" s="671"/>
      <c r="D33" s="671"/>
    </row>
    <row r="34" spans="2:4">
      <c r="B34" s="671"/>
      <c r="C34" s="671"/>
      <c r="D34" s="671"/>
    </row>
    <row r="35" spans="2:4">
      <c r="B35" s="671"/>
      <c r="C35" s="671"/>
      <c r="D35" s="671"/>
    </row>
    <row r="36" spans="2:4" ht="14.4">
      <c r="B36" s="658"/>
      <c r="C36" s="658"/>
      <c r="D36" s="658"/>
    </row>
  </sheetData>
  <mergeCells count="1">
    <mergeCell ref="B23:D23"/>
  </mergeCells>
  <pageMargins left="1.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30"/>
  <sheetViews>
    <sheetView workbookViewId="0">
      <selection activeCell="I11" sqref="I11"/>
    </sheetView>
  </sheetViews>
  <sheetFormatPr defaultColWidth="10.6640625" defaultRowHeight="13.8"/>
  <cols>
    <col min="1" max="1" width="2.33203125" style="838" customWidth="1"/>
    <col min="2" max="2" width="36" style="838" customWidth="1"/>
    <col min="3" max="3" width="16.33203125" style="838" customWidth="1"/>
    <col min="4" max="6" width="10.33203125" style="838" customWidth="1"/>
    <col min="7" max="16384" width="10.6640625" style="838"/>
  </cols>
  <sheetData>
    <row r="1" spans="1:6" s="836" customFormat="1" ht="21.75" customHeight="1">
      <c r="A1" s="839" t="s">
        <v>726</v>
      </c>
    </row>
    <row r="2" spans="1:6" s="836" customFormat="1" ht="21.75" customHeight="1"/>
    <row r="3" spans="1:6">
      <c r="A3" s="837"/>
    </row>
    <row r="4" spans="1:6" ht="19.5" customHeight="1">
      <c r="A4" s="840"/>
      <c r="B4" s="840"/>
      <c r="C4" s="841" t="s">
        <v>201</v>
      </c>
      <c r="D4" s="841" t="s">
        <v>132</v>
      </c>
      <c r="E4" s="841" t="s">
        <v>133</v>
      </c>
      <c r="F4" s="841" t="s">
        <v>134</v>
      </c>
    </row>
    <row r="5" spans="1:6" ht="19.5" customHeight="1">
      <c r="A5" s="571"/>
      <c r="B5" s="571"/>
      <c r="C5" s="842" t="s">
        <v>203</v>
      </c>
      <c r="D5" s="842" t="s">
        <v>124</v>
      </c>
      <c r="E5" s="842" t="s">
        <v>124</v>
      </c>
      <c r="F5" s="842" t="s">
        <v>124</v>
      </c>
    </row>
    <row r="6" spans="1:6" ht="19.5" customHeight="1">
      <c r="A6" s="571"/>
      <c r="B6" s="571"/>
      <c r="C6" s="843"/>
      <c r="D6" s="843"/>
      <c r="E6" s="843"/>
      <c r="F6" s="843"/>
    </row>
    <row r="7" spans="1:6" ht="20.100000000000001" customHeight="1">
      <c r="A7" s="844" t="s">
        <v>702</v>
      </c>
      <c r="B7" s="571"/>
      <c r="C7" s="571"/>
      <c r="D7" s="845"/>
      <c r="E7" s="845"/>
      <c r="F7" s="845"/>
    </row>
    <row r="8" spans="1:6" ht="20.100000000000001" customHeight="1">
      <c r="A8" s="571"/>
      <c r="B8" s="571" t="s">
        <v>703</v>
      </c>
      <c r="C8" s="846" t="s">
        <v>704</v>
      </c>
      <c r="D8" s="847">
        <v>6577</v>
      </c>
      <c r="E8" s="847">
        <v>5776</v>
      </c>
      <c r="F8" s="847">
        <v>12353</v>
      </c>
    </row>
    <row r="9" spans="1:6" ht="20.100000000000001" customHeight="1">
      <c r="A9" s="571"/>
      <c r="B9" s="571" t="s">
        <v>705</v>
      </c>
      <c r="C9" s="846" t="s">
        <v>209</v>
      </c>
      <c r="D9" s="847">
        <v>4542</v>
      </c>
      <c r="E9" s="847">
        <v>4186</v>
      </c>
      <c r="F9" s="847">
        <v>8728</v>
      </c>
    </row>
    <row r="10" spans="1:6" ht="20.100000000000001" customHeight="1">
      <c r="A10" s="571"/>
      <c r="B10" s="571" t="s">
        <v>706</v>
      </c>
      <c r="C10" s="846" t="s">
        <v>209</v>
      </c>
      <c r="D10" s="847">
        <v>2035</v>
      </c>
      <c r="E10" s="847">
        <v>1590</v>
      </c>
      <c r="F10" s="847">
        <v>3625</v>
      </c>
    </row>
    <row r="11" spans="1:6" ht="20.100000000000001" customHeight="1">
      <c r="A11" s="844"/>
      <c r="B11" s="571" t="s">
        <v>707</v>
      </c>
      <c r="C11" s="846" t="s">
        <v>708</v>
      </c>
      <c r="D11" s="848">
        <v>2788</v>
      </c>
      <c r="E11" s="848">
        <v>2555</v>
      </c>
      <c r="F11" s="847">
        <v>5343</v>
      </c>
    </row>
    <row r="12" spans="1:6" ht="20.100000000000001" customHeight="1">
      <c r="A12" s="571"/>
      <c r="B12" s="571" t="s">
        <v>709</v>
      </c>
      <c r="C12" s="846" t="s">
        <v>209</v>
      </c>
      <c r="D12" s="848">
        <v>2947</v>
      </c>
      <c r="E12" s="848">
        <v>2610</v>
      </c>
      <c r="F12" s="847">
        <v>5557</v>
      </c>
    </row>
    <row r="13" spans="1:6" ht="20.100000000000001" customHeight="1">
      <c r="A13" s="571"/>
      <c r="B13" s="849" t="s">
        <v>710</v>
      </c>
      <c r="C13" s="846" t="s">
        <v>209</v>
      </c>
      <c r="D13" s="848">
        <v>2268</v>
      </c>
      <c r="E13" s="848">
        <v>1727</v>
      </c>
      <c r="F13" s="847">
        <v>3995</v>
      </c>
    </row>
    <row r="14" spans="1:6" ht="20.100000000000001" customHeight="1">
      <c r="A14" s="844" t="s">
        <v>711</v>
      </c>
      <c r="B14" s="849"/>
      <c r="C14" s="846"/>
      <c r="D14" s="848"/>
      <c r="E14" s="848"/>
      <c r="F14" s="847"/>
    </row>
    <row r="15" spans="1:6" ht="20.100000000000001" customHeight="1">
      <c r="A15" s="571"/>
      <c r="B15" s="571" t="s">
        <v>712</v>
      </c>
      <c r="C15" s="846" t="s">
        <v>708</v>
      </c>
      <c r="D15" s="848">
        <v>10</v>
      </c>
      <c r="E15" s="848">
        <v>58</v>
      </c>
      <c r="F15" s="847">
        <v>68</v>
      </c>
    </row>
    <row r="16" spans="1:6" ht="20.100000000000001" customHeight="1">
      <c r="A16" s="571"/>
      <c r="B16" s="571" t="s">
        <v>709</v>
      </c>
      <c r="C16" s="846" t="s">
        <v>209</v>
      </c>
      <c r="D16" s="848">
        <v>1</v>
      </c>
      <c r="E16" s="848">
        <v>55</v>
      </c>
      <c r="F16" s="847">
        <v>56</v>
      </c>
    </row>
    <row r="17" spans="1:6" ht="20.100000000000001" customHeight="1">
      <c r="A17" s="571"/>
      <c r="B17" s="571" t="s">
        <v>713</v>
      </c>
      <c r="C17" s="846" t="s">
        <v>714</v>
      </c>
      <c r="D17" s="850">
        <v>1996.8999999999999</v>
      </c>
      <c r="E17" s="850">
        <v>14602.662999999999</v>
      </c>
      <c r="F17" s="851">
        <v>16599.562999999998</v>
      </c>
    </row>
    <row r="18" spans="1:6" ht="20.100000000000001" customHeight="1">
      <c r="A18" s="844"/>
      <c r="B18" s="571" t="s">
        <v>715</v>
      </c>
      <c r="C18" s="846" t="s">
        <v>209</v>
      </c>
      <c r="D18" s="850">
        <v>146.6</v>
      </c>
      <c r="E18" s="850">
        <v>20086.888999999999</v>
      </c>
      <c r="F18" s="851">
        <v>20233.488999999998</v>
      </c>
    </row>
    <row r="19" spans="1:6" ht="20.100000000000001" customHeight="1">
      <c r="A19" s="571"/>
      <c r="B19" s="571" t="s">
        <v>716</v>
      </c>
      <c r="C19" s="846" t="s">
        <v>717</v>
      </c>
      <c r="D19" s="848">
        <v>14</v>
      </c>
      <c r="E19" s="848">
        <v>1084</v>
      </c>
      <c r="F19" s="847">
        <v>1098</v>
      </c>
    </row>
    <row r="20" spans="1:6" ht="20.100000000000001" customHeight="1">
      <c r="A20" s="571"/>
      <c r="B20" s="571" t="s">
        <v>718</v>
      </c>
      <c r="C20" s="846" t="s">
        <v>209</v>
      </c>
      <c r="D20" s="848">
        <v>181</v>
      </c>
      <c r="E20" s="848">
        <v>26833</v>
      </c>
      <c r="F20" s="847">
        <v>27014</v>
      </c>
    </row>
    <row r="21" spans="1:6" ht="20.100000000000001" customHeight="1">
      <c r="A21" s="571"/>
      <c r="B21" s="571" t="s">
        <v>719</v>
      </c>
      <c r="C21" s="846" t="s">
        <v>308</v>
      </c>
      <c r="D21" s="850">
        <v>171.23597999999998</v>
      </c>
      <c r="E21" s="850">
        <v>1552.0740000000001</v>
      </c>
      <c r="F21" s="851">
        <v>1723.30998</v>
      </c>
    </row>
    <row r="22" spans="1:6" ht="20.100000000000001" customHeight="1">
      <c r="A22" s="844" t="s">
        <v>720</v>
      </c>
      <c r="B22" s="571"/>
      <c r="C22" s="846"/>
      <c r="D22" s="848"/>
      <c r="E22" s="848"/>
      <c r="F22" s="847"/>
    </row>
    <row r="23" spans="1:6" ht="20.100000000000001" customHeight="1">
      <c r="A23" s="571"/>
      <c r="B23" s="571" t="s">
        <v>721</v>
      </c>
      <c r="C23" s="846" t="s">
        <v>704</v>
      </c>
      <c r="D23" s="848">
        <v>6981</v>
      </c>
      <c r="E23" s="848">
        <v>5669</v>
      </c>
      <c r="F23" s="847">
        <v>12650</v>
      </c>
    </row>
    <row r="24" spans="1:6" ht="20.100000000000001" customHeight="1">
      <c r="A24" s="571"/>
      <c r="B24" s="571" t="s">
        <v>722</v>
      </c>
      <c r="C24" s="846" t="s">
        <v>209</v>
      </c>
      <c r="D24" s="848">
        <v>6179</v>
      </c>
      <c r="E24" s="848">
        <v>5239</v>
      </c>
      <c r="F24" s="847">
        <v>11418</v>
      </c>
    </row>
    <row r="25" spans="1:6" ht="20.100000000000001" customHeight="1">
      <c r="A25" s="571"/>
      <c r="B25" s="571" t="s">
        <v>723</v>
      </c>
      <c r="C25" s="846" t="s">
        <v>308</v>
      </c>
      <c r="D25" s="850">
        <v>83.142307000000002</v>
      </c>
      <c r="E25" s="850">
        <v>73.352140000000006</v>
      </c>
      <c r="F25" s="851">
        <v>156.49444700000001</v>
      </c>
    </row>
    <row r="26" spans="1:6" ht="20.100000000000001" customHeight="1">
      <c r="A26" s="844" t="s">
        <v>724</v>
      </c>
      <c r="B26" s="571"/>
      <c r="C26" s="846"/>
      <c r="D26" s="848"/>
      <c r="E26" s="848"/>
      <c r="F26" s="847"/>
    </row>
    <row r="27" spans="1:6" ht="20.100000000000001" customHeight="1">
      <c r="A27" s="571"/>
      <c r="B27" s="571" t="s">
        <v>725</v>
      </c>
      <c r="C27" s="846" t="s">
        <v>704</v>
      </c>
      <c r="D27" s="848">
        <v>1141</v>
      </c>
      <c r="E27" s="848">
        <v>1090</v>
      </c>
      <c r="F27" s="847">
        <v>2231</v>
      </c>
    </row>
    <row r="28" spans="1:6" ht="20.100000000000001" customHeight="1">
      <c r="A28" s="571"/>
      <c r="B28" s="571" t="s">
        <v>707</v>
      </c>
      <c r="C28" s="846" t="s">
        <v>708</v>
      </c>
      <c r="D28" s="848">
        <v>26</v>
      </c>
      <c r="E28" s="848">
        <v>29</v>
      </c>
      <c r="F28" s="847">
        <v>55</v>
      </c>
    </row>
    <row r="29" spans="1:6" ht="20.100000000000001" customHeight="1">
      <c r="A29" s="571"/>
      <c r="B29" s="571" t="s">
        <v>709</v>
      </c>
      <c r="C29" s="846" t="s">
        <v>209</v>
      </c>
      <c r="D29" s="848">
        <v>18</v>
      </c>
      <c r="E29" s="848">
        <v>34</v>
      </c>
      <c r="F29" s="847">
        <v>52</v>
      </c>
    </row>
    <row r="30" spans="1:6" ht="20.100000000000001" customHeight="1">
      <c r="A30" s="844"/>
      <c r="B30" s="571" t="s">
        <v>719</v>
      </c>
      <c r="C30" s="846" t="s">
        <v>308</v>
      </c>
      <c r="D30" s="850">
        <v>71.709999999999994</v>
      </c>
      <c r="E30" s="850">
        <v>56.22</v>
      </c>
      <c r="F30" s="851">
        <v>127.92999999999999</v>
      </c>
    </row>
  </sheetData>
  <pageMargins left="0.86614173228346503" right="0.47244094488188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7"/>
  <sheetViews>
    <sheetView workbookViewId="0">
      <selection activeCell="I11" sqref="I11"/>
    </sheetView>
  </sheetViews>
  <sheetFormatPr defaultColWidth="13.33203125" defaultRowHeight="11.4"/>
  <cols>
    <col min="1" max="1" width="29" style="64" customWidth="1"/>
    <col min="2" max="4" width="13.33203125" style="64" hidden="1" customWidth="1"/>
    <col min="5" max="5" width="10.5546875" style="64" customWidth="1"/>
    <col min="6" max="6" width="10" style="64" customWidth="1"/>
    <col min="7" max="7" width="10.5546875" style="64" customWidth="1"/>
    <col min="8" max="8" width="1" style="64" customWidth="1"/>
    <col min="9" max="11" width="8.6640625" style="64" customWidth="1"/>
    <col min="12" max="16384" width="13.33203125" style="64"/>
  </cols>
  <sheetData>
    <row r="1" spans="1:12" ht="20.100000000000001" customHeight="1">
      <c r="A1" s="62" t="s">
        <v>123</v>
      </c>
      <c r="B1" s="62"/>
      <c r="C1" s="62"/>
      <c r="D1" s="62"/>
      <c r="E1" s="63"/>
      <c r="F1" s="63"/>
      <c r="G1" s="63"/>
      <c r="H1" s="63"/>
      <c r="I1" s="63"/>
      <c r="J1" s="63"/>
      <c r="K1" s="63"/>
    </row>
    <row r="2" spans="1:12" ht="20.100000000000001" customHeight="1">
      <c r="A2" s="62" t="s">
        <v>34</v>
      </c>
      <c r="B2" s="62"/>
      <c r="C2" s="62"/>
      <c r="D2" s="62"/>
      <c r="E2" s="63"/>
      <c r="F2" s="63"/>
      <c r="G2" s="63"/>
      <c r="H2" s="63"/>
      <c r="I2" s="63"/>
      <c r="J2" s="63"/>
      <c r="K2" s="63"/>
    </row>
    <row r="3" spans="1:12" ht="7.2" customHeight="1">
      <c r="A3" s="65"/>
      <c r="B3" s="66"/>
      <c r="C3" s="66"/>
      <c r="D3" s="66"/>
      <c r="E3" s="63"/>
      <c r="F3" s="63"/>
      <c r="G3" s="63"/>
      <c r="H3" s="63"/>
      <c r="I3" s="63"/>
      <c r="J3" s="63"/>
      <c r="K3" s="63"/>
    </row>
    <row r="4" spans="1:12" ht="18" customHeight="1">
      <c r="A4" s="67"/>
      <c r="B4" s="930" t="s">
        <v>35</v>
      </c>
      <c r="C4" s="930"/>
      <c r="D4" s="930"/>
      <c r="E4" s="930" t="s">
        <v>35</v>
      </c>
      <c r="F4" s="930"/>
      <c r="G4" s="930"/>
      <c r="H4" s="44"/>
      <c r="I4" s="930" t="s">
        <v>121</v>
      </c>
      <c r="J4" s="930"/>
      <c r="K4" s="930"/>
    </row>
    <row r="5" spans="1:12" ht="18" customHeight="1">
      <c r="A5" s="68"/>
      <c r="B5" s="927" t="s">
        <v>36</v>
      </c>
      <c r="C5" s="927"/>
      <c r="D5" s="927"/>
      <c r="E5" s="927" t="s">
        <v>124</v>
      </c>
      <c r="F5" s="927"/>
      <c r="G5" s="927"/>
      <c r="H5" s="43"/>
      <c r="I5" s="927" t="s">
        <v>122</v>
      </c>
      <c r="J5" s="927"/>
      <c r="K5" s="927"/>
    </row>
    <row r="6" spans="1:12" ht="18" customHeight="1">
      <c r="A6" s="68"/>
      <c r="B6" s="69" t="s">
        <v>37</v>
      </c>
      <c r="C6" s="69" t="s">
        <v>38</v>
      </c>
      <c r="D6" s="69" t="s">
        <v>39</v>
      </c>
      <c r="E6" s="69" t="s">
        <v>37</v>
      </c>
      <c r="F6" s="69" t="s">
        <v>38</v>
      </c>
      <c r="G6" s="69" t="s">
        <v>39</v>
      </c>
      <c r="H6" s="69"/>
      <c r="I6" s="928" t="s">
        <v>40</v>
      </c>
      <c r="J6" s="928" t="s">
        <v>41</v>
      </c>
      <c r="K6" s="928" t="s">
        <v>42</v>
      </c>
    </row>
    <row r="7" spans="1:12" ht="18" customHeight="1">
      <c r="A7" s="68"/>
      <c r="B7" s="70" t="s">
        <v>43</v>
      </c>
      <c r="C7" s="70" t="s">
        <v>44</v>
      </c>
      <c r="D7" s="70" t="s">
        <v>45</v>
      </c>
      <c r="E7" s="70" t="s">
        <v>43</v>
      </c>
      <c r="F7" s="70" t="s">
        <v>44</v>
      </c>
      <c r="G7" s="70" t="s">
        <v>45</v>
      </c>
      <c r="H7" s="70"/>
      <c r="I7" s="929"/>
      <c r="J7" s="929"/>
      <c r="K7" s="929"/>
    </row>
    <row r="8" spans="1:12" ht="7.2" customHeight="1">
      <c r="A8" s="66"/>
      <c r="B8" s="66"/>
      <c r="C8" s="66"/>
      <c r="D8" s="66"/>
      <c r="E8" s="71"/>
      <c r="F8" s="63"/>
      <c r="G8" s="71"/>
      <c r="H8" s="71"/>
      <c r="I8" s="63"/>
      <c r="J8" s="63"/>
      <c r="K8" s="63"/>
    </row>
    <row r="9" spans="1:12" ht="18.600000000000001" customHeight="1">
      <c r="A9" s="72" t="s">
        <v>46</v>
      </c>
      <c r="B9" s="73">
        <v>2952.76</v>
      </c>
      <c r="C9" s="73">
        <v>68.400000000000006</v>
      </c>
      <c r="D9" s="74">
        <v>20189.330000000002</v>
      </c>
      <c r="E9" s="73">
        <v>2953.9700000000003</v>
      </c>
      <c r="F9" s="73">
        <v>68.8</v>
      </c>
      <c r="G9" s="74">
        <v>20321.849999999999</v>
      </c>
      <c r="I9" s="90">
        <f>E9/B9*100</f>
        <v>100.04097860984299</v>
      </c>
      <c r="J9" s="73">
        <f t="shared" ref="J9:K9" si="0">F9/C9*100</f>
        <v>100.58479532163742</v>
      </c>
      <c r="K9" s="73">
        <f t="shared" si="0"/>
        <v>100.65638631891201</v>
      </c>
    </row>
    <row r="10" spans="1:12" s="76" customFormat="1" ht="18.600000000000001" customHeight="1">
      <c r="A10" s="75" t="s">
        <v>47</v>
      </c>
      <c r="B10" s="73">
        <v>477.06</v>
      </c>
      <c r="C10" s="73">
        <v>66.5</v>
      </c>
      <c r="D10" s="74">
        <v>3172.61</v>
      </c>
      <c r="E10" s="73">
        <v>471.35</v>
      </c>
      <c r="F10" s="73">
        <v>66.91</v>
      </c>
      <c r="G10" s="74">
        <v>3153.94</v>
      </c>
      <c r="I10" s="73">
        <f t="shared" ref="I10:I36" si="1">E10/B10*100</f>
        <v>98.80308556575693</v>
      </c>
      <c r="J10" s="73">
        <f t="shared" ref="J10:J36" si="2">F10/C10*100</f>
        <v>100.61654135338345</v>
      </c>
      <c r="K10" s="73">
        <f t="shared" ref="K10:K36" si="3">G10/D10*100</f>
        <v>99.411525526301688</v>
      </c>
      <c r="L10" s="77"/>
    </row>
    <row r="11" spans="1:12" s="76" customFormat="1" ht="17.25" customHeight="1">
      <c r="A11" s="78" t="s">
        <v>48</v>
      </c>
      <c r="B11" s="79">
        <v>82.53</v>
      </c>
      <c r="C11" s="79">
        <v>62.8</v>
      </c>
      <c r="D11" s="80">
        <v>517.94000000000005</v>
      </c>
      <c r="E11" s="79">
        <v>81</v>
      </c>
      <c r="F11" s="79">
        <v>62.97</v>
      </c>
      <c r="G11" s="80">
        <v>510.04</v>
      </c>
      <c r="I11" s="84">
        <f t="shared" si="1"/>
        <v>98.146128680479833</v>
      </c>
      <c r="J11" s="84">
        <f t="shared" si="2"/>
        <v>100.27070063694268</v>
      </c>
      <c r="K11" s="84">
        <f t="shared" si="3"/>
        <v>98.474726802332313</v>
      </c>
    </row>
    <row r="12" spans="1:12" ht="17.25" customHeight="1">
      <c r="A12" s="78" t="s">
        <v>49</v>
      </c>
      <c r="B12" s="79">
        <v>28.99</v>
      </c>
      <c r="C12" s="79">
        <v>61.5</v>
      </c>
      <c r="D12" s="80">
        <v>178.27</v>
      </c>
      <c r="E12" s="79">
        <v>28.9</v>
      </c>
      <c r="F12" s="79">
        <v>62.31</v>
      </c>
      <c r="G12" s="80">
        <v>180.09</v>
      </c>
      <c r="I12" s="84">
        <f t="shared" si="1"/>
        <v>99.689548120041394</v>
      </c>
      <c r="J12" s="84">
        <f t="shared" si="2"/>
        <v>101.3170731707317</v>
      </c>
      <c r="K12" s="84">
        <f t="shared" si="3"/>
        <v>101.02092331856171</v>
      </c>
    </row>
    <row r="13" spans="1:12" ht="17.25" customHeight="1">
      <c r="A13" s="78" t="s">
        <v>50</v>
      </c>
      <c r="B13" s="79">
        <v>29.67</v>
      </c>
      <c r="C13" s="79">
        <v>66.3</v>
      </c>
      <c r="D13" s="80">
        <v>196.71</v>
      </c>
      <c r="E13" s="79">
        <v>28.91</v>
      </c>
      <c r="F13" s="79">
        <v>66.94</v>
      </c>
      <c r="G13" s="80">
        <v>193.51</v>
      </c>
      <c r="I13" s="84">
        <f t="shared" si="1"/>
        <v>97.438490057296917</v>
      </c>
      <c r="J13" s="84">
        <f t="shared" si="2"/>
        <v>100.96530920060331</v>
      </c>
      <c r="K13" s="84">
        <f t="shared" si="3"/>
        <v>98.373239794621512</v>
      </c>
    </row>
    <row r="14" spans="1:12" ht="17.25" customHeight="1">
      <c r="A14" s="78" t="s">
        <v>51</v>
      </c>
      <c r="B14" s="79">
        <v>14.85</v>
      </c>
      <c r="C14" s="79">
        <v>55.7</v>
      </c>
      <c r="D14" s="80">
        <v>82.7</v>
      </c>
      <c r="E14" s="79">
        <v>14.88</v>
      </c>
      <c r="F14" s="79">
        <v>55.6</v>
      </c>
      <c r="G14" s="80">
        <v>82.74</v>
      </c>
      <c r="I14" s="84">
        <f t="shared" si="1"/>
        <v>100.20202020202021</v>
      </c>
      <c r="J14" s="84">
        <f t="shared" si="2"/>
        <v>99.820466786355482</v>
      </c>
      <c r="K14" s="84">
        <f t="shared" si="3"/>
        <v>100.0483675937122</v>
      </c>
    </row>
    <row r="15" spans="1:12" ht="17.25" customHeight="1">
      <c r="A15" s="78" t="s">
        <v>52</v>
      </c>
      <c r="B15" s="79">
        <v>54.3</v>
      </c>
      <c r="C15" s="79">
        <v>65.5</v>
      </c>
      <c r="D15" s="80">
        <v>355.4</v>
      </c>
      <c r="E15" s="79">
        <v>53.91</v>
      </c>
      <c r="F15" s="79">
        <v>67.19</v>
      </c>
      <c r="G15" s="80">
        <v>362.24</v>
      </c>
      <c r="I15" s="84">
        <f t="shared" si="1"/>
        <v>99.281767955801101</v>
      </c>
      <c r="J15" s="84">
        <f t="shared" si="2"/>
        <v>102.58015267175573</v>
      </c>
      <c r="K15" s="84">
        <f t="shared" si="3"/>
        <v>101.92459200900394</v>
      </c>
    </row>
    <row r="16" spans="1:12" ht="17.25" customHeight="1">
      <c r="A16" s="78" t="s">
        <v>53</v>
      </c>
      <c r="B16" s="79">
        <v>27.59</v>
      </c>
      <c r="C16" s="79">
        <v>70.099999999999994</v>
      </c>
      <c r="D16" s="80">
        <v>193.53</v>
      </c>
      <c r="E16" s="79">
        <v>27.33</v>
      </c>
      <c r="F16" s="79">
        <v>70.16</v>
      </c>
      <c r="G16" s="80">
        <v>191.76</v>
      </c>
      <c r="I16" s="84">
        <f t="shared" si="1"/>
        <v>99.057629575933305</v>
      </c>
      <c r="J16" s="84">
        <f t="shared" si="2"/>
        <v>100.08559201141227</v>
      </c>
      <c r="K16" s="84">
        <f t="shared" si="3"/>
        <v>99.085413114245853</v>
      </c>
    </row>
    <row r="17" spans="1:12" ht="17.25" customHeight="1">
      <c r="A17" s="78" t="s">
        <v>54</v>
      </c>
      <c r="B17" s="79">
        <v>25.33</v>
      </c>
      <c r="C17" s="79">
        <v>67.5</v>
      </c>
      <c r="D17" s="80">
        <v>171.02</v>
      </c>
      <c r="E17" s="79">
        <v>24.63</v>
      </c>
      <c r="F17" s="79">
        <v>67.56</v>
      </c>
      <c r="G17" s="80">
        <v>166.39</v>
      </c>
      <c r="I17" s="84">
        <f t="shared" si="1"/>
        <v>97.236478484011059</v>
      </c>
      <c r="J17" s="84">
        <f t="shared" si="2"/>
        <v>100.08888888888889</v>
      </c>
      <c r="K17" s="84">
        <f t="shared" si="3"/>
        <v>97.292714302420762</v>
      </c>
    </row>
    <row r="18" spans="1:12" ht="17.25" customHeight="1">
      <c r="A18" s="78" t="s">
        <v>55</v>
      </c>
      <c r="B18" s="79">
        <v>75.09</v>
      </c>
      <c r="C18" s="79">
        <v>70.599999999999994</v>
      </c>
      <c r="D18" s="80">
        <v>530.33000000000004</v>
      </c>
      <c r="E18" s="79">
        <v>74.17</v>
      </c>
      <c r="F18" s="79">
        <v>71.099999999999994</v>
      </c>
      <c r="G18" s="80">
        <v>527.36</v>
      </c>
      <c r="I18" s="84">
        <f t="shared" si="1"/>
        <v>98.774803569050476</v>
      </c>
      <c r="J18" s="84">
        <f t="shared" si="2"/>
        <v>100.70821529745042</v>
      </c>
      <c r="K18" s="84">
        <f t="shared" si="3"/>
        <v>99.439971338600486</v>
      </c>
    </row>
    <row r="19" spans="1:12" ht="17.25" customHeight="1">
      <c r="A19" s="78" t="s">
        <v>56</v>
      </c>
      <c r="B19" s="79">
        <v>28.69</v>
      </c>
      <c r="C19" s="79">
        <v>67.2</v>
      </c>
      <c r="D19" s="80">
        <v>192.7</v>
      </c>
      <c r="E19" s="79">
        <v>27.81</v>
      </c>
      <c r="F19" s="79">
        <v>67.239999999999995</v>
      </c>
      <c r="G19" s="80">
        <v>187</v>
      </c>
      <c r="I19" s="84">
        <f t="shared" si="1"/>
        <v>96.932729173928195</v>
      </c>
      <c r="J19" s="84">
        <f t="shared" si="2"/>
        <v>100.05952380952378</v>
      </c>
      <c r="K19" s="84">
        <f t="shared" si="3"/>
        <v>97.042034250129745</v>
      </c>
    </row>
    <row r="20" spans="1:12" ht="17.25" customHeight="1">
      <c r="A20" s="78" t="s">
        <v>57</v>
      </c>
      <c r="B20" s="79">
        <v>70.39</v>
      </c>
      <c r="C20" s="79">
        <v>69.5</v>
      </c>
      <c r="D20" s="80">
        <v>489.3</v>
      </c>
      <c r="E20" s="79">
        <v>70.260000000000005</v>
      </c>
      <c r="F20" s="79">
        <v>69.52</v>
      </c>
      <c r="G20" s="80">
        <v>488.46</v>
      </c>
      <c r="I20" s="84">
        <f t="shared" si="1"/>
        <v>99.815314675380023</v>
      </c>
      <c r="J20" s="84">
        <f t="shared" si="2"/>
        <v>100.02877697841726</v>
      </c>
      <c r="K20" s="84">
        <f t="shared" si="3"/>
        <v>99.828326180257505</v>
      </c>
    </row>
    <row r="21" spans="1:12" ht="17.25" customHeight="1">
      <c r="A21" s="78" t="s">
        <v>58</v>
      </c>
      <c r="B21" s="79">
        <v>39.630000000000003</v>
      </c>
      <c r="C21" s="79">
        <v>66.8</v>
      </c>
      <c r="D21" s="80">
        <v>264.70999999999998</v>
      </c>
      <c r="E21" s="79">
        <v>39.549999999999997</v>
      </c>
      <c r="F21" s="79">
        <v>66.84</v>
      </c>
      <c r="G21" s="80">
        <v>264.35000000000002</v>
      </c>
      <c r="I21" s="84">
        <f t="shared" si="1"/>
        <v>99.798132727731499</v>
      </c>
      <c r="J21" s="84">
        <f t="shared" si="2"/>
        <v>100.05988023952096</v>
      </c>
      <c r="K21" s="84">
        <f t="shared" si="3"/>
        <v>99.864002115522666</v>
      </c>
    </row>
    <row r="22" spans="1:12" ht="17.25" customHeight="1">
      <c r="A22" s="72" t="s">
        <v>59</v>
      </c>
      <c r="B22" s="81">
        <v>242.97</v>
      </c>
      <c r="C22" s="81">
        <v>58.2</v>
      </c>
      <c r="D22" s="82">
        <v>1413</v>
      </c>
      <c r="E22" s="81">
        <v>241.25</v>
      </c>
      <c r="F22" s="81">
        <v>58.53</v>
      </c>
      <c r="G22" s="82">
        <v>1412.1100000000001</v>
      </c>
      <c r="I22" s="73">
        <f t="shared" si="1"/>
        <v>99.292093674116146</v>
      </c>
      <c r="J22" s="73">
        <f t="shared" si="2"/>
        <v>100.56701030927834</v>
      </c>
      <c r="K22" s="73">
        <f t="shared" si="3"/>
        <v>99.93701344656759</v>
      </c>
      <c r="L22" s="77"/>
    </row>
    <row r="23" spans="1:12" s="76" customFormat="1" ht="17.25" customHeight="1">
      <c r="A23" s="78" t="s">
        <v>60</v>
      </c>
      <c r="B23" s="79">
        <v>9.43</v>
      </c>
      <c r="C23" s="79">
        <v>57.6</v>
      </c>
      <c r="D23" s="80">
        <v>54.36</v>
      </c>
      <c r="E23" s="79">
        <v>9.2899999999999991</v>
      </c>
      <c r="F23" s="79">
        <v>58.44</v>
      </c>
      <c r="G23" s="80">
        <v>54.29</v>
      </c>
      <c r="I23" s="84">
        <f t="shared" si="1"/>
        <v>98.515376458112399</v>
      </c>
      <c r="J23" s="84">
        <f t="shared" si="2"/>
        <v>101.45833333333331</v>
      </c>
      <c r="K23" s="84">
        <f t="shared" si="3"/>
        <v>99.871228844738781</v>
      </c>
    </row>
    <row r="24" spans="1:12" ht="17.25" customHeight="1">
      <c r="A24" s="78" t="s">
        <v>61</v>
      </c>
      <c r="B24" s="79">
        <v>3.57</v>
      </c>
      <c r="C24" s="79">
        <v>48.3</v>
      </c>
      <c r="D24" s="80">
        <v>17.25</v>
      </c>
      <c r="E24" s="79">
        <v>3.67</v>
      </c>
      <c r="F24" s="79">
        <v>49.13</v>
      </c>
      <c r="G24" s="80">
        <v>18.03</v>
      </c>
      <c r="I24" s="84">
        <f t="shared" si="1"/>
        <v>102.80112044817929</v>
      </c>
      <c r="J24" s="84">
        <f t="shared" si="2"/>
        <v>101.7184265010352</v>
      </c>
      <c r="K24" s="84">
        <f t="shared" si="3"/>
        <v>104.52173913043478</v>
      </c>
    </row>
    <row r="25" spans="1:12" ht="17.25" customHeight="1">
      <c r="A25" s="78" t="s">
        <v>62</v>
      </c>
      <c r="B25" s="79">
        <v>8.52</v>
      </c>
      <c r="C25" s="79">
        <v>53.1</v>
      </c>
      <c r="D25" s="80">
        <v>45.22</v>
      </c>
      <c r="E25" s="79">
        <v>8.36</v>
      </c>
      <c r="F25" s="79">
        <v>56.4</v>
      </c>
      <c r="G25" s="80">
        <v>47.15</v>
      </c>
      <c r="I25" s="84">
        <f t="shared" si="1"/>
        <v>98.122065727699521</v>
      </c>
      <c r="J25" s="84">
        <f t="shared" si="2"/>
        <v>106.21468926553672</v>
      </c>
      <c r="K25" s="84">
        <f t="shared" si="3"/>
        <v>104.26802299867315</v>
      </c>
    </row>
    <row r="26" spans="1:12" ht="17.25" customHeight="1">
      <c r="A26" s="78" t="s">
        <v>63</v>
      </c>
      <c r="B26" s="79">
        <v>18.7</v>
      </c>
      <c r="C26" s="79">
        <v>60.5</v>
      </c>
      <c r="D26" s="80">
        <v>113.11</v>
      </c>
      <c r="E26" s="79">
        <v>18.48</v>
      </c>
      <c r="F26" s="79">
        <v>60.45</v>
      </c>
      <c r="G26" s="80">
        <v>111.71</v>
      </c>
      <c r="I26" s="84">
        <f t="shared" si="1"/>
        <v>98.82352941176471</v>
      </c>
      <c r="J26" s="84">
        <f t="shared" si="2"/>
        <v>99.917355371900825</v>
      </c>
      <c r="K26" s="84">
        <f t="shared" si="3"/>
        <v>98.762266819909811</v>
      </c>
    </row>
    <row r="27" spans="1:12" ht="17.25" customHeight="1">
      <c r="A27" s="78" t="s">
        <v>64</v>
      </c>
      <c r="B27" s="79">
        <v>9.92</v>
      </c>
      <c r="C27" s="79">
        <v>60</v>
      </c>
      <c r="D27" s="80">
        <v>59.52</v>
      </c>
      <c r="E27" s="79">
        <v>9.85</v>
      </c>
      <c r="F27" s="79">
        <v>61.34</v>
      </c>
      <c r="G27" s="80">
        <v>60.42</v>
      </c>
      <c r="I27" s="84">
        <f t="shared" si="1"/>
        <v>99.29435483870968</v>
      </c>
      <c r="J27" s="84">
        <f t="shared" si="2"/>
        <v>102.23333333333333</v>
      </c>
      <c r="K27" s="84">
        <f t="shared" si="3"/>
        <v>101.51209677419355</v>
      </c>
    </row>
    <row r="28" spans="1:12" ht="17.25" customHeight="1">
      <c r="A28" s="78" t="s">
        <v>65</v>
      </c>
      <c r="B28" s="79">
        <v>19.510000000000002</v>
      </c>
      <c r="C28" s="79">
        <v>56.2</v>
      </c>
      <c r="D28" s="80">
        <v>109.69</v>
      </c>
      <c r="E28" s="79">
        <v>19.420000000000002</v>
      </c>
      <c r="F28" s="79">
        <v>56.47</v>
      </c>
      <c r="G28" s="80">
        <v>109.67</v>
      </c>
      <c r="I28" s="84">
        <f t="shared" si="1"/>
        <v>99.538698103536646</v>
      </c>
      <c r="J28" s="84">
        <f t="shared" si="2"/>
        <v>100.48042704626334</v>
      </c>
      <c r="K28" s="84">
        <f t="shared" si="3"/>
        <v>99.981766797337954</v>
      </c>
    </row>
    <row r="29" spans="1:12" ht="17.25" customHeight="1">
      <c r="A29" s="78" t="s">
        <v>66</v>
      </c>
      <c r="B29" s="79">
        <v>29.02</v>
      </c>
      <c r="C29" s="79">
        <v>56.7</v>
      </c>
      <c r="D29" s="80">
        <v>164.54</v>
      </c>
      <c r="E29" s="79">
        <v>28.86</v>
      </c>
      <c r="F29" s="79">
        <v>56.96</v>
      </c>
      <c r="G29" s="80">
        <v>164.4</v>
      </c>
      <c r="I29" s="84">
        <f t="shared" si="1"/>
        <v>99.448656099241902</v>
      </c>
      <c r="J29" s="84">
        <f t="shared" si="2"/>
        <v>100.45855379188713</v>
      </c>
      <c r="K29" s="84">
        <f t="shared" si="3"/>
        <v>99.914914306551609</v>
      </c>
    </row>
    <row r="30" spans="1:12" ht="17.25" customHeight="1">
      <c r="A30" s="78" t="s">
        <v>67</v>
      </c>
      <c r="B30" s="79">
        <v>15.44</v>
      </c>
      <c r="C30" s="79">
        <v>51.1</v>
      </c>
      <c r="D30" s="80">
        <v>78.92</v>
      </c>
      <c r="E30" s="79">
        <v>15.46</v>
      </c>
      <c r="F30" s="79">
        <v>51.65</v>
      </c>
      <c r="G30" s="80">
        <v>79.849999999999994</v>
      </c>
      <c r="I30" s="84">
        <f t="shared" si="1"/>
        <v>100.12953367875647</v>
      </c>
      <c r="J30" s="84">
        <f t="shared" si="2"/>
        <v>101.07632093933464</v>
      </c>
      <c r="K30" s="84">
        <f t="shared" si="3"/>
        <v>101.17840851495184</v>
      </c>
    </row>
    <row r="31" spans="1:12" ht="17.25" customHeight="1">
      <c r="A31" s="78" t="s">
        <v>68</v>
      </c>
      <c r="B31" s="79">
        <v>46.85</v>
      </c>
      <c r="C31" s="79">
        <v>59.9</v>
      </c>
      <c r="D31" s="80">
        <v>280.76</v>
      </c>
      <c r="E31" s="79">
        <v>46.3</v>
      </c>
      <c r="F31" s="79">
        <v>60.6</v>
      </c>
      <c r="G31" s="80">
        <v>280.58999999999997</v>
      </c>
      <c r="I31" s="84">
        <f t="shared" si="1"/>
        <v>98.826040554962631</v>
      </c>
      <c r="J31" s="84">
        <f t="shared" si="2"/>
        <v>101.1686143572621</v>
      </c>
      <c r="K31" s="84">
        <f t="shared" si="3"/>
        <v>99.939450064111696</v>
      </c>
    </row>
    <row r="32" spans="1:12" ht="17.25" customHeight="1">
      <c r="A32" s="78" t="s">
        <v>69</v>
      </c>
      <c r="B32" s="79">
        <v>35.630000000000003</v>
      </c>
      <c r="C32" s="79">
        <v>61.2</v>
      </c>
      <c r="D32" s="80">
        <v>217.9</v>
      </c>
      <c r="E32" s="79">
        <v>35.36</v>
      </c>
      <c r="F32" s="79">
        <v>61.8</v>
      </c>
      <c r="G32" s="80">
        <v>218.53</v>
      </c>
      <c r="I32" s="84">
        <f t="shared" si="1"/>
        <v>99.242211619421823</v>
      </c>
      <c r="J32" s="84">
        <f t="shared" si="2"/>
        <v>100.98039215686273</v>
      </c>
      <c r="K32" s="84">
        <f t="shared" si="3"/>
        <v>100.28912345112437</v>
      </c>
    </row>
    <row r="33" spans="1:12" ht="17.25" customHeight="1">
      <c r="A33" s="78" t="s">
        <v>70</v>
      </c>
      <c r="B33" s="79">
        <v>9.91</v>
      </c>
      <c r="C33" s="79">
        <v>61.5</v>
      </c>
      <c r="D33" s="80">
        <v>60.98</v>
      </c>
      <c r="E33" s="79">
        <v>9.83</v>
      </c>
      <c r="F33" s="79">
        <v>59.48</v>
      </c>
      <c r="G33" s="80">
        <v>58.47</v>
      </c>
      <c r="I33" s="84">
        <f t="shared" si="1"/>
        <v>99.192734611503525</v>
      </c>
      <c r="J33" s="84">
        <f t="shared" si="2"/>
        <v>96.715447154471534</v>
      </c>
      <c r="K33" s="84">
        <f t="shared" si="3"/>
        <v>95.883896359462113</v>
      </c>
    </row>
    <row r="34" spans="1:12" ht="17.25" customHeight="1">
      <c r="A34" s="78" t="s">
        <v>71</v>
      </c>
      <c r="B34" s="83">
        <v>6.8</v>
      </c>
      <c r="C34" s="84">
        <v>54.8</v>
      </c>
      <c r="D34" s="80">
        <v>37.26</v>
      </c>
      <c r="E34" s="83">
        <v>6.82</v>
      </c>
      <c r="F34" s="84">
        <v>55.41</v>
      </c>
      <c r="G34" s="80">
        <v>37.79</v>
      </c>
      <c r="I34" s="84">
        <f t="shared" si="1"/>
        <v>100.29411764705883</v>
      </c>
      <c r="J34" s="84">
        <f t="shared" si="2"/>
        <v>101.11313868613139</v>
      </c>
      <c r="K34" s="84">
        <f t="shared" si="3"/>
        <v>101.42243692968331</v>
      </c>
    </row>
    <row r="35" spans="1:12" ht="17.25" customHeight="1">
      <c r="A35" s="78" t="s">
        <v>72</v>
      </c>
      <c r="B35" s="83">
        <v>13.2</v>
      </c>
      <c r="C35" s="84">
        <v>57.6</v>
      </c>
      <c r="D35" s="85">
        <v>76.09</v>
      </c>
      <c r="E35" s="83">
        <v>13.07</v>
      </c>
      <c r="F35" s="84">
        <v>57.07</v>
      </c>
      <c r="G35" s="85">
        <v>74.59</v>
      </c>
      <c r="I35" s="84">
        <f t="shared" si="1"/>
        <v>99.01515151515153</v>
      </c>
      <c r="J35" s="84">
        <f t="shared" si="2"/>
        <v>99.079861111111114</v>
      </c>
      <c r="K35" s="84">
        <f t="shared" si="3"/>
        <v>98.028650282560122</v>
      </c>
    </row>
    <row r="36" spans="1:12" ht="17.25" customHeight="1">
      <c r="A36" s="78" t="s">
        <v>73</v>
      </c>
      <c r="B36" s="79">
        <v>16.47</v>
      </c>
      <c r="C36" s="79">
        <v>59.1</v>
      </c>
      <c r="D36" s="85">
        <v>97.4</v>
      </c>
      <c r="E36" s="79">
        <v>16.48</v>
      </c>
      <c r="F36" s="79">
        <v>58.63</v>
      </c>
      <c r="G36" s="85">
        <v>96.62</v>
      </c>
      <c r="I36" s="84">
        <f t="shared" si="1"/>
        <v>100.06071645415908</v>
      </c>
      <c r="J36" s="84">
        <f t="shared" si="2"/>
        <v>99.204737732656511</v>
      </c>
      <c r="K36" s="84">
        <f t="shared" si="3"/>
        <v>99.199178644763862</v>
      </c>
    </row>
    <row r="37" spans="1:12" ht="17.25" customHeight="1">
      <c r="A37" s="72" t="s">
        <v>74</v>
      </c>
      <c r="B37" s="86"/>
      <c r="E37" s="86"/>
      <c r="I37" s="84"/>
      <c r="J37" s="84"/>
      <c r="K37" s="84"/>
      <c r="L37" s="77"/>
    </row>
    <row r="38" spans="1:12" s="76" customFormat="1" ht="17.25" customHeight="1">
      <c r="A38" s="72" t="s">
        <v>75</v>
      </c>
      <c r="B38" s="81">
        <v>579.62</v>
      </c>
      <c r="C38" s="81">
        <f>D38/B38*10</f>
        <v>65.801904696180245</v>
      </c>
      <c r="D38" s="82">
        <v>3814.0099999999993</v>
      </c>
      <c r="E38" s="81">
        <v>579.25000000000011</v>
      </c>
      <c r="F38" s="81">
        <f>G38/E38*10</f>
        <v>66.949331031506247</v>
      </c>
      <c r="G38" s="82">
        <v>3878.04</v>
      </c>
      <c r="I38" s="73">
        <f t="shared" ref="I38:I44" si="4">E38/B38*100</f>
        <v>99.936165073668974</v>
      </c>
      <c r="J38" s="73">
        <f t="shared" ref="J38:J44" si="5">F38/C38*100</f>
        <v>101.74375854410884</v>
      </c>
      <c r="K38" s="73">
        <f t="shared" ref="K38:K44" si="6">G38/D38*100</f>
        <v>101.6788104907958</v>
      </c>
    </row>
    <row r="39" spans="1:12" s="76" customFormat="1" ht="17.25" customHeight="1">
      <c r="A39" s="78" t="s">
        <v>76</v>
      </c>
      <c r="B39" s="79">
        <v>113.7</v>
      </c>
      <c r="C39" s="79">
        <v>67.099999999999994</v>
      </c>
      <c r="D39" s="80">
        <v>762.68</v>
      </c>
      <c r="E39" s="79">
        <v>113.59</v>
      </c>
      <c r="F39" s="79">
        <v>67.48</v>
      </c>
      <c r="G39" s="80">
        <v>766.46</v>
      </c>
      <c r="I39" s="84">
        <f t="shared" si="4"/>
        <v>99.9032541776605</v>
      </c>
      <c r="J39" s="84">
        <f t="shared" si="5"/>
        <v>100.56631892697467</v>
      </c>
      <c r="K39" s="84">
        <f t="shared" si="6"/>
        <v>100.49562070593171</v>
      </c>
    </row>
    <row r="40" spans="1:12" ht="17.25" customHeight="1">
      <c r="A40" s="78" t="s">
        <v>77</v>
      </c>
      <c r="B40" s="79">
        <v>91.29</v>
      </c>
      <c r="C40" s="79">
        <v>68.8</v>
      </c>
      <c r="D40" s="80">
        <v>628.27</v>
      </c>
      <c r="E40" s="79">
        <v>90.99</v>
      </c>
      <c r="F40" s="79">
        <v>69.099999999999994</v>
      </c>
      <c r="G40" s="80">
        <v>628.74</v>
      </c>
      <c r="I40" s="84">
        <f t="shared" si="4"/>
        <v>99.671376930660514</v>
      </c>
      <c r="J40" s="84">
        <f t="shared" si="5"/>
        <v>100.43604651162789</v>
      </c>
      <c r="K40" s="84">
        <f t="shared" si="6"/>
        <v>100.07480860139751</v>
      </c>
    </row>
    <row r="41" spans="1:12" ht="17.25" customHeight="1">
      <c r="A41" s="78" t="s">
        <v>78</v>
      </c>
      <c r="B41" s="79">
        <v>59.41</v>
      </c>
      <c r="C41" s="79">
        <v>59.6</v>
      </c>
      <c r="D41" s="80">
        <v>354.02</v>
      </c>
      <c r="E41" s="79">
        <v>59.32</v>
      </c>
      <c r="F41" s="79">
        <v>61.18</v>
      </c>
      <c r="G41" s="80">
        <v>362.92</v>
      </c>
      <c r="I41" s="84">
        <f t="shared" si="4"/>
        <v>99.848510351792626</v>
      </c>
      <c r="J41" s="84">
        <f t="shared" si="5"/>
        <v>102.65100671140939</v>
      </c>
      <c r="K41" s="84">
        <f t="shared" si="6"/>
        <v>102.51398226088924</v>
      </c>
    </row>
    <row r="42" spans="1:12" ht="17.25" customHeight="1">
      <c r="A42" s="78" t="s">
        <v>79</v>
      </c>
      <c r="B42" s="79">
        <v>29.38</v>
      </c>
      <c r="C42" s="79">
        <v>62.5</v>
      </c>
      <c r="D42" s="80">
        <v>183.62</v>
      </c>
      <c r="E42" s="79">
        <v>29.23</v>
      </c>
      <c r="F42" s="79">
        <v>64.7</v>
      </c>
      <c r="G42" s="80">
        <v>189.12</v>
      </c>
      <c r="I42" s="84">
        <f t="shared" si="4"/>
        <v>99.489448604492864</v>
      </c>
      <c r="J42" s="84">
        <f t="shared" si="5"/>
        <v>103.52000000000001</v>
      </c>
      <c r="K42" s="84">
        <f t="shared" si="6"/>
        <v>102.99531641433394</v>
      </c>
    </row>
    <row r="43" spans="1:12" ht="17.25" customHeight="1">
      <c r="A43" s="78" t="s">
        <v>80</v>
      </c>
      <c r="B43" s="79">
        <v>26.16</v>
      </c>
      <c r="C43" s="79">
        <v>61.4</v>
      </c>
      <c r="D43" s="80">
        <v>160.68</v>
      </c>
      <c r="E43" s="79">
        <v>26.17</v>
      </c>
      <c r="F43" s="79">
        <v>61.57</v>
      </c>
      <c r="G43" s="80">
        <v>161.12</v>
      </c>
      <c r="I43" s="84">
        <f t="shared" si="4"/>
        <v>100.03822629969419</v>
      </c>
      <c r="J43" s="84">
        <f t="shared" si="5"/>
        <v>100.27687296416939</v>
      </c>
      <c r="K43" s="84">
        <f t="shared" si="6"/>
        <v>100.2738361961663</v>
      </c>
    </row>
    <row r="44" spans="1:12" ht="17.25" customHeight="1">
      <c r="A44" s="78" t="s">
        <v>81</v>
      </c>
      <c r="B44" s="79">
        <v>28.02</v>
      </c>
      <c r="C44" s="79">
        <v>66</v>
      </c>
      <c r="D44" s="80">
        <v>184.86</v>
      </c>
      <c r="E44" s="79">
        <v>27.92</v>
      </c>
      <c r="F44" s="79">
        <v>67.39</v>
      </c>
      <c r="G44" s="80">
        <v>188.16</v>
      </c>
      <c r="I44" s="84">
        <f t="shared" si="4"/>
        <v>99.643112062812293</v>
      </c>
      <c r="J44" s="84">
        <f t="shared" si="5"/>
        <v>102.10606060606059</v>
      </c>
      <c r="K44" s="84">
        <f t="shared" si="6"/>
        <v>101.78513469652711</v>
      </c>
    </row>
    <row r="45" spans="1:12" ht="18.600000000000001" customHeight="1">
      <c r="A45" s="62" t="s">
        <v>749</v>
      </c>
      <c r="B45" s="62"/>
      <c r="C45" s="62"/>
      <c r="D45" s="62"/>
      <c r="E45" s="63"/>
      <c r="F45" s="63"/>
      <c r="G45" s="63"/>
      <c r="H45" s="63"/>
      <c r="I45" s="63"/>
      <c r="J45" s="63"/>
      <c r="K45" s="63"/>
    </row>
    <row r="46" spans="1:12" ht="18.600000000000001" customHeight="1">
      <c r="A46" s="62" t="s">
        <v>34</v>
      </c>
      <c r="B46" s="62"/>
      <c r="C46" s="62"/>
      <c r="D46" s="62"/>
      <c r="E46" s="63"/>
      <c r="F46" s="63"/>
      <c r="G46" s="63"/>
      <c r="H46" s="63"/>
      <c r="I46" s="63"/>
      <c r="J46" s="63"/>
      <c r="K46" s="63"/>
    </row>
    <row r="47" spans="1:12" ht="15" customHeight="1">
      <c r="A47" s="65"/>
      <c r="B47" s="66"/>
      <c r="C47" s="66"/>
      <c r="D47" s="66"/>
      <c r="E47" s="63"/>
      <c r="F47" s="63"/>
      <c r="G47" s="63"/>
      <c r="H47" s="63"/>
      <c r="I47" s="63"/>
      <c r="J47" s="63"/>
      <c r="K47" s="63"/>
    </row>
    <row r="48" spans="1:12" ht="15" customHeight="1">
      <c r="A48" s="67"/>
      <c r="B48" s="930" t="s">
        <v>19</v>
      </c>
      <c r="C48" s="930"/>
      <c r="D48" s="930"/>
      <c r="E48" s="930" t="s">
        <v>19</v>
      </c>
      <c r="F48" s="930"/>
      <c r="G48" s="930"/>
      <c r="H48" s="44"/>
      <c r="I48" s="930" t="s">
        <v>121</v>
      </c>
      <c r="J48" s="930"/>
      <c r="K48" s="930"/>
    </row>
    <row r="49" spans="1:11" ht="15" customHeight="1">
      <c r="A49" s="68"/>
      <c r="B49" s="927" t="s">
        <v>82</v>
      </c>
      <c r="C49" s="927"/>
      <c r="D49" s="927"/>
      <c r="E49" s="927" t="s">
        <v>120</v>
      </c>
      <c r="F49" s="927"/>
      <c r="G49" s="927"/>
      <c r="H49" s="43"/>
      <c r="I49" s="927" t="s">
        <v>122</v>
      </c>
      <c r="J49" s="927"/>
      <c r="K49" s="927"/>
    </row>
    <row r="50" spans="1:11" ht="15" customHeight="1">
      <c r="A50" s="68"/>
      <c r="B50" s="69" t="s">
        <v>37</v>
      </c>
      <c r="C50" s="69" t="s">
        <v>38</v>
      </c>
      <c r="D50" s="69" t="s">
        <v>39</v>
      </c>
      <c r="E50" s="69" t="s">
        <v>37</v>
      </c>
      <c r="F50" s="69" t="s">
        <v>38</v>
      </c>
      <c r="G50" s="69" t="s">
        <v>39</v>
      </c>
      <c r="H50" s="69"/>
      <c r="I50" s="928" t="s">
        <v>40</v>
      </c>
      <c r="J50" s="928" t="s">
        <v>41</v>
      </c>
      <c r="K50" s="928" t="s">
        <v>42</v>
      </c>
    </row>
    <row r="51" spans="1:11" ht="15" customHeight="1">
      <c r="A51" s="68"/>
      <c r="B51" s="70" t="s">
        <v>43</v>
      </c>
      <c r="C51" s="70" t="s">
        <v>44</v>
      </c>
      <c r="D51" s="70" t="s">
        <v>45</v>
      </c>
      <c r="E51" s="70" t="s">
        <v>43</v>
      </c>
      <c r="F51" s="70" t="s">
        <v>44</v>
      </c>
      <c r="G51" s="70" t="s">
        <v>45</v>
      </c>
      <c r="H51" s="70"/>
      <c r="I51" s="929"/>
      <c r="J51" s="929"/>
      <c r="K51" s="929"/>
    </row>
    <row r="52" spans="1:11" ht="9.6" customHeight="1">
      <c r="A52" s="78"/>
      <c r="B52" s="78"/>
      <c r="C52" s="78"/>
      <c r="D52" s="78"/>
      <c r="E52" s="79"/>
      <c r="F52" s="79"/>
      <c r="G52" s="80"/>
      <c r="H52" s="79"/>
      <c r="I52" s="79"/>
      <c r="J52" s="79"/>
      <c r="K52" s="79"/>
    </row>
    <row r="53" spans="1:11" ht="18" customHeight="1">
      <c r="A53" s="78" t="s">
        <v>83</v>
      </c>
      <c r="B53" s="79">
        <v>2.37</v>
      </c>
      <c r="C53" s="79">
        <v>65.400000000000006</v>
      </c>
      <c r="D53" s="80">
        <v>15.49</v>
      </c>
      <c r="E53" s="79">
        <v>2.34</v>
      </c>
      <c r="F53" s="79">
        <v>68.290000000000006</v>
      </c>
      <c r="G53" s="80">
        <v>15.98</v>
      </c>
      <c r="I53" s="79">
        <f>E53/B53*100</f>
        <v>98.734177215189874</v>
      </c>
      <c r="J53" s="79">
        <f t="shared" ref="J53:K53" si="7">F53/C53*100</f>
        <v>104.41896024464832</v>
      </c>
      <c r="K53" s="79">
        <f t="shared" si="7"/>
        <v>103.16333118140737</v>
      </c>
    </row>
    <row r="54" spans="1:11" ht="18" customHeight="1">
      <c r="A54" s="78" t="s">
        <v>84</v>
      </c>
      <c r="B54" s="79">
        <v>41.46</v>
      </c>
      <c r="C54" s="79">
        <v>61.2</v>
      </c>
      <c r="D54" s="80">
        <v>253.6</v>
      </c>
      <c r="E54" s="79">
        <v>41.53</v>
      </c>
      <c r="F54" s="79">
        <v>61.88</v>
      </c>
      <c r="G54" s="80">
        <v>257</v>
      </c>
      <c r="I54" s="79">
        <f t="shared" ref="I54:I87" si="8">E54/B54*100</f>
        <v>100.168837433671</v>
      </c>
      <c r="J54" s="79">
        <f t="shared" ref="J54:J87" si="9">F54/C54*100</f>
        <v>101.11111111111111</v>
      </c>
      <c r="K54" s="79">
        <f t="shared" ref="K54:K87" si="10">G54/D54*100</f>
        <v>101.34069400630914</v>
      </c>
    </row>
    <row r="55" spans="1:11" ht="18" customHeight="1">
      <c r="A55" s="78" t="s">
        <v>85</v>
      </c>
      <c r="B55" s="79">
        <v>38.119999999999997</v>
      </c>
      <c r="C55" s="79">
        <v>61.2</v>
      </c>
      <c r="D55" s="80">
        <v>233.32</v>
      </c>
      <c r="E55" s="79">
        <v>38.1</v>
      </c>
      <c r="F55" s="79">
        <v>62.84</v>
      </c>
      <c r="G55" s="80">
        <v>239.41</v>
      </c>
      <c r="I55" s="79">
        <f t="shared" si="8"/>
        <v>99.947534102833174</v>
      </c>
      <c r="J55" s="79">
        <f t="shared" si="9"/>
        <v>102.6797385620915</v>
      </c>
      <c r="K55" s="79">
        <f t="shared" si="10"/>
        <v>102.61014915138007</v>
      </c>
    </row>
    <row r="56" spans="1:11" ht="18" customHeight="1">
      <c r="A56" s="78" t="s">
        <v>86</v>
      </c>
      <c r="B56" s="79">
        <v>46.88</v>
      </c>
      <c r="C56" s="79">
        <v>71.900000000000006</v>
      </c>
      <c r="D56" s="80">
        <v>336.96</v>
      </c>
      <c r="E56" s="79">
        <v>46.79</v>
      </c>
      <c r="F56" s="79">
        <v>73.45</v>
      </c>
      <c r="G56" s="80">
        <v>343.69</v>
      </c>
      <c r="I56" s="79">
        <f t="shared" si="8"/>
        <v>99.808020477815688</v>
      </c>
      <c r="J56" s="79">
        <f t="shared" si="9"/>
        <v>102.1557719054242</v>
      </c>
      <c r="K56" s="79">
        <f t="shared" si="10"/>
        <v>101.99726970560306</v>
      </c>
    </row>
    <row r="57" spans="1:11" ht="18" customHeight="1">
      <c r="A57" s="78" t="s">
        <v>87</v>
      </c>
      <c r="B57" s="79">
        <v>26.72</v>
      </c>
      <c r="C57" s="79">
        <v>74.099999999999994</v>
      </c>
      <c r="D57" s="80">
        <v>197.98</v>
      </c>
      <c r="E57" s="79">
        <v>26.63</v>
      </c>
      <c r="F57" s="79">
        <v>77.12</v>
      </c>
      <c r="G57" s="80">
        <v>205.38</v>
      </c>
      <c r="I57" s="79">
        <f t="shared" si="8"/>
        <v>99.66317365269461</v>
      </c>
      <c r="J57" s="79">
        <f t="shared" si="9"/>
        <v>104.07557354925778</v>
      </c>
      <c r="K57" s="79">
        <f t="shared" si="10"/>
        <v>103.73775128800888</v>
      </c>
    </row>
    <row r="58" spans="1:11" ht="18" customHeight="1">
      <c r="A58" s="78" t="s">
        <v>88</v>
      </c>
      <c r="B58" s="79">
        <v>19.47</v>
      </c>
      <c r="C58" s="79">
        <v>63.8</v>
      </c>
      <c r="D58" s="80">
        <v>124.17</v>
      </c>
      <c r="E58" s="79">
        <v>19.350000000000001</v>
      </c>
      <c r="F58" s="79">
        <v>69.19</v>
      </c>
      <c r="G58" s="80">
        <v>133.88999999999999</v>
      </c>
      <c r="I58" s="79">
        <f t="shared" si="8"/>
        <v>99.383667180277357</v>
      </c>
      <c r="J58" s="79">
        <f t="shared" si="9"/>
        <v>108.44827586206898</v>
      </c>
      <c r="K58" s="79">
        <f t="shared" si="10"/>
        <v>107.82797777240877</v>
      </c>
    </row>
    <row r="59" spans="1:11" ht="18" customHeight="1">
      <c r="A59" s="78" t="s">
        <v>89</v>
      </c>
      <c r="B59" s="79">
        <v>17.23</v>
      </c>
      <c r="C59" s="79">
        <v>66.7</v>
      </c>
      <c r="D59" s="80">
        <v>114.89</v>
      </c>
      <c r="E59" s="79">
        <v>17.329999999999998</v>
      </c>
      <c r="F59" s="79">
        <v>66.47</v>
      </c>
      <c r="G59" s="80">
        <v>115.2</v>
      </c>
      <c r="I59" s="79">
        <f t="shared" si="8"/>
        <v>100.58038305281485</v>
      </c>
      <c r="J59" s="79">
        <f t="shared" si="9"/>
        <v>99.655172413793096</v>
      </c>
      <c r="K59" s="79">
        <f t="shared" si="10"/>
        <v>100.26982330925233</v>
      </c>
    </row>
    <row r="60" spans="1:11" ht="18" customHeight="1">
      <c r="A60" s="78" t="s">
        <v>90</v>
      </c>
      <c r="B60" s="79">
        <v>39.409999999999997</v>
      </c>
      <c r="C60" s="79">
        <v>66.900000000000006</v>
      </c>
      <c r="D60" s="80">
        <v>263.47000000000003</v>
      </c>
      <c r="E60" s="79">
        <v>39.96</v>
      </c>
      <c r="F60" s="79">
        <v>67.81</v>
      </c>
      <c r="G60" s="80">
        <v>270.97000000000003</v>
      </c>
      <c r="I60" s="79">
        <f t="shared" si="8"/>
        <v>101.39558487693481</v>
      </c>
      <c r="J60" s="79">
        <f t="shared" si="9"/>
        <v>101.36023916292973</v>
      </c>
      <c r="K60" s="79">
        <f t="shared" si="10"/>
        <v>102.84662390404979</v>
      </c>
    </row>
    <row r="61" spans="1:11" s="76" customFormat="1" ht="18" customHeight="1">
      <c r="A61" s="75" t="s">
        <v>91</v>
      </c>
      <c r="B61" s="81">
        <v>95.07</v>
      </c>
      <c r="C61" s="81">
        <v>66.7</v>
      </c>
      <c r="D61" s="82">
        <v>633.85</v>
      </c>
      <c r="E61" s="81">
        <v>94.179999999999993</v>
      </c>
      <c r="F61" s="81">
        <v>67.23</v>
      </c>
      <c r="G61" s="82">
        <v>633.16999999999996</v>
      </c>
      <c r="I61" s="81">
        <f t="shared" si="8"/>
        <v>99.063847691174928</v>
      </c>
      <c r="J61" s="81">
        <f t="shared" si="9"/>
        <v>100.79460269865068</v>
      </c>
      <c r="K61" s="81">
        <f t="shared" si="10"/>
        <v>99.892719097578293</v>
      </c>
    </row>
    <row r="62" spans="1:11" ht="18" customHeight="1">
      <c r="A62" s="78" t="s">
        <v>92</v>
      </c>
      <c r="B62" s="79">
        <v>7.29</v>
      </c>
      <c r="C62" s="79">
        <v>50.2</v>
      </c>
      <c r="D62" s="80">
        <v>36.6</v>
      </c>
      <c r="E62" s="79">
        <v>7.23</v>
      </c>
      <c r="F62" s="79">
        <v>51.01</v>
      </c>
      <c r="G62" s="80">
        <v>36.880000000000003</v>
      </c>
      <c r="I62" s="79">
        <f t="shared" si="8"/>
        <v>99.176954732510296</v>
      </c>
      <c r="J62" s="79">
        <f t="shared" si="9"/>
        <v>101.61354581673305</v>
      </c>
      <c r="K62" s="79">
        <f t="shared" si="10"/>
        <v>100.76502732240438</v>
      </c>
    </row>
    <row r="63" spans="1:11" ht="18" customHeight="1">
      <c r="A63" s="78" t="s">
        <v>93</v>
      </c>
      <c r="B63" s="79">
        <v>26.83</v>
      </c>
      <c r="C63" s="79">
        <v>60.5</v>
      </c>
      <c r="D63" s="80">
        <v>162.33000000000001</v>
      </c>
      <c r="E63" s="79">
        <v>25.5</v>
      </c>
      <c r="F63" s="79">
        <v>61.3</v>
      </c>
      <c r="G63" s="80">
        <v>156.31</v>
      </c>
      <c r="I63" s="79">
        <f t="shared" si="8"/>
        <v>95.042862467387252</v>
      </c>
      <c r="J63" s="79">
        <f t="shared" si="9"/>
        <v>101.32231404958678</v>
      </c>
      <c r="K63" s="79">
        <f t="shared" si="10"/>
        <v>96.291504959034057</v>
      </c>
    </row>
    <row r="64" spans="1:11" ht="18" customHeight="1">
      <c r="A64" s="78" t="s">
        <v>94</v>
      </c>
      <c r="B64" s="79">
        <v>47.01</v>
      </c>
      <c r="C64" s="79">
        <v>75</v>
      </c>
      <c r="D64" s="80">
        <v>352.52</v>
      </c>
      <c r="E64" s="79">
        <v>47.46</v>
      </c>
      <c r="F64" s="79">
        <v>75.040000000000006</v>
      </c>
      <c r="G64" s="80">
        <v>356.16</v>
      </c>
      <c r="I64" s="79">
        <f t="shared" si="8"/>
        <v>100.95724313975751</v>
      </c>
      <c r="J64" s="79">
        <f t="shared" si="9"/>
        <v>100.05333333333336</v>
      </c>
      <c r="K64" s="79">
        <f t="shared" si="10"/>
        <v>101.032565528197</v>
      </c>
    </row>
    <row r="65" spans="1:12" ht="18" customHeight="1">
      <c r="A65" s="78" t="s">
        <v>95</v>
      </c>
      <c r="B65" s="79">
        <v>5.14</v>
      </c>
      <c r="C65" s="79">
        <v>61</v>
      </c>
      <c r="D65" s="80">
        <v>31.36</v>
      </c>
      <c r="E65" s="79">
        <v>5.07</v>
      </c>
      <c r="F65" s="79">
        <v>62.98</v>
      </c>
      <c r="G65" s="80">
        <v>31.93</v>
      </c>
      <c r="I65" s="79">
        <f t="shared" si="8"/>
        <v>98.638132295719856</v>
      </c>
      <c r="J65" s="79">
        <f t="shared" si="9"/>
        <v>103.24590163934427</v>
      </c>
      <c r="K65" s="79">
        <f t="shared" si="10"/>
        <v>101.81760204081634</v>
      </c>
    </row>
    <row r="66" spans="1:12" ht="18" customHeight="1">
      <c r="A66" s="78" t="s">
        <v>96</v>
      </c>
      <c r="B66" s="79">
        <v>8.8000000000000007</v>
      </c>
      <c r="C66" s="79">
        <v>58</v>
      </c>
      <c r="D66" s="80">
        <v>51.04</v>
      </c>
      <c r="E66" s="79">
        <v>8.92</v>
      </c>
      <c r="F66" s="79">
        <v>58.17</v>
      </c>
      <c r="G66" s="80">
        <v>51.89</v>
      </c>
      <c r="I66" s="79">
        <f t="shared" si="8"/>
        <v>101.36363636363635</v>
      </c>
      <c r="J66" s="79">
        <f t="shared" si="9"/>
        <v>100.29310344827587</v>
      </c>
      <c r="K66" s="79">
        <f t="shared" si="10"/>
        <v>101.66536050156741</v>
      </c>
      <c r="L66" s="77"/>
    </row>
    <row r="67" spans="1:12" s="76" customFormat="1" ht="18" customHeight="1">
      <c r="A67" s="87" t="s">
        <v>97</v>
      </c>
      <c r="B67" s="81">
        <v>79.349999999999994</v>
      </c>
      <c r="C67" s="81">
        <v>60.3</v>
      </c>
      <c r="D67" s="82">
        <v>478.87</v>
      </c>
      <c r="E67" s="81">
        <v>80.25</v>
      </c>
      <c r="F67" s="81">
        <v>61.06</v>
      </c>
      <c r="G67" s="82">
        <v>490.03</v>
      </c>
      <c r="I67" s="81">
        <f t="shared" si="8"/>
        <v>101.13421550094519</v>
      </c>
      <c r="J67" s="81">
        <f t="shared" si="9"/>
        <v>101.26036484245439</v>
      </c>
      <c r="K67" s="81">
        <f t="shared" si="10"/>
        <v>102.33048635329003</v>
      </c>
    </row>
    <row r="68" spans="1:12" ht="18" customHeight="1">
      <c r="A68" s="78" t="s">
        <v>98</v>
      </c>
      <c r="B68" s="79">
        <v>2.82</v>
      </c>
      <c r="C68" s="79">
        <v>41.1</v>
      </c>
      <c r="D68" s="80">
        <v>11.59</v>
      </c>
      <c r="E68" s="79">
        <v>2.89</v>
      </c>
      <c r="F68" s="79">
        <v>39.79</v>
      </c>
      <c r="G68" s="80">
        <v>11.5</v>
      </c>
      <c r="I68" s="79">
        <f t="shared" si="8"/>
        <v>102.48226950354611</v>
      </c>
      <c r="J68" s="79">
        <f t="shared" si="9"/>
        <v>96.812652068126511</v>
      </c>
      <c r="K68" s="79">
        <f t="shared" si="10"/>
        <v>99.223468507333905</v>
      </c>
    </row>
    <row r="69" spans="1:12" ht="18" customHeight="1">
      <c r="A69" s="78" t="s">
        <v>99</v>
      </c>
      <c r="B69" s="79">
        <v>47.68</v>
      </c>
      <c r="C69" s="79">
        <v>59.1</v>
      </c>
      <c r="D69" s="80">
        <v>281.76</v>
      </c>
      <c r="E69" s="79">
        <v>48.23</v>
      </c>
      <c r="F69" s="79">
        <v>59.4</v>
      </c>
      <c r="G69" s="80">
        <v>286.51</v>
      </c>
      <c r="I69" s="79">
        <f t="shared" si="8"/>
        <v>101.15352348993287</v>
      </c>
      <c r="J69" s="79">
        <f t="shared" si="9"/>
        <v>100.50761421319795</v>
      </c>
      <c r="K69" s="79">
        <f t="shared" si="10"/>
        <v>101.6858319136854</v>
      </c>
    </row>
    <row r="70" spans="1:12" ht="18" customHeight="1">
      <c r="A70" s="78" t="s">
        <v>100</v>
      </c>
      <c r="B70" s="79">
        <v>1.8</v>
      </c>
      <c r="C70" s="79">
        <v>51.8</v>
      </c>
      <c r="D70" s="80">
        <v>9.33</v>
      </c>
      <c r="E70" s="79">
        <v>1.78</v>
      </c>
      <c r="F70" s="79">
        <v>51.97</v>
      </c>
      <c r="G70" s="80">
        <v>9.25</v>
      </c>
      <c r="I70" s="79">
        <f t="shared" si="8"/>
        <v>98.888888888888886</v>
      </c>
      <c r="J70" s="79">
        <f t="shared" si="9"/>
        <v>100.32818532818533</v>
      </c>
      <c r="K70" s="79">
        <f t="shared" si="10"/>
        <v>99.142550911039649</v>
      </c>
    </row>
    <row r="71" spans="1:12" ht="18" customHeight="1">
      <c r="A71" s="78" t="s">
        <v>101</v>
      </c>
      <c r="B71" s="79">
        <v>15.27</v>
      </c>
      <c r="C71" s="79">
        <v>66.5</v>
      </c>
      <c r="D71" s="80">
        <v>101.49</v>
      </c>
      <c r="E71" s="79">
        <v>15.51</v>
      </c>
      <c r="F71" s="79">
        <v>66.599999999999994</v>
      </c>
      <c r="G71" s="80">
        <v>103.29</v>
      </c>
      <c r="I71" s="79">
        <f t="shared" si="8"/>
        <v>101.57170923379175</v>
      </c>
      <c r="J71" s="79">
        <f t="shared" si="9"/>
        <v>100.15037593984961</v>
      </c>
      <c r="K71" s="79">
        <f t="shared" si="10"/>
        <v>101.77357375110849</v>
      </c>
    </row>
    <row r="72" spans="1:12" ht="18" customHeight="1">
      <c r="A72" s="78" t="s">
        <v>102</v>
      </c>
      <c r="B72" s="79">
        <v>6.98</v>
      </c>
      <c r="C72" s="79">
        <v>68.7</v>
      </c>
      <c r="D72" s="80">
        <v>47.97</v>
      </c>
      <c r="E72" s="79">
        <v>7.09</v>
      </c>
      <c r="F72" s="79">
        <v>73.819999999999993</v>
      </c>
      <c r="G72" s="80">
        <v>52.34</v>
      </c>
      <c r="I72" s="79">
        <f t="shared" si="8"/>
        <v>101.57593123209168</v>
      </c>
      <c r="J72" s="79">
        <f t="shared" si="9"/>
        <v>107.45269286754002</v>
      </c>
      <c r="K72" s="79">
        <f t="shared" si="10"/>
        <v>109.10986032937254</v>
      </c>
    </row>
    <row r="73" spans="1:12" ht="18" customHeight="1">
      <c r="A73" s="78" t="s">
        <v>103</v>
      </c>
      <c r="B73" s="79">
        <v>4.8</v>
      </c>
      <c r="C73" s="79">
        <v>55.7</v>
      </c>
      <c r="D73" s="80">
        <v>26.73</v>
      </c>
      <c r="E73" s="79">
        <v>4.75</v>
      </c>
      <c r="F73" s="79">
        <v>57.14</v>
      </c>
      <c r="G73" s="80">
        <v>27.14</v>
      </c>
      <c r="I73" s="79">
        <f t="shared" si="8"/>
        <v>98.958333333333343</v>
      </c>
      <c r="J73" s="79">
        <f t="shared" si="9"/>
        <v>102.58527827648113</v>
      </c>
      <c r="K73" s="79">
        <f t="shared" si="10"/>
        <v>101.53385708941265</v>
      </c>
      <c r="L73" s="77"/>
    </row>
    <row r="74" spans="1:12" s="76" customFormat="1" ht="18" customHeight="1">
      <c r="A74" s="87" t="s">
        <v>104</v>
      </c>
      <c r="B74" s="81">
        <v>1478.69</v>
      </c>
      <c r="C74" s="81">
        <v>72.2</v>
      </c>
      <c r="D74" s="82">
        <v>10676.990000000002</v>
      </c>
      <c r="E74" s="81">
        <v>1487.69</v>
      </c>
      <c r="F74" s="81">
        <v>72.290000000000006</v>
      </c>
      <c r="G74" s="82">
        <v>10754.56</v>
      </c>
      <c r="I74" s="81">
        <f t="shared" si="8"/>
        <v>100.60864684281357</v>
      </c>
      <c r="J74" s="81">
        <f t="shared" si="9"/>
        <v>100.12465373961219</v>
      </c>
      <c r="K74" s="81">
        <f t="shared" si="10"/>
        <v>100.72651561910237</v>
      </c>
    </row>
    <row r="75" spans="1:12" ht="18" customHeight="1">
      <c r="A75" s="78" t="s">
        <v>105</v>
      </c>
      <c r="B75" s="79">
        <v>225.17</v>
      </c>
      <c r="C75" s="79">
        <v>67.8</v>
      </c>
      <c r="D75" s="80">
        <v>1526.56</v>
      </c>
      <c r="E75" s="79">
        <v>235.72</v>
      </c>
      <c r="F75" s="79">
        <v>66.06</v>
      </c>
      <c r="G75" s="80">
        <v>1557.08</v>
      </c>
      <c r="I75" s="79">
        <f t="shared" si="8"/>
        <v>104.68534884753741</v>
      </c>
      <c r="J75" s="79">
        <f t="shared" si="9"/>
        <v>97.43362831858407</v>
      </c>
      <c r="K75" s="79">
        <f t="shared" si="10"/>
        <v>101.99926632428466</v>
      </c>
    </row>
    <row r="76" spans="1:12" ht="18" customHeight="1">
      <c r="A76" s="78" t="s">
        <v>106</v>
      </c>
      <c r="B76" s="79">
        <v>48.2</v>
      </c>
      <c r="C76" s="79">
        <v>69.8</v>
      </c>
      <c r="D76" s="80">
        <v>336.32</v>
      </c>
      <c r="E76" s="79">
        <v>44.88</v>
      </c>
      <c r="F76" s="79">
        <v>70.19</v>
      </c>
      <c r="G76" s="80">
        <v>315.02999999999997</v>
      </c>
      <c r="I76" s="79">
        <f t="shared" si="8"/>
        <v>93.112033195020743</v>
      </c>
      <c r="J76" s="79">
        <f t="shared" si="9"/>
        <v>100.55873925501433</v>
      </c>
      <c r="K76" s="79">
        <f t="shared" si="10"/>
        <v>93.669719314938149</v>
      </c>
    </row>
    <row r="77" spans="1:12" ht="18" customHeight="1">
      <c r="A77" s="78" t="s">
        <v>107</v>
      </c>
      <c r="B77" s="79">
        <v>1.07</v>
      </c>
      <c r="C77" s="79">
        <v>52.9</v>
      </c>
      <c r="D77" s="80">
        <v>5.66</v>
      </c>
      <c r="E77" s="79">
        <v>0.77</v>
      </c>
      <c r="F77" s="79">
        <v>50.91</v>
      </c>
      <c r="G77" s="80">
        <v>3.92</v>
      </c>
      <c r="I77" s="79">
        <f t="shared" si="8"/>
        <v>71.962616822429908</v>
      </c>
      <c r="J77" s="79">
        <f t="shared" si="9"/>
        <v>96.238185255198488</v>
      </c>
      <c r="K77" s="79">
        <f t="shared" si="10"/>
        <v>69.25795053003533</v>
      </c>
    </row>
    <row r="78" spans="1:12" ht="18" customHeight="1">
      <c r="A78" s="78" t="s">
        <v>108</v>
      </c>
      <c r="B78" s="79">
        <v>62.06</v>
      </c>
      <c r="C78" s="79">
        <v>61</v>
      </c>
      <c r="D78" s="80">
        <v>378.71</v>
      </c>
      <c r="E78" s="79">
        <v>61.74</v>
      </c>
      <c r="F78" s="79">
        <v>66.989999999999995</v>
      </c>
      <c r="G78" s="80">
        <v>413.59</v>
      </c>
      <c r="I78" s="79">
        <f t="shared" si="8"/>
        <v>99.484369964550439</v>
      </c>
      <c r="J78" s="79">
        <f t="shared" si="9"/>
        <v>109.81967213114754</v>
      </c>
      <c r="K78" s="79">
        <f t="shared" si="10"/>
        <v>109.21021361992025</v>
      </c>
    </row>
    <row r="79" spans="1:12" ht="18" customHeight="1">
      <c r="A79" s="78" t="s">
        <v>109</v>
      </c>
      <c r="B79" s="79">
        <v>39.76</v>
      </c>
      <c r="C79" s="79">
        <v>68.900000000000006</v>
      </c>
      <c r="D79" s="80">
        <v>274</v>
      </c>
      <c r="E79" s="79">
        <v>38.14</v>
      </c>
      <c r="F79" s="79">
        <v>70.84</v>
      </c>
      <c r="G79" s="80">
        <v>270.17</v>
      </c>
      <c r="I79" s="79">
        <f t="shared" si="8"/>
        <v>95.925553319919516</v>
      </c>
      <c r="J79" s="79">
        <f t="shared" si="9"/>
        <v>102.81567489114659</v>
      </c>
      <c r="K79" s="79">
        <f t="shared" si="10"/>
        <v>98.602189781021892</v>
      </c>
    </row>
    <row r="80" spans="1:12" ht="18" customHeight="1">
      <c r="A80" s="78" t="s">
        <v>110</v>
      </c>
      <c r="B80" s="79">
        <v>190.17</v>
      </c>
      <c r="C80" s="79">
        <v>73.099999999999994</v>
      </c>
      <c r="D80" s="80">
        <v>1390.06</v>
      </c>
      <c r="E80" s="79">
        <v>188.88</v>
      </c>
      <c r="F80" s="79">
        <v>72.069999999999993</v>
      </c>
      <c r="G80" s="80">
        <v>1361.35</v>
      </c>
      <c r="I80" s="79">
        <f t="shared" si="8"/>
        <v>99.321659567755177</v>
      </c>
      <c r="J80" s="79">
        <f t="shared" si="9"/>
        <v>98.590971272229822</v>
      </c>
      <c r="K80" s="79">
        <f t="shared" si="10"/>
        <v>97.934621527128314</v>
      </c>
    </row>
    <row r="81" spans="1:11" ht="18" customHeight="1">
      <c r="A81" s="78" t="s">
        <v>111</v>
      </c>
      <c r="B81" s="79">
        <v>227.72</v>
      </c>
      <c r="C81" s="79">
        <v>75.5</v>
      </c>
      <c r="D81" s="80">
        <v>1719.35</v>
      </c>
      <c r="E81" s="79">
        <v>227.75</v>
      </c>
      <c r="F81" s="79">
        <v>74.45</v>
      </c>
      <c r="G81" s="80">
        <v>1695.59</v>
      </c>
      <c r="I81" s="79">
        <f t="shared" si="8"/>
        <v>100.0131740734235</v>
      </c>
      <c r="J81" s="79">
        <f t="shared" si="9"/>
        <v>98.609271523178805</v>
      </c>
      <c r="K81" s="79">
        <f t="shared" si="10"/>
        <v>98.61808241486608</v>
      </c>
    </row>
    <row r="82" spans="1:11" ht="18" customHeight="1">
      <c r="A82" s="78" t="s">
        <v>112</v>
      </c>
      <c r="B82" s="79">
        <v>281.04000000000002</v>
      </c>
      <c r="C82" s="79">
        <v>76.8</v>
      </c>
      <c r="D82" s="80">
        <v>2159.61</v>
      </c>
      <c r="E82" s="79">
        <v>280.39</v>
      </c>
      <c r="F82" s="79">
        <v>77.5</v>
      </c>
      <c r="G82" s="80">
        <v>2173.0300000000002</v>
      </c>
      <c r="I82" s="79">
        <f t="shared" si="8"/>
        <v>99.768716196982624</v>
      </c>
      <c r="J82" s="79">
        <f t="shared" si="9"/>
        <v>100.91145833333334</v>
      </c>
      <c r="K82" s="79">
        <f t="shared" si="10"/>
        <v>100.62140849505235</v>
      </c>
    </row>
    <row r="83" spans="1:11" ht="18" customHeight="1">
      <c r="A83" s="78" t="s">
        <v>113</v>
      </c>
      <c r="B83" s="79">
        <v>75.03</v>
      </c>
      <c r="C83" s="79">
        <v>74.599999999999994</v>
      </c>
      <c r="D83" s="80">
        <v>559.75</v>
      </c>
      <c r="E83" s="79">
        <v>72.81</v>
      </c>
      <c r="F83" s="79">
        <v>74.97</v>
      </c>
      <c r="G83" s="80">
        <v>545.89</v>
      </c>
      <c r="I83" s="79">
        <f t="shared" si="8"/>
        <v>97.041183526589364</v>
      </c>
      <c r="J83" s="79">
        <f t="shared" si="9"/>
        <v>100.49597855227883</v>
      </c>
      <c r="K83" s="79">
        <f t="shared" si="10"/>
        <v>97.523894595801693</v>
      </c>
    </row>
    <row r="84" spans="1:11" ht="18" customHeight="1">
      <c r="A84" s="78" t="s">
        <v>114</v>
      </c>
      <c r="B84" s="79">
        <v>75.5</v>
      </c>
      <c r="C84" s="79">
        <v>77.5</v>
      </c>
      <c r="D84" s="80">
        <v>585.36</v>
      </c>
      <c r="E84" s="79">
        <v>74.39</v>
      </c>
      <c r="F84" s="79">
        <v>77.61</v>
      </c>
      <c r="G84" s="80">
        <v>577.36</v>
      </c>
      <c r="I84" s="79">
        <f t="shared" si="8"/>
        <v>98.52980132450331</v>
      </c>
      <c r="J84" s="79">
        <f t="shared" si="9"/>
        <v>100.14193548387095</v>
      </c>
      <c r="K84" s="79">
        <f t="shared" si="10"/>
        <v>98.633319666529999</v>
      </c>
    </row>
    <row r="85" spans="1:11" ht="18" customHeight="1">
      <c r="A85" s="78" t="s">
        <v>115</v>
      </c>
      <c r="B85" s="79">
        <v>174.49</v>
      </c>
      <c r="C85" s="79">
        <v>68</v>
      </c>
      <c r="D85" s="80">
        <v>1187.22</v>
      </c>
      <c r="E85" s="79">
        <v>181.96</v>
      </c>
      <c r="F85" s="79">
        <v>70.06</v>
      </c>
      <c r="G85" s="80">
        <v>1274.77</v>
      </c>
      <c r="I85" s="79">
        <f t="shared" si="8"/>
        <v>104.2810476245057</v>
      </c>
      <c r="J85" s="79">
        <f t="shared" si="9"/>
        <v>103.02941176470588</v>
      </c>
      <c r="K85" s="79">
        <f t="shared" si="10"/>
        <v>107.3743703778575</v>
      </c>
    </row>
    <row r="86" spans="1:11" ht="18" customHeight="1">
      <c r="A86" s="78" t="s">
        <v>116</v>
      </c>
      <c r="B86" s="79">
        <v>43.25</v>
      </c>
      <c r="C86" s="79">
        <v>77.599999999999994</v>
      </c>
      <c r="D86" s="88">
        <v>335.69</v>
      </c>
      <c r="E86" s="79">
        <v>45.03</v>
      </c>
      <c r="F86" s="79">
        <v>77.59</v>
      </c>
      <c r="G86" s="88">
        <v>349.38</v>
      </c>
      <c r="I86" s="79">
        <f t="shared" si="8"/>
        <v>104.1156069364162</v>
      </c>
      <c r="J86" s="79">
        <f t="shared" si="9"/>
        <v>99.987113402061865</v>
      </c>
      <c r="K86" s="79">
        <f t="shared" si="10"/>
        <v>104.07816735678752</v>
      </c>
    </row>
    <row r="87" spans="1:11" ht="18" customHeight="1">
      <c r="A87" s="78" t="s">
        <v>117</v>
      </c>
      <c r="B87" s="79">
        <v>35.229999999999997</v>
      </c>
      <c r="C87" s="79">
        <v>62.1</v>
      </c>
      <c r="D87" s="88">
        <v>218.7</v>
      </c>
      <c r="E87" s="79">
        <v>35.229999999999997</v>
      </c>
      <c r="F87" s="79">
        <v>61.71</v>
      </c>
      <c r="G87" s="88">
        <v>217.4</v>
      </c>
      <c r="I87" s="79">
        <f t="shared" si="8"/>
        <v>100</v>
      </c>
      <c r="J87" s="79">
        <f t="shared" si="9"/>
        <v>99.371980676328491</v>
      </c>
      <c r="K87" s="79">
        <f t="shared" si="10"/>
        <v>99.405578417924104</v>
      </c>
    </row>
  </sheetData>
  <mergeCells count="18">
    <mergeCell ref="B4:D4"/>
    <mergeCell ref="E4:G4"/>
    <mergeCell ref="I4:K4"/>
    <mergeCell ref="B5:D5"/>
    <mergeCell ref="E5:G5"/>
    <mergeCell ref="I5:K5"/>
    <mergeCell ref="I6:I7"/>
    <mergeCell ref="J6:J7"/>
    <mergeCell ref="K6:K7"/>
    <mergeCell ref="B48:D48"/>
    <mergeCell ref="E48:G48"/>
    <mergeCell ref="I48:K48"/>
    <mergeCell ref="B49:D49"/>
    <mergeCell ref="E49:G49"/>
    <mergeCell ref="I49:K49"/>
    <mergeCell ref="I50:I51"/>
    <mergeCell ref="J50:J51"/>
    <mergeCell ref="K50:K51"/>
  </mergeCells>
  <pageMargins left="0.86614173228346503" right="0.28999999999999998" top="0.74803149606299202" bottom="0.38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workbookViewId="0">
      <selection activeCell="I11" sqref="I11"/>
    </sheetView>
  </sheetViews>
  <sheetFormatPr defaultColWidth="13.33203125" defaultRowHeight="15"/>
  <cols>
    <col min="1" max="1" width="38.33203125" style="93" customWidth="1"/>
    <col min="2" max="2" width="9.33203125" style="93" customWidth="1"/>
    <col min="3" max="3" width="8.44140625" style="93" customWidth="1"/>
    <col min="4" max="4" width="9.33203125" style="93" customWidth="1"/>
    <col min="5" max="5" width="8.6640625" style="93" customWidth="1"/>
    <col min="6" max="6" width="8.109375" style="93" customWidth="1"/>
    <col min="7" max="7" width="7.44140625" style="93" customWidth="1"/>
    <col min="8" max="16384" width="13.33203125" style="93"/>
  </cols>
  <sheetData>
    <row r="1" spans="1:9" ht="18" customHeight="1">
      <c r="A1" s="91" t="s">
        <v>125</v>
      </c>
      <c r="B1" s="91"/>
      <c r="C1" s="91"/>
      <c r="D1" s="92"/>
      <c r="E1" s="92"/>
      <c r="F1" s="92"/>
      <c r="G1" s="92"/>
      <c r="H1" s="63"/>
    </row>
    <row r="2" spans="1:9" ht="18" customHeight="1">
      <c r="A2" s="91"/>
      <c r="B2" s="91"/>
      <c r="C2" s="91"/>
      <c r="D2" s="92"/>
      <c r="E2" s="92"/>
      <c r="F2" s="92"/>
      <c r="G2" s="92"/>
      <c r="H2" s="63"/>
    </row>
    <row r="3" spans="1:9" ht="18" customHeight="1">
      <c r="A3" s="94"/>
      <c r="B3" s="94"/>
      <c r="C3" s="94"/>
      <c r="D3" s="95"/>
      <c r="E3" s="95"/>
      <c r="F3" s="95"/>
      <c r="G3" s="95"/>
    </row>
    <row r="4" spans="1:9" ht="18" customHeight="1">
      <c r="A4" s="96"/>
      <c r="B4" s="97" t="s">
        <v>2</v>
      </c>
      <c r="C4" s="97" t="s">
        <v>126</v>
      </c>
      <c r="D4" s="97" t="s">
        <v>127</v>
      </c>
      <c r="E4" s="919" t="s">
        <v>128</v>
      </c>
      <c r="F4" s="919"/>
      <c r="G4" s="919"/>
    </row>
    <row r="5" spans="1:9" ht="18" customHeight="1">
      <c r="A5" s="98"/>
      <c r="B5" s="99" t="s">
        <v>129</v>
      </c>
      <c r="C5" s="99" t="s">
        <v>130</v>
      </c>
      <c r="D5" s="99" t="s">
        <v>131</v>
      </c>
      <c r="E5" s="99" t="s">
        <v>132</v>
      </c>
      <c r="F5" s="99" t="s">
        <v>133</v>
      </c>
      <c r="G5" s="99" t="s">
        <v>134</v>
      </c>
    </row>
    <row r="6" spans="1:9" ht="18" customHeight="1">
      <c r="A6" s="100"/>
      <c r="B6" s="99" t="s">
        <v>135</v>
      </c>
      <c r="C6" s="99" t="s">
        <v>135</v>
      </c>
      <c r="D6" s="99" t="s">
        <v>135</v>
      </c>
      <c r="E6" s="99" t="s">
        <v>135</v>
      </c>
      <c r="F6" s="99" t="s">
        <v>135</v>
      </c>
      <c r="G6" s="99" t="s">
        <v>135</v>
      </c>
    </row>
    <row r="7" spans="1:9" ht="18" customHeight="1">
      <c r="A7" s="14"/>
      <c r="B7" s="101">
        <v>2024</v>
      </c>
      <c r="C7" s="101">
        <v>2024</v>
      </c>
      <c r="D7" s="101">
        <v>2024</v>
      </c>
      <c r="E7" s="101">
        <v>2024</v>
      </c>
      <c r="F7" s="101">
        <v>2024</v>
      </c>
      <c r="G7" s="101">
        <v>2024</v>
      </c>
    </row>
    <row r="8" spans="1:9" ht="18" customHeight="1">
      <c r="A8" s="14"/>
      <c r="B8" s="102"/>
      <c r="C8" s="102"/>
      <c r="D8" s="95"/>
      <c r="E8" s="95"/>
      <c r="F8" s="95"/>
      <c r="G8" s="95"/>
    </row>
    <row r="9" spans="1:9" ht="20.100000000000001" customHeight="1">
      <c r="A9" s="103" t="s">
        <v>136</v>
      </c>
      <c r="B9" s="102"/>
      <c r="C9" s="102"/>
      <c r="D9" s="95"/>
      <c r="E9" s="95"/>
      <c r="F9" s="95"/>
      <c r="G9" s="95"/>
    </row>
    <row r="10" spans="1:9" ht="20.100000000000001" customHeight="1">
      <c r="A10" s="104" t="s">
        <v>137</v>
      </c>
      <c r="B10" s="105">
        <v>1293.9100000000001</v>
      </c>
      <c r="C10" s="105">
        <v>1241.9099999999999</v>
      </c>
      <c r="D10" s="105">
        <v>2535.8199999999997</v>
      </c>
      <c r="E10" s="105">
        <v>104.56</v>
      </c>
      <c r="F10" s="105">
        <v>105.63</v>
      </c>
      <c r="G10" s="105">
        <v>105.08</v>
      </c>
      <c r="H10" s="106"/>
      <c r="I10" s="107"/>
    </row>
    <row r="11" spans="1:9" ht="20.100000000000001" customHeight="1">
      <c r="A11" s="108" t="s">
        <v>138</v>
      </c>
      <c r="B11" s="105">
        <v>596.53300000000002</v>
      </c>
      <c r="C11" s="105">
        <v>615.53300000000036</v>
      </c>
      <c r="D11" s="105">
        <v>1212.0660000000003</v>
      </c>
      <c r="E11" s="105">
        <v>105.66</v>
      </c>
      <c r="F11" s="105">
        <v>104.19</v>
      </c>
      <c r="G11" s="105">
        <v>104.9</v>
      </c>
      <c r="H11" s="106"/>
    </row>
    <row r="12" spans="1:9" ht="20.100000000000001" customHeight="1">
      <c r="A12" s="108" t="s">
        <v>139</v>
      </c>
      <c r="B12" s="105">
        <v>32.917000000000002</v>
      </c>
      <c r="C12" s="105">
        <v>29.157319177498294</v>
      </c>
      <c r="D12" s="105">
        <v>62.074319177498296</v>
      </c>
      <c r="E12" s="105">
        <v>100.36</v>
      </c>
      <c r="F12" s="105">
        <v>99.81</v>
      </c>
      <c r="G12" s="105">
        <v>100.1</v>
      </c>
      <c r="H12" s="106"/>
    </row>
    <row r="13" spans="1:9" ht="20.100000000000001" customHeight="1">
      <c r="A13" s="108" t="s">
        <v>140</v>
      </c>
      <c r="B13" s="105">
        <v>132.46100000000001</v>
      </c>
      <c r="C13" s="105">
        <v>123.46080167680799</v>
      </c>
      <c r="D13" s="105">
        <v>255.921801676808</v>
      </c>
      <c r="E13" s="105">
        <v>101.5</v>
      </c>
      <c r="F13" s="105">
        <v>100.76</v>
      </c>
      <c r="G13" s="105">
        <v>101.14</v>
      </c>
      <c r="H13" s="106"/>
    </row>
    <row r="14" spans="1:9" ht="20.100000000000001" customHeight="1">
      <c r="A14" s="103" t="s">
        <v>141</v>
      </c>
      <c r="B14" s="105"/>
      <c r="C14" s="105"/>
      <c r="D14" s="105"/>
      <c r="E14" s="105"/>
      <c r="F14" s="105"/>
      <c r="G14" s="105"/>
      <c r="H14" s="106"/>
    </row>
    <row r="15" spans="1:9" ht="20.100000000000001" customHeight="1">
      <c r="A15" s="109" t="s">
        <v>142</v>
      </c>
      <c r="B15" s="105">
        <v>5044.8</v>
      </c>
      <c r="C15" s="105">
        <v>5025.7800000000007</v>
      </c>
      <c r="D15" s="105">
        <v>10070.580000000002</v>
      </c>
      <c r="E15" s="105">
        <v>105.2</v>
      </c>
      <c r="F15" s="105">
        <v>104.98</v>
      </c>
      <c r="G15" s="105">
        <v>105.09</v>
      </c>
      <c r="H15" s="106"/>
    </row>
    <row r="16" spans="1:9" ht="20.100000000000001" customHeight="1">
      <c r="A16" s="110" t="s">
        <v>143</v>
      </c>
      <c r="B16" s="105">
        <v>332.37600000000003</v>
      </c>
      <c r="C16" s="105">
        <v>311.27616</v>
      </c>
      <c r="D16" s="105">
        <v>643.65216000000009</v>
      </c>
      <c r="E16" s="105">
        <v>105.55</v>
      </c>
      <c r="F16" s="105">
        <v>105.42</v>
      </c>
      <c r="G16" s="105">
        <v>105.48</v>
      </c>
      <c r="H16" s="106"/>
    </row>
    <row r="17" spans="1:7" ht="18" customHeight="1">
      <c r="A17" s="95"/>
      <c r="B17" s="105"/>
      <c r="C17" s="105"/>
      <c r="D17" s="105"/>
      <c r="E17" s="105"/>
      <c r="F17" s="105"/>
      <c r="G17" s="105"/>
    </row>
    <row r="18" spans="1:7" ht="18" customHeight="1">
      <c r="A18" s="95"/>
      <c r="B18" s="105"/>
      <c r="C18" s="105"/>
      <c r="D18" s="105"/>
      <c r="E18" s="105"/>
      <c r="F18" s="105"/>
      <c r="G18" s="105"/>
    </row>
    <row r="19" spans="1:7" ht="18" customHeight="1">
      <c r="G19" s="111"/>
    </row>
    <row r="20" spans="1:7" ht="18" customHeight="1"/>
    <row r="21" spans="1:7" ht="18" customHeight="1"/>
    <row r="22" spans="1:7" ht="18" customHeight="1"/>
    <row r="23" spans="1:7" ht="18" customHeight="1"/>
    <row r="24" spans="1:7" ht="18" customHeight="1"/>
    <row r="25" spans="1:7" ht="18" customHeight="1"/>
    <row r="26" spans="1:7" ht="18" customHeight="1"/>
    <row r="27" spans="1:7" ht="18" customHeight="1"/>
    <row r="28" spans="1:7" ht="18" customHeight="1"/>
    <row r="29" spans="1:7" ht="18" customHeight="1"/>
    <row r="30" spans="1:7" ht="18" customHeight="1"/>
    <row r="31" spans="1:7" ht="18" customHeight="1"/>
    <row r="32" spans="1: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</sheetData>
  <mergeCells count="1">
    <mergeCell ref="E4:G4"/>
  </mergeCells>
  <pageMargins left="0.76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6"/>
  <sheetViews>
    <sheetView zoomScale="85" zoomScaleNormal="85" workbookViewId="0">
      <selection activeCell="I11" sqref="I11"/>
    </sheetView>
  </sheetViews>
  <sheetFormatPr defaultColWidth="13.33203125" defaultRowHeight="15"/>
  <cols>
    <col min="1" max="1" width="35.5546875" style="93" customWidth="1"/>
    <col min="2" max="2" width="9.33203125" style="93" customWidth="1"/>
    <col min="3" max="3" width="8.44140625" style="93" customWidth="1"/>
    <col min="4" max="4" width="9.33203125" style="93" customWidth="1"/>
    <col min="5" max="5" width="8.6640625" style="93" customWidth="1"/>
    <col min="6" max="6" width="8.109375" style="93" customWidth="1"/>
    <col min="7" max="7" width="7.44140625" style="93" customWidth="1"/>
    <col min="8" max="8" width="6.6640625" style="93" customWidth="1"/>
    <col min="9" max="9" width="7.44140625" style="93" customWidth="1"/>
    <col min="10" max="16384" width="13.33203125" style="93"/>
  </cols>
  <sheetData>
    <row r="1" spans="1:9" ht="18" customHeight="1">
      <c r="A1" s="91" t="s">
        <v>598</v>
      </c>
      <c r="B1" s="94"/>
      <c r="C1" s="94"/>
      <c r="D1" s="95"/>
      <c r="E1" s="95"/>
      <c r="F1" s="95"/>
      <c r="G1" s="95"/>
      <c r="H1" s="63"/>
    </row>
    <row r="2" spans="1:9" ht="18" customHeight="1">
      <c r="A2" s="694"/>
      <c r="B2" s="694"/>
      <c r="C2" s="694"/>
      <c r="D2" s="95"/>
      <c r="E2" s="95"/>
      <c r="F2" s="95"/>
      <c r="G2" s="95"/>
    </row>
    <row r="3" spans="1:9" ht="18" customHeight="1">
      <c r="A3" s="96"/>
      <c r="B3" s="97" t="s">
        <v>2</v>
      </c>
      <c r="C3" s="97" t="s">
        <v>126</v>
      </c>
      <c r="D3" s="97" t="s">
        <v>127</v>
      </c>
      <c r="E3" s="919" t="s">
        <v>128</v>
      </c>
      <c r="F3" s="919"/>
      <c r="G3" s="919"/>
    </row>
    <row r="4" spans="1:9" ht="18" customHeight="1">
      <c r="A4" s="98"/>
      <c r="B4" s="99" t="s">
        <v>129</v>
      </c>
      <c r="C4" s="99" t="s">
        <v>130</v>
      </c>
      <c r="D4" s="99" t="s">
        <v>131</v>
      </c>
      <c r="E4" s="99" t="s">
        <v>132</v>
      </c>
      <c r="F4" s="99" t="s">
        <v>133</v>
      </c>
      <c r="G4" s="99" t="s">
        <v>134</v>
      </c>
    </row>
    <row r="5" spans="1:9" ht="18" customHeight="1">
      <c r="A5" s="100"/>
      <c r="B5" s="99" t="s">
        <v>135</v>
      </c>
      <c r="C5" s="99" t="s">
        <v>135</v>
      </c>
      <c r="D5" s="99" t="s">
        <v>135</v>
      </c>
      <c r="E5" s="99" t="s">
        <v>135</v>
      </c>
      <c r="F5" s="99" t="s">
        <v>135</v>
      </c>
      <c r="G5" s="99" t="s">
        <v>135</v>
      </c>
    </row>
    <row r="6" spans="1:9" ht="18" customHeight="1">
      <c r="A6" s="14"/>
      <c r="B6" s="101">
        <v>2024</v>
      </c>
      <c r="C6" s="101">
        <v>2024</v>
      </c>
      <c r="D6" s="101">
        <v>2024</v>
      </c>
      <c r="E6" s="101">
        <v>2024</v>
      </c>
      <c r="F6" s="101">
        <v>2024</v>
      </c>
      <c r="G6" s="101">
        <v>2024</v>
      </c>
    </row>
    <row r="7" spans="1:9" ht="27.75" customHeight="1">
      <c r="A7" s="695" t="s">
        <v>599</v>
      </c>
      <c r="B7" s="696">
        <v>37.729999999999997</v>
      </c>
      <c r="C7" s="105">
        <v>90.77000000000001</v>
      </c>
      <c r="D7" s="105">
        <v>128.5</v>
      </c>
      <c r="E7" s="105">
        <v>99.7</v>
      </c>
      <c r="F7" s="105">
        <v>105.1</v>
      </c>
      <c r="G7" s="105">
        <v>103.5</v>
      </c>
    </row>
    <row r="8" spans="1:9" ht="23.25" customHeight="1">
      <c r="A8" s="697" t="s">
        <v>600</v>
      </c>
      <c r="B8" s="696">
        <v>23.61</v>
      </c>
      <c r="C8" s="105">
        <v>21.019999999999996</v>
      </c>
      <c r="D8" s="105">
        <v>44.629999999999995</v>
      </c>
      <c r="E8" s="105">
        <v>103.6</v>
      </c>
      <c r="F8" s="105">
        <v>102.1</v>
      </c>
      <c r="G8" s="105">
        <v>102.9</v>
      </c>
      <c r="H8" s="106"/>
      <c r="I8" s="107"/>
    </row>
    <row r="9" spans="1:9" ht="20.100000000000001" customHeight="1">
      <c r="A9" s="14" t="s">
        <v>601</v>
      </c>
      <c r="B9" s="696">
        <v>3667.34</v>
      </c>
      <c r="C9" s="105">
        <v>6261.07</v>
      </c>
      <c r="D9" s="105">
        <v>9928.41</v>
      </c>
      <c r="E9" s="105">
        <v>104.5</v>
      </c>
      <c r="F9" s="105">
        <v>107.3</v>
      </c>
      <c r="G9" s="105">
        <v>106.3</v>
      </c>
      <c r="H9" s="106"/>
    </row>
    <row r="10" spans="1:9" ht="20.100000000000001" customHeight="1">
      <c r="A10" s="95" t="s">
        <v>602</v>
      </c>
      <c r="B10" s="696">
        <v>313.52</v>
      </c>
      <c r="C10" s="696">
        <v>851.78</v>
      </c>
      <c r="D10" s="696">
        <v>1165.3</v>
      </c>
      <c r="E10" s="696">
        <v>123.1</v>
      </c>
      <c r="F10" s="696">
        <v>93.3</v>
      </c>
      <c r="G10" s="696">
        <v>99.8</v>
      </c>
      <c r="H10" s="106"/>
      <c r="I10" s="106"/>
    </row>
    <row r="11" spans="1:9" ht="20.100000000000001" customHeight="1">
      <c r="A11" s="698" t="s">
        <v>603</v>
      </c>
      <c r="B11" s="696">
        <v>95.710000000000008</v>
      </c>
      <c r="C11" s="696">
        <v>588.15</v>
      </c>
      <c r="D11" s="696">
        <v>683.86</v>
      </c>
      <c r="E11" s="696">
        <v>143.6</v>
      </c>
      <c r="F11" s="696">
        <v>123.4</v>
      </c>
      <c r="G11" s="696">
        <v>125.9</v>
      </c>
      <c r="H11" s="106"/>
      <c r="I11" s="106"/>
    </row>
    <row r="12" spans="1:9" ht="20.100000000000001" customHeight="1">
      <c r="A12" s="698" t="s">
        <v>604</v>
      </c>
      <c r="B12" s="696">
        <v>217.81372500000006</v>
      </c>
      <c r="C12" s="696">
        <v>263.62627499999985</v>
      </c>
      <c r="D12" s="696">
        <v>481.43999999999994</v>
      </c>
      <c r="E12" s="696">
        <v>115.9</v>
      </c>
      <c r="F12" s="696">
        <v>60.4</v>
      </c>
      <c r="G12" s="696">
        <v>77.099999999999994</v>
      </c>
      <c r="H12" s="106"/>
      <c r="I12" s="106"/>
    </row>
    <row r="13" spans="1:9" ht="20.100000000000001" customHeight="1">
      <c r="H13" s="106"/>
    </row>
    <row r="14" spans="1:9" ht="20.100000000000001" customHeight="1">
      <c r="H14" s="106"/>
    </row>
    <row r="15" spans="1:9" ht="18" customHeight="1"/>
    <row r="16" spans="1:9" ht="18" customHeight="1"/>
    <row r="17" spans="1:12" ht="18" customHeight="1"/>
    <row r="18" spans="1:12" ht="18" customHeight="1"/>
    <row r="19" spans="1:12" ht="18" customHeight="1"/>
    <row r="20" spans="1:12" ht="18" customHeight="1"/>
    <row r="21" spans="1:12" s="95" customFormat="1" ht="18" customHeight="1">
      <c r="A21" s="93"/>
      <c r="B21" s="93"/>
      <c r="C21" s="93"/>
      <c r="D21" s="93"/>
      <c r="E21" s="93"/>
      <c r="F21" s="93"/>
      <c r="G21" s="93"/>
      <c r="J21" s="93"/>
      <c r="K21" s="93"/>
      <c r="L21" s="93"/>
    </row>
    <row r="22" spans="1:12" s="95" customFormat="1" ht="18" customHeight="1">
      <c r="A22" s="93"/>
      <c r="B22" s="93"/>
      <c r="C22" s="93"/>
      <c r="D22" s="93"/>
      <c r="E22" s="93"/>
      <c r="F22" s="93"/>
      <c r="G22" s="93"/>
      <c r="J22" s="93"/>
      <c r="K22" s="93"/>
      <c r="L22" s="93"/>
    </row>
    <row r="23" spans="1:12" s="95" customFormat="1" ht="18" customHeight="1">
      <c r="A23" s="93"/>
      <c r="B23" s="93"/>
      <c r="C23" s="93"/>
      <c r="D23" s="93"/>
      <c r="E23" s="93"/>
      <c r="F23" s="93"/>
      <c r="G23" s="93"/>
    </row>
    <row r="24" spans="1:12" s="95" customFormat="1" ht="18" customHeight="1">
      <c r="A24" s="93"/>
      <c r="B24" s="93"/>
      <c r="C24" s="93"/>
      <c r="D24" s="93"/>
      <c r="E24" s="93"/>
      <c r="F24" s="93"/>
      <c r="G24" s="93"/>
    </row>
    <row r="25" spans="1:12" s="699" customFormat="1" ht="18" customHeight="1">
      <c r="A25" s="93"/>
      <c r="B25" s="93"/>
      <c r="C25" s="93"/>
      <c r="D25" s="93"/>
      <c r="E25" s="93"/>
      <c r="F25" s="93"/>
      <c r="G25" s="93"/>
    </row>
    <row r="26" spans="1:12" s="699" customFormat="1" ht="18" customHeight="1">
      <c r="A26" s="93"/>
      <c r="B26" s="93"/>
      <c r="C26" s="93"/>
      <c r="D26" s="93"/>
      <c r="E26" s="93"/>
      <c r="F26" s="93"/>
      <c r="G26" s="93"/>
    </row>
    <row r="27" spans="1:12" s="95" customFormat="1" ht="30" customHeight="1">
      <c r="A27" s="93"/>
      <c r="B27" s="93"/>
      <c r="C27" s="93"/>
      <c r="D27" s="93"/>
      <c r="E27" s="93"/>
      <c r="F27" s="93"/>
      <c r="G27" s="93"/>
    </row>
    <row r="28" spans="1:12" s="95" customFormat="1" ht="30" customHeight="1">
      <c r="A28" s="93"/>
      <c r="B28" s="93"/>
      <c r="C28" s="93"/>
      <c r="D28" s="93"/>
      <c r="E28" s="93"/>
      <c r="F28" s="93"/>
      <c r="G28" s="93"/>
    </row>
    <row r="29" spans="1:12" s="95" customFormat="1" ht="19.95" customHeight="1">
      <c r="A29" s="93"/>
      <c r="B29" s="93"/>
      <c r="C29" s="93"/>
      <c r="D29" s="93"/>
      <c r="E29" s="93"/>
      <c r="F29" s="93"/>
      <c r="G29" s="93"/>
    </row>
    <row r="30" spans="1:12" s="95" customFormat="1" ht="19.95" customHeight="1">
      <c r="A30" s="93"/>
      <c r="B30" s="93"/>
      <c r="C30" s="93"/>
      <c r="D30" s="93"/>
      <c r="E30" s="93"/>
      <c r="F30" s="93"/>
      <c r="G30" s="93"/>
    </row>
    <row r="31" spans="1:12" s="95" customFormat="1" ht="19.95" customHeight="1">
      <c r="A31" s="93"/>
      <c r="B31" s="93"/>
      <c r="C31" s="93"/>
      <c r="D31" s="93"/>
      <c r="E31" s="93"/>
      <c r="F31" s="93"/>
      <c r="G31" s="93"/>
    </row>
    <row r="32" spans="1:12" s="700" customFormat="1" ht="19.95" customHeight="1">
      <c r="A32" s="93"/>
      <c r="B32" s="93"/>
      <c r="C32" s="93"/>
      <c r="D32" s="93"/>
      <c r="E32" s="93"/>
      <c r="F32" s="93"/>
      <c r="G32" s="93"/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</sheetData>
  <mergeCells count="1">
    <mergeCell ref="E3:G3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workbookViewId="0">
      <selection activeCell="I11" sqref="I11"/>
    </sheetView>
  </sheetViews>
  <sheetFormatPr defaultColWidth="11.33203125" defaultRowHeight="13.2"/>
  <cols>
    <col min="1" max="1" width="28" style="49" customWidth="1"/>
    <col min="2" max="4" width="9.88671875" style="49" customWidth="1"/>
    <col min="5" max="5" width="11" style="49" hidden="1" customWidth="1"/>
    <col min="6" max="8" width="9.88671875" style="49" customWidth="1"/>
    <col min="9" max="16384" width="11.33203125" style="49"/>
  </cols>
  <sheetData>
    <row r="1" spans="1:9" ht="20.100000000000001" customHeight="1">
      <c r="A1" s="30" t="s">
        <v>605</v>
      </c>
      <c r="B1" s="31"/>
      <c r="C1" s="31"/>
      <c r="D1" s="31"/>
      <c r="E1" s="31"/>
      <c r="F1" s="31"/>
      <c r="G1" s="31"/>
      <c r="H1" s="31"/>
    </row>
    <row r="2" spans="1:9" ht="20.100000000000001" customHeight="1">
      <c r="A2" s="2"/>
      <c r="B2" s="34"/>
      <c r="C2" s="34"/>
      <c r="D2" s="34"/>
      <c r="E2" s="34"/>
      <c r="F2" s="31"/>
      <c r="G2" s="31"/>
      <c r="H2" s="31"/>
    </row>
    <row r="3" spans="1:9" ht="20.100000000000001" customHeight="1">
      <c r="A3" s="701"/>
      <c r="B3" s="702"/>
      <c r="C3" s="702"/>
      <c r="D3" s="702"/>
      <c r="E3" s="703"/>
      <c r="F3" s="704"/>
      <c r="H3" s="704" t="s">
        <v>207</v>
      </c>
    </row>
    <row r="4" spans="1:9" s="705" customFormat="1" ht="18" customHeight="1">
      <c r="B4" s="97" t="s">
        <v>19</v>
      </c>
      <c r="C4" s="97" t="s">
        <v>126</v>
      </c>
      <c r="D4" s="97" t="s">
        <v>127</v>
      </c>
      <c r="E4" s="99"/>
      <c r="F4" s="919" t="s">
        <v>128</v>
      </c>
      <c r="G4" s="919"/>
      <c r="H4" s="919"/>
    </row>
    <row r="5" spans="1:9" s="705" customFormat="1" ht="18" customHeight="1">
      <c r="B5" s="99" t="s">
        <v>129</v>
      </c>
      <c r="C5" s="99" t="s">
        <v>130</v>
      </c>
      <c r="D5" s="99" t="s">
        <v>131</v>
      </c>
      <c r="E5" s="99"/>
      <c r="F5" s="99" t="s">
        <v>132</v>
      </c>
      <c r="G5" s="99" t="s">
        <v>133</v>
      </c>
      <c r="H5" s="99" t="s">
        <v>131</v>
      </c>
    </row>
    <row r="6" spans="1:9" ht="18" customHeight="1">
      <c r="A6" s="60"/>
      <c r="B6" s="101" t="s">
        <v>124</v>
      </c>
      <c r="C6" s="101" t="s">
        <v>124</v>
      </c>
      <c r="D6" s="101" t="s">
        <v>124</v>
      </c>
      <c r="E6" s="101" t="s">
        <v>124</v>
      </c>
      <c r="F6" s="101" t="s">
        <v>124</v>
      </c>
      <c r="G6" s="101" t="s">
        <v>124</v>
      </c>
      <c r="H6" s="101" t="s">
        <v>124</v>
      </c>
    </row>
    <row r="7" spans="1:9" ht="20.100000000000001" customHeight="1">
      <c r="A7" s="60"/>
      <c r="B7" s="706"/>
      <c r="C7" s="706"/>
      <c r="D7" s="706"/>
      <c r="E7" s="706"/>
    </row>
    <row r="8" spans="1:9" ht="20.100000000000001" customHeight="1">
      <c r="A8" s="48" t="s">
        <v>596</v>
      </c>
      <c r="B8" s="73">
        <v>1945.2423999999996</v>
      </c>
      <c r="C8" s="73">
        <v>2439.4992395716863</v>
      </c>
      <c r="D8" s="73">
        <f>B8+C8</f>
        <v>4384.7416395716864</v>
      </c>
      <c r="E8" s="707"/>
      <c r="F8" s="73">
        <v>102.37579074785536</v>
      </c>
      <c r="G8" s="73">
        <v>102.91508773083389</v>
      </c>
      <c r="H8" s="52">
        <v>102.6746260791556</v>
      </c>
    </row>
    <row r="9" spans="1:9" ht="20.100000000000001" customHeight="1">
      <c r="A9" s="708" t="s">
        <v>606</v>
      </c>
      <c r="B9" s="84">
        <v>1445.1677999999997</v>
      </c>
      <c r="C9" s="84">
        <v>1727.0871402336331</v>
      </c>
      <c r="D9" s="84">
        <f t="shared" ref="D9:D19" si="0">B9+C9</f>
        <v>3172.2549402336326</v>
      </c>
      <c r="E9" s="709"/>
      <c r="F9" s="84">
        <v>102.29827988957314</v>
      </c>
      <c r="G9" s="84">
        <v>102.7722189963483</v>
      </c>
      <c r="H9" s="57">
        <v>102.55576555779236</v>
      </c>
    </row>
    <row r="10" spans="1:9" ht="20.100000000000001" customHeight="1">
      <c r="A10" s="708" t="s">
        <v>607</v>
      </c>
      <c r="B10" s="84">
        <v>193.1</v>
      </c>
      <c r="C10" s="84">
        <v>366.63590089571733</v>
      </c>
      <c r="D10" s="84">
        <f t="shared" si="0"/>
        <v>559.73590089571735</v>
      </c>
      <c r="E10" s="709"/>
      <c r="F10" s="84">
        <v>103.94709364908501</v>
      </c>
      <c r="G10" s="84">
        <v>104.06923102347922</v>
      </c>
      <c r="H10" s="57">
        <v>104.02705833408609</v>
      </c>
    </row>
    <row r="11" spans="1:9" ht="20.100000000000001" customHeight="1">
      <c r="A11" s="708" t="s">
        <v>608</v>
      </c>
      <c r="B11" s="84">
        <v>306.94089999999994</v>
      </c>
      <c r="C11" s="84">
        <v>345.77619844233573</v>
      </c>
      <c r="D11" s="84">
        <f t="shared" si="0"/>
        <v>652.71709844233567</v>
      </c>
      <c r="E11" s="709"/>
      <c r="F11" s="84">
        <v>101.77085543766576</v>
      </c>
      <c r="G11" s="84">
        <v>102.42185972818001</v>
      </c>
      <c r="H11" s="57">
        <v>102.11128998451035</v>
      </c>
    </row>
    <row r="12" spans="1:9" ht="20.100000000000001" customHeight="1">
      <c r="A12" s="710" t="s">
        <v>609</v>
      </c>
      <c r="B12" s="73">
        <v>1067.0601999999999</v>
      </c>
      <c r="C12" s="73">
        <v>1364.3256501668102</v>
      </c>
      <c r="D12" s="73">
        <f t="shared" si="0"/>
        <v>2431.3858501668101</v>
      </c>
      <c r="E12" s="711"/>
      <c r="F12" s="73">
        <v>104.08312524385484</v>
      </c>
      <c r="G12" s="73">
        <v>104.05168167837175</v>
      </c>
      <c r="H12" s="52">
        <v>104.06547894910163</v>
      </c>
      <c r="I12" s="56"/>
    </row>
    <row r="13" spans="1:9" ht="20.100000000000001" customHeight="1">
      <c r="A13" s="708" t="s">
        <v>606</v>
      </c>
      <c r="B13" s="84">
        <v>772.6</v>
      </c>
      <c r="C13" s="84">
        <v>884.11707691758352</v>
      </c>
      <c r="D13" s="84">
        <f t="shared" si="0"/>
        <v>1656.7170769175837</v>
      </c>
      <c r="E13" s="712"/>
      <c r="F13" s="84">
        <v>104.05948275862067</v>
      </c>
      <c r="G13" s="84">
        <v>103.86713779576876</v>
      </c>
      <c r="H13" s="57">
        <v>103.95674428448692</v>
      </c>
    </row>
    <row r="14" spans="1:9" ht="20.100000000000001" customHeight="1">
      <c r="A14" s="708" t="s">
        <v>607</v>
      </c>
      <c r="B14" s="84">
        <v>160.90409999999997</v>
      </c>
      <c r="C14" s="84">
        <v>326.80912021766881</v>
      </c>
      <c r="D14" s="84">
        <f t="shared" si="0"/>
        <v>487.71322021766878</v>
      </c>
      <c r="E14" s="712"/>
      <c r="F14" s="84">
        <v>104.68711776187376</v>
      </c>
      <c r="G14" s="84">
        <v>104.41185949446287</v>
      </c>
      <c r="H14" s="57">
        <v>104.50251129583647</v>
      </c>
    </row>
    <row r="15" spans="1:9" ht="20.100000000000001" customHeight="1">
      <c r="A15" s="708" t="s">
        <v>608</v>
      </c>
      <c r="B15" s="84">
        <v>133.61849999999998</v>
      </c>
      <c r="C15" s="84">
        <v>153.39945303155793</v>
      </c>
      <c r="D15" s="84">
        <f t="shared" si="0"/>
        <v>287.01795303155791</v>
      </c>
      <c r="E15" s="712"/>
      <c r="F15" s="84">
        <v>103.49999999999999</v>
      </c>
      <c r="G15" s="84">
        <v>104.35336940922309</v>
      </c>
      <c r="H15" s="57">
        <v>103.95434734935091</v>
      </c>
    </row>
    <row r="16" spans="1:9" ht="20.100000000000001" customHeight="1">
      <c r="A16" s="710" t="s">
        <v>610</v>
      </c>
      <c r="B16" s="73">
        <v>878.1</v>
      </c>
      <c r="C16" s="73">
        <v>1075.1735894048759</v>
      </c>
      <c r="D16" s="73">
        <f t="shared" si="0"/>
        <v>1953.273589404876</v>
      </c>
      <c r="E16" s="707"/>
      <c r="F16" s="73">
        <v>100.37515144587952</v>
      </c>
      <c r="G16" s="73">
        <v>101.50808057070205</v>
      </c>
      <c r="H16" s="52">
        <v>100.99447063458611</v>
      </c>
      <c r="I16" s="56"/>
    </row>
    <row r="17" spans="1:8" ht="20.100000000000001" customHeight="1">
      <c r="A17" s="708" t="s">
        <v>606</v>
      </c>
      <c r="B17" s="84">
        <v>672.63019999999983</v>
      </c>
      <c r="C17" s="84">
        <v>842.97006331604962</v>
      </c>
      <c r="D17" s="84">
        <f t="shared" si="0"/>
        <v>1515.6002633160494</v>
      </c>
      <c r="E17" s="709"/>
      <c r="F17" s="84">
        <v>100.34763538714006</v>
      </c>
      <c r="G17" s="84">
        <v>101.64838578512597</v>
      </c>
      <c r="H17" s="57">
        <v>101.06696874606894</v>
      </c>
    </row>
    <row r="18" spans="1:8" ht="20.100000000000001" customHeight="1">
      <c r="A18" s="708" t="s">
        <v>607</v>
      </c>
      <c r="B18" s="84">
        <v>32.295999999999999</v>
      </c>
      <c r="C18" s="84">
        <v>39.826780678048543</v>
      </c>
      <c r="D18" s="84">
        <f t="shared" si="0"/>
        <v>72.122780678048542</v>
      </c>
      <c r="E18" s="709"/>
      <c r="F18" s="84">
        <v>100.40373831775699</v>
      </c>
      <c r="G18" s="84">
        <v>101.34040884999629</v>
      </c>
      <c r="H18" s="57">
        <v>100.91930066953576</v>
      </c>
    </row>
    <row r="19" spans="1:8" ht="20.100000000000001" customHeight="1">
      <c r="A19" s="708" t="s">
        <v>608</v>
      </c>
      <c r="B19" s="84">
        <v>173.22399999999999</v>
      </c>
      <c r="C19" s="84">
        <v>192.37674541077777</v>
      </c>
      <c r="D19" s="84">
        <f t="shared" si="0"/>
        <v>365.60074541077779</v>
      </c>
      <c r="E19" s="712"/>
      <c r="F19" s="84">
        <v>100.4767536231884</v>
      </c>
      <c r="G19" s="84">
        <v>100.93218542013527</v>
      </c>
      <c r="H19" s="57">
        <v>100.70983545839492</v>
      </c>
    </row>
    <row r="20" spans="1:8" ht="20.100000000000001" customHeight="1">
      <c r="A20" s="713"/>
      <c r="B20" s="713"/>
      <c r="C20" s="713"/>
      <c r="D20" s="713"/>
      <c r="E20" s="713"/>
    </row>
    <row r="21" spans="1:8" ht="20.100000000000001" customHeight="1">
      <c r="A21" s="713"/>
      <c r="B21" s="713"/>
      <c r="C21" s="713"/>
      <c r="D21" s="713"/>
      <c r="E21" s="713"/>
    </row>
    <row r="22" spans="1:8" ht="20.100000000000001" customHeight="1">
      <c r="A22" s="713"/>
      <c r="B22" s="713"/>
      <c r="C22" s="713"/>
      <c r="D22" s="713"/>
      <c r="E22" s="713"/>
    </row>
    <row r="23" spans="1:8" ht="20.100000000000001" customHeight="1">
      <c r="A23" s="713"/>
      <c r="B23" s="713"/>
      <c r="C23" s="713"/>
      <c r="D23" s="713"/>
      <c r="E23" s="713"/>
    </row>
    <row r="24" spans="1:8" ht="20.100000000000001" customHeight="1">
      <c r="A24" s="713"/>
      <c r="B24" s="713"/>
      <c r="C24" s="713"/>
      <c r="D24" s="713"/>
      <c r="E24" s="713"/>
    </row>
    <row r="25" spans="1:8" ht="20.100000000000001" customHeight="1">
      <c r="A25" s="713"/>
      <c r="B25" s="713"/>
      <c r="C25" s="713"/>
    </row>
    <row r="26" spans="1:8" ht="20.100000000000001" customHeight="1">
      <c r="A26" s="713"/>
      <c r="B26" s="713"/>
      <c r="C26" s="713"/>
    </row>
    <row r="27" spans="1:8" ht="20.100000000000001" customHeight="1">
      <c r="A27" s="713"/>
      <c r="B27" s="713"/>
      <c r="C27" s="713"/>
    </row>
    <row r="28" spans="1:8" ht="20.100000000000001" customHeight="1">
      <c r="A28" s="713"/>
      <c r="B28" s="713"/>
      <c r="C28" s="713"/>
    </row>
    <row r="29" spans="1:8" ht="20.100000000000001" customHeight="1">
      <c r="A29" s="713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O56"/>
  <sheetViews>
    <sheetView workbookViewId="0">
      <selection activeCell="I11" sqref="I11"/>
    </sheetView>
  </sheetViews>
  <sheetFormatPr defaultColWidth="15.5546875" defaultRowHeight="16.5" customHeight="1"/>
  <cols>
    <col min="1" max="1" width="47.109375" style="113" customWidth="1"/>
    <col min="2" max="2" width="12.33203125" style="113" customWidth="1"/>
    <col min="3" max="3" width="9.5546875" style="113" customWidth="1"/>
    <col min="4" max="4" width="9.6640625" style="113" customWidth="1"/>
    <col min="5" max="5" width="11.109375" style="113" customWidth="1"/>
    <col min="6" max="16384" width="15.5546875" style="113"/>
  </cols>
  <sheetData>
    <row r="1" spans="1:119" ht="20.100000000000001" customHeight="1">
      <c r="A1" s="931" t="s">
        <v>144</v>
      </c>
      <c r="B1" s="931"/>
      <c r="C1" s="931"/>
      <c r="D1" s="931"/>
      <c r="E1" s="931"/>
      <c r="F1" s="112"/>
      <c r="G1" s="112"/>
      <c r="H1" s="112"/>
    </row>
    <row r="2" spans="1:119" ht="10.199999999999999" customHeight="1">
      <c r="A2" s="114"/>
      <c r="C2" s="115"/>
      <c r="D2" s="115"/>
      <c r="E2" s="116" t="s">
        <v>145</v>
      </c>
    </row>
    <row r="3" spans="1:119" ht="15.6" customHeight="1">
      <c r="A3" s="117"/>
      <c r="B3" s="118" t="s">
        <v>146</v>
      </c>
      <c r="C3" s="118" t="s">
        <v>147</v>
      </c>
      <c r="D3" s="118" t="s">
        <v>147</v>
      </c>
      <c r="E3" s="118" t="s">
        <v>131</v>
      </c>
    </row>
    <row r="4" spans="1:119" ht="15.6" customHeight="1">
      <c r="A4" s="119"/>
      <c r="B4" s="120" t="s">
        <v>124</v>
      </c>
      <c r="C4" s="120" t="s">
        <v>124</v>
      </c>
      <c r="D4" s="120" t="s">
        <v>124</v>
      </c>
      <c r="E4" s="120" t="s">
        <v>124</v>
      </c>
    </row>
    <row r="5" spans="1:119" ht="15.6" customHeight="1">
      <c r="A5" s="119"/>
      <c r="B5" s="120" t="s">
        <v>148</v>
      </c>
      <c r="C5" s="120" t="s">
        <v>148</v>
      </c>
      <c r="D5" s="120" t="s">
        <v>148</v>
      </c>
      <c r="E5" s="120" t="s">
        <v>148</v>
      </c>
    </row>
    <row r="6" spans="1:119" ht="15.6" customHeight="1">
      <c r="A6" s="119"/>
      <c r="B6" s="120" t="s">
        <v>149</v>
      </c>
      <c r="C6" s="120" t="s">
        <v>150</v>
      </c>
      <c r="D6" s="120" t="s">
        <v>149</v>
      </c>
      <c r="E6" s="120" t="s">
        <v>151</v>
      </c>
    </row>
    <row r="7" spans="1:119" ht="15.6" customHeight="1">
      <c r="A7" s="119"/>
      <c r="B7" s="121" t="s">
        <v>152</v>
      </c>
      <c r="C7" s="121" t="s">
        <v>153</v>
      </c>
      <c r="D7" s="121" t="s">
        <v>152</v>
      </c>
      <c r="E7" s="121" t="s">
        <v>152</v>
      </c>
    </row>
    <row r="8" spans="1:119" ht="6" customHeight="1">
      <c r="A8" s="119"/>
      <c r="B8" s="120"/>
      <c r="C8" s="120"/>
      <c r="D8" s="120"/>
      <c r="E8" s="120"/>
    </row>
    <row r="9" spans="1:119" s="120" customFormat="1" ht="18.75" customHeight="1">
      <c r="A9" s="122" t="s">
        <v>154</v>
      </c>
      <c r="B9" s="123">
        <v>110.03</v>
      </c>
      <c r="C9" s="123">
        <v>100.67</v>
      </c>
      <c r="D9" s="123">
        <v>110.92</v>
      </c>
      <c r="E9" s="123">
        <v>107.72</v>
      </c>
      <c r="G9" s="124"/>
    </row>
    <row r="10" spans="1:119" s="127" customFormat="1" ht="15" customHeight="1">
      <c r="A10" s="125" t="s">
        <v>155</v>
      </c>
      <c r="B10" s="123">
        <v>91.7</v>
      </c>
      <c r="C10" s="123">
        <v>97.36</v>
      </c>
      <c r="D10" s="123">
        <v>92.32</v>
      </c>
      <c r="E10" s="123">
        <v>94.53</v>
      </c>
      <c r="F10" s="126"/>
      <c r="G10" s="124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</row>
    <row r="11" spans="1:119" ht="15" customHeight="1">
      <c r="A11" s="128" t="s">
        <v>156</v>
      </c>
      <c r="B11" s="129">
        <v>101.1</v>
      </c>
      <c r="C11" s="129">
        <v>92.54</v>
      </c>
      <c r="D11" s="129">
        <v>101.27</v>
      </c>
      <c r="E11" s="129">
        <v>100.03</v>
      </c>
      <c r="G11" s="124"/>
    </row>
    <row r="12" spans="1:119" ht="15" customHeight="1">
      <c r="A12" s="128" t="s">
        <v>157</v>
      </c>
      <c r="B12" s="129">
        <v>83.17</v>
      </c>
      <c r="C12" s="129">
        <v>98.63</v>
      </c>
      <c r="D12" s="129">
        <v>84.73</v>
      </c>
      <c r="E12" s="129">
        <v>88.29</v>
      </c>
      <c r="G12" s="124"/>
    </row>
    <row r="13" spans="1:119" ht="15" customHeight="1">
      <c r="A13" s="128" t="s">
        <v>158</v>
      </c>
      <c r="B13" s="129">
        <v>140.11000000000001</v>
      </c>
      <c r="C13" s="129">
        <v>96.05</v>
      </c>
      <c r="D13" s="129">
        <v>101.05</v>
      </c>
      <c r="E13" s="129">
        <v>116.7</v>
      </c>
      <c r="G13" s="124"/>
    </row>
    <row r="14" spans="1:119" s="130" customFormat="1" ht="15" customHeight="1">
      <c r="A14" s="128" t="s">
        <v>159</v>
      </c>
      <c r="B14" s="129">
        <v>105.61</v>
      </c>
      <c r="C14" s="129">
        <v>95.09</v>
      </c>
      <c r="D14" s="129">
        <v>99.15</v>
      </c>
      <c r="E14" s="129">
        <v>102.22</v>
      </c>
      <c r="G14" s="124"/>
    </row>
    <row r="15" spans="1:119" s="130" customFormat="1" ht="15" customHeight="1">
      <c r="A15" s="128" t="s">
        <v>160</v>
      </c>
      <c r="B15" s="129">
        <v>102.67</v>
      </c>
      <c r="C15" s="129">
        <v>114.74</v>
      </c>
      <c r="D15" s="129">
        <v>120.81</v>
      </c>
      <c r="E15" s="129">
        <v>117.41</v>
      </c>
      <c r="G15" s="124"/>
    </row>
    <row r="16" spans="1:119" ht="15" customHeight="1">
      <c r="A16" s="131" t="s">
        <v>161</v>
      </c>
      <c r="B16" s="123">
        <v>111.88</v>
      </c>
      <c r="C16" s="123">
        <v>100.98</v>
      </c>
      <c r="D16" s="123">
        <v>112.62</v>
      </c>
      <c r="E16" s="123">
        <v>108.45</v>
      </c>
      <c r="G16" s="124"/>
    </row>
    <row r="17" spans="1:119" ht="15" customHeight="1">
      <c r="A17" s="128" t="s">
        <v>162</v>
      </c>
      <c r="B17" s="129">
        <v>107.47</v>
      </c>
      <c r="C17" s="129">
        <v>104.03</v>
      </c>
      <c r="D17" s="129">
        <v>110.36</v>
      </c>
      <c r="E17" s="129">
        <v>106.54</v>
      </c>
      <c r="G17" s="124"/>
    </row>
    <row r="18" spans="1:119" ht="15" customHeight="1">
      <c r="A18" s="128" t="s">
        <v>163</v>
      </c>
      <c r="B18" s="129">
        <v>105.45</v>
      </c>
      <c r="C18" s="129">
        <v>99.8</v>
      </c>
      <c r="D18" s="129">
        <v>101.67</v>
      </c>
      <c r="E18" s="129">
        <v>100.46</v>
      </c>
      <c r="G18" s="124"/>
    </row>
    <row r="19" spans="1:119" ht="15" customHeight="1">
      <c r="A19" s="128" t="s">
        <v>164</v>
      </c>
      <c r="B19" s="129">
        <v>106.45</v>
      </c>
      <c r="C19" s="129">
        <v>96.92</v>
      </c>
      <c r="D19" s="129">
        <v>100.55</v>
      </c>
      <c r="E19" s="129">
        <v>107.17</v>
      </c>
      <c r="G19" s="124"/>
    </row>
    <row r="20" spans="1:119" ht="15" customHeight="1">
      <c r="A20" s="128" t="s">
        <v>165</v>
      </c>
      <c r="B20" s="129">
        <v>108.9</v>
      </c>
      <c r="C20" s="129">
        <v>101.77</v>
      </c>
      <c r="D20" s="129">
        <v>111.41</v>
      </c>
      <c r="E20" s="129">
        <v>112.61</v>
      </c>
      <c r="G20" s="124"/>
    </row>
    <row r="21" spans="1:119" ht="15" customHeight="1">
      <c r="A21" s="128" t="s">
        <v>166</v>
      </c>
      <c r="B21" s="129">
        <v>109.19</v>
      </c>
      <c r="C21" s="129">
        <v>103.96</v>
      </c>
      <c r="D21" s="129">
        <v>106.98</v>
      </c>
      <c r="E21" s="129">
        <v>105.68</v>
      </c>
      <c r="G21" s="124"/>
    </row>
    <row r="22" spans="1:119" ht="15" customHeight="1">
      <c r="A22" s="128" t="s">
        <v>167</v>
      </c>
      <c r="B22" s="129">
        <v>111.63</v>
      </c>
      <c r="C22" s="129">
        <v>101.92</v>
      </c>
      <c r="D22" s="129">
        <v>115.35</v>
      </c>
      <c r="E22" s="129">
        <v>109.09</v>
      </c>
      <c r="G22" s="124"/>
    </row>
    <row r="23" spans="1:119" ht="40.200000000000003" customHeight="1">
      <c r="A23" s="128" t="s">
        <v>168</v>
      </c>
      <c r="B23" s="129">
        <v>124.84</v>
      </c>
      <c r="C23" s="129">
        <v>100.95</v>
      </c>
      <c r="D23" s="129">
        <v>114.75</v>
      </c>
      <c r="E23" s="129">
        <v>112.3</v>
      </c>
      <c r="G23" s="124"/>
    </row>
    <row r="24" spans="1:119" ht="15" customHeight="1">
      <c r="A24" s="128" t="s">
        <v>169</v>
      </c>
      <c r="B24" s="129">
        <v>110.81</v>
      </c>
      <c r="C24" s="129">
        <v>100.18</v>
      </c>
      <c r="D24" s="129">
        <v>112.18</v>
      </c>
      <c r="E24" s="129">
        <v>109.81</v>
      </c>
      <c r="G24" s="124"/>
    </row>
    <row r="25" spans="1:119" ht="15" customHeight="1">
      <c r="A25" s="128" t="s">
        <v>170</v>
      </c>
      <c r="B25" s="129">
        <v>109.97</v>
      </c>
      <c r="C25" s="129">
        <v>101.7</v>
      </c>
      <c r="D25" s="129">
        <v>108.4</v>
      </c>
      <c r="E25" s="129">
        <v>111.04</v>
      </c>
      <c r="G25" s="124"/>
    </row>
    <row r="26" spans="1:119" ht="15" customHeight="1">
      <c r="A26" s="128" t="s">
        <v>171</v>
      </c>
      <c r="B26" s="129">
        <v>108.93</v>
      </c>
      <c r="C26" s="129">
        <v>103.98</v>
      </c>
      <c r="D26" s="129">
        <v>112.98</v>
      </c>
      <c r="E26" s="129">
        <v>106.7</v>
      </c>
      <c r="G26" s="124"/>
    </row>
    <row r="27" spans="1:119" s="132" customFormat="1" ht="15" customHeight="1">
      <c r="A27" s="128" t="s">
        <v>172</v>
      </c>
      <c r="B27" s="129">
        <v>107.75</v>
      </c>
      <c r="C27" s="129">
        <v>102.09</v>
      </c>
      <c r="D27" s="129">
        <v>109.65</v>
      </c>
      <c r="E27" s="129">
        <v>118.49</v>
      </c>
      <c r="F27" s="113"/>
      <c r="G27" s="124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</row>
    <row r="28" spans="1:119" ht="15" customHeight="1">
      <c r="A28" s="128" t="s">
        <v>173</v>
      </c>
      <c r="B28" s="129">
        <v>110.15</v>
      </c>
      <c r="C28" s="129">
        <v>104.59</v>
      </c>
      <c r="D28" s="129">
        <v>112.26</v>
      </c>
      <c r="E28" s="129">
        <v>110.89</v>
      </c>
      <c r="G28" s="124"/>
    </row>
    <row r="29" spans="1:119" ht="15" customHeight="1">
      <c r="A29" s="128" t="s">
        <v>174</v>
      </c>
      <c r="B29" s="129">
        <v>126.53</v>
      </c>
      <c r="C29" s="129">
        <v>98.21</v>
      </c>
      <c r="D29" s="129">
        <v>134.13999999999999</v>
      </c>
      <c r="E29" s="129">
        <v>129</v>
      </c>
      <c r="G29" s="124"/>
    </row>
    <row r="30" spans="1:119" ht="15" customHeight="1">
      <c r="A30" s="128" t="s">
        <v>175</v>
      </c>
      <c r="B30" s="129">
        <v>94.27</v>
      </c>
      <c r="C30" s="129">
        <v>102.51</v>
      </c>
      <c r="D30" s="129">
        <v>105.62</v>
      </c>
      <c r="E30" s="129">
        <v>98.3</v>
      </c>
      <c r="G30" s="124"/>
    </row>
    <row r="31" spans="1:119" ht="15" customHeight="1">
      <c r="A31" s="128" t="s">
        <v>176</v>
      </c>
      <c r="B31" s="129">
        <v>107.48</v>
      </c>
      <c r="C31" s="129">
        <v>99.44</v>
      </c>
      <c r="D31" s="129">
        <v>111.94</v>
      </c>
      <c r="E31" s="129">
        <v>112.56</v>
      </c>
      <c r="G31" s="124"/>
    </row>
    <row r="32" spans="1:119" ht="27.6" customHeight="1">
      <c r="A32" s="128" t="s">
        <v>177</v>
      </c>
      <c r="B32" s="129">
        <v>122.19</v>
      </c>
      <c r="C32" s="129">
        <v>98.92</v>
      </c>
      <c r="D32" s="129">
        <v>118.06</v>
      </c>
      <c r="E32" s="129">
        <v>113.09</v>
      </c>
      <c r="G32" s="124"/>
    </row>
    <row r="33" spans="1:7" ht="28.2" customHeight="1">
      <c r="A33" s="128" t="s">
        <v>178</v>
      </c>
      <c r="B33" s="129">
        <v>120.04</v>
      </c>
      <c r="C33" s="129">
        <v>100.83</v>
      </c>
      <c r="D33" s="129">
        <v>120.26</v>
      </c>
      <c r="E33" s="129">
        <v>108.57</v>
      </c>
      <c r="G33" s="124"/>
    </row>
    <row r="34" spans="1:7" ht="15" customHeight="1">
      <c r="A34" s="128" t="s">
        <v>179</v>
      </c>
      <c r="B34" s="129">
        <v>120.45</v>
      </c>
      <c r="C34" s="129">
        <v>91.73</v>
      </c>
      <c r="D34" s="129">
        <v>93.51</v>
      </c>
      <c r="E34" s="129">
        <v>117.79</v>
      </c>
      <c r="G34" s="124"/>
    </row>
    <row r="35" spans="1:7" ht="15" customHeight="1">
      <c r="A35" s="128" t="s">
        <v>180</v>
      </c>
      <c r="B35" s="129">
        <v>108.25</v>
      </c>
      <c r="C35" s="129">
        <v>102.8</v>
      </c>
      <c r="D35" s="129">
        <v>103.98</v>
      </c>
      <c r="E35" s="129">
        <v>103.32</v>
      </c>
      <c r="G35" s="124"/>
    </row>
    <row r="36" spans="1:7" ht="15" customHeight="1">
      <c r="A36" s="128" t="s">
        <v>181</v>
      </c>
      <c r="B36" s="133">
        <v>110</v>
      </c>
      <c r="C36" s="133">
        <v>96.94</v>
      </c>
      <c r="D36" s="133">
        <v>97.84</v>
      </c>
      <c r="E36" s="133">
        <v>103.16</v>
      </c>
      <c r="G36" s="124"/>
    </row>
    <row r="37" spans="1:7" s="130" customFormat="1" ht="15" customHeight="1">
      <c r="A37" s="128" t="s">
        <v>182</v>
      </c>
      <c r="B37" s="133">
        <v>93.24</v>
      </c>
      <c r="C37" s="133">
        <v>98.96</v>
      </c>
      <c r="D37" s="133">
        <v>110.4</v>
      </c>
      <c r="E37" s="133">
        <v>97.03</v>
      </c>
      <c r="G37" s="124"/>
    </row>
    <row r="38" spans="1:7" s="130" customFormat="1" ht="15" customHeight="1">
      <c r="A38" s="128" t="s">
        <v>183</v>
      </c>
      <c r="B38" s="129">
        <v>120.28</v>
      </c>
      <c r="C38" s="129">
        <v>100.48</v>
      </c>
      <c r="D38" s="129">
        <v>119.29</v>
      </c>
      <c r="E38" s="129">
        <v>119.76</v>
      </c>
      <c r="G38" s="124"/>
    </row>
    <row r="39" spans="1:7" s="130" customFormat="1" ht="15" customHeight="1">
      <c r="A39" s="128" t="s">
        <v>184</v>
      </c>
      <c r="B39" s="133">
        <v>104.43</v>
      </c>
      <c r="C39" s="133">
        <v>105.94</v>
      </c>
      <c r="D39" s="133">
        <v>100.15</v>
      </c>
      <c r="E39" s="133">
        <v>102.66</v>
      </c>
      <c r="G39" s="124"/>
    </row>
    <row r="40" spans="1:7" s="130" customFormat="1" ht="15" customHeight="1">
      <c r="A40" s="128" t="s">
        <v>185</v>
      </c>
      <c r="B40" s="133">
        <v>108.39</v>
      </c>
      <c r="C40" s="133">
        <v>93.58</v>
      </c>
      <c r="D40" s="133">
        <v>97.36</v>
      </c>
      <c r="E40" s="133">
        <v>90.76</v>
      </c>
      <c r="G40" s="124"/>
    </row>
    <row r="41" spans="1:7" ht="15" customHeight="1">
      <c r="A41" s="134" t="s">
        <v>186</v>
      </c>
      <c r="B41" s="123">
        <v>112.32</v>
      </c>
      <c r="C41" s="123">
        <v>100.34</v>
      </c>
      <c r="D41" s="123">
        <v>113.66</v>
      </c>
      <c r="E41" s="123">
        <v>113.01</v>
      </c>
      <c r="G41" s="124"/>
    </row>
    <row r="42" spans="1:7" ht="28.2" customHeight="1">
      <c r="A42" s="134" t="s">
        <v>187</v>
      </c>
      <c r="B42" s="129">
        <v>105.25</v>
      </c>
      <c r="C42" s="129">
        <v>103.1</v>
      </c>
      <c r="D42" s="129">
        <v>108</v>
      </c>
      <c r="E42" s="129">
        <v>106.26</v>
      </c>
      <c r="G42" s="124"/>
    </row>
    <row r="43" spans="1:7" ht="15" customHeight="1">
      <c r="A43" s="128" t="s">
        <v>188</v>
      </c>
      <c r="B43" s="129">
        <v>105.52</v>
      </c>
      <c r="C43" s="129">
        <v>102.32</v>
      </c>
      <c r="D43" s="129">
        <v>106.76</v>
      </c>
      <c r="E43" s="129">
        <v>106.28</v>
      </c>
      <c r="G43" s="124"/>
    </row>
    <row r="44" spans="1:7" ht="15" customHeight="1">
      <c r="A44" s="128" t="s">
        <v>189</v>
      </c>
      <c r="B44" s="129">
        <v>112.48</v>
      </c>
      <c r="C44" s="129">
        <v>105.4</v>
      </c>
      <c r="D44" s="129">
        <v>101.83</v>
      </c>
      <c r="E44" s="129">
        <v>104.74</v>
      </c>
      <c r="G44" s="124"/>
    </row>
    <row r="45" spans="1:7" ht="27" customHeight="1">
      <c r="A45" s="128" t="s">
        <v>190</v>
      </c>
      <c r="B45" s="129">
        <v>103.77</v>
      </c>
      <c r="C45" s="135">
        <v>103.76</v>
      </c>
      <c r="D45" s="135">
        <v>110.82</v>
      </c>
      <c r="E45" s="135">
        <v>106.5</v>
      </c>
      <c r="G45" s="124"/>
    </row>
    <row r="46" spans="1:7" ht="16.5" customHeight="1">
      <c r="B46" s="136"/>
    </row>
    <row r="47" spans="1:7" ht="16.5" customHeight="1">
      <c r="B47" s="136"/>
      <c r="C47" s="136"/>
      <c r="D47" s="136"/>
      <c r="E47" s="136"/>
    </row>
    <row r="48" spans="1:7" ht="16.5" customHeight="1">
      <c r="B48" s="135"/>
      <c r="C48" s="135"/>
      <c r="D48" s="135"/>
      <c r="E48" s="135"/>
    </row>
    <row r="49" spans="2:5" ht="16.5" customHeight="1">
      <c r="B49" s="135"/>
      <c r="C49" s="135"/>
      <c r="D49" s="135"/>
      <c r="E49" s="135"/>
    </row>
    <row r="50" spans="2:5" ht="16.5" customHeight="1">
      <c r="B50" s="135"/>
      <c r="C50" s="135"/>
      <c r="D50" s="135"/>
      <c r="E50" s="135"/>
    </row>
    <row r="51" spans="2:5" ht="16.5" customHeight="1">
      <c r="B51" s="135"/>
      <c r="C51" s="135"/>
      <c r="D51" s="135"/>
      <c r="E51" s="135"/>
    </row>
    <row r="52" spans="2:5" ht="16.5" customHeight="1">
      <c r="B52" s="137"/>
      <c r="C52" s="137"/>
      <c r="D52" s="137"/>
      <c r="E52" s="137"/>
    </row>
    <row r="53" spans="2:5" ht="16.5" customHeight="1">
      <c r="B53" s="137"/>
      <c r="C53" s="137"/>
      <c r="D53" s="137"/>
      <c r="E53" s="137"/>
    </row>
    <row r="54" spans="2:5" ht="16.5" customHeight="1">
      <c r="E54" s="138"/>
    </row>
    <row r="55" spans="2:5" ht="16.5" customHeight="1">
      <c r="E55" s="138"/>
    </row>
    <row r="56" spans="2:5" ht="16.5" customHeight="1">
      <c r="E56" s="138"/>
    </row>
  </sheetData>
  <mergeCells count="1">
    <mergeCell ref="A1:E1"/>
  </mergeCells>
  <pageMargins left="0.86614173228346503" right="0.28999999999999998" top="0.74803149606299202" bottom="0.37" header="0.43307086614173201" footer="0.23622047244094499"/>
  <pageSetup paperSize="9" firstPageNumber="38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1.GDP-HH</vt:lpstr>
      <vt:lpstr>2.GDP-SS</vt:lpstr>
      <vt:lpstr>3. SXNN</vt:lpstr>
      <vt:lpstr>4. Vu Dong xuan</vt:lpstr>
      <vt:lpstr>5. NSSL Dong Xuan</vt:lpstr>
      <vt:lpstr>6.Channuoi</vt:lpstr>
      <vt:lpstr>7. Lam nghiep</vt:lpstr>
      <vt:lpstr>8.Thuy san</vt:lpstr>
      <vt:lpstr>9.IIPthang</vt:lpstr>
      <vt:lpstr>10.IIPquy</vt:lpstr>
      <vt:lpstr>11.SPCNthang</vt:lpstr>
      <vt:lpstr>12.SPCNquy</vt:lpstr>
      <vt:lpstr>13.CS TT TK</vt:lpstr>
      <vt:lpstr>14.LĐCN</vt:lpstr>
      <vt:lpstr>15. LĐCN_DP</vt:lpstr>
      <vt:lpstr>16. Chi tieu DN</vt:lpstr>
      <vt:lpstr>17. DN DK thanh lap</vt:lpstr>
      <vt:lpstr>18. DN quay lai hoat dong</vt:lpstr>
      <vt:lpstr>19. DN Ngừng có thời hạn</vt:lpstr>
      <vt:lpstr>20. DN giải thể</vt:lpstr>
      <vt:lpstr>21. VDT TTXH</vt:lpstr>
      <vt:lpstr>22. VDT TTNSNN</vt:lpstr>
      <vt:lpstr>23.VDT TTNSNN quy</vt:lpstr>
      <vt:lpstr>24. FDI</vt:lpstr>
      <vt:lpstr>25.Tongmuc</vt:lpstr>
      <vt:lpstr>26.TM_Quy</vt:lpstr>
      <vt:lpstr>27.XK tháng</vt:lpstr>
      <vt:lpstr>28.XK quý</vt:lpstr>
      <vt:lpstr>29.NK tháng</vt:lpstr>
      <vt:lpstr>30.NK quý</vt:lpstr>
      <vt:lpstr>31.XNK Dich vu</vt:lpstr>
      <vt:lpstr>32.CPI</vt:lpstr>
      <vt:lpstr>33.Gia SX</vt:lpstr>
      <vt:lpstr>34.Gia Van tai</vt:lpstr>
      <vt:lpstr>35.Gia NVL</vt:lpstr>
      <vt:lpstr>36.Gia XK</vt:lpstr>
      <vt:lpstr>37.Gia NK</vt:lpstr>
      <vt:lpstr>38.TygiaTM</vt:lpstr>
      <vt:lpstr>39.Van tai HK</vt:lpstr>
      <vt:lpstr>40.Van tai HK quy</vt:lpstr>
      <vt:lpstr>41. VT HH</vt:lpstr>
      <vt:lpstr>42.Van tai HH quy</vt:lpstr>
      <vt:lpstr>43.Du lich </vt:lpstr>
      <vt:lpstr>44.Du lich quý</vt:lpstr>
      <vt:lpstr>45.Laodong</vt:lpstr>
      <vt:lpstr>46.thatnghiep</vt:lpstr>
      <vt:lpstr>47.LĐPhiCT</vt:lpstr>
      <vt:lpstr>48.XHMT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2024-06-28T10:50:26Z</cp:lastPrinted>
  <dcterms:created xsi:type="dcterms:W3CDTF">2024-06-23T09:18:46Z</dcterms:created>
  <dcterms:modified xsi:type="dcterms:W3CDTF">2024-06-29T00:44:21Z</dcterms:modified>
</cp:coreProperties>
</file>