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X:\01 Bao cao thang\2024\Thang 10\Tong hop\"/>
    </mc:Choice>
  </mc:AlternateContent>
  <xr:revisionPtr revIDLastSave="0" documentId="13_ncr:1_{310921C0-D387-45D7-A3D0-0DADEEB0B200}" xr6:coauthVersionLast="47" xr6:coauthVersionMax="47" xr10:uidLastSave="{00000000-0000-0000-0000-000000000000}"/>
  <bookViews>
    <workbookView xWindow="-120" yWindow="-120" windowWidth="20730" windowHeight="11760" firstSheet="9" activeTab="13" xr2:uid="{00000000-000D-0000-FFFF-FFFF00000000}"/>
  </bookViews>
  <sheets>
    <sheet name="1.Nong nghiep" sheetId="1" r:id="rId1"/>
    <sheet name="2.IIPthang" sheetId="2" r:id="rId2"/>
    <sheet name="3.SPCNthang" sheetId="3" r:id="rId3"/>
    <sheet name="4.LĐCN" sheetId="4" r:id="rId4"/>
    <sheet name="5. LĐCN_DP" sheetId="5" r:id="rId5"/>
    <sheet name="6. Chi tieu DN" sheetId="14" r:id="rId6"/>
    <sheet name="7. DN DK thanh lap" sheetId="15" r:id="rId7"/>
    <sheet name="8. DN quay lai hoat dong" sheetId="16" r:id="rId8"/>
    <sheet name="9. DN Ngừng có thời hạn" sheetId="17" r:id="rId9"/>
    <sheet name="10. DN giải thể" sheetId="18" r:id="rId10"/>
    <sheet name="11.VDT" sheetId="6" r:id="rId11"/>
    <sheet name="12. FDI" sheetId="21" r:id="rId12"/>
    <sheet name="13. Tongmuc" sheetId="7" r:id="rId13"/>
    <sheet name="14.XK" sheetId="19" r:id="rId14"/>
    <sheet name="15.NK" sheetId="20" r:id="rId15"/>
    <sheet name="16.CPI" sheetId="22" r:id="rId16"/>
    <sheet name="17. VT HK" sheetId="8" r:id="rId17"/>
    <sheet name="18. VT HH" sheetId="9" r:id="rId18"/>
    <sheet name="19. KQT" sheetId="10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\0" localSheetId="0">'[1]PNT-QUOT-#3'!#REF!</definedName>
    <definedName name="\0" localSheetId="9">'[2]PNT-QUOT-#3'!#REF!</definedName>
    <definedName name="\0" localSheetId="12">'[2]PNT-QUOT-#3'!#REF!</definedName>
    <definedName name="\0" localSheetId="15">'[1]PNT-QUOT-#3'!#REF!</definedName>
    <definedName name="\0" localSheetId="16">'[2]PNT-QUOT-#3'!#REF!</definedName>
    <definedName name="\0" localSheetId="6">'[2]PNT-QUOT-#3'!#REF!</definedName>
    <definedName name="\0" localSheetId="7">'[2]PNT-QUOT-#3'!#REF!</definedName>
    <definedName name="\0" localSheetId="8">'[2]PNT-QUOT-#3'!#REF!</definedName>
    <definedName name="\0">'[3]PNT-QUOT-#3'!#REF!</definedName>
    <definedName name="\z" localSheetId="0">'[1]COAT&amp;WRAP-QIOT-#3'!#REF!</definedName>
    <definedName name="\z" localSheetId="9">'[2]COAT&amp;WRAP-QIOT-#3'!#REF!</definedName>
    <definedName name="\z" localSheetId="12">'[2]COAT&amp;WRAP-QIOT-#3'!#REF!</definedName>
    <definedName name="\z" localSheetId="15">'[1]COAT&amp;WRAP-QIOT-#3'!#REF!</definedName>
    <definedName name="\z" localSheetId="16">'[2]COAT&amp;WRAP-QIOT-#3'!#REF!</definedName>
    <definedName name="\z" localSheetId="6">'[2]COAT&amp;WRAP-QIOT-#3'!#REF!</definedName>
    <definedName name="\z" localSheetId="7">'[2]COAT&amp;WRAP-QIOT-#3'!#REF!</definedName>
    <definedName name="\z" localSheetId="8">'[2]COAT&amp;WRAP-QIOT-#3'!#REF!</definedName>
    <definedName name="\z">'[3]COAT&amp;WRAP-QIOT-#3'!#REF!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4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4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4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4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4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4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4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4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4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4" hidden="1">{#N/A,#N/A,FALSE,"Chung"}</definedName>
    <definedName name="____B5" localSheetId="6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4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4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4" hidden="1">{#N/A,#N/A,FALSE,"Chung"}</definedName>
    <definedName name="___B5" localSheetId="6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4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4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4" hidden="1">{#N/A,#N/A,FALSE,"Chung"}</definedName>
    <definedName name="__B5" localSheetId="6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4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4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_l1" hidden="1">{"'TDTGT (theo Dphuong)'!$A$4:$F$75"}</definedName>
    <definedName name="__M9" hidden="1">{"'TDTGT (theo Dphuong)'!$A$4:$F$75"}</definedName>
    <definedName name="_7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4" hidden="1">{#N/A,#N/A,FALSE,"Chung"}</definedName>
    <definedName name="_B5" localSheetId="6" hidden="1">{#N/A,#N/A,FALSE,"Chung"}</definedName>
    <definedName name="_B5" hidden="1">{#N/A,#N/A,FALSE,"Chung"}</definedName>
    <definedName name="_B8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 DN giải thể'!$A$8:$H$8</definedName>
    <definedName name="_xlnm._FilterDatabase" localSheetId="6" hidden="1">'7. DN DK thanh lap'!$A$10:$C$10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4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4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_K2" hidden="1">{#N/A,#N/A,FALSE,"Chung"}</definedName>
    <definedName name="_K7" hidden="1">{"'TDTGT (theo Dphuong)'!$A$4:$F$75"}</definedName>
    <definedName name="A" localSheetId="0">'[1]PNT-QUOT-#3'!#REF!</definedName>
    <definedName name="A" localSheetId="9">'[2]PNT-QUOT-#3'!#REF!</definedName>
    <definedName name="A" localSheetId="12">'[2]PNT-QUOT-#3'!#REF!</definedName>
    <definedName name="A" localSheetId="15">'[1]PNT-QUOT-#3'!#REF!</definedName>
    <definedName name="A" localSheetId="16">'[2]PNT-QUOT-#3'!#REF!</definedName>
    <definedName name="A" localSheetId="6">'[2]PNT-QUOT-#3'!#REF!</definedName>
    <definedName name="A" localSheetId="7">'[2]PNT-QUOT-#3'!#REF!</definedName>
    <definedName name="A" localSheetId="8">'[2]PNT-QUOT-#3'!#REF!</definedName>
    <definedName name="A">'[3]PNT-QUOT-#3'!#REF!</definedName>
    <definedName name="AAA" localSheetId="0">'[4]MTL$-INTER'!#REF!</definedName>
    <definedName name="AAA" localSheetId="9">'[5]MTL$-INTER'!#REF!</definedName>
    <definedName name="AAA" localSheetId="12">'[5]MTL$-INTER'!#REF!</definedName>
    <definedName name="AAA" localSheetId="15">'[6]MTL$-INTER'!#REF!</definedName>
    <definedName name="AAA" localSheetId="16">'[5]MTL$-INTER'!#REF!</definedName>
    <definedName name="AAA" localSheetId="6">'[5]MTL$-INTER'!#REF!</definedName>
    <definedName name="AAA" localSheetId="7">'[5]MTL$-INTER'!#REF!</definedName>
    <definedName name="AAA" localSheetId="8">'[5]MTL$-INTER'!#REF!</definedName>
    <definedName name="AAA">'[6]MTL$-INTER'!#REF!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4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5">#REF!</definedName>
    <definedName name="adsf" localSheetId="16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0">#REF!</definedName>
    <definedName name="anpha" localSheetId="9">#REF!</definedName>
    <definedName name="anpha" localSheetId="12">#REF!</definedName>
    <definedName name="anpha" localSheetId="15">#REF!</definedName>
    <definedName name="anpha" localSheetId="16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0">'[1]PNT-QUOT-#3'!#REF!</definedName>
    <definedName name="B" localSheetId="9">'[2]PNT-QUOT-#3'!#REF!</definedName>
    <definedName name="B" localSheetId="12">'[2]PNT-QUOT-#3'!#REF!</definedName>
    <definedName name="B" localSheetId="15">'[1]PNT-QUOT-#3'!#REF!</definedName>
    <definedName name="B" localSheetId="16">'[2]PNT-QUOT-#3'!#REF!</definedName>
    <definedName name="B" localSheetId="6">'[2]PNT-QUOT-#3'!#REF!</definedName>
    <definedName name="B" localSheetId="7">'[2]PNT-QUOT-#3'!#REF!</definedName>
    <definedName name="B" localSheetId="8">'[2]PNT-QUOT-#3'!#REF!</definedName>
    <definedName name="B">'[3]PNT-QUOT-#3'!#REF!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4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5">#REF!</definedName>
    <definedName name="beta" localSheetId="16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5">#REF!</definedName>
    <definedName name="BT" localSheetId="16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0">#REF!</definedName>
    <definedName name="bv" localSheetId="9">#REF!</definedName>
    <definedName name="bv" localSheetId="12">#REF!</definedName>
    <definedName name="bv" localSheetId="15">#REF!</definedName>
    <definedName name="bv" localSheetId="16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0">'[1]PNT-QUOT-#3'!#REF!</definedName>
    <definedName name="COAT" localSheetId="9">'[2]PNT-QUOT-#3'!#REF!</definedName>
    <definedName name="COAT" localSheetId="12">'[2]PNT-QUOT-#3'!#REF!</definedName>
    <definedName name="COAT" localSheetId="15">'[1]PNT-QUOT-#3'!#REF!</definedName>
    <definedName name="COAT" localSheetId="16">'[2]PNT-QUOT-#3'!#REF!</definedName>
    <definedName name="COAT" localSheetId="6">'[2]PNT-QUOT-#3'!#REF!</definedName>
    <definedName name="COAT" localSheetId="7">'[2]PNT-QUOT-#3'!#REF!</definedName>
    <definedName name="COAT" localSheetId="8">'[2]PNT-QUOT-#3'!#REF!</definedName>
    <definedName name="COAT">'[3]PNT-QUOT-#3'!#REF!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5">#REF!</definedName>
    <definedName name="CS_10" localSheetId="16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5">#REF!</definedName>
    <definedName name="CS_100" localSheetId="16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5">#REF!</definedName>
    <definedName name="CS_10S" localSheetId="16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5">#REF!</definedName>
    <definedName name="CS_120" localSheetId="16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5">#REF!</definedName>
    <definedName name="CS_140" localSheetId="16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5">#REF!</definedName>
    <definedName name="CS_160" localSheetId="16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5">#REF!</definedName>
    <definedName name="CS_20" localSheetId="16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5">#REF!</definedName>
    <definedName name="CS_30" localSheetId="16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5">#REF!</definedName>
    <definedName name="CS_40" localSheetId="16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5">#REF!</definedName>
    <definedName name="CS_40S" localSheetId="16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5">#REF!</definedName>
    <definedName name="CS_5S" localSheetId="16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5">#REF!</definedName>
    <definedName name="CS_60" localSheetId="16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5">#REF!</definedName>
    <definedName name="CS_80" localSheetId="16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5">#REF!</definedName>
    <definedName name="CS_80S" localSheetId="16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5">#REF!</definedName>
    <definedName name="CS_STD" localSheetId="16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5">#REF!</definedName>
    <definedName name="CS_XS" localSheetId="16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5">#REF!</definedName>
    <definedName name="CS_XXS" localSheetId="16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4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5">#REF!</definedName>
    <definedName name="cx" localSheetId="16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0" hidden="1">#REF!</definedName>
    <definedName name="d" localSheetId="9" hidden="1">#REF!</definedName>
    <definedName name="d" localSheetId="12" hidden="1">#REF!</definedName>
    <definedName name="d" localSheetId="15" hidden="1">#REF!</definedName>
    <definedName name="d" localSheetId="16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0">#REF!</definedName>
    <definedName name="dd" localSheetId="9">#REF!</definedName>
    <definedName name="dd" localSheetId="12">#REF!</definedName>
    <definedName name="dd" localSheetId="15">#REF!</definedName>
    <definedName name="dd" localSheetId="16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0" hidden="1">#REF!</definedName>
    <definedName name="df" localSheetId="9" hidden="1">#REF!</definedName>
    <definedName name="df" localSheetId="12" hidden="1">#REF!</definedName>
    <definedName name="df" localSheetId="15" hidden="1">#REF!</definedName>
    <definedName name="df" localSheetId="16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0">#REF!</definedName>
    <definedName name="dg" localSheetId="9">#REF!</definedName>
    <definedName name="dg" localSheetId="12">#REF!</definedName>
    <definedName name="dg" localSheetId="15">#REF!</definedName>
    <definedName name="dg" localSheetId="16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0">#REF!</definedName>
    <definedName name="dien" localSheetId="9">#REF!</definedName>
    <definedName name="dien" localSheetId="12">#REF!</definedName>
    <definedName name="dien" localSheetId="15">#REF!</definedName>
    <definedName name="dien" localSheetId="16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4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5">#REF!</definedName>
    <definedName name="ffddg" localSheetId="16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0">'[1]COAT&amp;WRAP-QIOT-#3'!#REF!</definedName>
    <definedName name="FP" localSheetId="9">'[2]COAT&amp;WRAP-QIOT-#3'!#REF!</definedName>
    <definedName name="FP" localSheetId="12">'[2]COAT&amp;WRAP-QIOT-#3'!#REF!</definedName>
    <definedName name="FP" localSheetId="15">'[1]COAT&amp;WRAP-QIOT-#3'!#REF!</definedName>
    <definedName name="FP" localSheetId="16">'[2]COAT&amp;WRAP-QIOT-#3'!#REF!</definedName>
    <definedName name="FP" localSheetId="6">'[2]COAT&amp;WRAP-QIOT-#3'!#REF!</definedName>
    <definedName name="FP" localSheetId="7">'[2]COAT&amp;WRAP-QIOT-#3'!#REF!</definedName>
    <definedName name="FP" localSheetId="8">'[2]COAT&amp;WRAP-QIOT-#3'!#REF!</definedName>
    <definedName name="FP">'[3]COAT&amp;WRAP-QIOT-#3'!#REF!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4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5">#REF!</definedName>
    <definedName name="hab" localSheetId="16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5">#REF!</definedName>
    <definedName name="habac" localSheetId="16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'[7]7 THAI NGUYEN'!$A$11</definedName>
    <definedName name="hhg" localSheetId="0">#REF!</definedName>
    <definedName name="hhg" localSheetId="9">#REF!</definedName>
    <definedName name="hhg" localSheetId="12">#REF!</definedName>
    <definedName name="hhg" localSheetId="15">#REF!</definedName>
    <definedName name="hhg" localSheetId="16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4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4" hidden="1">{#N/A,#N/A,FALSE,"Chung"}</definedName>
    <definedName name="i" localSheetId="6" hidden="1">{#N/A,#N/A,FALSE,"Chung"}</definedName>
    <definedName name="i" hidden="1">{#N/A,#N/A,FALSE,"Chung"}</definedName>
    <definedName name="IO" localSheetId="0">'[1]COAT&amp;WRAP-QIOT-#3'!#REF!</definedName>
    <definedName name="IO" localSheetId="9">'[2]COAT&amp;WRAP-QIOT-#3'!#REF!</definedName>
    <definedName name="IO" localSheetId="12">'[2]COAT&amp;WRAP-QIOT-#3'!#REF!</definedName>
    <definedName name="IO" localSheetId="15">'[1]COAT&amp;WRAP-QIOT-#3'!#REF!</definedName>
    <definedName name="IO" localSheetId="16">'[2]COAT&amp;WRAP-QIOT-#3'!#REF!</definedName>
    <definedName name="IO" localSheetId="6">'[2]COAT&amp;WRAP-QIOT-#3'!#REF!</definedName>
    <definedName name="IO" localSheetId="7">'[2]COAT&amp;WRAP-QIOT-#3'!#REF!</definedName>
    <definedName name="IO" localSheetId="8">'[2]COAT&amp;WRAP-QIOT-#3'!#REF!</definedName>
    <definedName name="IO">'[3]COAT&amp;WRAP-QIOT-#3'!#REF!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4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5">#REF!</definedName>
    <definedName name="kjhjfhdjkfndfndf" localSheetId="16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l" hidden="1">{"'TDTGT (theo Dphuong)'!$A$4:$F$75"}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4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9">'[2]COAT&amp;WRAP-QIOT-#3'!#REF!</definedName>
    <definedName name="MAT" localSheetId="12">'[2]COAT&amp;WRAP-QIOT-#3'!#REF!</definedName>
    <definedName name="MAT" localSheetId="15">'[1]COAT&amp;WRAP-QIOT-#3'!#REF!</definedName>
    <definedName name="MAT" localSheetId="16">'[2]COAT&amp;WRAP-QIOT-#3'!#REF!</definedName>
    <definedName name="MAT" localSheetId="6">'[2]COAT&amp;WRAP-QIOT-#3'!#REF!</definedName>
    <definedName name="MAT" localSheetId="7">'[2]COAT&amp;WRAP-QIOT-#3'!#REF!</definedName>
    <definedName name="MAT" localSheetId="8">'[2]COAT&amp;WRAP-QIOT-#3'!#REF!</definedName>
    <definedName name="MAT">'[3]COAT&amp;WRAP-QIOT-#3'!#REF!</definedName>
    <definedName name="mc" localSheetId="0">#REF!</definedName>
    <definedName name="mc" localSheetId="9">#REF!</definedName>
    <definedName name="mc" localSheetId="12">#REF!</definedName>
    <definedName name="mc" localSheetId="15">#REF!</definedName>
    <definedName name="mc" localSheetId="16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0">'[1]COAT&amp;WRAP-QIOT-#3'!#REF!</definedName>
    <definedName name="MF" localSheetId="9">'[2]COAT&amp;WRAP-QIOT-#3'!#REF!</definedName>
    <definedName name="MF" localSheetId="12">'[2]COAT&amp;WRAP-QIOT-#3'!#REF!</definedName>
    <definedName name="MF" localSheetId="15">'[1]COAT&amp;WRAP-QIOT-#3'!#REF!</definedName>
    <definedName name="MF" localSheetId="16">'[2]COAT&amp;WRAP-QIOT-#3'!#REF!</definedName>
    <definedName name="MF" localSheetId="6">'[2]COAT&amp;WRAP-QIOT-#3'!#REF!</definedName>
    <definedName name="MF" localSheetId="7">'[2]COAT&amp;WRAP-QIOT-#3'!#REF!</definedName>
    <definedName name="MF" localSheetId="8">'[2]COAT&amp;WRAP-QIOT-#3'!#REF!</definedName>
    <definedName name="MF">'[3]COAT&amp;WRAP-QIOT-#3'!#REF!</definedName>
    <definedName name="mnh" localSheetId="0">'[8]2.74'!#REF!</definedName>
    <definedName name="mnh" localSheetId="9">'[9]2.74'!#REF!</definedName>
    <definedName name="mnh" localSheetId="12">'[8]2.74'!#REF!</definedName>
    <definedName name="mnh" localSheetId="15">'[10]2.74'!#REF!</definedName>
    <definedName name="mnh" localSheetId="16">'[8]2.74'!#REF!</definedName>
    <definedName name="mnh" localSheetId="6">'[9]2.74'!#REF!</definedName>
    <definedName name="mnh" localSheetId="7">'[9]2.74'!#REF!</definedName>
    <definedName name="mnh" localSheetId="8">'[9]2.74'!#REF!</definedName>
    <definedName name="mnh">'[8]2.74'!#REF!</definedName>
    <definedName name="n" localSheetId="0">'[8]2.74'!#REF!</definedName>
    <definedName name="n" localSheetId="9">'[9]2.74'!#REF!</definedName>
    <definedName name="n" localSheetId="12">'[8]2.74'!#REF!</definedName>
    <definedName name="n" localSheetId="15">'[10]2.74'!#REF!</definedName>
    <definedName name="n" localSheetId="16">'[8]2.74'!#REF!</definedName>
    <definedName name="n" localSheetId="7">'[9]2.74'!#REF!</definedName>
    <definedName name="n" localSheetId="8">'[9]2.74'!#REF!</definedName>
    <definedName name="n">'[8]2.74'!#REF!</definedName>
    <definedName name="nhan" localSheetId="0">#REF!</definedName>
    <definedName name="nhan" localSheetId="9">#REF!</definedName>
    <definedName name="nhan" localSheetId="12">#REF!</definedName>
    <definedName name="nhan" localSheetId="15">#REF!</definedName>
    <definedName name="nhan" localSheetId="16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5">#REF!</definedName>
    <definedName name="nuoc" localSheetId="16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4" hidden="1">{#N/A,#N/A,FALSE,"Chung"}</definedName>
    <definedName name="oanh" localSheetId="6" hidden="1">{#N/A,#N/A,FALSE,"Chung"}</definedName>
    <definedName name="oanh" hidden="1">{#N/A,#N/A,FALSE,"Chung"}</definedName>
    <definedName name="P" localSheetId="0">'[1]PNT-QUOT-#3'!#REF!</definedName>
    <definedName name="P" localSheetId="9">'[2]PNT-QUOT-#3'!#REF!</definedName>
    <definedName name="P" localSheetId="12">'[2]PNT-QUOT-#3'!#REF!</definedName>
    <definedName name="P" localSheetId="15">'[1]PNT-QUOT-#3'!#REF!</definedName>
    <definedName name="P" localSheetId="16">'[2]PNT-QUOT-#3'!#REF!</definedName>
    <definedName name="P" localSheetId="6">'[2]PNT-QUOT-#3'!#REF!</definedName>
    <definedName name="P" localSheetId="7">'[2]PNT-QUOT-#3'!#REF!</definedName>
    <definedName name="P" localSheetId="8">'[2]PNT-QUOT-#3'!#REF!</definedName>
    <definedName name="P">'[3]PNT-QUOT-#3'!#REF!</definedName>
    <definedName name="PEJM" localSheetId="0">'[1]COAT&amp;WRAP-QIOT-#3'!#REF!</definedName>
    <definedName name="PEJM" localSheetId="9">'[2]COAT&amp;WRAP-QIOT-#3'!#REF!</definedName>
    <definedName name="PEJM" localSheetId="12">'[2]COAT&amp;WRAP-QIOT-#3'!#REF!</definedName>
    <definedName name="PEJM" localSheetId="15">'[1]COAT&amp;WRAP-QIOT-#3'!#REF!</definedName>
    <definedName name="PEJM" localSheetId="16">'[2]COAT&amp;WRAP-QIOT-#3'!#REF!</definedName>
    <definedName name="PEJM" localSheetId="6">'[2]COAT&amp;WRAP-QIOT-#3'!#REF!</definedName>
    <definedName name="PEJM" localSheetId="7">'[2]COAT&amp;WRAP-QIOT-#3'!#REF!</definedName>
    <definedName name="PEJM" localSheetId="8">'[2]COAT&amp;WRAP-QIOT-#3'!#REF!</definedName>
    <definedName name="PEJM">'[3]COAT&amp;WRAP-QIOT-#3'!#REF!</definedName>
    <definedName name="PF" localSheetId="0">'[1]PNT-QUOT-#3'!#REF!</definedName>
    <definedName name="PF" localSheetId="9">'[2]PNT-QUOT-#3'!#REF!</definedName>
    <definedName name="PF" localSheetId="12">'[2]PNT-QUOT-#3'!#REF!</definedName>
    <definedName name="PF" localSheetId="15">'[1]PNT-QUOT-#3'!#REF!</definedName>
    <definedName name="PF" localSheetId="16">'[2]PNT-QUOT-#3'!#REF!</definedName>
    <definedName name="PF" localSheetId="6">'[2]PNT-QUOT-#3'!#REF!</definedName>
    <definedName name="PF" localSheetId="7">'[2]PNT-QUOT-#3'!#REF!</definedName>
    <definedName name="PF" localSheetId="8">'[2]PNT-QUOT-#3'!#REF!</definedName>
    <definedName name="PF">'[3]PNT-QUOT-#3'!#REF!</definedName>
    <definedName name="pj" hidden="1">{"'TDTGT (theo Dphuong)'!$A$4:$F$75"}</definedName>
    <definedName name="PM" localSheetId="0">[11]IBASE!$AH$16:$AV$110</definedName>
    <definedName name="PM" localSheetId="9">[12]IBASE!$AH$16:$AV$110</definedName>
    <definedName name="PM" localSheetId="12">[12]IBASE!$AH$16:$AV$110</definedName>
    <definedName name="PM" localSheetId="15">[11]IBASE!$AH$16:$AV$110</definedName>
    <definedName name="PM" localSheetId="6">[12]IBASE!$AH$16:$AV$110</definedName>
    <definedName name="PM">[13]IBASE!$AH$16:$AV$110</definedName>
    <definedName name="Print_Area_MI" localSheetId="0">[14]ESTI.!$A$1:$U$52</definedName>
    <definedName name="Print_Area_MI" localSheetId="9">[15]ESTI.!$A$1:$U$52</definedName>
    <definedName name="Print_Area_MI" localSheetId="12">[15]ESTI.!$A$1:$U$52</definedName>
    <definedName name="Print_Area_MI" localSheetId="15">[16]ESTI.!$A$1:$U$52</definedName>
    <definedName name="Print_Area_MI" localSheetId="6">[15]ESTI.!$A$1:$U$52</definedName>
    <definedName name="Print_Area_MI">[16]ESTI.!$A$1:$U$52</definedName>
    <definedName name="_xlnm.Print_Titles" localSheetId="9">'[17]TiÕn ®é thùc hiÖn KC'!#REF!</definedName>
    <definedName name="_xlnm.Print_Titles" localSheetId="15">'[17]TiÕn ®é thùc hiÖn KC'!#REF!</definedName>
    <definedName name="_xlnm.Print_Titles" localSheetId="7">'[17]TiÕn ®é thùc hiÖn KC'!#REF!</definedName>
    <definedName name="_xlnm.Print_Titles" localSheetId="8">'[17]TiÕn ®é thùc hiÖn KC'!#REF!</definedName>
    <definedName name="_xlnm.Print_Titles">'[17]TiÕn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5">#REF!</definedName>
    <definedName name="pt" localSheetId="16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0">#REF!</definedName>
    <definedName name="ptr" localSheetId="9">#REF!</definedName>
    <definedName name="ptr" localSheetId="12">#REF!</definedName>
    <definedName name="ptr" localSheetId="15">#REF!</definedName>
    <definedName name="ptr" localSheetId="16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'[18]ma-pt'!$A$6:$IV$228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4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0">'[1]COAT&amp;WRAP-QIOT-#3'!#REF!</definedName>
    <definedName name="RT" localSheetId="9">'[2]COAT&amp;WRAP-QIOT-#3'!#REF!</definedName>
    <definedName name="RT" localSheetId="12">'[2]COAT&amp;WRAP-QIOT-#3'!#REF!</definedName>
    <definedName name="RT" localSheetId="15">'[1]COAT&amp;WRAP-QIOT-#3'!#REF!</definedName>
    <definedName name="RT" localSheetId="16">'[2]COAT&amp;WRAP-QIOT-#3'!#REF!</definedName>
    <definedName name="RT" localSheetId="6">'[2]COAT&amp;WRAP-QIOT-#3'!#REF!</definedName>
    <definedName name="RT" localSheetId="7">'[2]COAT&amp;WRAP-QIOT-#3'!#REF!</definedName>
    <definedName name="RT" localSheetId="8">'[2]COAT&amp;WRAP-QIOT-#3'!#REF!</definedName>
    <definedName name="RT">'[3]COAT&amp;WRAP-QIOT-#3'!#REF!</definedName>
    <definedName name="SB" localSheetId="0">[11]IBASE!$AH$7:$AL$14</definedName>
    <definedName name="SB" localSheetId="9">[12]IBASE!$AH$7:$AL$14</definedName>
    <definedName name="SB" localSheetId="12">[12]IBASE!$AH$7:$AL$14</definedName>
    <definedName name="SB" localSheetId="15">[11]IBASE!$AH$7:$AL$14</definedName>
    <definedName name="SB" localSheetId="6">[12]IBASE!$AH$7:$AL$14</definedName>
    <definedName name="SB">[13]IBASE!$AH$7:$AL$14</definedName>
    <definedName name="SORT" localSheetId="0">#REF!</definedName>
    <definedName name="SORT" localSheetId="9">#REF!</definedName>
    <definedName name="SORT" localSheetId="12">#REF!</definedName>
    <definedName name="SORT" localSheetId="15">#REF!</definedName>
    <definedName name="SORT" localSheetId="16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0">'[14]DI-ESTI'!$A$8:$R$489</definedName>
    <definedName name="SORT_AREA" localSheetId="9">'[15]DI-ESTI'!$A$8:$R$489</definedName>
    <definedName name="SORT_AREA" localSheetId="12">'[15]DI-ESTI'!$A$8:$R$489</definedName>
    <definedName name="SORT_AREA" localSheetId="15">'[16]DI-ESTI'!$A$8:$R$489</definedName>
    <definedName name="SORT_AREA" localSheetId="6">'[15]DI-ESTI'!$A$8:$R$489</definedName>
    <definedName name="SORT_AREA">'[16]DI-ESTI'!$A$8:$R$489</definedName>
    <definedName name="SP" localSheetId="0">'[1]PNT-QUOT-#3'!#REF!</definedName>
    <definedName name="SP" localSheetId="9">'[2]PNT-QUOT-#3'!#REF!</definedName>
    <definedName name="SP" localSheetId="12">'[2]PNT-QUOT-#3'!#REF!</definedName>
    <definedName name="SP" localSheetId="15">'[1]PNT-QUOT-#3'!#REF!</definedName>
    <definedName name="SP" localSheetId="16">'[2]PNT-QUOT-#3'!#REF!</definedName>
    <definedName name="SP" localSheetId="6">'[2]PNT-QUOT-#3'!#REF!</definedName>
    <definedName name="SP" localSheetId="7">'[2]PNT-QUOT-#3'!#REF!</definedName>
    <definedName name="SP" localSheetId="8">'[2]PNT-QUOT-#3'!#REF!</definedName>
    <definedName name="SP">'[3]PNT-QUOT-#3'!#REF!</definedName>
    <definedName name="sss" localSheetId="0">#REF!</definedName>
    <definedName name="sss" localSheetId="9">#REF!</definedName>
    <definedName name="sss" localSheetId="12">#REF!</definedName>
    <definedName name="sss" localSheetId="15">#REF!</definedName>
    <definedName name="sss" localSheetId="16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5">#REF!</definedName>
    <definedName name="TBA" localSheetId="16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0">#REF!</definedName>
    <definedName name="td" localSheetId="9">#REF!</definedName>
    <definedName name="td" localSheetId="12">#REF!</definedName>
    <definedName name="td" localSheetId="15">#REF!</definedName>
    <definedName name="td" localSheetId="16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5">#REF!</definedName>
    <definedName name="th_bl" localSheetId="16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4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9">'[2]COAT&amp;WRAP-QIOT-#3'!#REF!</definedName>
    <definedName name="THK" localSheetId="12">'[2]COAT&amp;WRAP-QIOT-#3'!#REF!</definedName>
    <definedName name="THK" localSheetId="15">'[1]COAT&amp;WRAP-QIOT-#3'!#REF!</definedName>
    <definedName name="THK" localSheetId="16">'[2]COAT&amp;WRAP-QIOT-#3'!#REF!</definedName>
    <definedName name="THK" localSheetId="6">'[2]COAT&amp;WRAP-QIOT-#3'!#REF!</definedName>
    <definedName name="THK" localSheetId="7">'[2]COAT&amp;WRAP-QIOT-#3'!#REF!</definedName>
    <definedName name="THK" localSheetId="8">'[2]COAT&amp;WRAP-QIOT-#3'!#REF!</definedName>
    <definedName name="THK">'[3]COAT&amp;WRAP-QIOT-#3'!#REF!</definedName>
    <definedName name="TMBLCSG" localSheetId="15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4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5">#REF!</definedName>
    <definedName name="ttt" localSheetId="16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0">#REF!</definedName>
    <definedName name="vfff" localSheetId="9">#REF!</definedName>
    <definedName name="vfff" localSheetId="12">#REF!</definedName>
    <definedName name="vfff" localSheetId="15">#REF!</definedName>
    <definedName name="vfff" localSheetId="16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4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4" hidden="1">{#N/A,#N/A,FALSE,"Chung"}</definedName>
    <definedName name="wrn.thu." localSheetId="6" hidden="1">{#N/A,#N/A,FALSE,"Chung"}</definedName>
    <definedName name="wrn.thu." hidden="1">{#N/A,#N/A,FALSE,"Chung"}</definedName>
    <definedName name="xd" localSheetId="9">'[19]7 THAI NGUYEN'!$A$11</definedName>
    <definedName name="xd" localSheetId="12">'[19]7 THAI NGUYEN'!$A$11</definedName>
    <definedName name="xd" localSheetId="15">'[20]7 THAI NGUYEN'!$A$11</definedName>
    <definedName name="xd">'[21]7 THAI NGUYEN'!$A$11</definedName>
    <definedName name="ZYX" localSheetId="0">#REF!</definedName>
    <definedName name="ZYX" localSheetId="9">#REF!</definedName>
    <definedName name="ZYX" localSheetId="12">#REF!</definedName>
    <definedName name="ZYX" localSheetId="15">#REF!</definedName>
    <definedName name="ZYX" localSheetId="16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5">#REF!</definedName>
    <definedName name="ZZZ" localSheetId="16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8" l="1"/>
  <c r="D25" i="18"/>
  <c r="D24" i="18"/>
  <c r="D23" i="18"/>
  <c r="D22" i="18"/>
  <c r="D21" i="18"/>
  <c r="D20" i="18"/>
  <c r="D19" i="18"/>
  <c r="D18" i="18"/>
  <c r="D17" i="18"/>
  <c r="D16" i="18"/>
  <c r="D15" i="18"/>
  <c r="C14" i="18"/>
  <c r="D14" i="18" s="1"/>
  <c r="B14" i="18"/>
  <c r="D13" i="18"/>
  <c r="D12" i="18"/>
  <c r="D11" i="18"/>
  <c r="D10" i="18"/>
  <c r="C9" i="18"/>
  <c r="C7" i="18" s="1"/>
  <c r="D7" i="18" s="1"/>
  <c r="B9" i="18"/>
  <c r="B7" i="18" s="1"/>
  <c r="D8" i="18"/>
  <c r="D26" i="17"/>
  <c r="D25" i="17"/>
  <c r="D24" i="17"/>
  <c r="D23" i="17"/>
  <c r="D22" i="17"/>
  <c r="D21" i="17"/>
  <c r="D20" i="17"/>
  <c r="D19" i="17"/>
  <c r="D18" i="17"/>
  <c r="D17" i="17"/>
  <c r="D16" i="17"/>
  <c r="D15" i="17"/>
  <c r="C14" i="17"/>
  <c r="D14" i="17" s="1"/>
  <c r="D13" i="17"/>
  <c r="D12" i="17"/>
  <c r="D11" i="17"/>
  <c r="D10" i="17"/>
  <c r="C9" i="17"/>
  <c r="D9" i="17" s="1"/>
  <c r="D8" i="17"/>
  <c r="C7" i="17"/>
  <c r="D7" i="17" s="1"/>
  <c r="D26" i="16"/>
  <c r="D25" i="16"/>
  <c r="D24" i="16"/>
  <c r="D23" i="16"/>
  <c r="D22" i="16"/>
  <c r="D21" i="16"/>
  <c r="D20" i="16"/>
  <c r="D19" i="16"/>
  <c r="D18" i="16"/>
  <c r="D17" i="16"/>
  <c r="D16" i="16"/>
  <c r="D15" i="16"/>
  <c r="C14" i="16"/>
  <c r="D14" i="16" s="1"/>
  <c r="D13" i="16"/>
  <c r="D12" i="16"/>
  <c r="D11" i="16"/>
  <c r="D10" i="16"/>
  <c r="C9" i="16"/>
  <c r="D9" i="16" s="1"/>
  <c r="D8" i="16"/>
  <c r="C7" i="16"/>
  <c r="D7" i="16" s="1"/>
  <c r="I30" i="15"/>
  <c r="H30" i="15"/>
  <c r="G30" i="15"/>
  <c r="I29" i="15"/>
  <c r="H29" i="15"/>
  <c r="G29" i="15"/>
  <c r="I28" i="15"/>
  <c r="H28" i="15"/>
  <c r="G28" i="15"/>
  <c r="I27" i="15"/>
  <c r="H27" i="15"/>
  <c r="G27" i="15"/>
  <c r="I26" i="15"/>
  <c r="H26" i="15"/>
  <c r="G26" i="15"/>
  <c r="I25" i="15"/>
  <c r="H25" i="15"/>
  <c r="G25" i="15"/>
  <c r="I24" i="15"/>
  <c r="H24" i="15"/>
  <c r="G24" i="15"/>
  <c r="I23" i="15"/>
  <c r="H23" i="15"/>
  <c r="G23" i="15"/>
  <c r="I22" i="15"/>
  <c r="H22" i="15"/>
  <c r="G22" i="15"/>
  <c r="I21" i="15"/>
  <c r="H21" i="15"/>
  <c r="G21" i="15"/>
  <c r="I20" i="15"/>
  <c r="H20" i="15"/>
  <c r="G20" i="15"/>
  <c r="I19" i="15"/>
  <c r="H19" i="15"/>
  <c r="G19" i="15"/>
  <c r="N18" i="15"/>
  <c r="M18" i="15"/>
  <c r="L18" i="15"/>
  <c r="H18" i="15"/>
  <c r="G18" i="15"/>
  <c r="E18" i="15"/>
  <c r="I18" i="15" s="1"/>
  <c r="D18" i="15"/>
  <c r="C18" i="15"/>
  <c r="I17" i="15"/>
  <c r="H17" i="15"/>
  <c r="G17" i="15"/>
  <c r="I16" i="15"/>
  <c r="H16" i="15"/>
  <c r="G16" i="15"/>
  <c r="I15" i="15"/>
  <c r="H15" i="15"/>
  <c r="G15" i="15"/>
  <c r="I14" i="15"/>
  <c r="H14" i="15"/>
  <c r="G14" i="15"/>
  <c r="N13" i="15"/>
  <c r="N10" i="15" s="1"/>
  <c r="M13" i="15"/>
  <c r="M10" i="15" s="1"/>
  <c r="L13" i="15"/>
  <c r="E13" i="15"/>
  <c r="E10" i="15" s="1"/>
  <c r="I10" i="15" s="1"/>
  <c r="D13" i="15"/>
  <c r="D10" i="15" s="1"/>
  <c r="C13" i="15"/>
  <c r="C10" i="15" s="1"/>
  <c r="G10" i="15" s="1"/>
  <c r="I12" i="15"/>
  <c r="H12" i="15"/>
  <c r="G12" i="15"/>
  <c r="L10" i="15"/>
  <c r="L17" i="14"/>
  <c r="G17" i="14"/>
  <c r="N17" i="14" s="1"/>
  <c r="F17" i="14"/>
  <c r="M17" i="14" s="1"/>
  <c r="E17" i="14"/>
  <c r="G16" i="14"/>
  <c r="N16" i="14" s="1"/>
  <c r="F16" i="14"/>
  <c r="M16" i="14" s="1"/>
  <c r="E16" i="14"/>
  <c r="L16" i="14" s="1"/>
  <c r="N15" i="14"/>
  <c r="G15" i="14"/>
  <c r="F15" i="14"/>
  <c r="M15" i="14" s="1"/>
  <c r="E15" i="14"/>
  <c r="L15" i="14" s="1"/>
  <c r="N14" i="14"/>
  <c r="M14" i="14"/>
  <c r="L14" i="14"/>
  <c r="G14" i="14"/>
  <c r="F14" i="14"/>
  <c r="E14" i="14"/>
  <c r="J13" i="14"/>
  <c r="I13" i="14"/>
  <c r="D13" i="14"/>
  <c r="G13" i="14" s="1"/>
  <c r="N13" i="14" s="1"/>
  <c r="C13" i="14"/>
  <c r="F13" i="14" s="1"/>
  <c r="M13" i="14" s="1"/>
  <c r="N12" i="14"/>
  <c r="M12" i="14"/>
  <c r="L12" i="14"/>
  <c r="G12" i="14"/>
  <c r="F12" i="14"/>
  <c r="E12" i="14"/>
  <c r="L11" i="14"/>
  <c r="G11" i="14"/>
  <c r="N11" i="14" s="1"/>
  <c r="F11" i="14"/>
  <c r="M11" i="14" s="1"/>
  <c r="E11" i="14"/>
  <c r="G10" i="14"/>
  <c r="N10" i="14" s="1"/>
  <c r="F10" i="14"/>
  <c r="M10" i="14" s="1"/>
  <c r="E10" i="14"/>
  <c r="L10" i="14" s="1"/>
  <c r="L8" i="14"/>
  <c r="L7" i="14"/>
  <c r="N7" i="14" s="1"/>
  <c r="L5" i="14"/>
  <c r="L4" i="14"/>
  <c r="M4" i="14" s="1"/>
  <c r="H10" i="15" l="1"/>
  <c r="N4" i="14"/>
  <c r="G13" i="15"/>
  <c r="E13" i="14"/>
  <c r="L13" i="14" s="1"/>
  <c r="H13" i="15"/>
  <c r="M7" i="14"/>
  <c r="I13" i="15"/>
  <c r="D9" i="18"/>
  <c r="E9" i="1" l="1"/>
  <c r="E10" i="1"/>
  <c r="E11" i="1"/>
  <c r="E12" i="1"/>
  <c r="E13" i="1"/>
  <c r="E15" i="1"/>
  <c r="E16" i="1"/>
  <c r="E17" i="1"/>
  <c r="E18" i="1"/>
  <c r="E19" i="1"/>
  <c r="D8" i="1"/>
  <c r="E8" i="1" s="1"/>
  <c r="C8" i="1"/>
</calcChain>
</file>

<file path=xl/sharedStrings.xml><?xml version="1.0" encoding="utf-8"?>
<sst xmlns="http://schemas.openxmlformats.org/spreadsheetml/2006/main" count="911" uniqueCount="481">
  <si>
    <t>Nghìn ha</t>
  </si>
  <si>
    <t>Thực hiện cùng</t>
  </si>
  <si>
    <t>Thực hiện</t>
  </si>
  <si>
    <t>Thực hiện kỳ này</t>
  </si>
  <si>
    <t>kỳ năm trước</t>
  </si>
  <si>
    <t>kỳ này</t>
  </si>
  <si>
    <t>so với cùng kỳ</t>
  </si>
  <si>
    <t>năm trước (%)</t>
  </si>
  <si>
    <t>Gieo cấy lúa mùa</t>
  </si>
  <si>
    <t>Miền Bắc</t>
  </si>
  <si>
    <t>Miền Nam</t>
  </si>
  <si>
    <t>Thu hoạch lúa hè thu</t>
  </si>
  <si>
    <t>Trong đó: Đồng bằng sông Cửu Long</t>
  </si>
  <si>
    <t>Gieo cấy lúa thu đông ĐBSCL</t>
  </si>
  <si>
    <t>Gieo trồng một số cây vụ đông</t>
  </si>
  <si>
    <t>Ngô</t>
  </si>
  <si>
    <t>Khoai lang</t>
  </si>
  <si>
    <t>Đậu tương</t>
  </si>
  <si>
    <t>Lạc</t>
  </si>
  <si>
    <t>Rau đậu các loại</t>
  </si>
  <si>
    <t>1. Sản xuất nông nghiệp đến ngày 20 tháng 10 năm 2024</t>
  </si>
  <si>
    <t>2. Chỉ số sản xuất công nghiệp phân theo ngành công nghiệp</t>
  </si>
  <si>
    <t>%</t>
  </si>
  <si>
    <t>Tháng 9</t>
  </si>
  <si>
    <t>Tháng 10</t>
  </si>
  <si>
    <t>10 tháng</t>
  </si>
  <si>
    <t>năm 2024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</si>
  <si>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</si>
  <si>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</si>
  <si>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</si>
  <si>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</si>
  <si>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</si>
  <si>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</si>
  <si>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</si>
  <si>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</si>
  <si>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</si>
  <si>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</si>
  <si>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</si>
  <si>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</si>
  <si>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</si>
  <si>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</si>
  <si>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</si>
  <si>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</si>
  <si>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</si>
  <si>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</si>
  <si>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</si>
  <si>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</si>
  <si>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</si>
  <si>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</si>
  <si>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</si>
  <si>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</si>
  <si>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</si>
  <si>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</si>
  <si>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</si>
  <si>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</si>
  <si>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</si>
  <si>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</si>
  <si>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</si>
  <si>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</si>
  <si>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</si>
  <si>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</si>
  <si>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</si>
  <si>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</si>
  <si>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</si>
  <si>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</si>
  <si>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</si>
  <si>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</si>
  <si>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</si>
  <si>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</si>
  <si>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</si>
  <si>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</si>
  <si>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</si>
  <si>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Ước tính</t>
  </si>
  <si>
    <t>Cộng dồn</t>
  </si>
  <si>
    <t>tính</t>
  </si>
  <si>
    <t>tháng 9</t>
  </si>
  <si>
    <t>tháng 10</t>
  </si>
  <si>
    <t>năm</t>
  </si>
  <si>
    <t xml:space="preserve">so với cùng kỳ 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</si>
  <si>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</si>
  <si>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</si>
  <si>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</si>
  <si>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</si>
  <si>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</si>
  <si>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10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</si>
  <si>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</si>
  <si>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</si>
  <si>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</si>
  <si>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</si>
  <si>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</si>
  <si>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</si>
  <si>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</si>
  <si>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</si>
  <si>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</si>
  <si>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</si>
  <si>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</si>
  <si>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</si>
  <si>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</si>
  <si>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</si>
  <si>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</si>
  <si>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10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</si>
  <si>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</si>
  <si>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</si>
  <si>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</si>
  <si>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</si>
  <si>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</si>
  <si>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</si>
  <si>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</si>
  <si>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</si>
  <si>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</si>
  <si>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</si>
  <si>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</si>
  <si>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</si>
  <si>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</si>
  <si>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</si>
  <si>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</si>
  <si>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</si>
  <si>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</si>
  <si>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</si>
  <si>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</si>
  <si>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</si>
  <si>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</si>
  <si>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</si>
  <si>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</si>
  <si>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</si>
  <si>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4. Chỉ số sử dụng lao động của doanh nghiệp công nghiệp</t>
  </si>
  <si>
    <t xml:space="preserve">    phân theo ngành công nghiệp</t>
  </si>
  <si>
    <t>Chỉ số sử dụng</t>
  </si>
  <si>
    <t>lao động thời điểm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</si>
  <si>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</si>
  <si>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</si>
  <si>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</si>
  <si>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Sản xuất sản phẩm từ kim loại đúc sẵn (trừ máy móc, thiết bị)</t>
  </si>
  <si>
    <t>Sản xuất sản phẩm điện tử, máy vi tính và sản phẩm quang học</t>
  </si>
  <si>
    <t>Cung cấp nước; hoạt động quản lý và xử lý rác thải, nước thải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</si>
  <si>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</si>
  <si>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</si>
  <si>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</si>
  <si>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 phân theo địa phương</t>
  </si>
  <si>
    <t>Chỉ số sử dụng lao động</t>
  </si>
  <si>
    <t xml:space="preserve"> thời điểm 1/10/2024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</si>
  <si>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</si>
  <si>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</si>
  <si>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</si>
  <si>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</si>
  <si>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</si>
  <si>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</si>
  <si>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</si>
  <si>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</si>
  <si>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</si>
  <si>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</si>
  <si>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</si>
  <si>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</si>
  <si>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</si>
  <si>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</si>
  <si>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</si>
  <si>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</si>
  <si>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</si>
  <si>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</si>
  <si>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</si>
  <si>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</si>
  <si>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</si>
  <si>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</si>
  <si>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</si>
  <si>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</si>
  <si>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</si>
  <si>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</si>
  <si>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</si>
  <si>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</si>
  <si>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</si>
  <si>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</si>
  <si>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</si>
  <si>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</si>
  <si>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</si>
  <si>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</si>
  <si>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</si>
  <si>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</si>
  <si>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</si>
  <si>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</si>
  <si>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</si>
  <si>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</si>
  <si>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</si>
  <si>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</si>
  <si>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</si>
  <si>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</si>
  <si>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</si>
  <si>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</si>
  <si>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</si>
  <si>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</si>
  <si>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</si>
  <si>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</si>
  <si>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</si>
  <si>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</si>
  <si>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</si>
  <si>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</si>
  <si>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</si>
  <si>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</si>
  <si>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</si>
  <si>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</si>
  <si>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</si>
  <si>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</si>
  <si>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</si>
  <si>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</si>
  <si>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</si>
  <si>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</si>
  <si>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</si>
  <si>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</si>
  <si>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</si>
  <si>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11. Vốn đầu tư thực hiện từ nguồn ngân sách Nhà nước</t>
  </si>
  <si>
    <t>Tỷ đồng</t>
  </si>
  <si>
    <t xml:space="preserve">Ước tính </t>
  </si>
  <si>
    <t>10 tháng năm</t>
  </si>
  <si>
    <t>2024 so với</t>
  </si>
  <si>
    <t xml:space="preserve"> kế hoạch</t>
  </si>
  <si>
    <t>năm 2024 (%)</t>
  </si>
  <si>
    <t>TỔNG SỐ</t>
  </si>
  <si>
    <t>Trung ương</t>
  </si>
  <si>
    <t>Trong đó:</t>
  </si>
  <si>
    <t>Bộ Giao thông vận tải</t>
  </si>
  <si>
    <t>Bộ NN và PTNT</t>
  </si>
  <si>
    <t>Bộ Y tế</t>
  </si>
  <si>
    <t>Bộ Giáo dục - Đào tạo</t>
  </si>
  <si>
    <t>Bộ Tài nguyên và Môi trường</t>
  </si>
  <si>
    <t>Bộ Công thương</t>
  </si>
  <si>
    <t>Bộ Văn hóa, Thể thao và Du lịch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</si>
  <si>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</si>
  <si>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</si>
  <si>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</si>
  <si>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</si>
  <si>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</si>
  <si>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</si>
  <si>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</si>
  <si>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</si>
  <si>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</si>
  <si>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An Giang</t>
  </si>
  <si>
    <t>13. Tổng mức bán lẻ hàng hóa và doanh thu dịch vụ tiêu dùng</t>
  </si>
  <si>
    <t>Sơ bộ</t>
  </si>
  <si>
    <t xml:space="preserve">Ước tính 10 tháng </t>
  </si>
  <si>
    <t>Tổng</t>
  </si>
  <si>
    <t>Cơ</t>
  </si>
  <si>
    <t>mức</t>
  </si>
  <si>
    <t xml:space="preserve">cấu </t>
  </si>
  <si>
    <t>(Tỷ đồng)</t>
  </si>
  <si>
    <t>(%)</t>
  </si>
  <si>
    <t>trước (%)</t>
  </si>
  <si>
    <t>Bán lẻ hàng hóa</t>
  </si>
  <si>
    <t>Dịch vụ lưu trú, ăn uống</t>
  </si>
  <si>
    <t>Du lịch lữ hành</t>
  </si>
  <si>
    <t>Dịch vụ khác</t>
  </si>
  <si>
    <t>17. Vận tải hành khách</t>
  </si>
  <si>
    <t xml:space="preserve">     </t>
  </si>
  <si>
    <t>Tháng 10 năm</t>
  </si>
  <si>
    <t>cùng kỳ năm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</si>
  <si>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</si>
  <si>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</si>
  <si>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</si>
  <si>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</si>
  <si>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</si>
  <si>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</si>
  <si>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</si>
  <si>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</si>
  <si>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</si>
  <si>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</si>
  <si>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</si>
  <si>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</t>
  </si>
  <si>
    <t>I. Vận chuyển (Nghìn tấn)</t>
  </si>
  <si>
    <t>II. Luân chuyển (Triệu tấn.km)</t>
  </si>
  <si>
    <t>19. Khách quốc tế đến Việt Nam</t>
  </si>
  <si>
    <t>Lượt người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</si>
  <si>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</si>
  <si>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</si>
  <si>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</si>
  <si>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</si>
  <si>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</si>
  <si>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</si>
  <si>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</si>
  <si>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</si>
  <si>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</si>
  <si>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</si>
  <si>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</si>
  <si>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</si>
  <si>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Phi-li-pin</t>
  </si>
  <si>
    <t>Lào</t>
  </si>
  <si>
    <t>In-đô-nê-xi-a</t>
  </si>
  <si>
    <t>Ấn Độ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</si>
  <si>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</si>
  <si>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</si>
  <si>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</si>
  <si>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</si>
  <si>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</si>
  <si>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</si>
  <si>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</si>
  <si>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</si>
  <si>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</si>
  <si>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</si>
  <si>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Tây Ban Nha</t>
  </si>
  <si>
    <t>Hà Lan</t>
  </si>
  <si>
    <t>I-ta-li-a</t>
  </si>
  <si>
    <t>Thụy Điển</t>
  </si>
  <si>
    <t>Đan Mạch</t>
  </si>
  <si>
    <t>Thụy Sỹ</t>
  </si>
  <si>
    <t>Bỉ</t>
  </si>
  <si>
    <t>Na Uy</t>
  </si>
  <si>
    <t>Ba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</si>
  <si>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</si>
  <si>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</si>
  <si>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</si>
  <si>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</si>
  <si>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</si>
  <si>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</si>
  <si>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Nghìn tấn; Triệu USD</t>
  </si>
  <si>
    <t>Tháng 10 năm 2024</t>
  </si>
  <si>
    <t>10 tháng năm 2024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</si>
  <si>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</si>
  <si>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</si>
  <si>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</si>
  <si>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</si>
  <si>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</si>
  <si>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</si>
  <si>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</si>
  <si>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</si>
  <si>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</si>
  <si>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</si>
  <si>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</si>
  <si>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</si>
  <si>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</si>
  <si>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</si>
  <si>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</si>
  <si>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</si>
  <si>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</si>
  <si>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</si>
  <si>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</si>
  <si>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</si>
  <si>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</si>
  <si>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</si>
  <si>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</si>
  <si>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</si>
  <si>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</si>
  <si>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</si>
  <si>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</si>
  <si>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</si>
  <si>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</si>
  <si>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</si>
  <si>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</si>
  <si>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</si>
  <si>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</si>
  <si>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</si>
  <si>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</si>
  <si>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</si>
  <si>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linh kiện</t>
  </si>
  <si>
    <t>Máy móc thiết bị, dụng cụ phụ tùng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</si>
  <si>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</si>
  <si>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</si>
  <si>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</si>
  <si>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</si>
  <si>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</si>
  <si>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</si>
  <si>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Thức ăn gia súc và nguyên phụ liệu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</si>
  <si>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</si>
  <si>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</si>
  <si>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</si>
  <si>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</si>
  <si>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</si>
  <si>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</si>
  <si>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</si>
  <si>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</si>
  <si>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</si>
  <si>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</si>
  <si>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</si>
  <si>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</si>
  <si>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phụ liệu dệt, may, giày dép</t>
  </si>
  <si>
    <t>Thủy tinh và các sản phẩm từ thủy tinh</t>
  </si>
  <si>
    <t>Phế liệu sắt thép</t>
  </si>
  <si>
    <t xml:space="preserve">Sắt thép </t>
  </si>
  <si>
    <t>Kim loại thường khác</t>
  </si>
  <si>
    <t>Sản phẩm từ kim loại thường khác</t>
  </si>
  <si>
    <t>Hàng điện gia dụng và linh kiện</t>
  </si>
  <si>
    <t xml:space="preserve"> Trong đó: Nguyên chiếc(*)</t>
  </si>
  <si>
    <t>(*)Chiếc, triệu USD</t>
  </si>
  <si>
    <t xml:space="preserve">16. Chỉ số giá tiêu dùng, chỉ số giá vàng, chỉ số giá đô la Mỹ </t>
  </si>
  <si>
    <t xml:space="preserve">      và lạm phát cơ bản tháng 10 năm 2024</t>
  </si>
  <si>
    <t>Tháng 10 năm 2024 so với:</t>
  </si>
  <si>
    <t>Bình quân 10 tháng</t>
  </si>
  <si>
    <t>Kỳ gốc</t>
  </si>
  <si>
    <t>Tháng 12</t>
  </si>
  <si>
    <t xml:space="preserve"> năm 2024 so với </t>
  </si>
  <si>
    <t>(2019)</t>
  </si>
  <si>
    <t>năm 2023</t>
  </si>
  <si>
    <t>cùng kỳ năm 2023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</si>
  <si>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</si>
  <si>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</si>
  <si>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</si>
  <si>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</si>
  <si>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</si>
  <si>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</si>
  <si>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</si>
  <si>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</si>
  <si>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</si>
  <si>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</si>
  <si>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</si>
  <si>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</si>
  <si>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</si>
  <si>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</si>
  <si>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</si>
  <si>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</si>
  <si>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</si>
  <si>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</si>
  <si>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</si>
  <si>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</si>
  <si>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01/10/2024 so với</t>
  </si>
  <si>
    <t xml:space="preserve"> thời điểm 01/10/2024 so với</t>
  </si>
  <si>
    <t>14. Hàng hóa xuất khẩu</t>
  </si>
  <si>
    <t>15. Hàng hóa nhập khẩu</t>
  </si>
  <si>
    <t xml:space="preserve">6. Một số chỉ tiêu về doanh nghiệp </t>
  </si>
  <si>
    <t>so với (%)</t>
  </si>
  <si>
    <t>2023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</si>
  <si>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</si>
  <si>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</si>
  <si>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</si>
  <si>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</si>
  <si>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</si>
  <si>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</si>
  <si>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</si>
  <si>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</si>
  <si>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</si>
  <si>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 xml:space="preserve">10 tháng năm 2024 so với </t>
  </si>
  <si>
    <t>10 tháng năm 2023</t>
  </si>
  <si>
    <t xml:space="preserve"> cùng kỳ năm 2023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</si>
  <si>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</si>
  <si>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</si>
  <si>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</si>
  <si>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</si>
  <si>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</si>
  <si>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</si>
  <si>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</si>
  <si>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</si>
  <si>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</si>
  <si>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</si>
  <si>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</si>
  <si>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</si>
  <si>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</si>
  <si>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</si>
  <si>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</si>
  <si>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</si>
  <si>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</si>
  <si>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</si>
  <si>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</si>
  <si>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</si>
  <si>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</si>
  <si>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</si>
  <si>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 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</si>
  <si>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</si>
  <si>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</si>
  <si>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</si>
  <si>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</si>
  <si>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</si>
  <si>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</si>
  <si>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</si>
  <si>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cùng kỳ năm 2023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</si>
  <si>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</si>
  <si>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</si>
  <si>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</si>
  <si>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</si>
  <si>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>12. Đầu tư nước ngoài vào Việt Nam được cấp phép từ 01/01- 31/10/2024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</si>
  <si>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</si>
  <si>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</si>
  <si>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</si>
  <si>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</si>
  <si>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</si>
  <si>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</si>
  <si>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</si>
  <si>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Ninh Thuận</t>
  </si>
  <si>
    <t>Đà Nẵng</t>
  </si>
  <si>
    <t>Trung Quốc</t>
  </si>
  <si>
    <t>Đặc khu hành chính Hồng Kông (TQ)</t>
  </si>
  <si>
    <t>Thổ Nhĩ Kỳ</t>
  </si>
  <si>
    <t>Xa-moa</t>
  </si>
  <si>
    <t>Quần đảo Vigin thuộc Anh</t>
  </si>
  <si>
    <t>Xây-xen</t>
  </si>
  <si>
    <t>Ca-na-da</t>
  </si>
  <si>
    <t>Quần đảo Cây-men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</si>
</sst>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\ \ ########"/>
    <numFmt numFmtId="165" formatCode="0.0"/>
    <numFmt numFmtId="166" formatCode="_(* #,##0.0_);_(* \(#,##0.0\);_(* &quot;-&quot;??_);_(@_)"/>
    <numFmt numFmtId="167" formatCode="#,##0.0;\-#,##0.0"/>
    <numFmt numFmtId="168" formatCode="_-* #,##0_-;\-* #,##0_-;_-* &quot;-&quot;_-;_-@_-"/>
    <numFmt numFmtId="169" formatCode="_-* #,##0.00_-;\-* #,##0.00_-;_-* &quot;-&quot;??_-;_-@_-"/>
    <numFmt numFmtId="170" formatCode="0.0%"/>
    <numFmt numFmtId="171" formatCode="_(* #,##0_);_(* \(#,##0\);_(* &quot;-&quot;??_);_(@_)"/>
  </numFmts>
  <fonts count="74"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i/>
      <sz val="9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2"/>
      <color theme="1"/>
      <name val="Times New Roman"/>
      <family val="2"/>
    </font>
    <font>
      <vertAlign val="superscript"/>
      <sz val="10"/>
      <name val="Arial"/>
      <family val="2"/>
    </font>
    <font>
      <sz val="10"/>
      <name val=".VnArial"/>
      <family val="2"/>
    </font>
    <font>
      <sz val="14"/>
      <color theme="1"/>
      <name val="Times New Roman"/>
      <family val="2"/>
    </font>
    <font>
      <sz val="10"/>
      <name val="Arial"/>
      <family val="2"/>
      <charset val="163"/>
    </font>
    <font>
      <b/>
      <sz val="9.5"/>
      <name val="Arial"/>
      <family val="2"/>
    </font>
    <font>
      <sz val="9.5"/>
      <color indexed="8"/>
      <name val="Arial"/>
      <family val="2"/>
    </font>
    <font>
      <b/>
      <sz val="9.5"/>
      <color indexed="8"/>
      <name val="Arial"/>
      <family val="2"/>
    </font>
    <font>
      <i/>
      <sz val="12"/>
      <name val="Arial"/>
      <family val="2"/>
    </font>
    <font>
      <b/>
      <sz val="13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sz val="10"/>
      <name val="BEAM-Time-T"/>
    </font>
    <font>
      <sz val="10"/>
      <color theme="1"/>
      <name val="Times New Roman"/>
      <family val="2"/>
    </font>
    <font>
      <sz val="9.5"/>
      <name val="Arial"/>
      <family val="2"/>
    </font>
    <font>
      <sz val="13"/>
      <name val="Arial"/>
      <family val="2"/>
    </font>
    <font>
      <b/>
      <sz val="13"/>
      <name val=".VnArial"/>
      <family val="2"/>
    </font>
    <font>
      <sz val="13"/>
      <name val=".VnArial"/>
      <family val="2"/>
    </font>
    <font>
      <sz val="11"/>
      <name val="Times New Roman"/>
      <family val="1"/>
    </font>
    <font>
      <sz val="11.5"/>
      <name val="Times New Roman"/>
      <family val="1"/>
    </font>
    <font>
      <sz val="11.5"/>
      <name val=".VnTime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sz val="11.5"/>
      <name val="Arial"/>
      <family val="2"/>
    </font>
    <font>
      <b/>
      <sz val="11.5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theme="1"/>
      <name val="Arial"/>
      <family val="2"/>
    </font>
    <font>
      <sz val="9"/>
      <color indexed="9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i/>
      <vertAlign val="superscript"/>
      <sz val="9"/>
      <name val="Arial"/>
      <family val="2"/>
    </font>
    <font>
      <sz val="10"/>
      <name val=".VnTime"/>
      <family val="2"/>
    </font>
    <font>
      <i/>
      <sz val="9.5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sz val="9.5"/>
      <color rgb="FF000000"/>
      <name val="Arial"/>
      <family val="2"/>
    </font>
    <font>
      <sz val="9.5"/>
      <color theme="1"/>
      <name val="Arial"/>
      <family val="2"/>
    </font>
    <font>
      <sz val="11"/>
      <color theme="1"/>
      <name val="Times New Roman"/>
      <family val="1"/>
      <charset val="163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b/>
      <i/>
      <sz val="9.5"/>
      <color theme="1"/>
      <name val="Arial"/>
      <family val="2"/>
    </font>
    <font>
      <b/>
      <i/>
      <sz val="9"/>
      <color theme="1"/>
      <name val="Arial"/>
      <family val="2"/>
    </font>
    <font>
      <i/>
      <sz val="9.5"/>
      <color theme="1"/>
      <name val="Arial"/>
      <family val="2"/>
    </font>
    <font>
      <sz val="10"/>
      <color rgb="FF000000"/>
      <name val="Arial"/>
      <family val="2"/>
    </font>
    <font>
      <b/>
      <i/>
      <sz val="10"/>
      <name val=".Vn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8">
    <xf numFmtId="0" fontId="0" fillId="0" borderId="0"/>
    <xf numFmtId="0" fontId="1" fillId="0" borderId="0"/>
    <xf numFmtId="0" fontId="4" fillId="0" borderId="0"/>
    <xf numFmtId="0" fontId="7" fillId="0" borderId="0"/>
    <xf numFmtId="0" fontId="1" fillId="0" borderId="0"/>
    <xf numFmtId="0" fontId="4" fillId="0" borderId="0"/>
    <xf numFmtId="43" fontId="10" fillId="0" borderId="0" applyFont="0" applyFill="0" applyBorder="0" applyAlignment="0" applyProtection="0"/>
    <xf numFmtId="0" fontId="11" fillId="0" borderId="0"/>
    <xf numFmtId="0" fontId="4" fillId="0" borderId="0"/>
    <xf numFmtId="0" fontId="10" fillId="0" borderId="0"/>
    <xf numFmtId="0" fontId="7" fillId="0" borderId="0"/>
    <xf numFmtId="43" fontId="4" fillId="0" borderId="0" applyFont="0" applyFill="0" applyBorder="0" applyAlignment="0" applyProtection="0"/>
    <xf numFmtId="0" fontId="17" fillId="0" borderId="0"/>
    <xf numFmtId="0" fontId="21" fillId="0" borderId="0"/>
    <xf numFmtId="0" fontId="22" fillId="0" borderId="0"/>
    <xf numFmtId="0" fontId="1" fillId="0" borderId="0"/>
    <xf numFmtId="43" fontId="10" fillId="0" borderId="0" applyFont="0" applyFill="0" applyBorder="0" applyAlignment="0" applyProtection="0"/>
    <xf numFmtId="0" fontId="11" fillId="0" borderId="0"/>
    <xf numFmtId="0" fontId="24" fillId="0" borderId="0" applyAlignment="0">
      <alignment vertical="top" wrapText="1"/>
      <protection locked="0"/>
    </xf>
    <xf numFmtId="0" fontId="25" fillId="0" borderId="0"/>
    <xf numFmtId="0" fontId="26" fillId="0" borderId="0"/>
    <xf numFmtId="0" fontId="26" fillId="0" borderId="0"/>
    <xf numFmtId="0" fontId="21" fillId="0" borderId="0"/>
    <xf numFmtId="0" fontId="1" fillId="0" borderId="0"/>
    <xf numFmtId="0" fontId="21" fillId="0" borderId="0"/>
    <xf numFmtId="0" fontId="32" fillId="0" borderId="0"/>
    <xf numFmtId="0" fontId="4" fillId="0" borderId="0"/>
    <xf numFmtId="0" fontId="34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165" fontId="10" fillId="0" borderId="0" applyFont="0" applyFill="0" applyBorder="0" applyAlignment="0" applyProtection="0"/>
    <xf numFmtId="0" fontId="10" fillId="0" borderId="0"/>
    <xf numFmtId="0" fontId="1" fillId="0" borderId="0"/>
    <xf numFmtId="0" fontId="11" fillId="0" borderId="0"/>
    <xf numFmtId="0" fontId="10" fillId="0" borderId="0"/>
    <xf numFmtId="0" fontId="1" fillId="0" borderId="0"/>
    <xf numFmtId="0" fontId="21" fillId="0" borderId="0"/>
    <xf numFmtId="0" fontId="10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0" fillId="0" borderId="0"/>
    <xf numFmtId="0" fontId="1" fillId="0" borderId="0"/>
    <xf numFmtId="0" fontId="4" fillId="0" borderId="0"/>
    <xf numFmtId="0" fontId="53" fillId="0" borderId="0"/>
    <xf numFmtId="168" fontId="1" fillId="0" borderId="0" applyFont="0" applyFill="0" applyBorder="0" applyAlignment="0" applyProtection="0"/>
    <xf numFmtId="0" fontId="4" fillId="0" borderId="0"/>
    <xf numFmtId="169" fontId="1" fillId="0" borderId="0" applyFont="0" applyFill="0" applyBorder="0" applyAlignment="0" applyProtection="0"/>
    <xf numFmtId="0" fontId="4" fillId="0" borderId="0"/>
    <xf numFmtId="0" fontId="59" fillId="0" borderId="0"/>
    <xf numFmtId="0" fontId="1" fillId="0" borderId="0"/>
    <xf numFmtId="0" fontId="10" fillId="0" borderId="0"/>
    <xf numFmtId="0" fontId="10" fillId="0" borderId="0"/>
    <xf numFmtId="9" fontId="14" fillId="0" borderId="0" applyFont="0" applyFill="0" applyBorder="0" applyAlignment="0" applyProtection="0"/>
    <xf numFmtId="0" fontId="10" fillId="0" borderId="0"/>
    <xf numFmtId="0" fontId="14" fillId="0" borderId="0"/>
    <xf numFmtId="0" fontId="10" fillId="0" borderId="0"/>
    <xf numFmtId="0" fontId="10" fillId="0" borderId="0"/>
    <xf numFmtId="0" fontId="1" fillId="0" borderId="0"/>
    <xf numFmtId="0" fontId="4" fillId="0" borderId="0"/>
    <xf numFmtId="0" fontId="10" fillId="0" borderId="0"/>
    <xf numFmtId="0" fontId="1" fillId="0" borderId="0" applyFont="0" applyFill="0" applyBorder="0" applyAlignment="0" applyProtection="0"/>
  </cellStyleXfs>
  <cellXfs count="442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2" applyFont="1"/>
    <xf numFmtId="0" fontId="4" fillId="0" borderId="0" xfId="2"/>
    <xf numFmtId="0" fontId="5" fillId="0" borderId="0" xfId="1" applyFont="1"/>
    <xf numFmtId="0" fontId="5" fillId="0" borderId="1" xfId="1" applyFont="1" applyBorder="1"/>
    <xf numFmtId="0" fontId="6" fillId="0" borderId="0" xfId="1" applyFont="1" applyAlignment="1">
      <alignment horizontal="right"/>
    </xf>
    <xf numFmtId="0" fontId="4" fillId="0" borderId="2" xfId="1" applyFont="1" applyBorder="1"/>
    <xf numFmtId="0" fontId="4" fillId="0" borderId="2" xfId="1" applyFont="1" applyBorder="1" applyAlignment="1">
      <alignment horizontal="center" vertical="center"/>
    </xf>
    <xf numFmtId="0" fontId="4" fillId="0" borderId="0" xfId="1" applyFont="1"/>
    <xf numFmtId="0" fontId="4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/>
    </xf>
    <xf numFmtId="164" fontId="8" fillId="0" borderId="0" xfId="3" applyNumberFormat="1" applyFont="1"/>
    <xf numFmtId="49" fontId="9" fillId="0" borderId="0" xfId="3" applyNumberFormat="1" applyFont="1"/>
    <xf numFmtId="165" fontId="8" fillId="0" borderId="0" xfId="4" applyNumberFormat="1" applyFont="1" applyAlignment="1">
      <alignment horizontal="right" indent="2"/>
    </xf>
    <xf numFmtId="165" fontId="4" fillId="0" borderId="0" xfId="4" applyNumberFormat="1" applyFont="1" applyAlignment="1">
      <alignment horizontal="right" indent="3"/>
    </xf>
    <xf numFmtId="164" fontId="4" fillId="0" borderId="0" xfId="3" applyNumberFormat="1" applyFont="1"/>
    <xf numFmtId="49" fontId="4" fillId="0" borderId="0" xfId="3" applyNumberFormat="1" applyFont="1"/>
    <xf numFmtId="165" fontId="4" fillId="0" borderId="0" xfId="4" applyNumberFormat="1" applyFont="1" applyAlignment="1">
      <alignment horizontal="right" indent="2"/>
    </xf>
    <xf numFmtId="165" fontId="4" fillId="0" borderId="0" xfId="2" applyNumberFormat="1"/>
    <xf numFmtId="165" fontId="8" fillId="0" borderId="0" xfId="4" applyNumberFormat="1" applyFont="1" applyAlignment="1">
      <alignment horizontal="right" indent="3"/>
    </xf>
    <xf numFmtId="0" fontId="4" fillId="0" borderId="0" xfId="4" applyFont="1"/>
    <xf numFmtId="0" fontId="4" fillId="0" borderId="0" xfId="5"/>
    <xf numFmtId="0" fontId="2" fillId="0" borderId="0" xfId="7" applyFont="1"/>
    <xf numFmtId="0" fontId="2" fillId="0" borderId="0" xfId="7" applyFont="1" applyAlignment="1">
      <alignment wrapText="1"/>
    </xf>
    <xf numFmtId="0" fontId="5" fillId="0" borderId="0" xfId="7" applyFont="1"/>
    <xf numFmtId="0" fontId="2" fillId="0" borderId="0" xfId="7" applyFont="1" applyAlignment="1">
      <alignment horizontal="left" wrapText="1"/>
    </xf>
    <xf numFmtId="0" fontId="12" fillId="0" borderId="0" xfId="7" applyFont="1" applyAlignment="1">
      <alignment horizontal="left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13" fillId="0" borderId="0" xfId="7" applyFont="1" applyAlignment="1">
      <alignment horizontal="right"/>
    </xf>
    <xf numFmtId="0" fontId="12" fillId="0" borderId="2" xfId="7" applyFont="1" applyBorder="1" applyAlignment="1">
      <alignment vertical="center" wrapText="1"/>
    </xf>
    <xf numFmtId="0" fontId="5" fillId="0" borderId="2" xfId="7" applyFont="1" applyBorder="1" applyAlignment="1">
      <alignment horizontal="center" vertical="center" wrapText="1"/>
    </xf>
    <xf numFmtId="0" fontId="12" fillId="0" borderId="0" xfId="7" applyFont="1" applyAlignment="1">
      <alignment vertical="center" wrapText="1"/>
    </xf>
    <xf numFmtId="0" fontId="5" fillId="0" borderId="0" xfId="7" applyFont="1" applyAlignment="1">
      <alignment horizontal="center" vertical="center" wrapText="1"/>
    </xf>
    <xf numFmtId="0" fontId="5" fillId="0" borderId="1" xfId="7" applyFont="1" applyBorder="1" applyAlignment="1">
      <alignment horizontal="center" vertical="center" wrapText="1"/>
    </xf>
    <xf numFmtId="165" fontId="14" fillId="0" borderId="0" xfId="8" applyNumberFormat="1" applyFont="1" applyAlignment="1">
      <alignment horizontal="right" vertical="center" wrapText="1"/>
    </xf>
    <xf numFmtId="0" fontId="15" fillId="0" borderId="0" xfId="7" applyFont="1" applyAlignment="1">
      <alignment wrapText="1"/>
    </xf>
    <xf numFmtId="165" fontId="16" fillId="0" borderId="0" xfId="9" applyNumberFormat="1" applyFont="1" applyAlignment="1">
      <alignment horizontal="right" wrapText="1" indent="1"/>
    </xf>
    <xf numFmtId="0" fontId="8" fillId="0" borderId="0" xfId="10" applyFont="1" applyAlignment="1">
      <alignment horizontal="left"/>
    </xf>
    <xf numFmtId="166" fontId="16" fillId="0" borderId="0" xfId="11" applyNumberFormat="1" applyFont="1" applyBorder="1" applyAlignment="1">
      <alignment horizontal="right" wrapText="1" indent="1"/>
    </xf>
    <xf numFmtId="0" fontId="12" fillId="0" borderId="0" xfId="7" applyFont="1" applyAlignment="1">
      <alignment horizontal="center" vertical="center" wrapText="1"/>
    </xf>
    <xf numFmtId="0" fontId="13" fillId="0" borderId="0" xfId="7" applyFont="1" applyAlignment="1">
      <alignment horizontal="center" vertical="center" wrapText="1"/>
    </xf>
    <xf numFmtId="0" fontId="18" fillId="0" borderId="0" xfId="12" applyFont="1" applyAlignment="1">
      <alignment horizontal="left" wrapText="1"/>
    </xf>
    <xf numFmtId="166" fontId="14" fillId="0" borderId="0" xfId="11" applyNumberFormat="1" applyFont="1" applyBorder="1" applyAlignment="1">
      <alignment horizontal="right" wrapText="1" indent="1"/>
    </xf>
    <xf numFmtId="0" fontId="12" fillId="0" borderId="0" xfId="7" applyFont="1"/>
    <xf numFmtId="0" fontId="8" fillId="0" borderId="0" xfId="7" applyFont="1" applyAlignment="1">
      <alignment horizontal="left" wrapText="1"/>
    </xf>
    <xf numFmtId="0" fontId="19" fillId="0" borderId="0" xfId="7" applyFont="1"/>
    <xf numFmtId="0" fontId="20" fillId="0" borderId="0" xfId="12" applyFont="1" applyAlignment="1">
      <alignment horizontal="left" wrapText="1"/>
    </xf>
    <xf numFmtId="0" fontId="2" fillId="0" borderId="0" xfId="13" applyFont="1" applyAlignment="1">
      <alignment horizontal="left"/>
    </xf>
    <xf numFmtId="0" fontId="4" fillId="0" borderId="0" xfId="13" applyFont="1" applyAlignment="1">
      <alignment horizontal="center"/>
    </xf>
    <xf numFmtId="0" fontId="4" fillId="0" borderId="0" xfId="13" applyFont="1"/>
    <xf numFmtId="0" fontId="14" fillId="0" borderId="0" xfId="14" applyFont="1"/>
    <xf numFmtId="0" fontId="3" fillId="0" borderId="0" xfId="10" applyFont="1"/>
    <xf numFmtId="0" fontId="2" fillId="0" borderId="0" xfId="15" applyFont="1" applyAlignment="1">
      <alignment horizontal="left"/>
    </xf>
    <xf numFmtId="0" fontId="4" fillId="0" borderId="0" xfId="10" applyFont="1"/>
    <xf numFmtId="0" fontId="4" fillId="0" borderId="0" xfId="13" applyFont="1" applyAlignment="1">
      <alignment horizontal="centerContinuous"/>
    </xf>
    <xf numFmtId="0" fontId="4" fillId="0" borderId="2" xfId="13" applyFont="1" applyBorder="1" applyAlignment="1">
      <alignment horizontal="centerContinuous"/>
    </xf>
    <xf numFmtId="0" fontId="5" fillId="0" borderId="2" xfId="13" applyFont="1" applyBorder="1" applyAlignment="1">
      <alignment horizontal="center" vertical="center"/>
    </xf>
    <xf numFmtId="0" fontId="5" fillId="0" borderId="2" xfId="13" quotePrefix="1" applyFont="1" applyBorder="1" applyAlignment="1">
      <alignment horizontal="center" vertical="center"/>
    </xf>
    <xf numFmtId="0" fontId="5" fillId="0" borderId="0" xfId="13" applyFont="1" applyAlignment="1">
      <alignment horizontal="center" vertical="center"/>
    </xf>
    <xf numFmtId="0" fontId="5" fillId="0" borderId="0" xfId="13" quotePrefix="1" applyFont="1" applyAlignment="1">
      <alignment horizontal="center" vertical="center"/>
    </xf>
    <xf numFmtId="0" fontId="5" fillId="0" borderId="0" xfId="10" applyFont="1" applyAlignment="1">
      <alignment horizontal="center" vertical="center"/>
    </xf>
    <xf numFmtId="0" fontId="5" fillId="0" borderId="1" xfId="13" applyFont="1" applyBorder="1" applyAlignment="1">
      <alignment horizontal="center" vertical="center"/>
    </xf>
    <xf numFmtId="0" fontId="4" fillId="0" borderId="0" xfId="13" applyFont="1" applyAlignment="1">
      <alignment horizontal="center" vertical="center"/>
    </xf>
    <xf numFmtId="0" fontId="4" fillId="0" borderId="0" xfId="7" applyFont="1" applyAlignment="1">
      <alignment horizontal="left"/>
    </xf>
    <xf numFmtId="0" fontId="4" fillId="0" borderId="0" xfId="7" applyFont="1" applyAlignment="1">
      <alignment horizontal="center"/>
    </xf>
    <xf numFmtId="165" fontId="4" fillId="0" borderId="0" xfId="9" applyNumberFormat="1" applyFont="1" applyAlignment="1">
      <alignment wrapText="1"/>
    </xf>
    <xf numFmtId="165" fontId="4" fillId="0" borderId="0" xfId="9" applyNumberFormat="1" applyFont="1" applyAlignment="1">
      <alignment horizontal="right" wrapText="1" indent="2"/>
    </xf>
    <xf numFmtId="165" fontId="4" fillId="0" borderId="0" xfId="9" applyNumberFormat="1" applyFont="1" applyAlignment="1">
      <alignment horizontal="right" wrapText="1"/>
    </xf>
    <xf numFmtId="165" fontId="4" fillId="0" borderId="0" xfId="16" applyNumberFormat="1" applyFont="1" applyFill="1" applyBorder="1" applyAlignment="1">
      <alignment horizontal="right" wrapText="1" indent="2"/>
    </xf>
    <xf numFmtId="0" fontId="4" fillId="0" borderId="0" xfId="7" applyFont="1"/>
    <xf numFmtId="0" fontId="4" fillId="0" borderId="0" xfId="7" applyFont="1" applyAlignment="1">
      <alignment horizontal="left" wrapText="1"/>
    </xf>
    <xf numFmtId="0" fontId="18" fillId="0" borderId="0" xfId="7" applyFont="1" applyAlignment="1">
      <alignment horizontal="left" wrapText="1"/>
    </xf>
    <xf numFmtId="165" fontId="3" fillId="0" borderId="0" xfId="10" applyNumberFormat="1" applyFont="1"/>
    <xf numFmtId="166" fontId="4" fillId="0" borderId="0" xfId="16" applyNumberFormat="1" applyFont="1" applyFill="1" applyBorder="1" applyAlignment="1">
      <alignment horizontal="center" wrapText="1"/>
    </xf>
    <xf numFmtId="0" fontId="3" fillId="0" borderId="0" xfId="10" applyFont="1" applyAlignment="1">
      <alignment horizontal="center"/>
    </xf>
    <xf numFmtId="165" fontId="14" fillId="0" borderId="0" xfId="14" applyNumberFormat="1" applyFont="1"/>
    <xf numFmtId="0" fontId="14" fillId="0" borderId="0" xfId="14" applyFont="1" applyAlignment="1">
      <alignment horizontal="center"/>
    </xf>
    <xf numFmtId="0" fontId="2" fillId="0" borderId="0" xfId="17" applyFont="1"/>
    <xf numFmtId="0" fontId="2" fillId="0" borderId="0" xfId="17" applyFont="1" applyAlignment="1">
      <alignment wrapText="1"/>
    </xf>
    <xf numFmtId="0" fontId="5" fillId="0" borderId="0" xfId="17" applyFont="1"/>
    <xf numFmtId="0" fontId="2" fillId="0" borderId="0" xfId="17" applyFont="1" applyAlignment="1">
      <alignment horizontal="left" wrapText="1"/>
    </xf>
    <xf numFmtId="0" fontId="12" fillId="0" borderId="0" xfId="17" applyFont="1" applyAlignment="1">
      <alignment horizontal="left"/>
    </xf>
    <xf numFmtId="0" fontId="13" fillId="0" borderId="0" xfId="17" applyFont="1" applyAlignment="1">
      <alignment horizontal="right"/>
    </xf>
    <xf numFmtId="0" fontId="12" fillId="0" borderId="2" xfId="18" applyFont="1" applyBorder="1" applyAlignment="1">
      <alignment horizontal="center" vertical="center" wrapText="1"/>
      <protection locked="0"/>
    </xf>
    <xf numFmtId="0" fontId="5" fillId="0" borderId="2" xfId="18" applyFont="1" applyBorder="1" applyAlignment="1">
      <alignment horizontal="center" vertical="center" wrapText="1"/>
      <protection locked="0"/>
    </xf>
    <xf numFmtId="0" fontId="25" fillId="0" borderId="0" xfId="19"/>
    <xf numFmtId="0" fontId="12" fillId="0" borderId="0" xfId="18" applyFont="1" applyAlignment="1">
      <alignment horizontal="center" vertical="center" wrapText="1"/>
      <protection locked="0"/>
    </xf>
    <xf numFmtId="0" fontId="5" fillId="0" borderId="0" xfId="18" applyFont="1" applyAlignment="1">
      <alignment horizontal="center" vertical="center" wrapText="1"/>
      <protection locked="0"/>
    </xf>
    <xf numFmtId="14" fontId="5" fillId="0" borderId="0" xfId="18" quotePrefix="1" applyNumberFormat="1" applyFont="1" applyAlignment="1">
      <alignment horizontal="center" vertical="center" wrapText="1"/>
      <protection locked="0"/>
    </xf>
    <xf numFmtId="0" fontId="5" fillId="0" borderId="1" xfId="18" applyFont="1" applyBorder="1" applyAlignment="1">
      <alignment horizontal="center" vertical="center" wrapText="1"/>
      <protection locked="0"/>
    </xf>
    <xf numFmtId="167" fontId="16" fillId="0" borderId="0" xfId="20" applyNumberFormat="1" applyFont="1" applyAlignment="1" applyProtection="1">
      <alignment horizontal="right" indent="3"/>
      <protection locked="0"/>
    </xf>
    <xf numFmtId="0" fontId="27" fillId="0" borderId="0" xfId="10" applyFont="1" applyAlignment="1">
      <alignment horizontal="left"/>
    </xf>
    <xf numFmtId="0" fontId="5" fillId="0" borderId="0" xfId="17" applyFont="1" applyAlignment="1">
      <alignment horizontal="center" vertical="center" wrapText="1"/>
    </xf>
    <xf numFmtId="0" fontId="28" fillId="0" borderId="0" xfId="12" applyFont="1" applyAlignment="1">
      <alignment horizontal="left" wrapText="1"/>
    </xf>
    <xf numFmtId="167" fontId="14" fillId="0" borderId="0" xfId="20" applyNumberFormat="1" applyFont="1" applyAlignment="1" applyProtection="1">
      <alignment horizontal="right" indent="3"/>
      <protection locked="0"/>
    </xf>
    <xf numFmtId="0" fontId="12" fillId="0" borderId="0" xfId="17" applyFont="1" applyAlignment="1">
      <alignment horizontal="center" vertical="center" wrapText="1"/>
    </xf>
    <xf numFmtId="0" fontId="13" fillId="0" borderId="0" xfId="17" applyFont="1" applyAlignment="1">
      <alignment horizontal="center" vertical="center" wrapText="1"/>
    </xf>
    <xf numFmtId="0" fontId="27" fillId="0" borderId="0" xfId="7" applyFont="1" applyAlignment="1">
      <alignment horizontal="left" wrapText="1"/>
    </xf>
    <xf numFmtId="167" fontId="8" fillId="0" borderId="0" xfId="20" applyNumberFormat="1" applyFont="1" applyAlignment="1" applyProtection="1">
      <alignment horizontal="right" indent="3"/>
      <protection locked="0"/>
    </xf>
    <xf numFmtId="0" fontId="12" fillId="0" borderId="0" xfId="17" applyFont="1"/>
    <xf numFmtId="167" fontId="4" fillId="0" borderId="0" xfId="20" applyNumberFormat="1" applyFont="1" applyAlignment="1" applyProtection="1">
      <alignment horizontal="right" indent="3"/>
      <protection locked="0"/>
    </xf>
    <xf numFmtId="0" fontId="28" fillId="0" borderId="0" xfId="12" applyFont="1" applyAlignment="1">
      <alignment horizontal="left" vertical="center" wrapText="1"/>
    </xf>
    <xf numFmtId="0" fontId="5" fillId="0" borderId="0" xfId="17" applyFont="1" applyAlignment="1">
      <alignment vertical="center"/>
    </xf>
    <xf numFmtId="0" fontId="19" fillId="0" borderId="0" xfId="17" applyFont="1"/>
    <xf numFmtId="0" fontId="29" fillId="0" borderId="0" xfId="12" applyFont="1" applyAlignment="1">
      <alignment horizontal="left" wrapText="1"/>
    </xf>
    <xf numFmtId="0" fontId="4" fillId="0" borderId="0" xfId="17" applyFont="1"/>
    <xf numFmtId="167" fontId="14" fillId="0" borderId="0" xfId="21" applyNumberFormat="1" applyFont="1" applyAlignment="1" applyProtection="1">
      <alignment horizontal="right" indent="2"/>
      <protection locked="0"/>
    </xf>
    <xf numFmtId="14" fontId="5" fillId="0" borderId="0" xfId="18" applyNumberFormat="1" applyFont="1" applyAlignment="1">
      <alignment horizontal="center" vertical="center" wrapText="1"/>
      <protection locked="0"/>
    </xf>
    <xf numFmtId="0" fontId="16" fillId="0" borderId="0" xfId="9" applyFont="1"/>
    <xf numFmtId="165" fontId="16" fillId="0" borderId="0" xfId="9" applyNumberFormat="1" applyFont="1" applyAlignment="1">
      <alignment horizontal="right" indent="5"/>
    </xf>
    <xf numFmtId="0" fontId="14" fillId="0" borderId="0" xfId="9" applyFont="1" applyAlignment="1">
      <alignment horizontal="left" indent="2"/>
    </xf>
    <xf numFmtId="165" fontId="14" fillId="0" borderId="0" xfId="9" applyNumberFormat="1" applyFont="1" applyAlignment="1">
      <alignment horizontal="right" indent="5"/>
    </xf>
    <xf numFmtId="0" fontId="10" fillId="0" borderId="0" xfId="9"/>
    <xf numFmtId="0" fontId="2" fillId="0" borderId="0" xfId="17" applyFont="1" applyAlignment="1">
      <alignment horizontal="left"/>
    </xf>
    <xf numFmtId="0" fontId="14" fillId="0" borderId="0" xfId="9" applyFont="1" applyAlignment="1">
      <alignment horizontal="left" indent="1"/>
    </xf>
    <xf numFmtId="167" fontId="14" fillId="0" borderId="0" xfId="9" applyNumberFormat="1" applyFont="1" applyAlignment="1" applyProtection="1">
      <alignment horizontal="right" indent="4"/>
      <protection locked="0"/>
    </xf>
    <xf numFmtId="0" fontId="2" fillId="0" borderId="0" xfId="22" applyFont="1" applyAlignment="1">
      <alignment horizontal="left"/>
    </xf>
    <xf numFmtId="0" fontId="1" fillId="0" borderId="0" xfId="23"/>
    <xf numFmtId="0" fontId="31" fillId="0" borderId="0" xfId="24" applyFont="1"/>
    <xf numFmtId="0" fontId="5" fillId="0" borderId="0" xfId="23" applyFont="1"/>
    <xf numFmtId="0" fontId="6" fillId="0" borderId="1" xfId="23" applyFont="1" applyBorder="1" applyAlignment="1">
      <alignment horizontal="right"/>
    </xf>
    <xf numFmtId="0" fontId="4" fillId="0" borderId="2" xfId="23" applyFont="1" applyBorder="1"/>
    <xf numFmtId="0" fontId="5" fillId="0" borderId="2" xfId="23" applyFont="1" applyBorder="1" applyAlignment="1">
      <alignment horizontal="center" vertical="center" wrapText="1"/>
    </xf>
    <xf numFmtId="0" fontId="5" fillId="0" borderId="2" xfId="23" quotePrefix="1" applyFont="1" applyBorder="1" applyAlignment="1">
      <alignment horizontal="center" vertical="center" wrapText="1"/>
    </xf>
    <xf numFmtId="0" fontId="4" fillId="0" borderId="0" xfId="23" applyFont="1"/>
    <xf numFmtId="0" fontId="5" fillId="0" borderId="0" xfId="23" applyFont="1" applyAlignment="1">
      <alignment horizontal="center" vertical="center" wrapText="1"/>
    </xf>
    <xf numFmtId="0" fontId="5" fillId="0" borderId="1" xfId="23" applyFont="1" applyBorder="1" applyAlignment="1">
      <alignment horizontal="center" vertical="center" wrapText="1"/>
    </xf>
    <xf numFmtId="0" fontId="8" fillId="0" borderId="0" xfId="25" applyFont="1" applyAlignment="1">
      <alignment horizontal="left"/>
    </xf>
    <xf numFmtId="0" fontId="8" fillId="0" borderId="0" xfId="25" applyFont="1"/>
    <xf numFmtId="1" fontId="8" fillId="0" borderId="0" xfId="26" applyNumberFormat="1" applyFont="1" applyAlignment="1">
      <alignment horizontal="right" indent="1"/>
    </xf>
    <xf numFmtId="165" fontId="8" fillId="0" borderId="0" xfId="26" applyNumberFormat="1" applyFont="1" applyAlignment="1">
      <alignment horizontal="right" indent="2"/>
    </xf>
    <xf numFmtId="0" fontId="4" fillId="0" borderId="0" xfId="25" applyFont="1"/>
    <xf numFmtId="0" fontId="6" fillId="0" borderId="0" xfId="25" applyFont="1" applyAlignment="1">
      <alignment horizontal="left"/>
    </xf>
    <xf numFmtId="1" fontId="33" fillId="0" borderId="0" xfId="26" applyNumberFormat="1" applyFont="1" applyAlignment="1">
      <alignment horizontal="right" indent="1"/>
    </xf>
    <xf numFmtId="165" fontId="33" fillId="0" borderId="0" xfId="26" applyNumberFormat="1" applyFont="1" applyAlignment="1">
      <alignment horizontal="right" indent="2"/>
    </xf>
    <xf numFmtId="165" fontId="1" fillId="0" borderId="0" xfId="23" applyNumberFormat="1"/>
    <xf numFmtId="0" fontId="9" fillId="0" borderId="0" xfId="25" applyFont="1"/>
    <xf numFmtId="0" fontId="4" fillId="0" borderId="0" xfId="25" applyFont="1" applyAlignment="1">
      <alignment horizontal="left" indent="1"/>
    </xf>
    <xf numFmtId="1" fontId="18" fillId="0" borderId="0" xfId="26" applyNumberFormat="1" applyFont="1" applyAlignment="1">
      <alignment horizontal="right" indent="1"/>
    </xf>
    <xf numFmtId="165" fontId="18" fillId="0" borderId="0" xfId="26" applyNumberFormat="1" applyFont="1" applyAlignment="1">
      <alignment horizontal="right" indent="2"/>
    </xf>
    <xf numFmtId="165" fontId="4" fillId="0" borderId="0" xfId="26" applyNumberFormat="1" applyAlignment="1">
      <alignment horizontal="right" indent="2"/>
    </xf>
    <xf numFmtId="1" fontId="4" fillId="0" borderId="0" xfId="26" applyNumberFormat="1" applyAlignment="1">
      <alignment horizontal="right" indent="1"/>
    </xf>
    <xf numFmtId="1" fontId="4" fillId="0" borderId="0" xfId="23" applyNumberFormat="1" applyFont="1" applyAlignment="1">
      <alignment horizontal="right" indent="1"/>
    </xf>
    <xf numFmtId="165" fontId="4" fillId="0" borderId="0" xfId="23" applyNumberFormat="1" applyFont="1" applyAlignment="1">
      <alignment horizontal="right" indent="2"/>
    </xf>
    <xf numFmtId="0" fontId="4" fillId="0" borderId="0" xfId="27" applyFont="1" applyAlignment="1">
      <alignment horizontal="left" indent="1"/>
    </xf>
    <xf numFmtId="0" fontId="6" fillId="0" borderId="0" xfId="25" applyFont="1"/>
    <xf numFmtId="165" fontId="4" fillId="0" borderId="0" xfId="23" applyNumberFormat="1" applyFont="1" applyAlignment="1">
      <alignment horizontal="right" indent="1"/>
    </xf>
    <xf numFmtId="0" fontId="4" fillId="0" borderId="0" xfId="28" applyFont="1"/>
    <xf numFmtId="0" fontId="4" fillId="0" borderId="0" xfId="28" applyFont="1" applyAlignment="1">
      <alignment horizontal="left" indent="1"/>
    </xf>
    <xf numFmtId="0" fontId="24" fillId="0" borderId="0" xfId="23" applyFont="1"/>
    <xf numFmtId="0" fontId="2" fillId="0" borderId="0" xfId="29" applyFont="1"/>
    <xf numFmtId="0" fontId="4" fillId="0" borderId="0" xfId="29" applyFont="1"/>
    <xf numFmtId="0" fontId="2" fillId="0" borderId="0" xfId="29" applyFont="1" applyAlignment="1">
      <alignment horizontal="center"/>
    </xf>
    <xf numFmtId="0" fontId="3" fillId="0" borderId="0" xfId="29" applyFont="1"/>
    <xf numFmtId="0" fontId="4" fillId="0" borderId="1" xfId="29" applyFont="1" applyBorder="1"/>
    <xf numFmtId="0" fontId="22" fillId="0" borderId="0" xfId="30"/>
    <xf numFmtId="0" fontId="6" fillId="0" borderId="0" xfId="29" applyFont="1" applyAlignment="1">
      <alignment horizontal="right"/>
    </xf>
    <xf numFmtId="0" fontId="14" fillId="0" borderId="2" xfId="31" applyFont="1" applyBorder="1" applyAlignment="1">
      <alignment horizontal="center" vertical="center" wrapText="1"/>
    </xf>
    <xf numFmtId="0" fontId="4" fillId="0" borderId="2" xfId="32" applyFont="1" applyBorder="1" applyAlignment="1">
      <alignment horizontal="center" vertical="center" wrapText="1"/>
    </xf>
    <xf numFmtId="0" fontId="14" fillId="0" borderId="0" xfId="31" applyFont="1" applyAlignment="1">
      <alignment horizontal="center" vertical="center" wrapText="1"/>
    </xf>
    <xf numFmtId="0" fontId="4" fillId="0" borderId="0" xfId="32" applyFont="1" applyAlignment="1">
      <alignment horizontal="center" vertical="center" wrapText="1"/>
    </xf>
    <xf numFmtId="0" fontId="4" fillId="0" borderId="0" xfId="33" applyFont="1" applyAlignment="1">
      <alignment horizontal="center" vertical="center" wrapText="1"/>
    </xf>
    <xf numFmtId="165" fontId="4" fillId="0" borderId="0" xfId="29" applyNumberFormat="1" applyFont="1" applyAlignment="1">
      <alignment horizontal="center" vertical="center"/>
    </xf>
    <xf numFmtId="0" fontId="35" fillId="0" borderId="1" xfId="31" applyFont="1" applyBorder="1" applyAlignment="1">
      <alignment wrapText="1"/>
    </xf>
    <xf numFmtId="165" fontId="4" fillId="0" borderId="1" xfId="29" applyNumberFormat="1" applyFont="1" applyBorder="1" applyAlignment="1">
      <alignment horizontal="center" vertical="center"/>
    </xf>
    <xf numFmtId="0" fontId="22" fillId="0" borderId="0" xfId="31" applyAlignment="1">
      <alignment wrapText="1"/>
    </xf>
    <xf numFmtId="165" fontId="36" fillId="0" borderId="0" xfId="29" applyNumberFormat="1" applyFont="1" applyAlignment="1">
      <alignment horizontal="center" vertical="center"/>
    </xf>
    <xf numFmtId="0" fontId="8" fillId="0" borderId="0" xfId="29" applyFont="1"/>
    <xf numFmtId="165" fontId="8" fillId="0" borderId="0" xfId="29" applyNumberFormat="1" applyFont="1"/>
    <xf numFmtId="0" fontId="4" fillId="0" borderId="0" xfId="29" applyFont="1" applyAlignment="1">
      <alignment horizontal="left" indent="1"/>
    </xf>
    <xf numFmtId="0" fontId="6" fillId="0" borderId="0" xfId="29" applyFont="1"/>
    <xf numFmtId="1" fontId="4" fillId="0" borderId="0" xfId="29" applyNumberFormat="1" applyFont="1"/>
    <xf numFmtId="165" fontId="4" fillId="0" borderId="0" xfId="29" applyNumberFormat="1" applyFont="1"/>
    <xf numFmtId="0" fontId="4" fillId="0" borderId="0" xfId="32" applyFont="1"/>
    <xf numFmtId="165" fontId="4" fillId="0" borderId="0" xfId="32" applyNumberFormat="1" applyFont="1"/>
    <xf numFmtId="0" fontId="2" fillId="0" borderId="0" xfId="36" applyFont="1"/>
    <xf numFmtId="0" fontId="37" fillId="0" borderId="0" xfId="37" applyFont="1"/>
    <xf numFmtId="0" fontId="22" fillId="0" borderId="0" xfId="31"/>
    <xf numFmtId="0" fontId="10" fillId="0" borderId="0" xfId="38"/>
    <xf numFmtId="0" fontId="38" fillId="0" borderId="0" xfId="37" applyFont="1" applyAlignment="1">
      <alignment horizontal="left"/>
    </xf>
    <xf numFmtId="0" fontId="39" fillId="0" borderId="0" xfId="37" applyFont="1" applyAlignment="1">
      <alignment horizontal="left"/>
    </xf>
    <xf numFmtId="0" fontId="4" fillId="0" borderId="0" xfId="37" applyFont="1"/>
    <xf numFmtId="0" fontId="4" fillId="0" borderId="0" xfId="37" applyFont="1" applyAlignment="1">
      <alignment horizontal="center"/>
    </xf>
    <xf numFmtId="0" fontId="6" fillId="0" borderId="0" xfId="37" applyFont="1" applyAlignment="1">
      <alignment horizontal="right"/>
    </xf>
    <xf numFmtId="0" fontId="4" fillId="0" borderId="2" xfId="37" applyFont="1" applyBorder="1" applyAlignment="1">
      <alignment vertical="center" wrapText="1"/>
    </xf>
    <xf numFmtId="0" fontId="14" fillId="0" borderId="2" xfId="9" applyFont="1" applyBorder="1" applyAlignment="1">
      <alignment horizontal="center" vertical="center" wrapText="1"/>
    </xf>
    <xf numFmtId="0" fontId="4" fillId="0" borderId="0" xfId="37" applyFont="1" applyAlignment="1">
      <alignment vertical="center" wrapText="1"/>
    </xf>
    <xf numFmtId="0" fontId="14" fillId="0" borderId="0" xfId="9" applyFont="1" applyAlignment="1">
      <alignment horizontal="center" vertical="center" wrapText="1"/>
    </xf>
    <xf numFmtId="0" fontId="4" fillId="0" borderId="0" xfId="39" applyFont="1" applyAlignment="1">
      <alignment horizontal="center" vertical="center" wrapText="1"/>
    </xf>
    <xf numFmtId="0" fontId="4" fillId="0" borderId="1" xfId="39" applyFont="1" applyBorder="1" applyAlignment="1">
      <alignment horizontal="center" vertical="center" wrapText="1"/>
    </xf>
    <xf numFmtId="0" fontId="15" fillId="0" borderId="0" xfId="40" applyFont="1" applyAlignment="1">
      <alignment horizontal="left"/>
    </xf>
    <xf numFmtId="165" fontId="8" fillId="2" borderId="0" xfId="41" applyNumberFormat="1" applyFont="1" applyFill="1" applyAlignment="1">
      <alignment vertical="center"/>
    </xf>
    <xf numFmtId="165" fontId="8" fillId="2" borderId="0" xfId="41" applyNumberFormat="1" applyFont="1" applyFill="1" applyAlignment="1">
      <alignment horizontal="right" vertical="center" indent="2"/>
    </xf>
    <xf numFmtId="0" fontId="6" fillId="0" borderId="0" xfId="40" applyFont="1"/>
    <xf numFmtId="0" fontId="4" fillId="0" borderId="0" xfId="40" applyFont="1" applyAlignment="1">
      <alignment horizontal="left" indent="1"/>
    </xf>
    <xf numFmtId="165" fontId="4" fillId="2" borderId="0" xfId="41" applyNumberFormat="1" applyFont="1" applyFill="1" applyAlignment="1">
      <alignment vertical="center"/>
    </xf>
    <xf numFmtId="165" fontId="4" fillId="2" borderId="0" xfId="41" applyNumberFormat="1" applyFont="1" applyFill="1" applyAlignment="1">
      <alignment horizontal="right" vertical="center" indent="2"/>
    </xf>
    <xf numFmtId="165" fontId="10" fillId="0" borderId="0" xfId="38" applyNumberFormat="1"/>
    <xf numFmtId="165" fontId="4" fillId="0" borderId="0" xfId="41" applyNumberFormat="1" applyFont="1" applyAlignment="1">
      <alignment horizontal="right" vertical="center" indent="2"/>
    </xf>
    <xf numFmtId="165" fontId="14" fillId="0" borderId="0" xfId="38" applyNumberFormat="1" applyFont="1"/>
    <xf numFmtId="165" fontId="14" fillId="0" borderId="0" xfId="38" applyNumberFormat="1" applyFont="1" applyAlignment="1">
      <alignment horizontal="right" indent="2"/>
    </xf>
    <xf numFmtId="165" fontId="22" fillId="0" borderId="0" xfId="31" applyNumberFormat="1"/>
    <xf numFmtId="0" fontId="1" fillId="0" borderId="0" xfId="36"/>
    <xf numFmtId="0" fontId="40" fillId="0" borderId="0" xfId="37" applyFont="1"/>
    <xf numFmtId="0" fontId="41" fillId="0" borderId="0" xfId="37" applyFont="1"/>
    <xf numFmtId="0" fontId="25" fillId="0" borderId="0" xfId="42"/>
    <xf numFmtId="0" fontId="42" fillId="0" borderId="0" xfId="37" applyFont="1"/>
    <xf numFmtId="0" fontId="4" fillId="0" borderId="0" xfId="43"/>
    <xf numFmtId="0" fontId="5" fillId="0" borderId="0" xfId="37" applyFont="1" applyAlignment="1">
      <alignment horizontal="center" vertical="top" wrapText="1"/>
    </xf>
    <xf numFmtId="1" fontId="5" fillId="0" borderId="0" xfId="44" applyNumberFormat="1" applyFont="1" applyAlignment="1">
      <alignment horizontal="center" vertical="top" wrapText="1"/>
    </xf>
    <xf numFmtId="0" fontId="5" fillId="0" borderId="0" xfId="29" applyFont="1" applyAlignment="1">
      <alignment horizontal="center" vertical="top" wrapText="1"/>
    </xf>
    <xf numFmtId="165" fontId="4" fillId="0" borderId="0" xfId="41" applyNumberFormat="1" applyFont="1" applyAlignment="1">
      <alignment vertical="center"/>
    </xf>
    <xf numFmtId="0" fontId="43" fillId="0" borderId="0" xfId="37" applyFont="1"/>
    <xf numFmtId="0" fontId="44" fillId="0" borderId="0" xfId="37" applyFont="1"/>
    <xf numFmtId="0" fontId="14" fillId="0" borderId="0" xfId="37" applyFont="1"/>
    <xf numFmtId="0" fontId="14" fillId="0" borderId="0" xfId="37" applyFont="1" applyAlignment="1">
      <alignment horizontal="center"/>
    </xf>
    <xf numFmtId="0" fontId="14" fillId="0" borderId="1" xfId="37" applyFont="1" applyBorder="1" applyAlignment="1">
      <alignment horizontal="center"/>
    </xf>
    <xf numFmtId="0" fontId="45" fillId="0" borderId="0" xfId="37" applyFont="1" applyAlignment="1">
      <alignment horizontal="right"/>
    </xf>
    <xf numFmtId="0" fontId="14" fillId="0" borderId="2" xfId="37" applyFont="1" applyBorder="1" applyAlignment="1">
      <alignment vertical="center" wrapText="1"/>
    </xf>
    <xf numFmtId="0" fontId="14" fillId="0" borderId="0" xfId="37" applyFont="1" applyAlignment="1">
      <alignment vertical="center" wrapText="1"/>
    </xf>
    <xf numFmtId="0" fontId="14" fillId="0" borderId="0" xfId="39" applyFont="1" applyAlignment="1">
      <alignment horizontal="center" vertical="center" wrapText="1"/>
    </xf>
    <xf numFmtId="0" fontId="14" fillId="0" borderId="1" xfId="39" applyFont="1" applyBorder="1" applyAlignment="1">
      <alignment horizontal="center" vertical="center" wrapText="1"/>
    </xf>
    <xf numFmtId="0" fontId="14" fillId="0" borderId="0" xfId="37" applyFont="1" applyAlignment="1">
      <alignment horizontal="center" vertical="top" wrapText="1"/>
    </xf>
    <xf numFmtId="1" fontId="14" fillId="0" borderId="0" xfId="44" applyNumberFormat="1" applyFont="1" applyAlignment="1">
      <alignment horizontal="center" vertical="top" wrapText="1"/>
    </xf>
    <xf numFmtId="0" fontId="14" fillId="0" borderId="0" xfId="29" applyFont="1" applyAlignment="1">
      <alignment horizontal="center" vertical="top" wrapText="1"/>
    </xf>
    <xf numFmtId="0" fontId="16" fillId="0" borderId="0" xfId="45" applyFont="1"/>
    <xf numFmtId="1" fontId="16" fillId="0" borderId="0" xfId="38" applyNumberFormat="1" applyFont="1"/>
    <xf numFmtId="165" fontId="16" fillId="0" borderId="0" xfId="38" applyNumberFormat="1" applyFont="1" applyAlignment="1">
      <alignment horizontal="right" indent="2"/>
    </xf>
    <xf numFmtId="0" fontId="16" fillId="0" borderId="0" xfId="46" applyFont="1"/>
    <xf numFmtId="1" fontId="14" fillId="0" borderId="0" xfId="38" applyNumberFormat="1" applyFont="1"/>
    <xf numFmtId="0" fontId="14" fillId="0" borderId="0" xfId="45" applyFont="1" applyAlignment="1">
      <alignment horizontal="left" indent="1"/>
    </xf>
    <xf numFmtId="0" fontId="16" fillId="0" borderId="0" xfId="37" applyFont="1"/>
    <xf numFmtId="0" fontId="16" fillId="0" borderId="0" xfId="45" applyFont="1" applyAlignment="1">
      <alignment horizontal="left" indent="1"/>
    </xf>
    <xf numFmtId="0" fontId="14" fillId="0" borderId="0" xfId="45" applyFont="1" applyAlignment="1">
      <alignment horizontal="left" indent="2"/>
    </xf>
    <xf numFmtId="0" fontId="46" fillId="0" borderId="0" xfId="37" applyFont="1"/>
    <xf numFmtId="0" fontId="47" fillId="0" borderId="0" xfId="47" applyFont="1"/>
    <xf numFmtId="1" fontId="46" fillId="0" borderId="0" xfId="37" applyNumberFormat="1" applyFont="1"/>
    <xf numFmtId="0" fontId="47" fillId="0" borderId="0" xfId="9" applyFont="1"/>
    <xf numFmtId="0" fontId="48" fillId="0" borderId="0" xfId="37" applyFont="1"/>
    <xf numFmtId="0" fontId="49" fillId="0" borderId="0" xfId="37" applyFont="1"/>
    <xf numFmtId="0" fontId="50" fillId="0" borderId="0" xfId="37" applyFont="1"/>
    <xf numFmtId="1" fontId="31" fillId="0" borderId="0" xfId="48" applyNumberFormat="1" applyFont="1"/>
    <xf numFmtId="0" fontId="51" fillId="0" borderId="0" xfId="49" applyFont="1"/>
    <xf numFmtId="0" fontId="51" fillId="0" borderId="0" xfId="48" applyFont="1"/>
    <xf numFmtId="1" fontId="52" fillId="0" borderId="0" xfId="48" applyNumberFormat="1" applyFont="1" applyAlignment="1">
      <alignment horizontal="center"/>
    </xf>
    <xf numFmtId="0" fontId="5" fillId="0" borderId="0" xfId="49" applyFont="1"/>
    <xf numFmtId="0" fontId="5" fillId="0" borderId="0" xfId="48" applyFont="1"/>
    <xf numFmtId="0" fontId="13" fillId="0" borderId="1" xfId="48" applyFont="1" applyBorder="1"/>
    <xf numFmtId="0" fontId="5" fillId="0" borderId="1" xfId="48" applyFont="1" applyBorder="1"/>
    <xf numFmtId="0" fontId="13" fillId="0" borderId="1" xfId="48" applyFont="1" applyBorder="1" applyAlignment="1">
      <alignment horizontal="right"/>
    </xf>
    <xf numFmtId="0" fontId="51" fillId="0" borderId="2" xfId="48" applyFont="1" applyBorder="1"/>
    <xf numFmtId="0" fontId="5" fillId="0" borderId="2" xfId="49" applyFont="1" applyBorder="1" applyAlignment="1">
      <alignment horizontal="center"/>
    </xf>
    <xf numFmtId="0" fontId="54" fillId="0" borderId="2" xfId="50" applyFont="1" applyBorder="1" applyAlignment="1">
      <alignment horizontal="center" wrapText="1"/>
    </xf>
    <xf numFmtId="0" fontId="5" fillId="0" borderId="0" xfId="49" applyFont="1" applyAlignment="1">
      <alignment horizontal="center"/>
    </xf>
    <xf numFmtId="0" fontId="54" fillId="0" borderId="0" xfId="50" applyFont="1" applyAlignment="1">
      <alignment horizontal="center" wrapText="1"/>
    </xf>
    <xf numFmtId="0" fontId="54" fillId="0" borderId="1" xfId="50" applyFont="1" applyBorder="1" applyAlignment="1">
      <alignment horizontal="center" wrapText="1"/>
    </xf>
    <xf numFmtId="1" fontId="5" fillId="0" borderId="1" xfId="49" applyNumberFormat="1" applyFont="1" applyBorder="1" applyAlignment="1">
      <alignment horizontal="center"/>
    </xf>
    <xf numFmtId="165" fontId="5" fillId="0" borderId="1" xfId="49" applyNumberFormat="1" applyFont="1" applyBorder="1" applyAlignment="1">
      <alignment horizontal="center"/>
    </xf>
    <xf numFmtId="1" fontId="5" fillId="0" borderId="1" xfId="48" applyNumberFormat="1" applyFont="1" applyBorder="1" applyAlignment="1">
      <alignment horizontal="center"/>
    </xf>
    <xf numFmtId="0" fontId="55" fillId="0" borderId="0" xfId="49" applyFont="1" applyAlignment="1">
      <alignment horizontal="center" wrapText="1"/>
    </xf>
    <xf numFmtId="165" fontId="5" fillId="0" borderId="0" xfId="48" applyNumberFormat="1" applyFont="1"/>
    <xf numFmtId="49" fontId="12" fillId="0" borderId="0" xfId="51" applyNumberFormat="1" applyFont="1" applyFill="1" applyBorder="1" applyAlignment="1"/>
    <xf numFmtId="0" fontId="52" fillId="0" borderId="0" xfId="48" applyFont="1"/>
    <xf numFmtId="0" fontId="12" fillId="0" borderId="0" xfId="48" applyFont="1"/>
    <xf numFmtId="1" fontId="12" fillId="0" borderId="0" xfId="48" applyNumberFormat="1" applyFont="1"/>
    <xf numFmtId="165" fontId="12" fillId="0" borderId="0" xfId="48" applyNumberFormat="1" applyFont="1"/>
    <xf numFmtId="1" fontId="52" fillId="0" borderId="0" xfId="48" applyNumberFormat="1" applyFont="1"/>
    <xf numFmtId="49" fontId="12" fillId="0" borderId="0" xfId="49" applyNumberFormat="1" applyFont="1" applyAlignment="1">
      <alignment horizontal="left"/>
    </xf>
    <xf numFmtId="49" fontId="5" fillId="0" borderId="0" xfId="49" applyNumberFormat="1" applyFont="1" applyAlignment="1">
      <alignment horizontal="left"/>
    </xf>
    <xf numFmtId="1" fontId="5" fillId="0" borderId="0" xfId="48" applyNumberFormat="1" applyFont="1"/>
    <xf numFmtId="0" fontId="5" fillId="0" borderId="0" xfId="49" applyFont="1" applyAlignment="1">
      <alignment horizontal="left"/>
    </xf>
    <xf numFmtId="0" fontId="12" fillId="0" borderId="0" xfId="49" applyFont="1"/>
    <xf numFmtId="0" fontId="4" fillId="0" borderId="0" xfId="49" applyAlignment="1">
      <alignment horizontal="left"/>
    </xf>
    <xf numFmtId="0" fontId="4" fillId="0" borderId="0" xfId="49" applyAlignment="1">
      <alignment horizontal="left" wrapText="1"/>
    </xf>
    <xf numFmtId="0" fontId="4" fillId="0" borderId="0" xfId="52"/>
    <xf numFmtId="0" fontId="3" fillId="0" borderId="0" xfId="48" applyFont="1"/>
    <xf numFmtId="49" fontId="12" fillId="0" borderId="0" xfId="53" applyNumberFormat="1" applyFont="1" applyFill="1" applyBorder="1" applyAlignment="1"/>
    <xf numFmtId="1" fontId="5" fillId="0" borderId="0" xfId="52" applyNumberFormat="1" applyFont="1"/>
    <xf numFmtId="1" fontId="12" fillId="0" borderId="0" xfId="52" applyNumberFormat="1" applyFont="1"/>
    <xf numFmtId="165" fontId="12" fillId="0" borderId="0" xfId="52" applyNumberFormat="1" applyFont="1"/>
    <xf numFmtId="1" fontId="2" fillId="0" borderId="0" xfId="44" applyNumberFormat="1" applyFont="1"/>
    <xf numFmtId="0" fontId="56" fillId="0" borderId="0" xfId="48" applyFont="1"/>
    <xf numFmtId="1" fontId="3" fillId="0" borderId="0" xfId="44" applyNumberFormat="1" applyFont="1"/>
    <xf numFmtId="0" fontId="3" fillId="0" borderId="0" xfId="49" applyFont="1"/>
    <xf numFmtId="165" fontId="5" fillId="0" borderId="0" xfId="52" applyNumberFormat="1" applyFont="1"/>
    <xf numFmtId="165" fontId="5" fillId="0" borderId="0" xfId="52" applyNumberFormat="1" applyFont="1" applyAlignment="1">
      <alignment horizontal="right"/>
    </xf>
    <xf numFmtId="165" fontId="51" fillId="0" borderId="0" xfId="48" applyNumberFormat="1" applyFont="1"/>
    <xf numFmtId="1" fontId="57" fillId="0" borderId="0" xfId="44" applyNumberFormat="1" applyFont="1"/>
    <xf numFmtId="0" fontId="19" fillId="0" borderId="2" xfId="49" applyFont="1" applyBorder="1"/>
    <xf numFmtId="0" fontId="58" fillId="0" borderId="0" xfId="49" applyFont="1"/>
    <xf numFmtId="0" fontId="36" fillId="0" borderId="0" xfId="48" applyFont="1"/>
    <xf numFmtId="0" fontId="36" fillId="0" borderId="0" xfId="49" applyFont="1"/>
    <xf numFmtId="0" fontId="2" fillId="0" borderId="0" xfId="54" applyFont="1"/>
    <xf numFmtId="0" fontId="38" fillId="0" borderId="0" xfId="55" applyFont="1" applyAlignment="1">
      <alignment horizontal="left"/>
    </xf>
    <xf numFmtId="0" fontId="1" fillId="0" borderId="0" xfId="55" applyFont="1"/>
    <xf numFmtId="0" fontId="4" fillId="0" borderId="0" xfId="54"/>
    <xf numFmtId="0" fontId="3" fillId="0" borderId="0" xfId="55" applyFont="1"/>
    <xf numFmtId="0" fontId="4" fillId="0" borderId="0" xfId="55" applyFont="1"/>
    <xf numFmtId="0" fontId="3" fillId="0" borderId="0" xfId="54" applyFont="1"/>
    <xf numFmtId="0" fontId="6" fillId="0" borderId="0" xfId="55" applyFont="1" applyAlignment="1">
      <alignment horizontal="right"/>
    </xf>
    <xf numFmtId="0" fontId="3" fillId="0" borderId="2" xfId="55" applyFont="1" applyBorder="1"/>
    <xf numFmtId="0" fontId="4" fillId="0" borderId="2" xfId="55" applyFont="1" applyBorder="1"/>
    <xf numFmtId="0" fontId="36" fillId="0" borderId="2" xfId="55" applyFont="1" applyBorder="1" applyAlignment="1">
      <alignment horizontal="center" vertical="center"/>
    </xf>
    <xf numFmtId="0" fontId="36" fillId="0" borderId="0" xfId="55" applyFont="1" applyAlignment="1">
      <alignment horizontal="center" vertical="center"/>
    </xf>
    <xf numFmtId="0" fontId="36" fillId="0" borderId="1" xfId="55" quotePrefix="1" applyFont="1" applyBorder="1" applyAlignment="1">
      <alignment horizontal="center" vertical="center"/>
    </xf>
    <xf numFmtId="0" fontId="36" fillId="0" borderId="1" xfId="55" applyFont="1" applyBorder="1" applyAlignment="1">
      <alignment horizontal="center" vertical="center"/>
    </xf>
    <xf numFmtId="0" fontId="24" fillId="0" borderId="0" xfId="55" applyFont="1"/>
    <xf numFmtId="2" fontId="4" fillId="0" borderId="0" xfId="54" applyNumberFormat="1"/>
    <xf numFmtId="2" fontId="4" fillId="0" borderId="0" xfId="54" applyNumberFormat="1" applyAlignment="1">
      <alignment horizontal="right" indent="1"/>
    </xf>
    <xf numFmtId="0" fontId="27" fillId="0" borderId="0" xfId="55" applyFont="1" applyAlignment="1">
      <alignment horizontal="left"/>
    </xf>
    <xf numFmtId="2" fontId="8" fillId="0" borderId="0" xfId="54" applyNumberFormat="1" applyFont="1" applyAlignment="1">
      <alignment horizontal="right" indent="1"/>
    </xf>
    <xf numFmtId="2" fontId="8" fillId="0" borderId="0" xfId="54" applyNumberFormat="1" applyFont="1" applyAlignment="1">
      <alignment horizontal="right" indent="2"/>
    </xf>
    <xf numFmtId="0" fontId="36" fillId="0" borderId="0" xfId="55" applyFont="1"/>
    <xf numFmtId="2" fontId="4" fillId="0" borderId="0" xfId="54" applyNumberFormat="1" applyAlignment="1">
      <alignment horizontal="right" indent="2"/>
    </xf>
    <xf numFmtId="0" fontId="60" fillId="0" borderId="0" xfId="55" applyFont="1"/>
    <xf numFmtId="2" fontId="4" fillId="0" borderId="0" xfId="56" applyNumberFormat="1" applyFont="1" applyAlignment="1">
      <alignment horizontal="right" indent="1"/>
    </xf>
    <xf numFmtId="2" fontId="12" fillId="0" borderId="0" xfId="56" applyNumberFormat="1" applyFont="1" applyAlignment="1">
      <alignment horizontal="right"/>
    </xf>
    <xf numFmtId="165" fontId="27" fillId="0" borderId="0" xfId="55" applyNumberFormat="1" applyFont="1" applyAlignment="1">
      <alignment horizontal="center"/>
    </xf>
    <xf numFmtId="0" fontId="8" fillId="0" borderId="0" xfId="54" applyFont="1" applyAlignment="1">
      <alignment horizontal="right" indent="1"/>
    </xf>
    <xf numFmtId="0" fontId="14" fillId="0" borderId="0" xfId="0" applyFont="1"/>
    <xf numFmtId="0" fontId="43" fillId="0" borderId="0" xfId="57" applyFont="1"/>
    <xf numFmtId="0" fontId="44" fillId="0" borderId="0" xfId="58" applyFont="1"/>
    <xf numFmtId="0" fontId="61" fillId="0" borderId="0" xfId="57" applyFont="1"/>
    <xf numFmtId="0" fontId="14" fillId="0" borderId="0" xfId="58" applyFont="1"/>
    <xf numFmtId="0" fontId="54" fillId="0" borderId="0" xfId="57" applyFont="1"/>
    <xf numFmtId="0" fontId="54" fillId="0" borderId="0" xfId="58" applyFont="1"/>
    <xf numFmtId="0" fontId="62" fillId="0" borderId="0" xfId="58" applyFont="1"/>
    <xf numFmtId="0" fontId="62" fillId="0" borderId="0" xfId="58" applyFont="1" applyAlignment="1">
      <alignment horizontal="right"/>
    </xf>
    <xf numFmtId="0" fontId="14" fillId="0" borderId="2" xfId="57" applyFont="1" applyBorder="1"/>
    <xf numFmtId="0" fontId="63" fillId="0" borderId="2" xfId="30" applyFont="1" applyBorder="1" applyAlignment="1">
      <alignment horizontal="center" vertical="center" wrapText="1"/>
    </xf>
    <xf numFmtId="0" fontId="64" fillId="0" borderId="2" xfId="57" applyFont="1" applyBorder="1" applyAlignment="1">
      <alignment horizontal="center" vertical="center"/>
    </xf>
    <xf numFmtId="0" fontId="14" fillId="0" borderId="0" xfId="57" applyFont="1"/>
    <xf numFmtId="165" fontId="14" fillId="0" borderId="0" xfId="57" applyNumberFormat="1" applyFont="1"/>
    <xf numFmtId="170" fontId="14" fillId="0" borderId="0" xfId="59" applyNumberFormat="1" applyFont="1"/>
    <xf numFmtId="0" fontId="63" fillId="0" borderId="0" xfId="30" applyFont="1" applyAlignment="1">
      <alignment horizontal="center" vertical="center" wrapText="1"/>
    </xf>
    <xf numFmtId="0" fontId="64" fillId="0" borderId="0" xfId="57" applyFont="1" applyAlignment="1">
      <alignment horizontal="center" vertical="center"/>
    </xf>
    <xf numFmtId="0" fontId="36" fillId="0" borderId="0" xfId="13" applyFont="1" applyAlignment="1">
      <alignment horizontal="center" vertical="center"/>
    </xf>
    <xf numFmtId="0" fontId="63" fillId="0" borderId="1" xfId="30" applyFont="1" applyBorder="1" applyAlignment="1">
      <alignment horizontal="center" vertical="center" wrapText="1"/>
    </xf>
    <xf numFmtId="0" fontId="36" fillId="0" borderId="1" xfId="13" applyFont="1" applyBorder="1" applyAlignment="1">
      <alignment horizontal="center" vertical="center"/>
    </xf>
    <xf numFmtId="0" fontId="64" fillId="0" borderId="1" xfId="57" applyFont="1" applyBorder="1" applyAlignment="1">
      <alignment horizontal="center" vertical="center"/>
    </xf>
    <xf numFmtId="0" fontId="14" fillId="0" borderId="0" xfId="58" applyFont="1" applyAlignment="1">
      <alignment horizontal="center" vertical="center" wrapText="1"/>
    </xf>
    <xf numFmtId="0" fontId="64" fillId="0" borderId="0" xfId="57" applyFont="1" applyAlignment="1">
      <alignment vertical="center"/>
    </xf>
    <xf numFmtId="1" fontId="14" fillId="0" borderId="0" xfId="60" applyNumberFormat="1" applyFont="1" applyAlignment="1">
      <alignment horizontal="right" vertical="center"/>
    </xf>
    <xf numFmtId="165" fontId="14" fillId="0" borderId="0" xfId="57" applyNumberFormat="1" applyFont="1" applyAlignment="1">
      <alignment vertical="center"/>
    </xf>
    <xf numFmtId="0" fontId="64" fillId="0" borderId="0" xfId="57" applyFont="1" applyAlignment="1">
      <alignment vertical="center" wrapText="1"/>
    </xf>
    <xf numFmtId="165" fontId="14" fillId="0" borderId="0" xfId="60" applyNumberFormat="1" applyFont="1" applyAlignment="1">
      <alignment horizontal="right" vertical="center"/>
    </xf>
    <xf numFmtId="0" fontId="16" fillId="0" borderId="0" xfId="57" applyFont="1"/>
    <xf numFmtId="0" fontId="65" fillId="0" borderId="4" xfId="61" applyFont="1" applyBorder="1" applyAlignment="1">
      <alignment horizontal="center" vertical="center"/>
    </xf>
    <xf numFmtId="0" fontId="66" fillId="0" borderId="0" xfId="57" applyFont="1"/>
    <xf numFmtId="1" fontId="66" fillId="0" borderId="0" xfId="57" applyNumberFormat="1" applyFont="1"/>
    <xf numFmtId="2" fontId="54" fillId="0" borderId="0" xfId="57" applyNumberFormat="1" applyFont="1"/>
    <xf numFmtId="0" fontId="10" fillId="0" borderId="0" xfId="57"/>
    <xf numFmtId="0" fontId="44" fillId="0" borderId="0" xfId="57" applyFont="1"/>
    <xf numFmtId="0" fontId="33" fillId="0" borderId="0" xfId="57" applyFont="1" applyAlignment="1">
      <alignment horizontal="right"/>
    </xf>
    <xf numFmtId="0" fontId="67" fillId="0" borderId="2" xfId="57" applyFont="1" applyBorder="1" applyAlignment="1">
      <alignment horizontal="center" wrapText="1"/>
    </xf>
    <xf numFmtId="0" fontId="5" fillId="0" borderId="2" xfId="13" applyFont="1" applyBorder="1" applyAlignment="1">
      <alignment horizontal="center" vertical="center" wrapText="1"/>
    </xf>
    <xf numFmtId="0" fontId="67" fillId="0" borderId="0" xfId="57" applyFont="1" applyAlignment="1">
      <alignment horizontal="center" wrapText="1"/>
    </xf>
    <xf numFmtId="0" fontId="5" fillId="0" borderId="1" xfId="13" applyFont="1" applyBorder="1" applyAlignment="1">
      <alignment horizontal="center" vertical="center" wrapText="1"/>
    </xf>
    <xf numFmtId="0" fontId="5" fillId="0" borderId="0" xfId="13" applyFont="1" applyAlignment="1">
      <alignment horizontal="center" vertical="center" wrapText="1"/>
    </xf>
    <xf numFmtId="0" fontId="27" fillId="0" borderId="0" xfId="39" applyFont="1"/>
    <xf numFmtId="1" fontId="16" fillId="0" borderId="0" xfId="57" applyNumberFormat="1" applyFont="1"/>
    <xf numFmtId="165" fontId="16" fillId="0" borderId="0" xfId="57" applyNumberFormat="1" applyFont="1" applyAlignment="1">
      <alignment horizontal="right" wrapText="1"/>
    </xf>
    <xf numFmtId="0" fontId="68" fillId="0" borderId="0" xfId="58" applyFont="1"/>
    <xf numFmtId="0" fontId="69" fillId="0" borderId="0" xfId="62" applyFont="1"/>
    <xf numFmtId="0" fontId="69" fillId="0" borderId="0" xfId="63" applyFont="1"/>
    <xf numFmtId="1" fontId="45" fillId="0" borderId="0" xfId="57" applyNumberFormat="1" applyFont="1"/>
    <xf numFmtId="165" fontId="45" fillId="0" borderId="0" xfId="57" applyNumberFormat="1" applyFont="1" applyAlignment="1">
      <alignment horizontal="right" wrapText="1"/>
    </xf>
    <xf numFmtId="0" fontId="70" fillId="0" borderId="0" xfId="58" applyFont="1"/>
    <xf numFmtId="0" fontId="64" fillId="0" borderId="0" xfId="63" applyFont="1"/>
    <xf numFmtId="0" fontId="63" fillId="0" borderId="0" xfId="63" applyFont="1" applyAlignment="1">
      <alignment horizontal="left" wrapText="1" indent="1"/>
    </xf>
    <xf numFmtId="1" fontId="14" fillId="0" borderId="0" xfId="57" applyNumberFormat="1" applyFont="1"/>
    <xf numFmtId="165" fontId="14" fillId="0" borderId="0" xfId="57" applyNumberFormat="1" applyFont="1" applyAlignment="1">
      <alignment horizontal="right" wrapText="1"/>
    </xf>
    <xf numFmtId="0" fontId="71" fillId="0" borderId="0" xfId="62" applyFont="1"/>
    <xf numFmtId="165" fontId="14" fillId="0" borderId="0" xfId="57" applyNumberFormat="1" applyFont="1" applyAlignment="1">
      <alignment wrapText="1"/>
    </xf>
    <xf numFmtId="165" fontId="14" fillId="0" borderId="0" xfId="58" applyNumberFormat="1" applyFont="1" applyAlignment="1">
      <alignment horizontal="right"/>
    </xf>
    <xf numFmtId="0" fontId="70" fillId="0" borderId="0" xfId="58" applyFont="1" applyAlignment="1">
      <alignment horizontal="right"/>
    </xf>
    <xf numFmtId="0" fontId="8" fillId="0" borderId="0" xfId="39" applyFont="1"/>
    <xf numFmtId="0" fontId="16" fillId="0" borderId="0" xfId="57" applyFont="1" applyAlignment="1">
      <alignment horizontal="right" indent="1"/>
    </xf>
    <xf numFmtId="165" fontId="16" fillId="0" borderId="0" xfId="57" applyNumberFormat="1" applyFont="1" applyAlignment="1">
      <alignment horizontal="right" indent="4"/>
    </xf>
    <xf numFmtId="0" fontId="45" fillId="0" borderId="0" xfId="57" applyFont="1" applyAlignment="1">
      <alignment horizontal="right" indent="1"/>
    </xf>
    <xf numFmtId="165" fontId="45" fillId="0" borderId="0" xfId="57" applyNumberFormat="1" applyFont="1" applyAlignment="1">
      <alignment horizontal="right" indent="4"/>
    </xf>
    <xf numFmtId="0" fontId="72" fillId="0" borderId="0" xfId="60" applyFont="1" applyAlignment="1">
      <alignment horizontal="left" wrapText="1" indent="1"/>
    </xf>
    <xf numFmtId="0" fontId="14" fillId="0" borderId="0" xfId="57" applyFont="1" applyAlignment="1">
      <alignment horizontal="right" indent="1"/>
    </xf>
    <xf numFmtId="165" fontId="14" fillId="0" borderId="0" xfId="57" applyNumberFormat="1" applyFont="1" applyAlignment="1">
      <alignment horizontal="right" indent="4"/>
    </xf>
    <xf numFmtId="0" fontId="45" fillId="0" borderId="0" xfId="60" applyFont="1"/>
    <xf numFmtId="165" fontId="16" fillId="0" borderId="0" xfId="57" applyNumberFormat="1" applyFont="1" applyAlignment="1">
      <alignment horizontal="center"/>
    </xf>
    <xf numFmtId="165" fontId="45" fillId="0" borderId="0" xfId="57" applyNumberFormat="1" applyFont="1" applyAlignment="1">
      <alignment horizontal="center"/>
    </xf>
    <xf numFmtId="165" fontId="14" fillId="0" borderId="0" xfId="57" applyNumberFormat="1" applyFont="1" applyAlignment="1">
      <alignment horizontal="center"/>
    </xf>
    <xf numFmtId="0" fontId="72" fillId="0" borderId="0" xfId="57" applyFont="1" applyAlignment="1">
      <alignment horizontal="left" wrapText="1" indent="1"/>
    </xf>
    <xf numFmtId="0" fontId="43" fillId="0" borderId="0" xfId="57" applyFont="1" applyAlignment="1">
      <alignment horizontal="left"/>
    </xf>
    <xf numFmtId="0" fontId="2" fillId="0" borderId="0" xfId="64" applyFont="1" applyAlignment="1">
      <alignment horizontal="left"/>
    </xf>
    <xf numFmtId="0" fontId="3" fillId="0" borderId="0" xfId="64" applyFont="1" applyAlignment="1">
      <alignment horizontal="left"/>
    </xf>
    <xf numFmtId="0" fontId="3" fillId="0" borderId="0" xfId="64" applyFont="1" applyAlignment="1">
      <alignment horizontal="center"/>
    </xf>
    <xf numFmtId="0" fontId="1" fillId="0" borderId="0" xfId="64"/>
    <xf numFmtId="0" fontId="3" fillId="0" borderId="0" xfId="64" applyFont="1"/>
    <xf numFmtId="0" fontId="24" fillId="0" borderId="0" xfId="64" applyFont="1"/>
    <xf numFmtId="0" fontId="24" fillId="0" borderId="0" xfId="64" applyFont="1" applyAlignment="1">
      <alignment horizontal="center"/>
    </xf>
    <xf numFmtId="0" fontId="6" fillId="0" borderId="0" xfId="64" applyFont="1" applyAlignment="1">
      <alignment horizontal="right"/>
    </xf>
    <xf numFmtId="0" fontId="24" fillId="0" borderId="2" xfId="64" applyFont="1" applyBorder="1"/>
    <xf numFmtId="0" fontId="24" fillId="0" borderId="2" xfId="64" applyFont="1" applyBorder="1" applyAlignment="1">
      <alignment vertical="center"/>
    </xf>
    <xf numFmtId="0" fontId="4" fillId="0" borderId="2" xfId="64" applyFont="1" applyBorder="1" applyAlignment="1">
      <alignment horizontal="center" vertical="center"/>
    </xf>
    <xf numFmtId="0" fontId="24" fillId="0" borderId="0" xfId="64" applyFont="1" applyAlignment="1">
      <alignment vertical="center"/>
    </xf>
    <xf numFmtId="0" fontId="4" fillId="0" borderId="1" xfId="64" applyFont="1" applyBorder="1" applyAlignment="1">
      <alignment horizontal="center" vertical="center"/>
    </xf>
    <xf numFmtId="0" fontId="8" fillId="0" borderId="0" xfId="64" applyFont="1"/>
    <xf numFmtId="0" fontId="4" fillId="0" borderId="0" xfId="65"/>
    <xf numFmtId="1" fontId="8" fillId="0" borderId="0" xfId="64" applyNumberFormat="1" applyFont="1" applyAlignment="1">
      <alignment horizontal="right" indent="3"/>
    </xf>
    <xf numFmtId="165" fontId="8" fillId="0" borderId="0" xfId="64" applyNumberFormat="1" applyFont="1" applyAlignment="1">
      <alignment horizontal="right" indent="2"/>
    </xf>
    <xf numFmtId="1" fontId="4" fillId="0" borderId="0" xfId="64" applyNumberFormat="1" applyFont="1" applyAlignment="1">
      <alignment horizontal="right" indent="3"/>
    </xf>
    <xf numFmtId="0" fontId="10" fillId="0" borderId="0" xfId="66" applyAlignment="1">
      <alignment horizontal="right" indent="2"/>
    </xf>
    <xf numFmtId="165" fontId="4" fillId="0" borderId="0" xfId="64" applyNumberFormat="1" applyFont="1" applyAlignment="1">
      <alignment horizontal="right" indent="2"/>
    </xf>
    <xf numFmtId="0" fontId="25" fillId="0" borderId="0" xfId="19" applyAlignment="1">
      <alignment vertical="center" wrapText="1"/>
    </xf>
    <xf numFmtId="0" fontId="4" fillId="0" borderId="0" xfId="67" applyFont="1" applyAlignment="1">
      <alignment horizontal="right" indent="3"/>
    </xf>
    <xf numFmtId="171" fontId="73" fillId="0" borderId="0" xfId="67" applyNumberFormat="1" applyFont="1" applyAlignment="1">
      <alignment horizontal="center"/>
    </xf>
    <xf numFmtId="171" fontId="6" fillId="0" borderId="0" xfId="67" applyNumberFormat="1" applyFont="1" applyAlignment="1">
      <alignment horizontal="right" indent="3"/>
    </xf>
    <xf numFmtId="165" fontId="6" fillId="0" borderId="0" xfId="67" applyNumberFormat="1" applyFont="1" applyAlignment="1">
      <alignment horizontal="right" indent="2"/>
    </xf>
    <xf numFmtId="0" fontId="4" fillId="0" borderId="0" xfId="64" applyFont="1"/>
    <xf numFmtId="43" fontId="48" fillId="0" borderId="0" xfId="6" applyFont="1" applyFill="1" applyBorder="1" applyAlignment="1">
      <alignment vertical="center"/>
    </xf>
    <xf numFmtId="165" fontId="8" fillId="0" borderId="0" xfId="34" applyFont="1" applyFill="1" applyAlignment="1">
      <alignment vertical="center"/>
    </xf>
    <xf numFmtId="165" fontId="8" fillId="0" borderId="0" xfId="6" applyNumberFormat="1" applyFont="1" applyFill="1" applyBorder="1" applyAlignment="1">
      <alignment horizontal="right" vertical="center" indent="1"/>
    </xf>
    <xf numFmtId="165" fontId="4" fillId="0" borderId="0" xfId="34" applyFont="1" applyFill="1" applyAlignment="1">
      <alignment vertical="center"/>
    </xf>
    <xf numFmtId="165" fontId="4" fillId="0" borderId="0" xfId="6" applyNumberFormat="1" applyFont="1" applyFill="1" applyBorder="1" applyAlignment="1">
      <alignment horizontal="right" vertical="center" indent="1"/>
    </xf>
    <xf numFmtId="165" fontId="4" fillId="0" borderId="0" xfId="35" applyNumberFormat="1" applyFont="1" applyAlignment="1">
      <alignment vertical="center"/>
    </xf>
    <xf numFmtId="0" fontId="4" fillId="0" borderId="0" xfId="7" applyFont="1" applyAlignment="1">
      <alignment horizontal="right" indent="1"/>
    </xf>
    <xf numFmtId="0" fontId="36" fillId="0" borderId="2" xfId="13" quotePrefix="1" applyFont="1" applyBorder="1" applyAlignment="1">
      <alignment horizontal="center" vertical="center"/>
    </xf>
    <xf numFmtId="0" fontId="36" fillId="0" borderId="1" xfId="13" quotePrefix="1" applyFont="1" applyBorder="1" applyAlignment="1">
      <alignment horizontal="center" vertical="center"/>
    </xf>
    <xf numFmtId="0" fontId="5" fillId="0" borderId="2" xfId="13" quotePrefix="1" applyFont="1" applyBorder="1" applyAlignment="1">
      <alignment horizontal="center" vertical="center"/>
    </xf>
    <xf numFmtId="0" fontId="5" fillId="0" borderId="2" xfId="13" applyFont="1" applyBorder="1" applyAlignment="1">
      <alignment horizontal="center" vertical="center"/>
    </xf>
    <xf numFmtId="0" fontId="5" fillId="0" borderId="1" xfId="13" applyFont="1" applyBorder="1" applyAlignment="1">
      <alignment horizontal="center" vertical="center"/>
    </xf>
    <xf numFmtId="0" fontId="5" fillId="0" borderId="2" xfId="13" applyFont="1" applyBorder="1" applyAlignment="1">
      <alignment horizontal="center" vertical="center" wrapText="1"/>
    </xf>
    <xf numFmtId="15" fontId="5" fillId="0" borderId="2" xfId="13" quotePrefix="1" applyNumberFormat="1" applyFont="1" applyBorder="1" applyAlignment="1">
      <alignment horizontal="center" vertical="center"/>
    </xf>
    <xf numFmtId="15" fontId="5" fillId="0" borderId="1" xfId="13" quotePrefix="1" applyNumberFormat="1" applyFont="1" applyBorder="1" applyAlignment="1">
      <alignment horizontal="center" vertical="center"/>
    </xf>
    <xf numFmtId="0" fontId="5" fillId="0" borderId="1" xfId="13" applyFont="1" applyBorder="1" applyAlignment="1">
      <alignment horizontal="center" vertical="center" wrapText="1"/>
    </xf>
    <xf numFmtId="0" fontId="14" fillId="0" borderId="2" xfId="31" applyFont="1" applyBorder="1" applyAlignment="1">
      <alignment horizontal="center" vertical="center" wrapText="1"/>
    </xf>
    <xf numFmtId="0" fontId="14" fillId="0" borderId="1" xfId="31" applyFont="1" applyBorder="1" applyAlignment="1">
      <alignment horizontal="center" vertical="center" wrapText="1"/>
    </xf>
    <xf numFmtId="0" fontId="54" fillId="0" borderId="1" xfId="50" applyFont="1" applyBorder="1" applyAlignment="1">
      <alignment horizontal="center" wrapText="1"/>
    </xf>
    <xf numFmtId="0" fontId="54" fillId="0" borderId="2" xfId="50" applyFont="1" applyBorder="1" applyAlignment="1">
      <alignment horizontal="center" wrapText="1"/>
    </xf>
    <xf numFmtId="0" fontId="54" fillId="0" borderId="0" xfId="50" applyFont="1" applyAlignment="1">
      <alignment horizontal="center" wrapText="1"/>
    </xf>
    <xf numFmtId="0" fontId="36" fillId="0" borderId="3" xfId="55" applyFont="1" applyBorder="1" applyAlignment="1">
      <alignment horizontal="center" vertical="center"/>
    </xf>
  </cellXfs>
  <cellStyles count="68">
    <cellStyle name="Comma" xfId="6" builtinId="3"/>
    <cellStyle name="Comma 10 2 2 2" xfId="16" xr:uid="{A9D0B205-0474-469E-9F12-9964648D036F}"/>
    <cellStyle name="Comma 17" xfId="11" xr:uid="{6C5AEC69-46CE-469F-801A-4EA8F674DCDC}"/>
    <cellStyle name="Comma 22 3" xfId="34" xr:uid="{5CBBAAB2-04D3-41C7-907D-FA8F60C41CC2}"/>
    <cellStyle name="Comma 3 2 5 4 2" xfId="67" xr:uid="{222DEED4-A79D-42F9-8047-A8CF1D3FEBC0}"/>
    <cellStyle name="Comma_Bieu 012011" xfId="51" xr:uid="{F8C62BB9-8900-4D79-991F-1E009220F172}"/>
    <cellStyle name="Comma_Bieu 012011 2 3" xfId="53" xr:uid="{5C562902-A49D-43E1-8F66-94E5C28AF4E7}"/>
    <cellStyle name="Normal" xfId="0" builtinId="0"/>
    <cellStyle name="Normal - Style1 3" xfId="43" xr:uid="{A745D909-8AAC-44B2-8454-F88EFFF66F30}"/>
    <cellStyle name="Normal 10 2 2 2 2" xfId="41" xr:uid="{95C4286D-168D-4FCB-A004-5BB031056D20}"/>
    <cellStyle name="Normal 10 2 2 2 3" xfId="9" xr:uid="{7FB4728C-0489-4D97-A795-2D1535B397F8}"/>
    <cellStyle name="Normal 10 2 2 2 4 2" xfId="63" xr:uid="{BB5EA123-BBD2-4DE5-B954-5FE6BCBEC450}"/>
    <cellStyle name="Normal 10 2 2 2 5" xfId="57" xr:uid="{08959E0E-4C50-4CE8-9353-F648C60B04DB}"/>
    <cellStyle name="Normal 10 2 2 2 5 2" xfId="60" xr:uid="{3E000DDE-DF89-45AE-907B-E5B02BA612A7}"/>
    <cellStyle name="Normal 10 4 2 2 2" xfId="62" xr:uid="{61AF402D-531D-496B-AC79-519A30BA52A1}"/>
    <cellStyle name="Normal 10 4 2 3" xfId="58" xr:uid="{429471CC-EDBF-451B-A1A7-29E8CEA2FBEB}"/>
    <cellStyle name="Normal 11 4" xfId="19" xr:uid="{44BD6778-C858-4152-B30D-6AFA08FA1759}"/>
    <cellStyle name="Normal 12 3" xfId="8" xr:uid="{BC07C8B6-A3B6-4789-9AFB-A63D968C43AA}"/>
    <cellStyle name="Normal 15 2 2" xfId="21" xr:uid="{A22829FC-E471-42DE-A1E2-D4B6431B533C}"/>
    <cellStyle name="Normal 153 2 2" xfId="66" xr:uid="{FB31E945-82D4-4CE5-8EA2-A3C7C73B82C0}"/>
    <cellStyle name="Normal 155 2" xfId="14" xr:uid="{49A34296-613E-4B79-BCE0-37A55302962D}"/>
    <cellStyle name="Normal 156" xfId="31" xr:uid="{F06AB39F-AA60-4FFC-8F36-EB8FEAE2E201}"/>
    <cellStyle name="Normal 157" xfId="35" xr:uid="{1138B69D-1713-4A98-8099-97231ED70E3D}"/>
    <cellStyle name="Normal 157 2" xfId="50" xr:uid="{C7FBCE86-5465-4F2F-AE39-B9C6B5DF7F1C}"/>
    <cellStyle name="Normal 2" xfId="2" xr:uid="{00000000-0005-0000-0000-000001000000}"/>
    <cellStyle name="Normal 2 13 2" xfId="65" xr:uid="{F8D9998A-57F5-4D1D-B053-BAE4C2256017}"/>
    <cellStyle name="Normal 2 16 2" xfId="30" xr:uid="{48272F8C-3011-48BA-AD81-48AF843B1E81}"/>
    <cellStyle name="Normal 2 4 2" xfId="5" xr:uid="{00000000-0005-0000-0000-000002000000}"/>
    <cellStyle name="Normal 2 7 2" xfId="42" xr:uid="{1EFC0486-9EA7-41A7-B87F-AB120F1E9C93}"/>
    <cellStyle name="Normal 21" xfId="20" xr:uid="{785BE98C-A59B-4166-88A7-751F4D9F245F}"/>
    <cellStyle name="Normal 3" xfId="61" xr:uid="{8E99CA2C-53BA-42F1-8E8D-9460C420AC85}"/>
    <cellStyle name="Normal 3 2 2 2 2" xfId="38" xr:uid="{FB8C94E2-CF37-4811-8067-E88C70BE48AF}"/>
    <cellStyle name="Normal 3 2 2 2 2 3" xfId="47" xr:uid="{2BE550DC-260D-4B36-804B-827201873992}"/>
    <cellStyle name="Normal 7 4 2" xfId="27" xr:uid="{24511ACE-91F2-4AC1-9C8A-74B6F0E21E1A}"/>
    <cellStyle name="Normal_02NN" xfId="1" xr:uid="{00000000-0005-0000-0000-000003000000}"/>
    <cellStyle name="Normal_02NN_bieu nongnghiep" xfId="4" xr:uid="{00000000-0005-0000-0000-000004000000}"/>
    <cellStyle name="Normal_03&amp;04CN" xfId="10" xr:uid="{595BF8C6-3EDB-4254-9426-4DC5DDDD3DB9}"/>
    <cellStyle name="Normal_05XD 2" xfId="23" xr:uid="{0A5BF555-0EAA-4662-A39B-5720121FD79D}"/>
    <cellStyle name="Normal_05XD_Dautu(6-2011)" xfId="15" xr:uid="{D10110DF-6D09-4C66-B29E-0B5EB2C546AC}"/>
    <cellStyle name="Normal_05XD_Dautu(6-2011) 2" xfId="28" xr:uid="{AEB1022D-D978-4037-AC78-F176D4E4252D}"/>
    <cellStyle name="Normal_06DTNN 2" xfId="64" xr:uid="{A64D26B0-A067-4DC1-B2F6-5C1904600607}"/>
    <cellStyle name="Normal_07Dulich11 2" xfId="45" xr:uid="{C6DF6EE9-D596-4A58-95DC-EBF7F8C89CC7}"/>
    <cellStyle name="Normal_07gia" xfId="55" xr:uid="{08529135-A07A-4E0E-AE89-B2A22FC1FD6E}"/>
    <cellStyle name="Normal_07VT 2" xfId="36" xr:uid="{5B3DBED3-E6DB-4DC7-A087-AD17427B70C7}"/>
    <cellStyle name="Normal_08-12TM" xfId="48" xr:uid="{44422BBF-5809-4734-91E6-E7A7FA2EC537}"/>
    <cellStyle name="Normal_08tmt3" xfId="29" xr:uid="{83003245-75FB-4CE6-911A-C5A85542E8F4}"/>
    <cellStyle name="Normal_08tmt3 2" xfId="33" xr:uid="{F773EDC0-5AC6-43DF-8B4C-F4C47FD47099}"/>
    <cellStyle name="Normal_08tmt3_VT- TM Diep" xfId="32" xr:uid="{E7C5EA1B-FEE3-4135-A86A-CC4A7376FCB5}"/>
    <cellStyle name="Normal_Bctiendo2000" xfId="3" xr:uid="{00000000-0005-0000-0000-000005000000}"/>
    <cellStyle name="Normal_Book2" xfId="56" xr:uid="{635766D1-C0B9-46DB-AD40-2CAE72E5A365}"/>
    <cellStyle name="Normal_Dau tu 2" xfId="26" xr:uid="{F6D8657B-AF2F-4146-9E9C-71572B179BA4}"/>
    <cellStyle name="Normal_Gui Vu TH-Bao cao nhanh VDT 2006" xfId="25" xr:uid="{EB837A69-5C61-4450-B6A8-C412AE952C09}"/>
    <cellStyle name="Normal_nhanh sap xep lai 2 2" xfId="44" xr:uid="{2E71F528-197F-466E-AD59-0C90B7B8F215}"/>
    <cellStyle name="Normal_nhanh sap xep lai 3" xfId="49" xr:uid="{E034F9A9-11BA-47D6-B720-84D702C28ED2}"/>
    <cellStyle name="Normal_Sheet1" xfId="12" xr:uid="{0AD88B84-4786-4518-B9EE-418CC8A56403}"/>
    <cellStyle name="Normal_solieu gdp 2 2" xfId="39" xr:uid="{570D5D8F-862A-4B2A-9476-3AD8A6CCF2CB}"/>
    <cellStyle name="Normal_SPT3-96" xfId="13" xr:uid="{D33E61BA-8E50-43E1-9F47-818966403590}"/>
    <cellStyle name="Normal_SPT3-96_Bieu 012011 2" xfId="24" xr:uid="{1D9A35ED-C949-417C-AD24-99FBF8899AAD}"/>
    <cellStyle name="Normal_SPT3-96_Bieudautu_Dautu(6-2011)" xfId="22" xr:uid="{9E4110A8-83CA-4324-8B95-4C0113C70D2B}"/>
    <cellStyle name="Normal_SPT3-96_Van tai12.2010 2" xfId="40" xr:uid="{318E9DCE-EA89-4B45-9C0D-4C223662EF81}"/>
    <cellStyle name="Normal_Tieu thu-Ton kho thang 7.2012 (dieu chinh)" xfId="18" xr:uid="{AD188DEF-286D-4367-8097-A8CD0591C8E1}"/>
    <cellStyle name="Normal_Xl0000008" xfId="46" xr:uid="{CA327C88-E91A-4135-95DB-021964BE18F8}"/>
    <cellStyle name="Normal_Xl0000107" xfId="17" xr:uid="{5639E184-E107-47BD-8EDE-C255B15D06CF}"/>
    <cellStyle name="Normal_Xl0000141" xfId="7" xr:uid="{3BB0F3F9-DEB3-4DB3-B27A-ADC117065A0C}"/>
    <cellStyle name="Normal_Xl0000156" xfId="37" xr:uid="{3F73571A-335D-4D8E-B0BE-E9409B168318}"/>
    <cellStyle name="Normal_Xl0000163" xfId="54" xr:uid="{679ABB16-B07D-4114-B3CD-F1C900A3100B}"/>
    <cellStyle name="Normal_Xl0000203" xfId="52" xr:uid="{235FB7C3-334D-4F93-8467-C65B47055BEA}"/>
    <cellStyle name="Percent 2" xfId="59" xr:uid="{1AE3F9CB-86AD-4AFA-B0B5-038254440A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I"/>
      <sheetName val="QD cua "/>
      <sheetName val="_x000f__x0000_½"/>
      <sheetName val="M pc_x0006__x0000_CamPh_x0000_"/>
      <sheetName val="_x000d_âO"/>
      <sheetName val="Op mai 2_x000c_"/>
      <sheetName val="_x000c__x0000__x0000__x0000__x0000__x0000__x0000__x0000__x000d__x0000__x0000__x0000_"/>
      <sheetName val="_x0000__x000f__x0000__x0000__x0000_‚ž½"/>
      <sheetName val="_x0000__x000d__x0000__x0000__x0000_âOŽ"/>
      <sheetName val="_x000f__x0000_‚ž½"/>
      <sheetName val="CT.XF1"/>
      <sheetName val="⁋㌱Ա_x0000_䭔㌱س_x0000_䭔ㄠㄴ_x0006_牴湯⁧琠湯౧_x0000_杮楨搠湩⵨偃_x0006_匀䈀ᅪ"/>
      <sheetName val="_x000d_âOŽ"/>
      <sheetName val="QD cua HDQ²_x0000__x0000_)"/>
      <sheetName val="_x000c__x0000__x000d_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Cong ban 1,5„—_x0013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t01.06"/>
      <sheetName val="bÑi_x0003_"/>
      <sheetName val="_x000a_âO"/>
      <sheetName val="_x000c__x0000__x000a_"/>
      <sheetName val="_x000a_âOŽ"/>
      <sheetName val="PNT-P3"/>
      <sheetName val="???????-BLDG"/>
      <sheetName val="Temp"/>
      <sheetName val="DŃ02"/>
      <sheetName val="GS11- tÝnh KH_x0014_SC§"/>
      <sheetName val="tt chu don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⁋㌱Ա_x0000_䭔㌱س_x0000_䭔ㄠㄴ_x0006_牴湯⁧琠湯౧_x0000_杮楨搠湩⵨偃_x0006_匀렀቟"/>
      <sheetName val="I_x0005__x0000__x0000_"/>
      <sheetName val="chie԰_x0000__x0000__x0000_Ȁ_x0000_"/>
      <sheetName val="Ho la 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︀ᇕ"/>
      <sheetName val="DUONG BDT 11  823282ms Hao"/>
      <sheetName val="CKTANDINHT1 782346 Huong (2)"/>
      <sheetName val="XXXXX_XX"/>
      <sheetName val="DGþ"/>
      <sheetName val="_x0014_M01"/>
      <sheetName val="T[ 131"/>
      <sheetName val="XL4Toppy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UNZAT01743972- Phuong(vp) (2)"/>
      <sheetName val="LONGVANT12 759469 Ms Van (2)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hp+d"/>
      <sheetName val="DC0#"/>
      <sheetName val="_x000f_p m!i 284"/>
      <sheetName val="AA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[PNT-P3.xls]XXXXX\XX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hieud_x0005_"/>
      <sheetName val="Cong ban_x0009__x0000__x0009__x0000__x0004__x0000__x0003_"/>
      <sheetName val="Èoasen"/>
      <sheetName val="Cong ban _x0000_ _x0000__x0004__x0000__x0003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_x0005_"/>
      <sheetName val="_x000d_â_x0005_"/>
      <sheetName val="I_x0005_"/>
      <sheetName val="QUY IV _x0005_"/>
      <sheetName val="co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M pc_x0006__x0000_CamPhþ"/>
      <sheetName val="chieuday"/>
      <sheetName val="⁋㌱Ա_x0000_䭔㌱س_x0000_䭔ㄠㄴ_x0006_牴湯⁧琠湯౧_x0000_杮楨搠湩_x0005__x0000__x0000__x0000_타_x0012_"/>
      <sheetName val="TK42ı"/>
      <sheetName val="tÿ-01"/>
      <sheetName val="SoCaiT_x0000_"/>
      <sheetName val="Cong ban "/>
      <sheetName val="t"/>
      <sheetName val="CV den"/>
      <sheetName val="[PNT-P3.xls][PNT-P3.xls]C/c t)e"/>
      <sheetName val="[PNT-P3.xls][PNT-P3.xls]C4ulu/n"/>
      <sheetName val="SoCaiT"/>
      <sheetName val="7 THAI NGUYEN"/>
      <sheetName val="_x0000__x000f__x0000__x0000__x0000_‚ž興"/>
      <sheetName val="gia԰_x0000__x0000__x0000_"/>
      <sheetName val="Np mai 280"/>
      <sheetName val="UNZA(xuong)T11743972 phuong (2)"/>
      <sheetName val="JEBSENT12(2)"/>
      <sheetName val="KIKIT1 784453Ms Chau  (2)"/>
      <sheetName val="ASEFOODT 01(vp) (2)"/>
      <sheetName val="NAMKIMT12  MS (2)"/>
      <sheetName val="KORYOT T 12 (2)"/>
      <sheetName val="NHAT DONG T1 817035 msDung (2)"/>
      <sheetName val=" COMPASST 01784933 ms Dung (2)"/>
      <sheetName val="HA LONG T12(2)"/>
      <sheetName val="MBT T01 (2)"/>
      <sheetName val="CLARIAN T1 (2)"/>
      <sheetName val="URCT 1 767025 Ms Mai (2)"/>
      <sheetName val="bao cao t 01 (2)"/>
      <sheetName val="VISON T 01(2)"/>
      <sheetName val="178 t 12"/>
      <sheetName val="Be tong 620 t01"/>
      <sheetName val="XE DAP T1"/>
      <sheetName val="WAY WAY T01"/>
      <sheetName val="DON VI K5 T01"/>
      <sheetName val="ETECH VINA T1"/>
      <sheetName val="MINH DUONG T11"/>
      <sheetName val="EVERICH T01"/>
      <sheetName val="DAILYMANY T01"/>
      <sheetName val="UNITED GARMENT T11"/>
      <sheetName val="HA PHAT T1"/>
      <sheetName val="CA PHE MIEN BAC T1"/>
      <sheetName val="THEO DOI SO XERI T11"/>
      <sheetName val="ILJUNG T12"/>
      <sheetName val="LIENHIEP T12"/>
      <sheetName val="buu chinh binh duong t12"/>
      <sheetName val="TSUCHIYA TSCO T12"/>
      <sheetName val="B-TECH T12"/>
      <sheetName val="MY DUNG T1 (WTJ)"/>
      <sheetName val="HSIANG JIUH T1"/>
      <sheetName val="VIET HONG T12"/>
      <sheetName val="SHUAN HWA T01"/>
      <sheetName val="KHAI HONG T12"/>
      <sheetName val="ANH LY DONG NAI T01"/>
      <sheetName val="THEP VIET T01"/>
      <sheetName val="BUU CHINH BINH T11 (2)"/>
      <sheetName val="Opmai 280"/>
      <sheetName val="M pc_x0006_CamPh"/>
      <sheetName val="gia x may"/>
      <sheetName val="_x000c__x000d_"/>
      <sheetName val="_x000c__x000a_"/>
      <sheetName val="_x000f__x0005_"/>
      <sheetName val="KHTS_x000d_2"/>
      <sheetName val="luongtang12"/>
      <sheetName val="?????????_x0006_????????????_x0006_???"/>
      <sheetName val="_x000f_︀ᇕ԰缀"/>
      <sheetName val="_x000f_‚竈_x0013_"/>
      <sheetName val="_x000f_‚헾】"/>
      <sheetName val="_x000f_‚眨,"/>
      <sheetName val="_x000f_‚禈."/>
      <sheetName val="_x000f_‚稸1"/>
      <sheetName val="_x000c__x000d_Õ"/>
      <sheetName val="_x000f_䠀᡿谀᡿︀"/>
      <sheetName val="t1-01"/>
      <sheetName val="CV dentrong tong"/>
      <sheetName val="_x000a_âO԰"/>
      <sheetName val="Cong ban  _x0004__x0003_"/>
      <sheetName val="_x000f_‚嫌_x001a_"/>
      <sheetName val="M pc_x0006_CamPhþ"/>
      <sheetName val="_x000f_‚ž興"/>
      <sheetName val="gia԰"/>
      <sheetName val="Cong ɢan 0,7x0,7"/>
      <sheetName val="Thu hồi cá nhân"/>
      <sheetName val="10.05.07"/>
      <sheetName val="11.05.07"/>
      <sheetName val="12.05.07"/>
      <sheetName val="14.05.07"/>
      <sheetName val="15.05.07"/>
      <sheetName val="16.05.07"/>
      <sheetName val="17.05.07"/>
      <sheetName val="18.05.07"/>
      <sheetName val="19.05.07"/>
      <sheetName val="21.05.07"/>
      <sheetName val="22.05.07"/>
      <sheetName val="23.05.07"/>
      <sheetName val="24.05.07"/>
      <sheetName val="25.05.07"/>
      <sheetName val="26.05.07"/>
      <sheetName val="28.05.07"/>
      <sheetName val="29.05.07"/>
      <sheetName val="30.05.07"/>
      <sheetName val="31.05.07"/>
      <sheetName val="Luong"/>
      <sheetName val="BD"/>
      <sheetName val="Gia_GC_Satthep"/>
      <sheetName val="_x0003_hah"/>
      <sheetName val="_x0003_ha_x0000_"/>
      <sheetName val="_x0003_haÖ"/>
      <sheetName val="TNghiÖm VD"/>
      <sheetName val="KHTS_x0000__x000a_2"/>
      <sheetName val="_x0000__x000f__x0000__x0000__x0000_‚_x0000__x0000_"/>
      <sheetName val="_x0000__x000f__x0000__x0000__x0000_‚_x0010__x0000_"/>
      <sheetName val="Cong ban 0,7p0,_x0005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/>
      <sheetData sheetId="473"/>
      <sheetData sheetId="474" refreshError="1"/>
      <sheetData sheetId="475"/>
      <sheetData sheetId="476"/>
      <sheetData sheetId="477"/>
      <sheetData sheetId="478"/>
      <sheetData sheetId="479"/>
      <sheetData sheetId="480"/>
      <sheetData sheetId="48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 refreshError="1"/>
      <sheetData sheetId="495"/>
      <sheetData sheetId="496"/>
      <sheetData sheetId="497"/>
      <sheetData sheetId="498"/>
      <sheetData sheetId="499"/>
      <sheetData sheetId="500"/>
      <sheetData sheetId="501"/>
      <sheetData sheetId="502" refreshError="1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 refreshError="1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/>
      <sheetData sheetId="616"/>
      <sheetData sheetId="617"/>
      <sheetData sheetId="618"/>
      <sheetData sheetId="619"/>
      <sheetData sheetId="620"/>
      <sheetData sheetId="621" refreshError="1"/>
      <sheetData sheetId="622" refreshError="1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 refreshError="1"/>
      <sheetData sheetId="661" refreshError="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/>
      <sheetData sheetId="709" refreshError="1"/>
      <sheetData sheetId="710" refreshError="1"/>
      <sheetData sheetId="711" refreshError="1"/>
      <sheetData sheetId="712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/>
      <sheetData sheetId="721"/>
      <sheetData sheetId="722" refreshError="1"/>
      <sheetData sheetId="723" refreshError="1"/>
      <sheetData sheetId="724" refreshError="1"/>
      <sheetData sheetId="725" refreshError="1"/>
      <sheetData sheetId="726"/>
      <sheetData sheetId="727" refreshError="1"/>
      <sheetData sheetId="728" refreshError="1"/>
      <sheetData sheetId="729"/>
      <sheetData sheetId="730" refreshError="1"/>
      <sheetData sheetId="73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/>
      <sheetData sheetId="817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/>
      <sheetData sheetId="1050"/>
      <sheetData sheetId="105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  <sheetData sheetId="1121"/>
      <sheetData sheetId="1122"/>
      <sheetData sheetId="1123"/>
      <sheetData sheetId="1124"/>
      <sheetData sheetId="1125"/>
      <sheetData sheetId="1126" refreshError="1"/>
      <sheetData sheetId="1127" refreshError="1"/>
      <sheetData sheetId="1128" refreshError="1"/>
      <sheetData sheetId="1129" refreshError="1"/>
      <sheetData sheetId="1130"/>
      <sheetData sheetId="1131" refreshError="1"/>
      <sheetData sheetId="1132" refreshError="1"/>
      <sheetData sheetId="1133" refreshError="1"/>
      <sheetData sheetId="1134" refreshError="1"/>
      <sheetData sheetId="1135"/>
      <sheetData sheetId="1136" refreshError="1"/>
      <sheetData sheetId="1137"/>
      <sheetData sheetId="1138" refreshError="1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/>
      <sheetData sheetId="1173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/>
      <sheetData sheetId="1188"/>
      <sheetData sheetId="1189"/>
      <sheetData sheetId="1190"/>
      <sheetData sheetId="1191"/>
      <sheetData sheetId="1192"/>
      <sheetData sheetId="1193"/>
      <sheetData sheetId="1194" refreshError="1"/>
      <sheetData sheetId="1195"/>
      <sheetData sheetId="1196" refreshError="1"/>
      <sheetData sheetId="1197" refreshError="1"/>
      <sheetData sheetId="1198" refreshError="1"/>
      <sheetData sheetId="1199"/>
      <sheetData sheetId="1200" refreshError="1"/>
      <sheetData sheetId="1201" refreshError="1"/>
      <sheetData sheetId="1202" refreshError="1"/>
      <sheetData sheetId="1203" refreshError="1"/>
      <sheetData sheetId="1204"/>
      <sheetData sheetId="1205" refreshError="1"/>
      <sheetData sheetId="1206"/>
      <sheetData sheetId="1207" refreshError="1"/>
      <sheetData sheetId="1208"/>
      <sheetData sheetId="1209"/>
      <sheetData sheetId="1210"/>
      <sheetData sheetId="1211" refreshError="1"/>
      <sheetData sheetId="1212" refreshError="1"/>
      <sheetData sheetId="1213" refreshError="1"/>
      <sheetData sheetId="1214" refreshError="1"/>
      <sheetData sheetId="1215"/>
      <sheetData sheetId="1216"/>
      <sheetData sheetId="1217"/>
      <sheetData sheetId="1218"/>
      <sheetData sheetId="1219"/>
      <sheetData sheetId="1220" refreshError="1"/>
      <sheetData sheetId="1221"/>
      <sheetData sheetId="1222"/>
      <sheetData sheetId="1223"/>
      <sheetData sheetId="1224"/>
      <sheetData sheetId="1225"/>
      <sheetData sheetId="1226"/>
      <sheetData sheetId="1227" refreshError="1"/>
      <sheetData sheetId="1228"/>
      <sheetData sheetId="1229"/>
      <sheetData sheetId="1230"/>
      <sheetData sheetId="1231" refreshError="1"/>
      <sheetData sheetId="1232" refreshError="1"/>
      <sheetData sheetId="1233" refreshError="1"/>
      <sheetData sheetId="1234"/>
      <sheetData sheetId="1235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 refreshError="1"/>
      <sheetData sheetId="1243" refreshError="1"/>
      <sheetData sheetId="1244" refreshError="1"/>
      <sheetData sheetId="1245"/>
      <sheetData sheetId="1246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/>
      <sheetData sheetId="1290"/>
      <sheetData sheetId="1291"/>
      <sheetData sheetId="1292" refreshError="1"/>
      <sheetData sheetId="1293" refreshError="1"/>
      <sheetData sheetId="1294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/>
      <sheetData sheetId="1309" refreshError="1"/>
      <sheetData sheetId="1310" refreshError="1"/>
      <sheetData sheetId="1311"/>
      <sheetData sheetId="1312"/>
      <sheetData sheetId="1313" refreshError="1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 refreshError="1"/>
      <sheetData sheetId="1335" refreshError="1"/>
      <sheetData sheetId="1336"/>
      <sheetData sheetId="1337"/>
      <sheetData sheetId="1338"/>
      <sheetData sheetId="1339" refreshError="1"/>
      <sheetData sheetId="1340" refreshError="1"/>
      <sheetData sheetId="1341" refreshError="1"/>
      <sheetData sheetId="1342" refreshError="1"/>
      <sheetData sheetId="134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HD1"/>
      <sheetName val="HD4"/>
      <sheetName val="HD3"/>
      <sheetName val="HD5"/>
      <sheetName val="HD7"/>
      <sheetName val="HD6"/>
      <sheetName val="HD2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Bia1"/>
      <sheetName val="BT1"/>
      <sheetName val="01"/>
      <sheetName val="Chart3"/>
      <sheetName val="Chart2"/>
      <sheetName val="BaTrieu-L.con"/>
      <sheetName val="EDT - Ro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T8-9@"/>
      <sheetName val="gia vt,nc,may"/>
      <sheetName val="THKP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Tonf hop"/>
      <sheetName val="CoquyTM"/>
      <sheetName val="_x0000_"/>
      <sheetName val="TH_B¸"/>
      <sheetName val="CongNo"/>
      <sheetName val="TD khao sat"/>
      <sheetName val="_x0000__x0000__x0005__x0000__x0000_"/>
      <sheetName val="CHITIET VL-NC"/>
      <sheetName val="DON GIA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GIA 뭼UOC"/>
      <sheetName val="Soqu_x0005__x0000__x0000_"/>
      <sheetName val="_IBASE2.XLSѝTNHNoi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Bia_x0000_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Km282-Km_x0003_"/>
      <sheetName val="°:nh"/>
      <sheetName val="QDcua TGD (2)_x0000__x0000__x0000__x0000__x0000__x0000__x0000__x0000__x0000__x0000__x0000__x0000_䚼˰_x0000__x0004__x0000__x0000_"/>
      <sheetName val="tien "/>
      <sheetName val="T6-99_x0000__x0000__x0000__x0000__x0000__x0000__x0000__x0000__x0000__x0000_ _x0000__x0012_[IBASE2.XLS]T"/>
      <sheetName val="Soqu_x0005_"/>
      <sheetName val="thong ke"/>
      <sheetName val="SANNUONG"/>
      <sheetName val="thkn (2)"/>
      <sheetName val="Vchuygn(C)"/>
      <sheetName val="342201-T10"/>
      <sheetName val="km208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DMX"/>
      <sheetName val="Bia0"/>
      <sheetName val="DMT_x0000_"/>
      <sheetName val="Tong_ke"/>
      <sheetName val="XXXXXX?X"/>
      <sheetName val="T4-99_x0005__x0000__x0000_T5-99"/>
      <sheetName val="[IBASE2.XLS뭝êm283-Km284"/>
      <sheetName val="CHITIET VL-NCHT1 (2)"/>
      <sheetName val="NEW-PANEL"/>
      <sheetName val="KH-Q1,Q2,01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L]gngT2"/>
      <sheetName val=" Njinh"/>
      <sheetName val="VT,NC,M"/>
      <sheetName val="XXXXXXÿÿ"/>
      <sheetName val="KHT4ÿÿ-02"/>
      <sheetName val="ÿÿÿÿ "/>
      <sheetName val="Soqu窨_x0013_竬"/>
      <sheetName val="Soqu_x0005__x0000_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Figure 6 NPV"/>
      <sheetName val="DMT"/>
      <sheetName val="Soqu "/>
      <sheetName val="Km282-Km_x0003_3"/>
      <sheetName val="_x0005_"/>
      <sheetName val="tien uong"/>
      <sheetName val="Y_BA"/>
      <sheetName val="T6-99 _x0012_[IBASE2.XLS]T"/>
      <sheetName val="T4-99_x0005_T5-99"/>
      <sheetName val="Km282-Km 3"/>
      <sheetName val=" "/>
      <sheetName val="Soqu_x0005_"/>
      <sheetName val="BTH chua"/>
      <sheetName val="XXXXXX?"/>
      <sheetName val="MTO REV.2(ARMOR)"/>
      <sheetName val="Dhue GTGT"/>
      <sheetName val="DMTCNTM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8">
          <cell r="AH58" t="str">
            <v>EPCP</v>
          </cell>
          <cell r="AI58" t="str">
            <v>EPOXY-PHENOLIC CURED PRIMER .</v>
          </cell>
          <cell r="AJ58" t="str">
            <v>4691(Ar-910)</v>
          </cell>
          <cell r="AK58" t="str">
            <v>1060</v>
          </cell>
          <cell r="AL58" t="str">
            <v>76</v>
          </cell>
          <cell r="AM58">
            <v>1</v>
          </cell>
          <cell r="AN58">
            <v>17.3</v>
          </cell>
          <cell r="AO58">
            <v>19.2</v>
          </cell>
          <cell r="AP58">
            <v>30.9</v>
          </cell>
          <cell r="AQ58">
            <v>43.35</v>
          </cell>
          <cell r="AR58">
            <v>31.25</v>
          </cell>
          <cell r="AS58">
            <v>25.89</v>
          </cell>
          <cell r="AT58">
            <v>750</v>
          </cell>
          <cell r="AU58">
            <v>600</v>
          </cell>
          <cell r="AV58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69">
          <cell r="AH69" t="str">
            <v>VZCP</v>
          </cell>
          <cell r="AI69" t="str">
            <v>CHLORINATED RUBBER BASE M.I.O.COATING</v>
          </cell>
          <cell r="AJ69" t="str">
            <v>4693(Ar-930)</v>
          </cell>
          <cell r="AK69" t="str">
            <v>1452(RF-68)</v>
          </cell>
          <cell r="AL69" t="str">
            <v>600</v>
          </cell>
          <cell r="AM69">
            <v>1</v>
          </cell>
          <cell r="AN69">
            <v>16.399999999999999</v>
          </cell>
          <cell r="AO69">
            <v>13.2</v>
          </cell>
          <cell r="AP69">
            <v>14.8</v>
          </cell>
          <cell r="AQ69">
            <v>37.799999999999997</v>
          </cell>
          <cell r="AR69">
            <v>37.880000000000003</v>
          </cell>
          <cell r="AS69">
            <v>33.72</v>
          </cell>
          <cell r="AT69">
            <v>620</v>
          </cell>
          <cell r="AU69">
            <v>500</v>
          </cell>
          <cell r="AV69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8">
          <cell r="AT88">
            <v>640</v>
          </cell>
          <cell r="AU88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99">
          <cell r="AT99">
            <v>500</v>
          </cell>
          <cell r="AU99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 refreshError="1"/>
      <sheetData sheetId="476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 refreshError="1"/>
      <sheetData sheetId="689" refreshError="1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 refreshError="1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 refreshError="1"/>
      <sheetData sheetId="897" refreshError="1"/>
      <sheetData sheetId="898"/>
      <sheetData sheetId="899"/>
      <sheetData sheetId="900"/>
      <sheetData sheetId="901"/>
      <sheetData sheetId="902"/>
      <sheetData sheetId="903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 refreshError="1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 refreshError="1"/>
      <sheetData sheetId="958" refreshError="1"/>
      <sheetData sheetId="959"/>
      <sheetData sheetId="960" refreshError="1"/>
      <sheetData sheetId="96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/>
      <sheetData sheetId="986"/>
      <sheetData sheetId="987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/>
      <sheetData sheetId="1010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 refreshError="1"/>
      <sheetData sheetId="1207"/>
      <sheetData sheetId="1208"/>
      <sheetData sheetId="1209"/>
      <sheetData sheetId="1210"/>
      <sheetData sheetId="1211"/>
      <sheetData sheetId="1212" refreshError="1"/>
      <sheetData sheetId="1213"/>
      <sheetData sheetId="1214" refreshError="1"/>
      <sheetData sheetId="1215"/>
      <sheetData sheetId="1216" refreshError="1"/>
      <sheetData sheetId="1217" refreshError="1"/>
      <sheetData sheetId="1218" refreshError="1"/>
      <sheetData sheetId="1219" refreshError="1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/>
      <sheetData sheetId="1228"/>
      <sheetData sheetId="1229"/>
      <sheetData sheetId="1230"/>
      <sheetData sheetId="123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/>
      <sheetData sheetId="1249" refreshError="1"/>
      <sheetData sheetId="1250" refreshError="1"/>
      <sheetData sheetId="125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/>
      <sheetData sheetId="1700"/>
      <sheetData sheetId="1701" refreshError="1"/>
      <sheetData sheetId="1702" refreshError="1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 refreshError="1"/>
      <sheetData sheetId="1712" refreshError="1"/>
      <sheetData sheetId="1713"/>
      <sheetData sheetId="1714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/>
      <sheetData sheetId="1722" refreshError="1"/>
      <sheetData sheetId="1723" refreshError="1"/>
      <sheetData sheetId="1724"/>
      <sheetData sheetId="1725" refreshError="1"/>
      <sheetData sheetId="1726" refreshError="1"/>
      <sheetData sheetId="172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Km282-Km_x0003_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.74"/>
      <sheetName val="NS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T4-99_x0005_"/>
      <sheetName val="Soqu_x0005_"/>
      <sheetName val="thong ke"/>
      <sheetName val="DMT"/>
      <sheetName val="Năm"/>
      <sheetName val="Thời gian"/>
      <sheetName val="Tỉnh"/>
      <sheetName val="Km282-Km_x0003_3"/>
      <sheetName val="_x0005_"/>
      <sheetName val="tien uong"/>
      <sheetName val="Y_BA"/>
      <sheetName val="T6-99 _x0012_[IBASE2.XLS]T"/>
      <sheetName val="T4-99_x0005_T5-99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 refreshError="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/>
      <sheetData sheetId="759"/>
      <sheetData sheetId="760"/>
      <sheetData sheetId="761"/>
      <sheetData sheetId="762"/>
      <sheetData sheetId="763"/>
      <sheetData sheetId="764"/>
      <sheetData sheetId="765" refreshError="1"/>
      <sheetData sheetId="766" refreshError="1"/>
      <sheetData sheetId="767"/>
      <sheetData sheetId="768" refreshError="1"/>
      <sheetData sheetId="769" refreshError="1"/>
      <sheetData sheetId="770" refreshError="1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 refreshError="1"/>
      <sheetData sheetId="857" refreshError="1"/>
      <sheetData sheetId="858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/>
      <sheetData sheetId="1237"/>
      <sheetData sheetId="1238"/>
      <sheetData sheetId="1239"/>
      <sheetData sheetId="1240"/>
      <sheetData sheetId="1241" refreshError="1"/>
      <sheetData sheetId="1242"/>
      <sheetData sheetId="1243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  <sheetName val="DTOAN"/>
      <sheetName val="THOP-KL"/>
      <sheetName val="CPHI KKS"/>
      <sheetName val="DG-KSAT"/>
      <sheetName val="TMDAUTU"/>
      <sheetName val="GTXLCHINH"/>
      <sheetName val="CPHI-TT"/>
      <sheetName val="CPHIBUVL"/>
      <sheetName val="CHENH VLCHINH"/>
      <sheetName val="GVLHT"/>
      <sheetName val="DGCT-QCH2"/>
      <sheetName val="XL4Poppy"/>
      <sheetName val="Bthkl"/>
      <sheetName val="KM247"/>
      <sheetName val="km248"/>
      <sheetName val="Congty"/>
      <sheetName val="VPPN"/>
      <sheetName val="XN74"/>
      <sheetName val="XN54"/>
      <sheetName val="XN33"/>
      <sheetName val="NK96"/>
      <sheetName val="XL4Test5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Poppy (2)"/>
      <sheetName val="sat"/>
      <sheetName val="ptvt"/>
      <sheetName val="__ MTL"/>
      <sheetName val="__ DI"/>
      <sheetName val="CAN DOI"/>
      <sheetName val="GIA TRI"/>
      <sheetName val="NO-DIEN"/>
      <sheetName val="NO-KHUONG"/>
      <sheetName val="NO-DUNG"/>
      <sheetName val="NO-DU"/>
      <sheetName val="TC NV"/>
      <sheetName val="NHAP"/>
      <sheetName val="khuong"/>
      <sheetName val="du"/>
      <sheetName val="dien"/>
      <sheetName val="dung"/>
      <sheetName val="NO-BANG"/>
      <sheetName val="ton kho"/>
      <sheetName val="bang"/>
      <sheetName val="00000000"/>
      <sheetName val="10000000"/>
      <sheetName val="MAU_A"/>
      <sheetName val="MAU_B"/>
      <sheetName val="MAU_C"/>
      <sheetName val="MAU E -XCD"/>
      <sheetName val="MAU E -TDS1"/>
      <sheetName val="MAU E- NDH"/>
      <sheetName val="Sheet1"/>
      <sheetName val="Sheet2"/>
      <sheetName val="Chart1"/>
      <sheetName val="Chart2"/>
      <sheetName val="Sheet4"/>
      <sheetName val="TINHNEN"/>
      <sheetName val="Nen VN"/>
      <sheetName val="ESTI_"/>
      <sheetName val="DI_ESTI"/>
      <sheetName val="thang 1"/>
      <sheetName val="thang2"/>
      <sheetName val="Thang 3"/>
      <sheetName val="thang5"/>
      <sheetName val="thang4"/>
      <sheetName val="00000001"/>
      <sheetName val="cham cong XL (2)"/>
      <sheetName val="cham cong XL"/>
      <sheetName val="chamcong"/>
      <sheetName val="Luong XD"/>
      <sheetName val="L.KHOAN 2 "/>
      <sheetName val="L.KHOAN 2"/>
      <sheetName val="CONGTRINHNHD"/>
      <sheetName val="L. KHOAN"/>
      <sheetName val="Luong XL"/>
      <sheetName val="PHANBOXL"/>
      <sheetName val="PHAN BO"/>
      <sheetName val="Luong XD thang 3"/>
      <sheetName val="CONGTRINHNHD thang3"/>
      <sheetName val="luong QL"/>
      <sheetName val="CONGDOAN "/>
      <sheetName val="CTACPHI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ATA"/>
      <sheetName val="Gia VL"/>
      <sheetName val="Bang luong CB"/>
      <sheetName val="Bang P.tich CT"/>
      <sheetName val="D.toan chi tiet"/>
      <sheetName val="Bang TH Dtoan"/>
      <sheetName val="XXXXXXXX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TH"/>
      <sheetName val="XL"/>
      <sheetName val="1E"/>
      <sheetName val="2E"/>
      <sheetName val="3E"/>
      <sheetName val="7D"/>
      <sheetName val="8D"/>
      <sheetName val="14D"/>
      <sheetName val="10D"/>
      <sheetName val="20D"/>
      <sheetName val="22D"/>
      <sheetName val="24D"/>
      <sheetName val="26P"/>
      <sheetName val="28P"/>
      <sheetName val="33P"/>
      <sheetName val="PTro"/>
      <sheetName val="PT"/>
      <sheetName val="KSTK"/>
      <sheetName val="A6-II"/>
      <sheetName val="km338+00-km338+100(2)"/>
      <sheetName val="km337+136-km337-350"/>
      <sheetName val="km346+600-km346+820 (2)"/>
      <sheetName val="km346+330-km346+600 (2)"/>
      <sheetName val="km346+00-km346+240 (2)"/>
      <sheetName val="km345+400-km345+500 (6)"/>
      <sheetName val="km345+400-km345+5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37+00-km337+34 (3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cong ty so 9 VINACONEX"/>
      <sheetName val="cong ty so 9 VINACONEX (2)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ong hop"/>
      <sheetName val="phan tich DG"/>
      <sheetName val="gia vat lieu"/>
      <sheetName val="gia xe may"/>
      <sheetName val="gia nhan cong"/>
      <sheetName val="QTNC-2002"/>
      <sheetName val="QTNC2003"/>
      <sheetName val="QTNC-Tong hop"/>
      <sheetName val="QTVT-Tong hop"/>
      <sheetName val="GTQT-Tong hop"/>
      <sheetName val="QT - Duet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PTH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caodothietke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Du an nut So"/>
      <sheetName val="Du an nut vong"/>
      <sheetName val="Du an nut Nam cau Tlong"/>
      <sheetName val="Duong kim lien 0 cho dua"/>
      <sheetName val="Du an KTDC Nam trung yen"/>
      <sheetName val="DTCT"/>
      <sheetName val="THDT"/>
      <sheetName val="THVT"/>
      <sheetName val="THGT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hang 8"/>
      <sheetName val="Macro1"/>
      <sheetName val="Macro2"/>
      <sheetName val="Macro3"/>
      <sheetName val="THANG 09"/>
      <sheetName val="THANG 10"/>
      <sheetName val="Duong con' vu hcm (8)"/>
      <sheetName val="Qheet3"/>
      <sheetName val="C47-456"/>
      <sheetName val="C46"/>
      <sheetName val="C47-PII"/>
      <sheetName val="TRUC TIEP"/>
      <sheetName val="GIAN TIEP"/>
      <sheetName val="HOP DONG"/>
      <sheetName val="CON LINH"/>
      <sheetName val="km346+00-km346_x000b_240 (2)"/>
      <sheetName val="km342+297._x0015_8-km342+376.41"/>
      <sheetName val="km341+1077 -km34_x0011_+1177.61"/>
      <sheetName val="Bang 聧ia ca may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1N"/>
      <sheetName val="XD"/>
      <sheetName val="GTGT1"/>
      <sheetName val="NHAHAT"/>
      <sheetName val="TGTGT2"/>
      <sheetName val="CAU"/>
      <sheetName val="KL"/>
      <sheetName val="MD1"/>
      <sheetName val="RPT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20000000"/>
      <sheetName val="[RPT.x"/>
      <sheetName val="[RPT.xlsၝCmay"/>
      <sheetName val="Duïng cong vu hcm (13;) (2)"/>
      <sheetName val="Duong cong vu hcm (8;) (:)"/>
      <sheetName val="Duofg cong vu hcm (7;) (2)"/>
      <sheetName val=""/>
      <sheetName val="gVL"/>
      <sheetName val="THChi"/>
      <sheetName val="THthu"/>
      <sheetName val="BCD"/>
      <sheetName val="111"/>
      <sheetName val="112"/>
      <sheetName val="131"/>
      <sheetName val="133"/>
      <sheetName val="138"/>
      <sheetName val="141"/>
      <sheetName val="142"/>
      <sheetName val="152"/>
      <sheetName val="153"/>
      <sheetName val="154"/>
      <sheetName val="211"/>
      <sheetName val="214"/>
      <sheetName val="331"/>
      <sheetName val="3331"/>
      <sheetName val="3334"/>
      <sheetName val="334"/>
      <sheetName val="411"/>
      <sheetName val="421"/>
      <sheetName val="511"/>
      <sheetName val="621"/>
      <sheetName val="622"/>
      <sheetName val="623"/>
      <sheetName val="627b"/>
      <sheetName val="632"/>
      <sheetName val="642"/>
      <sheetName val="711"/>
      <sheetName val="811"/>
      <sheetName val="911"/>
      <sheetName val="009"/>
      <sheetName val=" quy I-2005"/>
      <sheetName val="Quy 2- 2005 "/>
      <sheetName val="Quy III- 2005 "/>
      <sheetName val="Quy 4- 2005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km337+533î60-km3ó4 (2)"/>
      <sheetName val="N_x0008_AN CONG"/>
      <sheetName val="K251 _x0001_C"/>
      <sheetName val="?? MTL"/>
      <sheetName val="?? DI"/>
      <sheetName val="tienluong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HDKT"/>
      <sheetName val="PIPERACK"/>
      <sheetName val="MONG T,V,E"/>
      <sheetName val="tk12A-B&amp;13A-B"/>
      <sheetName val="TAM-tk12A-B&amp;13A-B"/>
      <sheetName val="tk15&amp;11A-B"/>
      <sheetName val="TAM-tk15&amp;11A-B"/>
      <sheetName val="V31"/>
      <sheetName val="T-V31"/>
      <sheetName val="V51"/>
      <sheetName val="T-V51"/>
      <sheetName val="V11"/>
      <sheetName val="v12"/>
      <sheetName val="V13"/>
      <sheetName val="v22"/>
      <sheetName val="V23"/>
      <sheetName val="v24"/>
      <sheetName val="V25"/>
      <sheetName val="V52"/>
      <sheetName val="V61"/>
      <sheetName val="E-01"/>
      <sheetName val="E-02"/>
      <sheetName val="C-01"/>
      <sheetName val="pr-B"/>
      <sheetName val="pr-C"/>
      <sheetName val="pr-D"/>
      <sheetName val="pr-E"/>
      <sheetName val="S-SA"/>
      <sheetName val="S-SB"/>
      <sheetName val="S-SC1"/>
      <sheetName val="S-SC2"/>
      <sheetName val="S-SD1"/>
      <sheetName val="S-SD2"/>
      <sheetName val="S-SD3"/>
      <sheetName val="S-SE1"/>
      <sheetName val="S-SE2"/>
      <sheetName val="sum-sl"/>
      <sheetName val="sum-steel"/>
      <sheetName val="sum-T"/>
      <sheetName val="sum-E"/>
      <sheetName val="sum-pr"/>
      <sheetName val="REPORT"/>
      <sheetName val="Daily"/>
      <sheetName val="Data-input"/>
      <sheetName val="TK12"/>
      <sheetName val="Visual inspection record-07"/>
      <sheetName val="Fitup inspection record-06"/>
      <sheetName val="WELD MONITORING"/>
      <sheetName val="CHECK LIST"/>
      <sheetName val="MATERIAL B"/>
      <sheetName val="MATERIAL"/>
      <sheetName val="BENDING REPORT"/>
      <sheetName val="INPS RELEASE"/>
      <sheetName val="PAINTING REPORT"/>
      <sheetName val="hydro test"/>
      <sheetName val="MTL$-INTER"/>
      <sheetName val="Duong cong vu hcm (¶)"/>
      <sheetName val="thang6"/>
      <sheetName val="Sheet5"/>
      <sheetName val="Sheet6"/>
      <sheetName val="刃割 MTL"/>
      <sheetName val="giamay"/>
      <sheetName val="XL²t5"/>
      <sheetName val="Ë261"/>
      <sheetName val="K261Base"/>
      <sheetName val="K2_x0016_1 AC"/>
      <sheetName val="CON(LINH"/>
      <sheetName val="CHEKe VLCHINH"/>
      <sheetName val="K5_x0001_ @9_x0008_"/>
      <sheetName val="soktmay"/>
      <sheetName val="切割 MၔL"/>
      <sheetName val="K2_x0015_1 AC"/>
      <sheetName val="km342+520-km342+690 (2 "/>
      <sheetName val="Km346+60_x0010_-km346+820 (2)"/>
      <sheetName val="km346+00-km3_x0014_6+240 (_x0012_)"/>
      <sheetName val="km345+6_x0016_1-km345+000"/>
      <sheetName val="km342+_x0013_76.41- km342+520.29"/>
      <sheetName val="km342+29_x0017_.58-km3_x0014_2+376.41"/>
      <sheetName val="km338+00-km33Oé100(2)"/>
      <sheetName val="Bang ?ia ca may"/>
      <sheetName val="[RPT.xls?Cmay"/>
      <sheetName val="km345+400-km345ÿÿ00 (6)"/>
      <sheetName val="Con'ty"/>
      <sheetName val="Thuc thanh"/>
      <sheetName val="GTXLC@INH"/>
      <sheetName val="Ho=Ðdong giao khoan"/>
      <sheetName val="切割 II"/>
      <sheetName val="959 K98"/>
      <sheetName val="Mau so 04 TFDN"/>
      <sheetName val="TSO_CHUNG"/>
      <sheetName val="Duong cog vu hcm (4)"/>
      <sheetName val="K219 Subbase"/>
      <sheetName val="Duong cojg vu hcm (13;) (2)"/>
      <sheetName val="m361 Base"/>
      <sheetName val="DG1kSAT"/>
      <sheetName val="May no"/>
      <sheetName val="Sua chua "/>
      <sheetName val="BC luan chuyen"/>
      <sheetName val="_x0010_pЁ"/>
      <sheetName val="K259†Base "/>
      <sheetName val="_x0010_p?Ё"/>
      <sheetName val="K251 K)8"/>
      <sheetName val="?"/>
      <sheetName val="cot_xa"/>
      <sheetName val="Quet rac"/>
      <sheetName val="Thang"/>
      <sheetName val="T1"/>
      <sheetName val="T2"/>
      <sheetName val="T3"/>
      <sheetName val="T4"/>
      <sheetName val="k-337+533.60-km338 (2)"/>
      <sheetName val="km341+275-km341)350"/>
      <sheetName val="Don gia"/>
      <sheetName val="chi tiet z"/>
      <sheetName val="000000000000"/>
      <sheetName val="100000000000"/>
      <sheetName val="200000000000"/>
      <sheetName val="300000000000"/>
      <sheetName val="400000000000"/>
      <sheetName val="C²iet TK131"/>
      <sheetName val="Bang ke T.toan`"/>
      <sheetName val="K261?Base"/>
      <sheetName val="XL²??t5"/>
      <sheetName val="K?5_x0001_ @9_x0008_"/>
      <sheetName val="km337+136-km33×¶350"/>
      <sheetName val="km337+136-km337ý350"/>
      <sheetName val="nghiviecQ402"/>
      <sheetName val="nhansu_phong"/>
      <sheetName val="dieudong2003"/>
      <sheetName val="lylich03"/>
      <sheetName val="bdns02"/>
      <sheetName val="bdns03"/>
      <sheetName val="PET-NB"/>
      <sheetName val="giao nv TH chong qua tai dot 3"/>
      <sheetName val="ton tai cac tram dong dien"/>
      <sheetName val="chong qua tai dot 3"/>
      <sheetName val="cac du an"/>
      <sheetName val="Chong qua tai dot 3 moi"/>
      <sheetName val="H.so tram chong qua tai dot 3"/>
      <sheetName val="cac tram dong dien"/>
      <sheetName val="Bieu ngang"/>
      <sheetName val="T.van gs"/>
      <sheetName val="23 tram von WB"/>
      <sheetName val="Chi phi den bu A"/>
      <sheetName val="canh (2)"/>
      <sheetName val="canh"/>
      <sheetName val="Bang Don gia II"/>
      <sheetName val="CTP"/>
      <sheetName val="LUONG"/>
      <sheetName val="lphi"/>
      <sheetName val="PLTT"/>
      <sheetName val="KTPLVP"/>
      <sheetName val="KTPL2"/>
      <sheetName val="KHKPHT7-02"/>
      <sheetName val="KHKPHT9-02"/>
      <sheetName val="KHKPHT8-02"/>
      <sheetName val="KHKPHT10-02 "/>
      <sheetName val="lptinh"/>
      <sheetName val="UHNN"/>
      <sheetName val="BHYT02"/>
      <sheetName val="TLL"/>
      <sheetName val="TLL (2)"/>
      <sheetName val="TLLhuyen"/>
      <sheetName val="Dsach"/>
      <sheetName val="TCONG"/>
      <sheetName val="KHKPHT1-02"/>
      <sheetName val="ththdt"/>
      <sheetName val="CPTHU"/>
      <sheetName val="THKPCHD"/>
      <sheetName val="QD100"/>
      <sheetName val="KHKPHT-T6-02"/>
      <sheetName val="THKP"/>
      <sheetName val="HTchieusang"/>
      <sheetName val="HTdien"/>
      <sheetName val="CUNG CAP VAT TU"/>
      <sheetName val="TH.LIST CAP"/>
      <sheetName val="S3LIST CAP&amp;ONGDL"/>
      <sheetName val="S2LIST CAP&amp;ONGDL"/>
      <sheetName val="S1LIST CAP&amp;ONGDL"/>
      <sheetName val="NGUONGOCVATTU"/>
      <sheetName val="capdongluc"/>
      <sheetName val="KLMOI THAU"/>
      <sheetName val="30000000"/>
      <sheetName val="40000000"/>
      <sheetName val="50000000"/>
      <sheetName val="60000000"/>
      <sheetName val="XXXXXXX0"/>
      <sheetName val="TH9"/>
      <sheetName val="TH12"/>
      <sheetName val="lienbao1"/>
      <sheetName val="bangrap"/>
      <sheetName val="Lie Bao2"/>
      <sheetName val="lien bao"/>
      <sheetName val="duong BR"/>
      <sheetName val="nhakhoBR"/>
      <sheetName val="trung 5"/>
      <sheetName val="QLoi"/>
      <sheetName val="PTHT"/>
      <sheetName val="Yenlac"/>
      <sheetName val="telo"/>
      <sheetName val="CTA NCS cond.2012"/>
      <sheetName val="TCT DIEN LUC (EVN)"/>
      <sheetName val="415"/>
      <sheetName val="511.BT"/>
      <sheetName val="631.BT"/>
      <sheetName val="NKSC1"/>
      <sheetName val="CDKT"/>
      <sheetName val="BCDTCP"/>
      <sheetName val="KEM NGHIEN GIA CONG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rptDSTHEOTUNGNVVATUNGKHchitiet"/>
      <sheetName val="rptHangHoaNhapXuatTonTuNgayDenN"/>
      <sheetName val="Outlets"/>
      <sheetName val="PGs"/>
      <sheetName val="Cto"/>
      <sheetName val="B×a QTo¸n"/>
      <sheetName val="TDuyÖt QT "/>
      <sheetName val="B×a QTo¸n "/>
      <sheetName val="TMQT"/>
      <sheetName val="THQTo¸n"/>
      <sheetName val="TH.HangMuc"/>
      <sheetName val="NC«ng "/>
      <sheetName val="VËt t­ "/>
      <sheetName val="ThÝ nghiÖm "/>
      <sheetName val="THVT­ "/>
      <sheetName val="Thèng Kª nghiÖm thu"/>
      <sheetName val="VChuyÓn "/>
      <sheetName val="QT Thu håi "/>
      <sheetName val="Thu håi B3 "/>
      <sheetName val="Thu håi B4  "/>
      <sheetName val="Thu håi Õ"/>
      <sheetName val="BB¶n ®gi¸ VTThu håi "/>
      <sheetName val="CaM¸y "/>
      <sheetName val="BB"/>
      <sheetName val="BB¶n"/>
      <sheetName val="BVe Duoica 2"/>
      <sheetName val="BVe 242 MK"/>
      <sheetName val="BVe LTam-6"/>
      <sheetName val="특외대"/>
      <sheetName val="SILICATE"/>
      <sheetName val="Main"/>
      <sheetName val="Reference"/>
      <sheetName val="general"/>
      <sheetName val="_x0010_p?"/>
      <sheetName val="K259Base "/>
      <sheetName val="_x0010_p??"/>
      <sheetName val="Duong co?g vu hcm (4)"/>
      <sheetName val="Disch"/>
      <sheetName val="Pack"/>
      <sheetName val="Delivery"/>
      <sheetName val="M50"/>
      <sheetName val="M48"/>
      <sheetName val="M45"/>
      <sheetName val="M38"/>
      <sheetName val="D.Order"/>
      <sheetName val="Report.Delivery"/>
      <sheetName val="Monthly"/>
      <sheetName val="DMTK"/>
      <sheetName val="Corporate"/>
      <sheetName val="Quantity"/>
      <sheetName val="_RPT.x"/>
      <sheetName val="Du a. nut Nam cau Tlong"/>
      <sheetName val="km338+00-km338+100,2)"/>
      <sheetName val="km″42+297.58-km342+376.41"/>
      <sheetName val="Sheet04"/>
      <sheetName val="D"/>
      <sheetName val="_x0010_p"/>
      <sheetName val="ÇÐ¸î MTL"/>
      <sheetName val="ÇÐ¸î DI"/>
      <sheetName val="¤Á³Î MTL"/>
      <sheetName val="¤Á³Î DI"/>
      <sheetName val="km341+1077 -km341+1!77.61"/>
      <sheetName val="km3;7+00-km337+34 (3)"/>
      <sheetName val="Duong cong vu hcm`(2)"/>
      <sheetName val="Duong cong vuhcm (9)"/>
      <sheetName val="Duong cong vuhcm (4;) (2)"/>
      <sheetName val="Duong cong ve hcm (6)"/>
      <sheetName val="Duong colg vu hcm (3)"/>
      <sheetName val="Duong cnng vu hcm (7;) (2)"/>
      <sheetName val="Duong cong vu hcm(Lmat;0)!(2)"/>
      <sheetName val="CTduo~g"/>
      <sheetName val="km345+661-km345;000"/>
      <sheetName val="TNHCHINH"/>
      <sheetName val="Macro2뻰Ŏ_x0004_뱤ŏ"/>
      <sheetName val="PNT-QUOT-#3"/>
      <sheetName val="COAT&amp;WRAP-QIOT-#3"/>
      <sheetName val="NEW-PANEL"/>
      <sheetName val="Overhead &amp; Profit B-1"/>
      <sheetName val="B-2  (DPP)"/>
      <sheetName val="RP 14E Table"/>
      <sheetName val="AG"/>
      <sheetName val="Guidelines"/>
      <sheetName val="b1"/>
      <sheetName val="2.. (2)"/>
      <sheetName val="Callout"/>
      <sheetName val="MTO REV.0"/>
      <sheetName val="предприятия"/>
      <sheetName val="ЦФО"/>
      <sheetName val="LIGHTING &amp; GROUNDING"/>
      <sheetName val="[RPT.xls]Duong cong vu hcm (8;)"/>
      <sheetName val="T HOP"/>
      <sheetName val="LONG"/>
      <sheetName val="HAI"/>
      <sheetName val="HIEP"/>
      <sheetName val="TUAN"/>
      <sheetName val="nguyen"/>
      <sheetName val="VE"/>
      <sheetName val="VU"/>
      <sheetName val="LUAN"/>
      <sheetName val="HIEN&gt;"/>
      <sheetName val="HIEN"/>
      <sheetName val="PHU"/>
      <sheetName val="CHAN"/>
      <sheetName val="BANBGIAO"/>
      <sheetName val="DLIEU"/>
      <sheetName val="GOC"/>
      <sheetName val="Son"/>
      <sheetName val="MAIN GATE HOUSE"/>
      <sheetName val="Schedule"/>
      <sheetName val="MMTB"/>
      <sheetName val="DGNC"/>
      <sheetName val="F04-CPNC"/>
      <sheetName val="F05-CFVT"/>
      <sheetName val="VLP"/>
      <sheetName val="PVGC"/>
      <sheetName val="T03-02"/>
      <sheetName val="T02-02"/>
      <sheetName val="Mau"/>
      <sheetName val="切割_MTL"/>
      <sheetName val="切割_DI"/>
      <sheetName val="LM"/>
      <sheetName val="NSL"/>
      <sheetName val="切割_MTL1"/>
      <sheetName val="切割_DI1"/>
      <sheetName val="ESTI_1"/>
      <sheetName val="C²??iet TK131"/>
      <sheetName val="Dir01"/>
      <sheetName val="chamcongDHbo"/>
      <sheetName val="1-TH"/>
      <sheetName val="thang lương"/>
      <sheetName val="vs"/>
      <sheetName val="DTCP NB"/>
      <sheetName val="Duong co"/>
      <sheetName val="XL²"/>
      <sheetName val="K"/>
      <sheetName val="C²"/>
      <sheetName val="Duong cong vu"/>
      <sheetName val="Duong cong vu hcm("/>
      <sheetName val="phuluc1"/>
      <sheetName val="phuluc2"/>
      <sheetName val="phuluc3A"/>
      <sheetName val="phuluc3b"/>
      <sheetName val="Phuluc4"/>
      <sheetName val="phuluc5"/>
      <sheetName val="phuluc9"/>
      <sheetName val="phuluc10"/>
      <sheetName val="PHULUC11"/>
      <sheetName val="phuluc12"/>
      <sheetName val="CCDN"/>
      <sheetName val="_x0000_"/>
      <sheetName val="K261_x0000_Base"/>
      <sheetName val="K_x0000_5_x0001_ @9_x0008_"/>
      <sheetName val="km342+520-km342+690 (2_x0009_"/>
      <sheetName val="Duong co_x0000_g vu hcm (4)"/>
      <sheetName val="Thang_x0000__x0000_"/>
      <sheetName val="_x0010_p_x0000_?"/>
      <sheetName val="Duong cong vu_x0000_hcm (9)"/>
      <sheetName val="Duong cong vu_x0000_hcm (4;) (2)"/>
      <sheetName val="Duong cong vu hcm(_x0000_Lmat;0)!(2)"/>
      <sheetName val="WUA"/>
      <sheetName val="_RPT.xlsၝCmay"/>
      <sheetName val="TRUC TI"/>
      <sheetName val="Ў`"/>
      <sheetName val="chitiet"/>
      <sheetName val="Thang??"/>
      <sheetName val="?? M?L"/>
      <sheetName val="?? II"/>
      <sheetName val="ctTBA"/>
      <sheetName val="MCY"/>
      <sheetName val="Eau so 04 TNDN"/>
      <sheetName val="LME"/>
      <sheetName val="GDXLCHINH"/>
      <sheetName val="CT 13!"/>
      <sheetName val="Du an n5t Nam cau Tlong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  <cell r="B1">
            <v>0</v>
          </cell>
          <cell r="C1">
            <v>0</v>
          </cell>
          <cell r="D1" t="str">
            <v/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 t="str">
            <v/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 t="str">
            <v/>
          </cell>
          <cell r="S1">
            <v>0</v>
          </cell>
          <cell r="T1" t="str">
            <v/>
          </cell>
          <cell r="U1">
            <v>0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C31">
            <v>6</v>
          </cell>
          <cell r="D31">
            <v>2.77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0.45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C32">
            <v>8</v>
          </cell>
          <cell r="D32">
            <v>2.77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0.45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C33">
            <v>10</v>
          </cell>
          <cell r="D33">
            <v>3.4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0.9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C34">
            <v>12</v>
          </cell>
          <cell r="D34">
            <v>3.96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1.2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C35">
            <v>14</v>
          </cell>
          <cell r="D35">
            <v>3.96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1.34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C36">
            <v>16</v>
          </cell>
          <cell r="D36">
            <v>4.1900000000000004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1.65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C37">
            <v>18</v>
          </cell>
          <cell r="D37">
            <v>4.1900000000000004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1.8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C38">
            <v>20</v>
          </cell>
          <cell r="D38">
            <v>4.78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2.54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C39">
            <v>22</v>
          </cell>
          <cell r="D39">
            <v>4.78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2.69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C40">
            <v>24</v>
          </cell>
          <cell r="D40">
            <v>5.54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3.9000000000000004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C41">
            <v>30</v>
          </cell>
          <cell r="D41">
            <v>6.35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6.15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C42">
            <v>14</v>
          </cell>
          <cell r="D42">
            <v>6.35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2.69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C43">
            <v>16</v>
          </cell>
          <cell r="D43">
            <v>6.35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C44">
            <v>18</v>
          </cell>
          <cell r="D44">
            <v>6.35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3.3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C45">
            <v>20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F46">
            <v>0</v>
          </cell>
          <cell r="G46">
            <v>0</v>
          </cell>
          <cell r="H46">
            <v>0</v>
          </cell>
          <cell r="I46">
            <v>2.23</v>
          </cell>
          <cell r="J46">
            <v>2.27</v>
          </cell>
          <cell r="K46">
            <v>4.5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8</v>
          </cell>
          <cell r="Q46">
            <v>0</v>
          </cell>
          <cell r="R46">
            <v>0</v>
          </cell>
          <cell r="S46">
            <v>0</v>
          </cell>
          <cell r="T46" t="str">
            <v/>
          </cell>
          <cell r="U46" t="str">
            <v/>
          </cell>
        </row>
        <row r="47">
          <cell r="A47" t="str">
            <v>*** Reference Paper : Predict Fittings For Piping Systems ***</v>
          </cell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 t="str">
            <v>Fc = 0.25  Utility Supply Lines, OSBL</v>
          </cell>
          <cell r="P47">
            <v>8</v>
          </cell>
          <cell r="R47" t="str">
            <v>Fc = 2.00  Manifold Type Piping</v>
          </cell>
        </row>
        <row r="48">
          <cell r="B48">
            <v>10</v>
          </cell>
          <cell r="C48">
            <v>26</v>
          </cell>
          <cell r="D48" t="str">
            <v xml:space="preserve">   By William B. Hooper , Monsanto Co.</v>
          </cell>
          <cell r="E48">
            <v>1</v>
          </cell>
          <cell r="I48">
            <v>2.64</v>
          </cell>
          <cell r="J48">
            <v>4.8600000000000003</v>
          </cell>
          <cell r="K48" t="str">
            <v xml:space="preserve">        (PIPE JOINT FACTOR Fp = 100%)</v>
          </cell>
          <cell r="P48">
            <v>9</v>
          </cell>
          <cell r="R48" t="str">
            <v xml:space="preserve">        (PIPE JOINT FACTOR Fp = 0%)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 t="str">
            <v>Fc = 0.50  Long, Straight Piping Run</v>
          </cell>
          <cell r="P49">
            <v>9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 t="str">
            <v xml:space="preserve">        (PIPE JOINT FACTOR Fp = 100%)</v>
          </cell>
          <cell r="P50">
            <v>10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 t="str">
            <v>Fc = 1.00  Normal Piping</v>
          </cell>
          <cell r="P51">
            <v>11</v>
          </cell>
        </row>
        <row r="52">
          <cell r="A52" t="str">
            <v>of the system's complexity are all that is needed.</v>
          </cell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 t="str">
            <v xml:space="preserve">        (PIPE JOINT FACTOR Fp = 10%)</v>
          </cell>
          <cell r="P52">
            <v>12</v>
          </cell>
        </row>
      </sheetData>
      <sheetData sheetId="3">
        <row r="8">
          <cell r="A8">
            <v>3</v>
          </cell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7.0000000000000007E-2</v>
          </cell>
          <cell r="J8">
            <v>0</v>
          </cell>
          <cell r="K8">
            <v>7.0000000000000007E-2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0</v>
          </cell>
          <cell r="R8">
            <v>0</v>
          </cell>
        </row>
        <row r="9">
          <cell r="A9">
            <v>4</v>
          </cell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7.0000000000000007E-2</v>
          </cell>
          <cell r="J9">
            <v>0</v>
          </cell>
          <cell r="K9">
            <v>7.0000000000000007E-2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</v>
          </cell>
          <cell r="Q9">
            <v>0</v>
          </cell>
          <cell r="R9">
            <v>0</v>
          </cell>
        </row>
        <row r="10">
          <cell r="A10" t="str">
            <v>5S</v>
          </cell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F10">
            <v>7.0000000000000007E-2</v>
          </cell>
          <cell r="G10">
            <v>0</v>
          </cell>
          <cell r="H10">
            <v>7.0000000000000007E-2</v>
          </cell>
          <cell r="I10">
            <v>7.0000000000000007E-2</v>
          </cell>
          <cell r="J10">
            <v>0</v>
          </cell>
          <cell r="K10">
            <v>7.0000000000000007E-2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0</v>
          </cell>
          <cell r="R10">
            <v>0</v>
          </cell>
        </row>
        <row r="11">
          <cell r="A11">
            <v>6</v>
          </cell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7.0000000000000007E-2</v>
          </cell>
          <cell r="J11">
            <v>0</v>
          </cell>
          <cell r="K11">
            <v>7.0000000000000007E-2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</v>
          </cell>
          <cell r="Q11">
            <v>0</v>
          </cell>
          <cell r="R11">
            <v>0</v>
          </cell>
        </row>
        <row r="12">
          <cell r="A12">
            <v>7</v>
          </cell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7.0000000000000007E-2</v>
          </cell>
          <cell r="J12">
            <v>0</v>
          </cell>
          <cell r="K12">
            <v>7.0000000000000007E-2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</row>
        <row r="13">
          <cell r="A13">
            <v>8</v>
          </cell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7.0000000000000007E-2</v>
          </cell>
          <cell r="J13">
            <v>0</v>
          </cell>
          <cell r="K13">
            <v>7.0000000000000007E-2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0</v>
          </cell>
          <cell r="R13">
            <v>0</v>
          </cell>
        </row>
        <row r="14">
          <cell r="A14">
            <v>9</v>
          </cell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0.12</v>
          </cell>
          <cell r="J14">
            <v>0</v>
          </cell>
          <cell r="K14">
            <v>0.12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0</v>
          </cell>
        </row>
        <row r="15">
          <cell r="A15">
            <v>10</v>
          </cell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0.12</v>
          </cell>
          <cell r="J15">
            <v>0</v>
          </cell>
          <cell r="K15">
            <v>0.12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0</v>
          </cell>
          <cell r="R15">
            <v>0</v>
          </cell>
        </row>
        <row r="16">
          <cell r="A16">
            <v>11</v>
          </cell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F16">
            <v>0</v>
          </cell>
          <cell r="G16">
            <v>0</v>
          </cell>
          <cell r="H16">
            <v>0</v>
          </cell>
          <cell r="I16">
            <v>0.12</v>
          </cell>
          <cell r="J16">
            <v>0</v>
          </cell>
          <cell r="K16">
            <v>0.12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2</v>
          </cell>
          <cell r="Q16">
            <v>0</v>
          </cell>
          <cell r="R16">
            <v>0</v>
          </cell>
        </row>
        <row r="17">
          <cell r="A17">
            <v>12</v>
          </cell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F17">
            <v>0</v>
          </cell>
          <cell r="G17">
            <v>0</v>
          </cell>
          <cell r="H17">
            <v>0</v>
          </cell>
          <cell r="I17">
            <v>0.15</v>
          </cell>
          <cell r="J17">
            <v>0</v>
          </cell>
          <cell r="K17">
            <v>0.15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2</v>
          </cell>
          <cell r="Q17">
            <v>0</v>
          </cell>
          <cell r="R17">
            <v>0</v>
          </cell>
        </row>
        <row r="18">
          <cell r="A18">
            <v>13</v>
          </cell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F18">
            <v>0</v>
          </cell>
          <cell r="G18">
            <v>0</v>
          </cell>
          <cell r="H18">
            <v>0</v>
          </cell>
          <cell r="I18">
            <v>0.15</v>
          </cell>
          <cell r="J18">
            <v>0</v>
          </cell>
          <cell r="K18">
            <v>0.15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2</v>
          </cell>
          <cell r="Q18">
            <v>0</v>
          </cell>
          <cell r="R18">
            <v>0</v>
          </cell>
        </row>
        <row r="19">
          <cell r="A19">
            <v>14</v>
          </cell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F19">
            <v>0</v>
          </cell>
          <cell r="G19">
            <v>0</v>
          </cell>
          <cell r="H19">
            <v>0</v>
          </cell>
          <cell r="I19">
            <v>0.15</v>
          </cell>
          <cell r="J19">
            <v>0</v>
          </cell>
          <cell r="K19">
            <v>0.15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2</v>
          </cell>
          <cell r="Q19">
            <v>0</v>
          </cell>
          <cell r="R19">
            <v>0</v>
          </cell>
        </row>
        <row r="20">
          <cell r="A20">
            <v>15</v>
          </cell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0.15</v>
          </cell>
          <cell r="J20">
            <v>0</v>
          </cell>
          <cell r="K20">
            <v>0.15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2</v>
          </cell>
          <cell r="Q20">
            <v>0</v>
          </cell>
          <cell r="R20">
            <v>0</v>
          </cell>
        </row>
        <row r="21">
          <cell r="A21">
            <v>16</v>
          </cell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F21">
            <v>0</v>
          </cell>
          <cell r="G21">
            <v>0</v>
          </cell>
          <cell r="H21">
            <v>0</v>
          </cell>
          <cell r="I21">
            <v>0.15</v>
          </cell>
          <cell r="J21">
            <v>0</v>
          </cell>
          <cell r="K21">
            <v>0.15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</v>
          </cell>
          <cell r="Q21">
            <v>0</v>
          </cell>
          <cell r="R21">
            <v>0</v>
          </cell>
        </row>
        <row r="22">
          <cell r="A22">
            <v>17</v>
          </cell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F22">
            <v>0</v>
          </cell>
          <cell r="G22">
            <v>0</v>
          </cell>
          <cell r="H22">
            <v>0</v>
          </cell>
          <cell r="I22">
            <v>0.15</v>
          </cell>
          <cell r="J22">
            <v>0</v>
          </cell>
          <cell r="K22">
            <v>0.15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</v>
          </cell>
          <cell r="Q22">
            <v>0</v>
          </cell>
          <cell r="R22">
            <v>0</v>
          </cell>
        </row>
        <row r="23">
          <cell r="A23">
            <v>18</v>
          </cell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F23">
            <v>0</v>
          </cell>
          <cell r="G23">
            <v>0</v>
          </cell>
          <cell r="H23">
            <v>0</v>
          </cell>
          <cell r="I23">
            <v>0.15</v>
          </cell>
          <cell r="J23">
            <v>0</v>
          </cell>
          <cell r="K23">
            <v>0.15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</v>
          </cell>
          <cell r="Q23">
            <v>0</v>
          </cell>
          <cell r="R23">
            <v>0</v>
          </cell>
        </row>
        <row r="24">
          <cell r="A24">
            <v>19</v>
          </cell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F24">
            <v>0</v>
          </cell>
          <cell r="G24">
            <v>0</v>
          </cell>
          <cell r="H24">
            <v>0</v>
          </cell>
          <cell r="I24">
            <v>0.15</v>
          </cell>
          <cell r="J24">
            <v>0</v>
          </cell>
          <cell r="K24">
            <v>0.15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</v>
          </cell>
          <cell r="Q24">
            <v>0</v>
          </cell>
          <cell r="R24">
            <v>0</v>
          </cell>
        </row>
        <row r="25">
          <cell r="A25">
            <v>20</v>
          </cell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0.15</v>
          </cell>
          <cell r="J25">
            <v>0</v>
          </cell>
          <cell r="K25">
            <v>0.15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2</v>
          </cell>
          <cell r="Q25">
            <v>0</v>
          </cell>
          <cell r="R25">
            <v>0</v>
          </cell>
        </row>
        <row r="26">
          <cell r="A26">
            <v>21</v>
          </cell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F26">
            <v>0</v>
          </cell>
          <cell r="G26">
            <v>0</v>
          </cell>
          <cell r="H26">
            <v>0</v>
          </cell>
          <cell r="I26">
            <v>0.15</v>
          </cell>
          <cell r="J26">
            <v>0</v>
          </cell>
          <cell r="K26">
            <v>0.15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</v>
          </cell>
          <cell r="Q26">
            <v>0</v>
          </cell>
          <cell r="R26">
            <v>0</v>
          </cell>
        </row>
        <row r="27">
          <cell r="A27">
            <v>22</v>
          </cell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  <cell r="I27">
            <v>0.3</v>
          </cell>
          <cell r="J27">
            <v>0</v>
          </cell>
          <cell r="K27">
            <v>0.3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</v>
          </cell>
          <cell r="Q27">
            <v>0</v>
          </cell>
          <cell r="R27">
            <v>0</v>
          </cell>
        </row>
        <row r="28">
          <cell r="A28">
            <v>23</v>
          </cell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F28">
            <v>0</v>
          </cell>
          <cell r="G28">
            <v>0</v>
          </cell>
          <cell r="H28">
            <v>0</v>
          </cell>
          <cell r="I28">
            <v>0.3</v>
          </cell>
          <cell r="J28">
            <v>0</v>
          </cell>
          <cell r="K28">
            <v>0.3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</v>
          </cell>
          <cell r="Q28">
            <v>0</v>
          </cell>
          <cell r="R28">
            <v>0</v>
          </cell>
        </row>
        <row r="29">
          <cell r="A29">
            <v>24</v>
          </cell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F29">
            <v>0</v>
          </cell>
          <cell r="G29">
            <v>0</v>
          </cell>
          <cell r="H29">
            <v>0</v>
          </cell>
          <cell r="I29">
            <v>0.3</v>
          </cell>
          <cell r="J29">
            <v>0</v>
          </cell>
          <cell r="K29">
            <v>0.3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3</v>
          </cell>
          <cell r="Q29">
            <v>0</v>
          </cell>
          <cell r="R29">
            <v>0</v>
          </cell>
        </row>
        <row r="30">
          <cell r="A30">
            <v>25</v>
          </cell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0.3</v>
          </cell>
          <cell r="J30">
            <v>0</v>
          </cell>
          <cell r="K30">
            <v>0.3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</v>
          </cell>
          <cell r="Q30">
            <v>0</v>
          </cell>
          <cell r="R30">
            <v>0</v>
          </cell>
        </row>
        <row r="31">
          <cell r="A31" t="str">
            <v>5S</v>
          </cell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F31">
            <v>0.45</v>
          </cell>
          <cell r="G31">
            <v>0</v>
          </cell>
          <cell r="H31">
            <v>0.45</v>
          </cell>
          <cell r="I31">
            <v>0.45</v>
          </cell>
          <cell r="J31">
            <v>0</v>
          </cell>
          <cell r="K31">
            <v>0.45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4</v>
          </cell>
          <cell r="Q31">
            <v>0</v>
          </cell>
          <cell r="R31">
            <v>0</v>
          </cell>
        </row>
        <row r="32">
          <cell r="A32">
            <v>27</v>
          </cell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F32">
            <v>0</v>
          </cell>
          <cell r="G32">
            <v>0</v>
          </cell>
          <cell r="H32">
            <v>0</v>
          </cell>
          <cell r="I32">
            <v>0.45</v>
          </cell>
          <cell r="J32">
            <v>0</v>
          </cell>
          <cell r="K32">
            <v>0.45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4</v>
          </cell>
          <cell r="Q32">
            <v>0</v>
          </cell>
          <cell r="R32">
            <v>0</v>
          </cell>
        </row>
        <row r="33">
          <cell r="A33">
            <v>28</v>
          </cell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F33">
            <v>0</v>
          </cell>
          <cell r="G33">
            <v>0</v>
          </cell>
          <cell r="H33">
            <v>0</v>
          </cell>
          <cell r="I33">
            <v>0.9</v>
          </cell>
          <cell r="J33">
            <v>0</v>
          </cell>
          <cell r="K33">
            <v>0.9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4</v>
          </cell>
          <cell r="Q33">
            <v>0</v>
          </cell>
          <cell r="R33">
            <v>0</v>
          </cell>
        </row>
        <row r="34">
          <cell r="A34">
            <v>29</v>
          </cell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F34">
            <v>0</v>
          </cell>
          <cell r="G34">
            <v>0</v>
          </cell>
          <cell r="H34">
            <v>0</v>
          </cell>
          <cell r="I34">
            <v>1.2</v>
          </cell>
          <cell r="J34">
            <v>0</v>
          </cell>
          <cell r="K34">
            <v>1.2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6</v>
          </cell>
          <cell r="Q34">
            <v>0</v>
          </cell>
          <cell r="R34">
            <v>0</v>
          </cell>
        </row>
        <row r="35">
          <cell r="A35">
            <v>30</v>
          </cell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F35">
            <v>0</v>
          </cell>
          <cell r="G35">
            <v>0</v>
          </cell>
          <cell r="H35">
            <v>0</v>
          </cell>
          <cell r="I35">
            <v>1.34</v>
          </cell>
          <cell r="J35">
            <v>0</v>
          </cell>
          <cell r="K35">
            <v>1.34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6</v>
          </cell>
          <cell r="Q35">
            <v>0</v>
          </cell>
          <cell r="R35">
            <v>0</v>
          </cell>
        </row>
        <row r="36">
          <cell r="A36">
            <v>31</v>
          </cell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F36">
            <v>0</v>
          </cell>
          <cell r="G36">
            <v>0</v>
          </cell>
          <cell r="H36">
            <v>0</v>
          </cell>
          <cell r="I36">
            <v>1.65</v>
          </cell>
          <cell r="J36">
            <v>0</v>
          </cell>
          <cell r="K36">
            <v>1.65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6</v>
          </cell>
          <cell r="Q36">
            <v>0</v>
          </cell>
          <cell r="R36">
            <v>0</v>
          </cell>
        </row>
        <row r="37">
          <cell r="A37">
            <v>32</v>
          </cell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F37">
            <v>0</v>
          </cell>
          <cell r="G37">
            <v>0</v>
          </cell>
          <cell r="H37">
            <v>0</v>
          </cell>
          <cell r="I37">
            <v>1.8</v>
          </cell>
          <cell r="J37">
            <v>0</v>
          </cell>
          <cell r="K37">
            <v>1.8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6</v>
          </cell>
          <cell r="Q37">
            <v>0</v>
          </cell>
          <cell r="R37">
            <v>0</v>
          </cell>
        </row>
        <row r="38">
          <cell r="A38">
            <v>33</v>
          </cell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F38">
            <v>0</v>
          </cell>
          <cell r="G38">
            <v>0</v>
          </cell>
          <cell r="H38">
            <v>0</v>
          </cell>
          <cell r="I38">
            <v>2.54</v>
          </cell>
          <cell r="J38">
            <v>0</v>
          </cell>
          <cell r="K38">
            <v>2.54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7</v>
          </cell>
          <cell r="Q38">
            <v>0</v>
          </cell>
          <cell r="R38">
            <v>0</v>
          </cell>
        </row>
        <row r="39">
          <cell r="A39">
            <v>34</v>
          </cell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F39">
            <v>0</v>
          </cell>
          <cell r="G39">
            <v>0</v>
          </cell>
          <cell r="H39">
            <v>0</v>
          </cell>
          <cell r="I39">
            <v>2.69</v>
          </cell>
          <cell r="J39">
            <v>0</v>
          </cell>
          <cell r="K39">
            <v>2.69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8</v>
          </cell>
          <cell r="Q39">
            <v>0</v>
          </cell>
          <cell r="R39">
            <v>0</v>
          </cell>
        </row>
        <row r="40">
          <cell r="A40">
            <v>35</v>
          </cell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F40">
            <v>0</v>
          </cell>
          <cell r="G40">
            <v>0</v>
          </cell>
          <cell r="H40">
            <v>0</v>
          </cell>
          <cell r="I40">
            <v>2.4300000000000002</v>
          </cell>
          <cell r="J40">
            <v>1.47</v>
          </cell>
          <cell r="K40">
            <v>3.9000000000000004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8</v>
          </cell>
          <cell r="Q40">
            <v>0</v>
          </cell>
          <cell r="R40">
            <v>0</v>
          </cell>
        </row>
        <row r="41">
          <cell r="A41">
            <v>36</v>
          </cell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F41">
            <v>0</v>
          </cell>
          <cell r="G41">
            <v>0</v>
          </cell>
          <cell r="H41">
            <v>0</v>
          </cell>
          <cell r="I41">
            <v>3.04</v>
          </cell>
          <cell r="J41">
            <v>3.11</v>
          </cell>
          <cell r="K41">
            <v>6.15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10</v>
          </cell>
          <cell r="Q41">
            <v>0</v>
          </cell>
          <cell r="R41">
            <v>0</v>
          </cell>
        </row>
        <row r="42">
          <cell r="A42">
            <v>37</v>
          </cell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F42">
            <v>0</v>
          </cell>
          <cell r="G42">
            <v>0</v>
          </cell>
          <cell r="H42">
            <v>0</v>
          </cell>
          <cell r="I42">
            <v>1.42</v>
          </cell>
          <cell r="J42">
            <v>1.27</v>
          </cell>
          <cell r="K42">
            <v>2.69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6</v>
          </cell>
          <cell r="Q42">
            <v>0</v>
          </cell>
          <cell r="R42">
            <v>0</v>
          </cell>
        </row>
        <row r="43">
          <cell r="A43">
            <v>38</v>
          </cell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F43">
            <v>0</v>
          </cell>
          <cell r="G43">
            <v>0</v>
          </cell>
          <cell r="H43">
            <v>0</v>
          </cell>
          <cell r="I43">
            <v>1.62</v>
          </cell>
          <cell r="J43">
            <v>1.38</v>
          </cell>
          <cell r="K43">
            <v>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6</v>
          </cell>
          <cell r="Q43">
            <v>0</v>
          </cell>
          <cell r="R43">
            <v>0</v>
          </cell>
        </row>
        <row r="44">
          <cell r="A44">
            <v>39</v>
          </cell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F44">
            <v>0</v>
          </cell>
          <cell r="G44">
            <v>0</v>
          </cell>
          <cell r="H44">
            <v>0</v>
          </cell>
          <cell r="I44">
            <v>1.82</v>
          </cell>
          <cell r="J44">
            <v>1.48</v>
          </cell>
          <cell r="K44">
            <v>3.3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6</v>
          </cell>
          <cell r="Q44">
            <v>0</v>
          </cell>
          <cell r="R44">
            <v>0</v>
          </cell>
        </row>
        <row r="45">
          <cell r="A45" t="str">
            <v>AVE.</v>
          </cell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F45">
            <v>0</v>
          </cell>
          <cell r="G45">
            <v>0</v>
          </cell>
          <cell r="H45">
            <v>0</v>
          </cell>
          <cell r="I45">
            <v>2.0299999999999998</v>
          </cell>
          <cell r="J45">
            <v>1.72</v>
          </cell>
          <cell r="K45">
            <v>3.75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7</v>
          </cell>
          <cell r="Q45">
            <v>0</v>
          </cell>
          <cell r="R45">
            <v>0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F46">
            <v>2.23</v>
          </cell>
          <cell r="G46">
            <v>2.27</v>
          </cell>
          <cell r="H46">
            <v>4.5</v>
          </cell>
          <cell r="I46">
            <v>2.23</v>
          </cell>
          <cell r="J46">
            <v>2.27</v>
          </cell>
          <cell r="K46">
            <v>4.5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8</v>
          </cell>
        </row>
        <row r="47">
          <cell r="A47" t="str">
            <v>*** Reference Paper : Predict Fittings For Piping Systems ***</v>
          </cell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F47">
            <v>0</v>
          </cell>
          <cell r="G47">
            <v>0</v>
          </cell>
          <cell r="H47">
            <v>0</v>
          </cell>
          <cell r="I47">
            <v>2.4300000000000002</v>
          </cell>
          <cell r="J47">
            <v>2.0699999999999998</v>
          </cell>
          <cell r="K47">
            <v>4.5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8</v>
          </cell>
          <cell r="R47" t="str">
            <v>Fc = 2.00  Manifold Type Piping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F48">
            <v>2.64</v>
          </cell>
          <cell r="G48">
            <v>4.8600000000000003</v>
          </cell>
          <cell r="H48">
            <v>7.5</v>
          </cell>
          <cell r="I48">
            <v>2.64</v>
          </cell>
          <cell r="J48">
            <v>4.8600000000000003</v>
          </cell>
          <cell r="K48">
            <v>7.5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9</v>
          </cell>
          <cell r="R48" t="str">
            <v xml:space="preserve">        (PIPE JOINT FACTOR Fp = 0%)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F49">
            <v>2.84</v>
          </cell>
          <cell r="G49">
            <v>5.26</v>
          </cell>
          <cell r="H49">
            <v>8.1</v>
          </cell>
          <cell r="I49">
            <v>2.84</v>
          </cell>
          <cell r="J49">
            <v>5.26</v>
          </cell>
          <cell r="K49">
            <v>8.1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9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F50">
            <v>0</v>
          </cell>
          <cell r="G50">
            <v>0</v>
          </cell>
          <cell r="H50">
            <v>0</v>
          </cell>
          <cell r="I50">
            <v>3.04</v>
          </cell>
          <cell r="J50">
            <v>5.66</v>
          </cell>
          <cell r="K50">
            <v>8.6999999999999993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10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F51">
            <v>0</v>
          </cell>
          <cell r="G51">
            <v>0</v>
          </cell>
          <cell r="H51">
            <v>0</v>
          </cell>
          <cell r="I51">
            <v>3.24</v>
          </cell>
          <cell r="J51">
            <v>6.06</v>
          </cell>
          <cell r="K51">
            <v>9.3000000000000007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11</v>
          </cell>
        </row>
        <row r="52">
          <cell r="A52" t="str">
            <v>of the system's complexity are all that is needed.</v>
          </cell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F52">
            <v>0</v>
          </cell>
          <cell r="G52">
            <v>0</v>
          </cell>
          <cell r="H52">
            <v>0</v>
          </cell>
          <cell r="I52">
            <v>3.45</v>
          </cell>
          <cell r="J52">
            <v>6.44</v>
          </cell>
          <cell r="K52">
            <v>9.89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12</v>
          </cell>
          <cell r="Q52">
            <v>0</v>
          </cell>
          <cell r="R52" t="str">
            <v/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F53">
            <v>3.65</v>
          </cell>
          <cell r="G53">
            <v>6.84</v>
          </cell>
          <cell r="H53">
            <v>10.49</v>
          </cell>
          <cell r="I53">
            <v>3.65</v>
          </cell>
          <cell r="J53">
            <v>6.84</v>
          </cell>
          <cell r="K53">
            <v>10.49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F54">
            <v>7.0000000000000007E-2</v>
          </cell>
          <cell r="G54">
            <v>7.0000000000000007E-2</v>
          </cell>
          <cell r="H54">
            <v>2</v>
          </cell>
          <cell r="I54">
            <v>7.0000000000000007E-2</v>
          </cell>
          <cell r="J54">
            <v>0</v>
          </cell>
          <cell r="K54">
            <v>7.0000000000000007E-2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F55">
            <v>7.0000000000000007E-2</v>
          </cell>
          <cell r="G55">
            <v>7.0000000000000007E-2</v>
          </cell>
          <cell r="H55">
            <v>2</v>
          </cell>
          <cell r="I55">
            <v>7.0000000000000007E-2</v>
          </cell>
          <cell r="J55">
            <v>0</v>
          </cell>
          <cell r="K55">
            <v>7.0000000000000007E-2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2</v>
          </cell>
          <cell r="Q55" t="str">
            <v xml:space="preserve">S_x0001_N_x0002_1a_x0000__x0017_T«n nÒn b»ng c¸t ®Çm kü_x0002_m3_x0000_%X©y mãng ®¸ 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F56">
            <v>7.0000000000000007E-2</v>
          </cell>
          <cell r="G56">
            <v>7.0000000000000007E-2</v>
          </cell>
          <cell r="H56">
            <v>2</v>
          </cell>
          <cell r="I56">
            <v>7.0000000000000007E-2</v>
          </cell>
          <cell r="J56">
            <v>0</v>
          </cell>
          <cell r="K56">
            <v>7.0000000000000007E-2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F57">
            <v>7.0000000000000007E-2</v>
          </cell>
          <cell r="G57">
            <v>7.0000000000000007E-2</v>
          </cell>
          <cell r="H57">
            <v>2</v>
          </cell>
          <cell r="I57">
            <v>7.0000000000000007E-2</v>
          </cell>
          <cell r="J57">
            <v>0</v>
          </cell>
          <cell r="K57">
            <v>7.0000000000000007E-2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F58">
            <v>7.0000000000000007E-2</v>
          </cell>
          <cell r="G58">
            <v>7.0000000000000007E-2</v>
          </cell>
          <cell r="H58">
            <v>2</v>
          </cell>
          <cell r="I58">
            <v>7.0000000000000007E-2</v>
          </cell>
          <cell r="J58">
            <v>0</v>
          </cell>
          <cell r="K58">
            <v>7.0000000000000007E-2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F59">
            <v>7.0000000000000007E-2</v>
          </cell>
          <cell r="G59">
            <v>7.0000000000000007E-2</v>
          </cell>
          <cell r="H59">
            <v>2</v>
          </cell>
          <cell r="I59">
            <v>7.0000000000000007E-2</v>
          </cell>
          <cell r="J59">
            <v>0</v>
          </cell>
          <cell r="K59">
            <v>7.0000000000000007E-2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F60">
            <v>7.0000000000000007E-2</v>
          </cell>
          <cell r="G60">
            <v>0</v>
          </cell>
          <cell r="H60">
            <v>7.0000000000000007E-2</v>
          </cell>
          <cell r="I60">
            <v>7.0000000000000007E-2</v>
          </cell>
          <cell r="J60">
            <v>0</v>
          </cell>
          <cell r="K60">
            <v>7.0000000000000007E-2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F61">
            <v>7.0000000000000007E-2</v>
          </cell>
          <cell r="G61">
            <v>0</v>
          </cell>
          <cell r="H61">
            <v>7.0000000000000007E-2</v>
          </cell>
          <cell r="I61">
            <v>7.0000000000000007E-2</v>
          </cell>
          <cell r="J61">
            <v>0</v>
          </cell>
          <cell r="K61">
            <v>7.0000000000000007E-2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F62">
            <v>7.0000000000000007E-2</v>
          </cell>
          <cell r="G62">
            <v>0</v>
          </cell>
          <cell r="H62">
            <v>7.0000000000000007E-2</v>
          </cell>
          <cell r="I62">
            <v>7.0000000000000007E-2</v>
          </cell>
          <cell r="J62">
            <v>0</v>
          </cell>
          <cell r="K62">
            <v>7.0000000000000007E-2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F63">
            <v>7.0000000000000007E-2</v>
          </cell>
          <cell r="G63">
            <v>0</v>
          </cell>
          <cell r="H63">
            <v>7.0000000000000007E-2</v>
          </cell>
          <cell r="I63">
            <v>7.0000000000000007E-2</v>
          </cell>
          <cell r="J63">
            <v>0</v>
          </cell>
          <cell r="K63">
            <v>7.0000000000000007E-2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F64">
            <v>7.0000000000000007E-2</v>
          </cell>
          <cell r="G64">
            <v>0</v>
          </cell>
          <cell r="H64">
            <v>7.0000000000000007E-2</v>
          </cell>
          <cell r="I64">
            <v>7.0000000000000007E-2</v>
          </cell>
          <cell r="J64">
            <v>0</v>
          </cell>
          <cell r="K64">
            <v>7.0000000000000007E-2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F65">
            <v>7.0000000000000007E-2</v>
          </cell>
          <cell r="G65">
            <v>0</v>
          </cell>
          <cell r="H65">
            <v>7.0000000000000007E-2</v>
          </cell>
          <cell r="I65">
            <v>7.0000000000000007E-2</v>
          </cell>
          <cell r="J65">
            <v>0</v>
          </cell>
          <cell r="K65">
            <v>7.0000000000000007E-2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F66">
            <v>7.0000000000000007E-2</v>
          </cell>
          <cell r="G66">
            <v>0</v>
          </cell>
          <cell r="H66">
            <v>7.0000000000000007E-2</v>
          </cell>
          <cell r="I66">
            <v>7.0000000000000007E-2</v>
          </cell>
          <cell r="J66">
            <v>0</v>
          </cell>
          <cell r="K66">
            <v>7.0000000000000007E-2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F67">
            <v>7.0000000000000007E-2</v>
          </cell>
          <cell r="G67">
            <v>0</v>
          </cell>
          <cell r="H67">
            <v>7.0000000000000007E-2</v>
          </cell>
          <cell r="I67">
            <v>7.0000000000000007E-2</v>
          </cell>
          <cell r="J67">
            <v>0</v>
          </cell>
          <cell r="K67">
            <v>7.0000000000000007E-2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F68">
            <v>7.0000000000000007E-2</v>
          </cell>
          <cell r="G68">
            <v>0</v>
          </cell>
          <cell r="H68">
            <v>7.0000000000000007E-2</v>
          </cell>
          <cell r="I68">
            <v>7.0000000000000007E-2</v>
          </cell>
          <cell r="J68">
            <v>0</v>
          </cell>
          <cell r="K68">
            <v>7.0000000000000007E-2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F69">
            <v>0.12</v>
          </cell>
          <cell r="G69">
            <v>0</v>
          </cell>
          <cell r="H69">
            <v>0.12</v>
          </cell>
          <cell r="I69">
            <v>0.12</v>
          </cell>
          <cell r="J69">
            <v>0</v>
          </cell>
          <cell r="K69">
            <v>0.12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F70">
            <v>0.12</v>
          </cell>
          <cell r="G70">
            <v>0</v>
          </cell>
          <cell r="H70">
            <v>0.12</v>
          </cell>
          <cell r="I70">
            <v>0.12</v>
          </cell>
          <cell r="J70">
            <v>0</v>
          </cell>
          <cell r="K70">
            <v>0.12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F71">
            <v>0.12</v>
          </cell>
          <cell r="G71">
            <v>0</v>
          </cell>
          <cell r="H71">
            <v>0.12</v>
          </cell>
          <cell r="I71">
            <v>0.12</v>
          </cell>
          <cell r="J71">
            <v>0</v>
          </cell>
          <cell r="K71">
            <v>0.12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F72">
            <v>0.15</v>
          </cell>
          <cell r="G72">
            <v>0.15</v>
          </cell>
          <cell r="H72">
            <v>2</v>
          </cell>
          <cell r="I72">
            <v>0.15</v>
          </cell>
          <cell r="J72">
            <v>0</v>
          </cell>
          <cell r="K72">
            <v>0.15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F73">
            <v>0.15</v>
          </cell>
          <cell r="G73">
            <v>0.15</v>
          </cell>
          <cell r="H73">
            <v>2</v>
          </cell>
          <cell r="I73">
            <v>0.15</v>
          </cell>
          <cell r="J73">
            <v>0</v>
          </cell>
          <cell r="K73">
            <v>0.15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2</v>
          </cell>
          <cell r="Q73">
            <v>0</v>
          </cell>
          <cell r="R73">
            <v>0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F74">
            <v>0.15</v>
          </cell>
          <cell r="G74">
            <v>0.15</v>
          </cell>
          <cell r="H74">
            <v>2</v>
          </cell>
          <cell r="I74">
            <v>0.15</v>
          </cell>
          <cell r="J74">
            <v>0</v>
          </cell>
          <cell r="K74">
            <v>0.15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F75">
            <v>0.15</v>
          </cell>
          <cell r="G75">
            <v>0</v>
          </cell>
          <cell r="H75">
            <v>0.15</v>
          </cell>
          <cell r="I75">
            <v>0.15</v>
          </cell>
          <cell r="J75">
            <v>0</v>
          </cell>
          <cell r="K75">
            <v>0.15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F76">
            <v>0.15</v>
          </cell>
          <cell r="G76">
            <v>0</v>
          </cell>
          <cell r="H76">
            <v>0.15</v>
          </cell>
          <cell r="I76">
            <v>0.15</v>
          </cell>
          <cell r="J76">
            <v>0</v>
          </cell>
          <cell r="K76">
            <v>0.15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F77">
            <v>0.15</v>
          </cell>
          <cell r="G77">
            <v>0</v>
          </cell>
          <cell r="H77">
            <v>0.15</v>
          </cell>
          <cell r="I77">
            <v>0.15</v>
          </cell>
          <cell r="J77">
            <v>0</v>
          </cell>
          <cell r="K77">
            <v>0.15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F78">
            <v>0.15</v>
          </cell>
          <cell r="G78">
            <v>0</v>
          </cell>
          <cell r="H78">
            <v>0.15</v>
          </cell>
          <cell r="I78">
            <v>0.15</v>
          </cell>
          <cell r="J78">
            <v>0</v>
          </cell>
          <cell r="K78">
            <v>0.15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F79">
            <v>0.15</v>
          </cell>
          <cell r="G79">
            <v>0</v>
          </cell>
          <cell r="H79">
            <v>0.15</v>
          </cell>
          <cell r="I79">
            <v>0.15</v>
          </cell>
          <cell r="J79">
            <v>0</v>
          </cell>
          <cell r="K79">
            <v>0.15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F80">
            <v>0.15</v>
          </cell>
          <cell r="G80">
            <v>0</v>
          </cell>
          <cell r="H80">
            <v>0.15</v>
          </cell>
          <cell r="I80">
            <v>0.15</v>
          </cell>
          <cell r="J80">
            <v>0</v>
          </cell>
          <cell r="K80">
            <v>0.15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F81">
            <v>0.15</v>
          </cell>
          <cell r="G81">
            <v>0</v>
          </cell>
          <cell r="H81">
            <v>0.15</v>
          </cell>
          <cell r="I81">
            <v>0.15</v>
          </cell>
          <cell r="J81">
            <v>0</v>
          </cell>
          <cell r="K81">
            <v>0.15</v>
          </cell>
          <cell r="L81">
            <v>0</v>
          </cell>
          <cell r="M81">
            <v>0</v>
          </cell>
          <cell r="N81">
            <v>0</v>
          </cell>
          <cell r="O81">
            <v>2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F82">
            <v>0.3</v>
          </cell>
          <cell r="G82">
            <v>0</v>
          </cell>
          <cell r="H82">
            <v>0.3</v>
          </cell>
          <cell r="I82">
            <v>0.3</v>
          </cell>
          <cell r="J82">
            <v>0</v>
          </cell>
          <cell r="K82">
            <v>0.3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F83">
            <v>0.3</v>
          </cell>
          <cell r="G83">
            <v>0.3</v>
          </cell>
          <cell r="H83">
            <v>3</v>
          </cell>
          <cell r="I83">
            <v>0.3</v>
          </cell>
          <cell r="J83">
            <v>0</v>
          </cell>
          <cell r="K83">
            <v>0.3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F84">
            <v>0.45</v>
          </cell>
          <cell r="G84">
            <v>0</v>
          </cell>
          <cell r="H84">
            <v>0.45</v>
          </cell>
          <cell r="I84">
            <v>0.45</v>
          </cell>
          <cell r="J84">
            <v>0</v>
          </cell>
          <cell r="K84">
            <v>0.45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F85">
            <v>0.45</v>
          </cell>
          <cell r="G85">
            <v>0.45</v>
          </cell>
          <cell r="H85">
            <v>4</v>
          </cell>
          <cell r="I85">
            <v>0.45</v>
          </cell>
          <cell r="J85">
            <v>0</v>
          </cell>
          <cell r="K85">
            <v>0.45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F86">
            <v>0.6</v>
          </cell>
          <cell r="G86">
            <v>0</v>
          </cell>
          <cell r="H86">
            <v>0.6</v>
          </cell>
          <cell r="I86">
            <v>0.6</v>
          </cell>
          <cell r="J86">
            <v>0</v>
          </cell>
          <cell r="K86">
            <v>0.6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F87">
            <v>0.6</v>
          </cell>
          <cell r="G87">
            <v>0</v>
          </cell>
          <cell r="H87">
            <v>0.6</v>
          </cell>
          <cell r="I87">
            <v>0.6</v>
          </cell>
          <cell r="J87">
            <v>0</v>
          </cell>
          <cell r="K87">
            <v>0.6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F88">
            <v>1.2</v>
          </cell>
          <cell r="G88">
            <v>0</v>
          </cell>
          <cell r="H88">
            <v>1.2</v>
          </cell>
          <cell r="I88">
            <v>1.2</v>
          </cell>
          <cell r="J88">
            <v>0</v>
          </cell>
          <cell r="K88">
            <v>1.2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F89">
            <v>1.5</v>
          </cell>
          <cell r="G89">
            <v>0</v>
          </cell>
          <cell r="H89">
            <v>1.5</v>
          </cell>
          <cell r="I89">
            <v>1.5</v>
          </cell>
          <cell r="J89">
            <v>0</v>
          </cell>
          <cell r="K89">
            <v>1.5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F90">
            <v>0</v>
          </cell>
          <cell r="G90">
            <v>0</v>
          </cell>
          <cell r="H90">
            <v>2.2251287283221441E-307</v>
          </cell>
          <cell r="I90">
            <v>1.65</v>
          </cell>
          <cell r="J90">
            <v>0</v>
          </cell>
          <cell r="K90">
            <v>1.65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F91">
            <v>1.95</v>
          </cell>
          <cell r="G91">
            <v>0</v>
          </cell>
          <cell r="H91">
            <v>1.95</v>
          </cell>
          <cell r="I91">
            <v>1.95</v>
          </cell>
          <cell r="J91">
            <v>0</v>
          </cell>
          <cell r="K91">
            <v>1.95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F92">
            <v>2.25</v>
          </cell>
          <cell r="G92">
            <v>0</v>
          </cell>
          <cell r="H92">
            <v>2.25</v>
          </cell>
          <cell r="I92">
            <v>2.25</v>
          </cell>
          <cell r="J92">
            <v>0</v>
          </cell>
          <cell r="K92">
            <v>2.25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F93">
            <v>2.0299999999999998</v>
          </cell>
          <cell r="G93">
            <v>1.1200000000000001</v>
          </cell>
          <cell r="H93">
            <v>3.15</v>
          </cell>
          <cell r="I93">
            <v>2.0299999999999998</v>
          </cell>
          <cell r="J93">
            <v>1.1200000000000001</v>
          </cell>
          <cell r="K93">
            <v>3.15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F94">
            <v>2.23</v>
          </cell>
          <cell r="G94">
            <v>1.37</v>
          </cell>
          <cell r="H94">
            <v>3.6</v>
          </cell>
          <cell r="I94">
            <v>2.23</v>
          </cell>
          <cell r="J94">
            <v>1.37</v>
          </cell>
          <cell r="K94">
            <v>3.6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F95">
            <v>2.4300000000000002</v>
          </cell>
          <cell r="G95">
            <v>2.0699999999999998</v>
          </cell>
          <cell r="H95">
            <v>4.5</v>
          </cell>
          <cell r="I95">
            <v>2.4300000000000002</v>
          </cell>
          <cell r="J95">
            <v>2.0699999999999998</v>
          </cell>
          <cell r="K95">
            <v>4.5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F96">
            <v>3.04</v>
          </cell>
          <cell r="G96">
            <v>5.66</v>
          </cell>
          <cell r="H96">
            <v>8.6999999999999993</v>
          </cell>
          <cell r="I96">
            <v>3.04</v>
          </cell>
          <cell r="J96">
            <v>5.66</v>
          </cell>
          <cell r="K96">
            <v>8.6999999999999993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F97">
            <v>0.81</v>
          </cell>
          <cell r="G97">
            <v>0.99</v>
          </cell>
          <cell r="H97">
            <v>1.8</v>
          </cell>
          <cell r="I97">
            <v>0.81</v>
          </cell>
          <cell r="J97">
            <v>0.99</v>
          </cell>
          <cell r="K97">
            <v>1.8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F98">
            <v>1.01</v>
          </cell>
          <cell r="G98">
            <v>1.0900000000000001</v>
          </cell>
          <cell r="H98">
            <v>2.1</v>
          </cell>
          <cell r="I98">
            <v>1.01</v>
          </cell>
          <cell r="J98">
            <v>1.0900000000000001</v>
          </cell>
          <cell r="K98">
            <v>2.1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F99">
            <v>1.22</v>
          </cell>
          <cell r="G99">
            <v>1.32</v>
          </cell>
          <cell r="H99">
            <v>2.54</v>
          </cell>
          <cell r="I99">
            <v>1.22</v>
          </cell>
          <cell r="J99">
            <v>1.32</v>
          </cell>
          <cell r="K99">
            <v>2.54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F100">
            <v>1.42</v>
          </cell>
          <cell r="G100">
            <v>2.48</v>
          </cell>
          <cell r="H100">
            <v>3.9</v>
          </cell>
          <cell r="I100">
            <v>1.42</v>
          </cell>
          <cell r="J100">
            <v>2.48</v>
          </cell>
          <cell r="K100">
            <v>3.9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F101">
            <v>1.62</v>
          </cell>
          <cell r="G101">
            <v>2.73</v>
          </cell>
          <cell r="H101">
            <v>4.3499999999999996</v>
          </cell>
          <cell r="I101">
            <v>1.62</v>
          </cell>
          <cell r="J101">
            <v>2.73</v>
          </cell>
          <cell r="K101">
            <v>4.3499999999999996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F102">
            <v>1.82</v>
          </cell>
          <cell r="G102">
            <v>3.12</v>
          </cell>
          <cell r="H102">
            <v>4.9400000000000004</v>
          </cell>
          <cell r="I102">
            <v>1.82</v>
          </cell>
          <cell r="J102">
            <v>3.12</v>
          </cell>
          <cell r="K102">
            <v>4.9400000000000004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F103">
            <v>2.0299999999999998</v>
          </cell>
          <cell r="G103">
            <v>5.47</v>
          </cell>
          <cell r="H103">
            <v>7.5</v>
          </cell>
          <cell r="I103">
            <v>2.0299999999999998</v>
          </cell>
          <cell r="J103">
            <v>5.47</v>
          </cell>
          <cell r="K103">
            <v>7.5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F104">
            <v>2.23</v>
          </cell>
          <cell r="G104">
            <v>6.47</v>
          </cell>
          <cell r="H104">
            <v>8.6999999999999993</v>
          </cell>
          <cell r="I104">
            <v>2.23</v>
          </cell>
          <cell r="J104">
            <v>6.47</v>
          </cell>
          <cell r="K104">
            <v>8.6999999999999993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F105">
            <v>2.4300000000000002</v>
          </cell>
          <cell r="G105">
            <v>6.57</v>
          </cell>
          <cell r="H105">
            <v>9</v>
          </cell>
          <cell r="I105">
            <v>2.4300000000000002</v>
          </cell>
          <cell r="J105">
            <v>6.57</v>
          </cell>
          <cell r="K105">
            <v>9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F106">
            <v>2.64</v>
          </cell>
          <cell r="G106">
            <v>13.86</v>
          </cell>
          <cell r="H106">
            <v>16.5</v>
          </cell>
          <cell r="I106">
            <v>2.64</v>
          </cell>
          <cell r="J106">
            <v>13.86</v>
          </cell>
          <cell r="K106">
            <v>16.5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F107">
            <v>2.84</v>
          </cell>
          <cell r="G107">
            <v>15.16</v>
          </cell>
          <cell r="H107">
            <v>18</v>
          </cell>
          <cell r="I107">
            <v>2.84</v>
          </cell>
          <cell r="J107">
            <v>15.16</v>
          </cell>
          <cell r="K107">
            <v>18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F108">
            <v>3.04</v>
          </cell>
          <cell r="G108">
            <v>16.45</v>
          </cell>
          <cell r="H108">
            <v>19.489999999999998</v>
          </cell>
          <cell r="I108">
            <v>3.04</v>
          </cell>
          <cell r="J108">
            <v>16.45</v>
          </cell>
          <cell r="K108">
            <v>19.489999999999998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F109">
            <v>3.24</v>
          </cell>
          <cell r="G109">
            <v>17.75</v>
          </cell>
          <cell r="H109">
            <v>20.990000000000002</v>
          </cell>
          <cell r="I109">
            <v>3.24</v>
          </cell>
          <cell r="J109">
            <v>17.75</v>
          </cell>
          <cell r="K109">
            <v>20.990000000000002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F110">
            <v>3.45</v>
          </cell>
          <cell r="G110">
            <v>18.54</v>
          </cell>
          <cell r="H110">
            <v>21.99</v>
          </cell>
          <cell r="I110">
            <v>3.45</v>
          </cell>
          <cell r="J110">
            <v>18.54</v>
          </cell>
          <cell r="K110">
            <v>21.99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F111">
            <v>3.65</v>
          </cell>
          <cell r="G111">
            <v>18.84</v>
          </cell>
          <cell r="H111">
            <v>22.49</v>
          </cell>
          <cell r="I111">
            <v>3.65</v>
          </cell>
          <cell r="J111">
            <v>18.84</v>
          </cell>
          <cell r="K111">
            <v>22.49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F112">
            <v>0.81</v>
          </cell>
          <cell r="G112">
            <v>1.1399999999999999</v>
          </cell>
          <cell r="H112">
            <v>1.95</v>
          </cell>
          <cell r="I112">
            <v>0.81</v>
          </cell>
          <cell r="J112">
            <v>1.1399999999999999</v>
          </cell>
          <cell r="K112">
            <v>1.95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F113">
            <v>1.01</v>
          </cell>
          <cell r="G113">
            <v>1.99</v>
          </cell>
          <cell r="H113">
            <v>3</v>
          </cell>
          <cell r="I113">
            <v>1.01</v>
          </cell>
          <cell r="J113">
            <v>1.99</v>
          </cell>
          <cell r="K113">
            <v>3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4</v>
          </cell>
          <cell r="Q113">
            <v>0</v>
          </cell>
          <cell r="R113">
            <v>0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F114">
            <v>1.22</v>
          </cell>
          <cell r="G114">
            <v>2.68</v>
          </cell>
          <cell r="H114">
            <v>3.9000000000000004</v>
          </cell>
          <cell r="I114">
            <v>1.22</v>
          </cell>
          <cell r="J114">
            <v>2.68</v>
          </cell>
          <cell r="K114">
            <v>3.9000000000000004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F115">
            <v>1.42</v>
          </cell>
          <cell r="G115">
            <v>3.97</v>
          </cell>
          <cell r="H115">
            <v>5.3900000000000006</v>
          </cell>
          <cell r="I115">
            <v>1.42</v>
          </cell>
          <cell r="J115">
            <v>3.97</v>
          </cell>
          <cell r="K115">
            <v>5.3900000000000006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F116">
            <v>1.62</v>
          </cell>
          <cell r="G116">
            <v>4.68</v>
          </cell>
          <cell r="H116">
            <v>6.3</v>
          </cell>
          <cell r="I116">
            <v>1.62</v>
          </cell>
          <cell r="J116">
            <v>4.68</v>
          </cell>
          <cell r="K116">
            <v>6.3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F117">
            <v>1.82</v>
          </cell>
          <cell r="G117">
            <v>6.88</v>
          </cell>
          <cell r="H117">
            <v>8.6999999999999993</v>
          </cell>
          <cell r="I117">
            <v>1.82</v>
          </cell>
          <cell r="J117">
            <v>6.88</v>
          </cell>
          <cell r="K117">
            <v>8.6999999999999993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F118">
            <v>2.0299999999999998</v>
          </cell>
          <cell r="G118">
            <v>10.42</v>
          </cell>
          <cell r="H118">
            <v>12.45</v>
          </cell>
          <cell r="I118">
            <v>2.0299999999999998</v>
          </cell>
          <cell r="J118">
            <v>10.42</v>
          </cell>
          <cell r="K118">
            <v>12.45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F119">
            <v>2.23</v>
          </cell>
          <cell r="G119">
            <v>11.72</v>
          </cell>
          <cell r="H119">
            <v>13.950000000000001</v>
          </cell>
          <cell r="I119">
            <v>2.23</v>
          </cell>
          <cell r="J119">
            <v>11.72</v>
          </cell>
          <cell r="K119">
            <v>13.950000000000001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F120">
            <v>2.4300000000000002</v>
          </cell>
          <cell r="G120">
            <v>15.57</v>
          </cell>
          <cell r="H120">
            <v>18</v>
          </cell>
          <cell r="I120">
            <v>2.4300000000000002</v>
          </cell>
          <cell r="J120">
            <v>15.57</v>
          </cell>
          <cell r="K120">
            <v>18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F121">
            <v>2.84</v>
          </cell>
          <cell r="G121">
            <v>22.65</v>
          </cell>
          <cell r="H121">
            <v>25.49</v>
          </cell>
          <cell r="I121">
            <v>2.84</v>
          </cell>
          <cell r="J121">
            <v>22.65</v>
          </cell>
          <cell r="K121">
            <v>25.49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F122">
            <v>3.04</v>
          </cell>
          <cell r="G122">
            <v>23.96</v>
          </cell>
          <cell r="H122">
            <v>27</v>
          </cell>
          <cell r="I122">
            <v>3.04</v>
          </cell>
          <cell r="J122">
            <v>23.96</v>
          </cell>
          <cell r="K122">
            <v>27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F123">
            <v>3.24</v>
          </cell>
          <cell r="G123">
            <v>26.76</v>
          </cell>
          <cell r="H123">
            <v>30</v>
          </cell>
          <cell r="I123">
            <v>3.24</v>
          </cell>
          <cell r="J123">
            <v>26.76</v>
          </cell>
          <cell r="K123">
            <v>30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F124">
            <v>3.45</v>
          </cell>
          <cell r="G124">
            <v>28.05</v>
          </cell>
          <cell r="H124">
            <v>31.5</v>
          </cell>
          <cell r="I124">
            <v>3.45</v>
          </cell>
          <cell r="J124">
            <v>28.05</v>
          </cell>
          <cell r="K124">
            <v>31.5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F125">
            <v>3.65</v>
          </cell>
          <cell r="G125">
            <v>29.35</v>
          </cell>
          <cell r="H125">
            <v>33</v>
          </cell>
          <cell r="I125">
            <v>3.65</v>
          </cell>
          <cell r="J125">
            <v>29.35</v>
          </cell>
          <cell r="K125">
            <v>33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F126">
            <v>7.0000000000000007E-2</v>
          </cell>
          <cell r="G126">
            <v>7.0000000000000007E-2</v>
          </cell>
          <cell r="H126">
            <v>2</v>
          </cell>
          <cell r="I126">
            <v>7.0000000000000007E-2</v>
          </cell>
          <cell r="J126">
            <v>0</v>
          </cell>
          <cell r="K126">
            <v>7.0000000000000007E-2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F127">
            <v>7.0000000000000007E-2</v>
          </cell>
          <cell r="G127">
            <v>7.0000000000000007E-2</v>
          </cell>
          <cell r="H127">
            <v>2</v>
          </cell>
          <cell r="I127">
            <v>7.0000000000000007E-2</v>
          </cell>
          <cell r="J127">
            <v>0</v>
          </cell>
          <cell r="K127">
            <v>7.0000000000000007E-2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F128">
            <v>7.0000000000000007E-2</v>
          </cell>
          <cell r="G128">
            <v>7.0000000000000007E-2</v>
          </cell>
          <cell r="H128">
            <v>2</v>
          </cell>
          <cell r="I128">
            <v>7.0000000000000007E-2</v>
          </cell>
          <cell r="J128">
            <v>0</v>
          </cell>
          <cell r="K128">
            <v>7.0000000000000007E-2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F129">
            <v>7.0000000000000007E-2</v>
          </cell>
          <cell r="G129">
            <v>7.0000000000000007E-2</v>
          </cell>
          <cell r="H129">
            <v>2</v>
          </cell>
          <cell r="I129">
            <v>7.0000000000000007E-2</v>
          </cell>
          <cell r="J129">
            <v>0</v>
          </cell>
          <cell r="K129">
            <v>7.0000000000000007E-2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F130">
            <v>0</v>
          </cell>
          <cell r="G130">
            <v>0</v>
          </cell>
          <cell r="H130">
            <v>0</v>
          </cell>
          <cell r="I130">
            <v>7.0000000000000007E-2</v>
          </cell>
          <cell r="J130">
            <v>0</v>
          </cell>
          <cell r="K130">
            <v>7.0000000000000007E-2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2</v>
          </cell>
          <cell r="Q130">
            <v>0</v>
          </cell>
          <cell r="R130">
            <v>0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F131">
            <v>7.0000000000000007E-2</v>
          </cell>
          <cell r="G131">
            <v>7.0000000000000007E-2</v>
          </cell>
          <cell r="H131">
            <v>2</v>
          </cell>
          <cell r="I131">
            <v>7.0000000000000007E-2</v>
          </cell>
          <cell r="J131">
            <v>0</v>
          </cell>
          <cell r="K131">
            <v>7.0000000000000007E-2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F132">
            <v>7.0000000000000007E-2</v>
          </cell>
          <cell r="G132">
            <v>0</v>
          </cell>
          <cell r="H132">
            <v>7.0000000000000007E-2</v>
          </cell>
          <cell r="I132">
            <v>7.0000000000000007E-2</v>
          </cell>
          <cell r="J132">
            <v>0</v>
          </cell>
          <cell r="K132">
            <v>7.0000000000000007E-2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F133">
            <v>7.0000000000000007E-2</v>
          </cell>
          <cell r="G133">
            <v>0</v>
          </cell>
          <cell r="H133">
            <v>7.0000000000000007E-2</v>
          </cell>
          <cell r="I133">
            <v>7.0000000000000007E-2</v>
          </cell>
          <cell r="J133">
            <v>0</v>
          </cell>
          <cell r="K133">
            <v>7.0000000000000007E-2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F134">
            <v>7.0000000000000007E-2</v>
          </cell>
          <cell r="G134">
            <v>0</v>
          </cell>
          <cell r="H134">
            <v>7.0000000000000007E-2</v>
          </cell>
          <cell r="I134">
            <v>7.0000000000000007E-2</v>
          </cell>
          <cell r="J134">
            <v>0</v>
          </cell>
          <cell r="K134">
            <v>7.0000000000000007E-2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F135">
            <v>7.0000000000000007E-2</v>
          </cell>
          <cell r="G135">
            <v>0</v>
          </cell>
          <cell r="H135">
            <v>7.0000000000000007E-2</v>
          </cell>
          <cell r="I135">
            <v>7.0000000000000007E-2</v>
          </cell>
          <cell r="J135">
            <v>0</v>
          </cell>
          <cell r="K135">
            <v>7.0000000000000007E-2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F136">
            <v>7.0000000000000007E-2</v>
          </cell>
          <cell r="G136">
            <v>0</v>
          </cell>
          <cell r="H136">
            <v>7.0000000000000007E-2</v>
          </cell>
          <cell r="I136">
            <v>7.0000000000000007E-2</v>
          </cell>
          <cell r="J136">
            <v>0</v>
          </cell>
          <cell r="K136">
            <v>7.0000000000000007E-2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F137">
            <v>7.0000000000000007E-2</v>
          </cell>
          <cell r="G137">
            <v>0</v>
          </cell>
          <cell r="H137">
            <v>7.0000000000000007E-2</v>
          </cell>
          <cell r="I137">
            <v>7.0000000000000007E-2</v>
          </cell>
          <cell r="J137">
            <v>0</v>
          </cell>
          <cell r="K137">
            <v>7.0000000000000007E-2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F138">
            <v>7.0000000000000007E-2</v>
          </cell>
          <cell r="G138">
            <v>0</v>
          </cell>
          <cell r="H138">
            <v>7.0000000000000007E-2</v>
          </cell>
          <cell r="I138">
            <v>7.0000000000000007E-2</v>
          </cell>
          <cell r="J138">
            <v>0</v>
          </cell>
          <cell r="K138">
            <v>7.0000000000000007E-2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F139">
            <v>7.0000000000000007E-2</v>
          </cell>
          <cell r="G139">
            <v>0</v>
          </cell>
          <cell r="H139">
            <v>7.0000000000000007E-2</v>
          </cell>
          <cell r="I139">
            <v>7.0000000000000007E-2</v>
          </cell>
          <cell r="J139">
            <v>0</v>
          </cell>
          <cell r="K139">
            <v>7.0000000000000007E-2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F140">
            <v>7.0000000000000007E-2</v>
          </cell>
          <cell r="G140">
            <v>0</v>
          </cell>
          <cell r="H140">
            <v>7.0000000000000007E-2</v>
          </cell>
          <cell r="I140">
            <v>7.0000000000000007E-2</v>
          </cell>
          <cell r="J140">
            <v>0</v>
          </cell>
          <cell r="K140">
            <v>7.0000000000000007E-2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F141">
            <v>0.12</v>
          </cell>
          <cell r="G141">
            <v>0</v>
          </cell>
          <cell r="H141">
            <v>0.12</v>
          </cell>
          <cell r="I141">
            <v>0.12</v>
          </cell>
          <cell r="J141">
            <v>0</v>
          </cell>
          <cell r="K141">
            <v>0.12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F142">
            <v>0.12</v>
          </cell>
          <cell r="G142">
            <v>0</v>
          </cell>
          <cell r="H142">
            <v>0.12</v>
          </cell>
          <cell r="I142">
            <v>0.12</v>
          </cell>
          <cell r="J142">
            <v>0</v>
          </cell>
          <cell r="K142">
            <v>0.12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F143">
            <v>0.12</v>
          </cell>
          <cell r="G143">
            <v>0</v>
          </cell>
          <cell r="H143">
            <v>0.12</v>
          </cell>
          <cell r="I143">
            <v>0.12</v>
          </cell>
          <cell r="J143">
            <v>0</v>
          </cell>
          <cell r="K143">
            <v>0.12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F144">
            <v>0.15</v>
          </cell>
          <cell r="G144">
            <v>0.15</v>
          </cell>
          <cell r="H144">
            <v>2</v>
          </cell>
          <cell r="I144">
            <v>0.15</v>
          </cell>
          <cell r="J144">
            <v>0</v>
          </cell>
          <cell r="K144">
            <v>0.15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F145">
            <v>0.15</v>
          </cell>
          <cell r="G145">
            <v>0.15</v>
          </cell>
          <cell r="H145">
            <v>2</v>
          </cell>
          <cell r="I145">
            <v>0.15</v>
          </cell>
          <cell r="J145">
            <v>0</v>
          </cell>
          <cell r="K145">
            <v>0.15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F146">
            <v>0.15</v>
          </cell>
          <cell r="G146">
            <v>0.15</v>
          </cell>
          <cell r="H146">
            <v>2</v>
          </cell>
          <cell r="I146">
            <v>0.15</v>
          </cell>
          <cell r="J146">
            <v>0</v>
          </cell>
          <cell r="K146">
            <v>0.15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F147">
            <v>0.15</v>
          </cell>
          <cell r="G147">
            <v>0</v>
          </cell>
          <cell r="H147">
            <v>0.15</v>
          </cell>
          <cell r="I147">
            <v>0.15</v>
          </cell>
          <cell r="J147">
            <v>0</v>
          </cell>
          <cell r="K147">
            <v>0.15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F148">
            <v>0.15</v>
          </cell>
          <cell r="G148">
            <v>0</v>
          </cell>
          <cell r="H148">
            <v>0.15</v>
          </cell>
          <cell r="I148">
            <v>0.15</v>
          </cell>
          <cell r="J148">
            <v>0</v>
          </cell>
          <cell r="K148">
            <v>0.15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F149">
            <v>0.15</v>
          </cell>
          <cell r="G149">
            <v>0</v>
          </cell>
          <cell r="H149">
            <v>0.15</v>
          </cell>
          <cell r="I149">
            <v>0.15</v>
          </cell>
          <cell r="J149">
            <v>0</v>
          </cell>
          <cell r="K149">
            <v>0.15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F150">
            <v>0.3</v>
          </cell>
          <cell r="G150">
            <v>0</v>
          </cell>
          <cell r="H150">
            <v>0.3</v>
          </cell>
          <cell r="I150">
            <v>0.3</v>
          </cell>
          <cell r="J150">
            <v>0</v>
          </cell>
          <cell r="K150">
            <v>0.3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2</v>
          </cell>
          <cell r="Q150">
            <v>0</v>
          </cell>
          <cell r="R150">
            <v>0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F151">
            <v>0.3</v>
          </cell>
          <cell r="G151">
            <v>0</v>
          </cell>
          <cell r="H151">
            <v>0.3</v>
          </cell>
          <cell r="I151">
            <v>0.3</v>
          </cell>
          <cell r="J151">
            <v>0</v>
          </cell>
          <cell r="K151">
            <v>0.3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F152">
            <v>0.3</v>
          </cell>
          <cell r="G152">
            <v>0</v>
          </cell>
          <cell r="H152">
            <v>0.3</v>
          </cell>
          <cell r="I152">
            <v>0.3</v>
          </cell>
          <cell r="J152">
            <v>0</v>
          </cell>
          <cell r="K152">
            <v>0.3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F153">
            <v>0.25</v>
          </cell>
          <cell r="G153">
            <v>0.2</v>
          </cell>
          <cell r="H153">
            <v>0.45</v>
          </cell>
          <cell r="I153">
            <v>0.25</v>
          </cell>
          <cell r="J153">
            <v>0.2</v>
          </cell>
          <cell r="K153">
            <v>0.45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F154">
            <v>0.3</v>
          </cell>
          <cell r="G154">
            <v>0.3</v>
          </cell>
          <cell r="H154">
            <v>0.6</v>
          </cell>
          <cell r="I154">
            <v>0.3</v>
          </cell>
          <cell r="J154">
            <v>0.3</v>
          </cell>
          <cell r="K154">
            <v>0.6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F155">
            <v>0.35</v>
          </cell>
          <cell r="G155">
            <v>0.4</v>
          </cell>
          <cell r="H155">
            <v>0.75</v>
          </cell>
          <cell r="I155">
            <v>0.35</v>
          </cell>
          <cell r="J155">
            <v>0.4</v>
          </cell>
          <cell r="K155">
            <v>0.75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F156">
            <v>0.41</v>
          </cell>
          <cell r="G156">
            <v>0.49</v>
          </cell>
          <cell r="H156">
            <v>0.89999999999999991</v>
          </cell>
          <cell r="I156">
            <v>0.41</v>
          </cell>
          <cell r="J156">
            <v>0.49</v>
          </cell>
          <cell r="K156">
            <v>0.89999999999999991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F157">
            <v>0.51</v>
          </cell>
          <cell r="G157">
            <v>0.54</v>
          </cell>
          <cell r="H157">
            <v>1.05</v>
          </cell>
          <cell r="I157">
            <v>0.51</v>
          </cell>
          <cell r="J157">
            <v>0.54</v>
          </cell>
          <cell r="K157">
            <v>1.05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F158">
            <v>0.61</v>
          </cell>
          <cell r="G158">
            <v>1.04</v>
          </cell>
          <cell r="H158">
            <v>1.65</v>
          </cell>
          <cell r="I158">
            <v>0.61</v>
          </cell>
          <cell r="J158">
            <v>1.04</v>
          </cell>
          <cell r="K158">
            <v>1.65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F159">
            <v>0.81</v>
          </cell>
          <cell r="G159">
            <v>1.73</v>
          </cell>
          <cell r="H159">
            <v>2.54</v>
          </cell>
          <cell r="I159">
            <v>0.81</v>
          </cell>
          <cell r="J159">
            <v>1.73</v>
          </cell>
          <cell r="K159">
            <v>2.54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F160">
            <v>1.01</v>
          </cell>
          <cell r="G160">
            <v>3.04</v>
          </cell>
          <cell r="H160">
            <v>4.05</v>
          </cell>
          <cell r="I160">
            <v>1.01</v>
          </cell>
          <cell r="J160">
            <v>3.04</v>
          </cell>
          <cell r="K160">
            <v>4.05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F161">
            <v>1.22</v>
          </cell>
          <cell r="G161">
            <v>4.0199999999999996</v>
          </cell>
          <cell r="H161">
            <v>5.2399999999999993</v>
          </cell>
          <cell r="I161">
            <v>1.22</v>
          </cell>
          <cell r="J161">
            <v>4.0199999999999996</v>
          </cell>
          <cell r="K161">
            <v>5.2399999999999993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F162">
            <v>1.42</v>
          </cell>
          <cell r="G162">
            <v>5.33</v>
          </cell>
          <cell r="H162">
            <v>6.75</v>
          </cell>
          <cell r="I162">
            <v>1.42</v>
          </cell>
          <cell r="J162">
            <v>5.33</v>
          </cell>
          <cell r="K162">
            <v>6.75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F163">
            <v>1.62</v>
          </cell>
          <cell r="G163">
            <v>8.42</v>
          </cell>
          <cell r="H163">
            <v>10.039999999999999</v>
          </cell>
          <cell r="I163">
            <v>1.62</v>
          </cell>
          <cell r="J163">
            <v>8.42</v>
          </cell>
          <cell r="K163">
            <v>10.039999999999999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F164">
            <v>1.82</v>
          </cell>
          <cell r="G164">
            <v>11.53</v>
          </cell>
          <cell r="H164">
            <v>13.35</v>
          </cell>
          <cell r="I164">
            <v>1.82</v>
          </cell>
          <cell r="J164">
            <v>11.53</v>
          </cell>
          <cell r="K164">
            <v>13.35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F165">
            <v>2.0299999999999998</v>
          </cell>
          <cell r="G165">
            <v>14.47</v>
          </cell>
          <cell r="H165">
            <v>16.5</v>
          </cell>
          <cell r="I165">
            <v>2.0299999999999998</v>
          </cell>
          <cell r="J165">
            <v>14.47</v>
          </cell>
          <cell r="K165">
            <v>16.5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F166">
            <v>2.4300000000000002</v>
          </cell>
          <cell r="G166">
            <v>24.57</v>
          </cell>
          <cell r="H166">
            <v>27</v>
          </cell>
          <cell r="I166">
            <v>2.4300000000000002</v>
          </cell>
          <cell r="J166">
            <v>24.57</v>
          </cell>
          <cell r="K166">
            <v>27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F167">
            <v>3.24</v>
          </cell>
          <cell r="G167">
            <v>31.26</v>
          </cell>
          <cell r="H167">
            <v>34.5</v>
          </cell>
          <cell r="I167">
            <v>3.24</v>
          </cell>
          <cell r="J167">
            <v>31.26</v>
          </cell>
          <cell r="K167">
            <v>34.5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F168">
            <v>3.45</v>
          </cell>
          <cell r="G168">
            <v>34.049999999999997</v>
          </cell>
          <cell r="H168">
            <v>37.5</v>
          </cell>
          <cell r="I168">
            <v>3.45</v>
          </cell>
          <cell r="J168">
            <v>34.049999999999997</v>
          </cell>
          <cell r="K168">
            <v>37.5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F169">
            <v>3.65</v>
          </cell>
          <cell r="G169">
            <v>41.34</v>
          </cell>
          <cell r="H169">
            <v>44.99</v>
          </cell>
          <cell r="I169">
            <v>3.65</v>
          </cell>
          <cell r="J169">
            <v>41.34</v>
          </cell>
          <cell r="K169">
            <v>44.99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F170">
            <v>7.0000000000000007E-2</v>
          </cell>
          <cell r="G170">
            <v>7.0000000000000007E-2</v>
          </cell>
          <cell r="H170">
            <v>2</v>
          </cell>
          <cell r="I170">
            <v>7.0000000000000007E-2</v>
          </cell>
          <cell r="J170">
            <v>0</v>
          </cell>
          <cell r="K170">
            <v>7.0000000000000007E-2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F171">
            <v>7.0000000000000007E-2</v>
          </cell>
          <cell r="G171">
            <v>7.0000000000000007E-2</v>
          </cell>
          <cell r="H171">
            <v>2</v>
          </cell>
          <cell r="I171">
            <v>7.0000000000000007E-2</v>
          </cell>
          <cell r="J171">
            <v>0</v>
          </cell>
          <cell r="K171">
            <v>7.0000000000000007E-2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F172">
            <v>7.0000000000000007E-2</v>
          </cell>
          <cell r="G172">
            <v>7.0000000000000007E-2</v>
          </cell>
          <cell r="H172">
            <v>2</v>
          </cell>
          <cell r="I172">
            <v>7.0000000000000007E-2</v>
          </cell>
          <cell r="J172">
            <v>0</v>
          </cell>
          <cell r="K172">
            <v>7.0000000000000007E-2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F173">
            <v>7.0000000000000007E-2</v>
          </cell>
          <cell r="G173">
            <v>7.0000000000000007E-2</v>
          </cell>
          <cell r="H173">
            <v>2</v>
          </cell>
          <cell r="I173">
            <v>7.0000000000000007E-2</v>
          </cell>
          <cell r="J173">
            <v>0</v>
          </cell>
          <cell r="K173">
            <v>7.0000000000000007E-2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F174">
            <v>7.0000000000000007E-2</v>
          </cell>
          <cell r="G174">
            <v>7.0000000000000007E-2</v>
          </cell>
          <cell r="H174">
            <v>2</v>
          </cell>
          <cell r="I174">
            <v>7.0000000000000007E-2</v>
          </cell>
          <cell r="J174">
            <v>0</v>
          </cell>
          <cell r="K174">
            <v>7.0000000000000007E-2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F175">
            <v>0</v>
          </cell>
          <cell r="G175">
            <v>0</v>
          </cell>
          <cell r="H175">
            <v>2</v>
          </cell>
          <cell r="I175">
            <v>7.0000000000000007E-2</v>
          </cell>
          <cell r="J175">
            <v>0</v>
          </cell>
          <cell r="K175">
            <v>7.0000000000000007E-2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F176">
            <v>7.0000000000000007E-2</v>
          </cell>
          <cell r="G176">
            <v>7.0000000000000007E-2</v>
          </cell>
          <cell r="H176">
            <v>2</v>
          </cell>
          <cell r="I176">
            <v>7.0000000000000007E-2</v>
          </cell>
          <cell r="J176">
            <v>0</v>
          </cell>
          <cell r="K176">
            <v>7.0000000000000007E-2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F177">
            <v>7.0000000000000007E-2</v>
          </cell>
          <cell r="G177">
            <v>7.0000000000000007E-2</v>
          </cell>
          <cell r="H177">
            <v>2</v>
          </cell>
          <cell r="I177">
            <v>7.0000000000000007E-2</v>
          </cell>
          <cell r="J177">
            <v>0</v>
          </cell>
          <cell r="K177">
            <v>7.0000000000000007E-2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F178">
            <v>7.0000000000000007E-2</v>
          </cell>
          <cell r="G178">
            <v>7.0000000000000007E-2</v>
          </cell>
          <cell r="H178">
            <v>2</v>
          </cell>
          <cell r="I178">
            <v>7.0000000000000007E-2</v>
          </cell>
          <cell r="J178">
            <v>0</v>
          </cell>
          <cell r="K178">
            <v>7.0000000000000007E-2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F179">
            <v>7.0000000000000007E-2</v>
          </cell>
          <cell r="G179">
            <v>0</v>
          </cell>
          <cell r="H179">
            <v>7.0000000000000007E-2</v>
          </cell>
          <cell r="I179">
            <v>7.0000000000000007E-2</v>
          </cell>
          <cell r="J179">
            <v>0</v>
          </cell>
          <cell r="K179">
            <v>7.0000000000000007E-2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F180">
            <v>7.0000000000000007E-2</v>
          </cell>
          <cell r="G180">
            <v>0</v>
          </cell>
          <cell r="H180">
            <v>7.0000000000000007E-2</v>
          </cell>
          <cell r="I180">
            <v>7.0000000000000007E-2</v>
          </cell>
          <cell r="J180">
            <v>0</v>
          </cell>
          <cell r="K180">
            <v>7.0000000000000007E-2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F181">
            <v>7.0000000000000007E-2</v>
          </cell>
          <cell r="G181">
            <v>0</v>
          </cell>
          <cell r="H181">
            <v>7.0000000000000007E-2</v>
          </cell>
          <cell r="I181">
            <v>7.0000000000000007E-2</v>
          </cell>
          <cell r="J181">
            <v>0</v>
          </cell>
          <cell r="K181">
            <v>7.0000000000000007E-2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F182">
            <v>7.0000000000000007E-2</v>
          </cell>
          <cell r="G182">
            <v>0</v>
          </cell>
          <cell r="H182">
            <v>7.0000000000000007E-2</v>
          </cell>
          <cell r="I182">
            <v>7.0000000000000007E-2</v>
          </cell>
          <cell r="J182">
            <v>0</v>
          </cell>
          <cell r="K182">
            <v>7.0000000000000007E-2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F183">
            <v>7.0000000000000007E-2</v>
          </cell>
          <cell r="G183">
            <v>0</v>
          </cell>
          <cell r="H183">
            <v>7.0000000000000007E-2</v>
          </cell>
          <cell r="I183">
            <v>7.0000000000000007E-2</v>
          </cell>
          <cell r="J183">
            <v>0</v>
          </cell>
          <cell r="K183">
            <v>7.0000000000000007E-2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F184">
            <v>7.0000000000000007E-2</v>
          </cell>
          <cell r="G184">
            <v>0</v>
          </cell>
          <cell r="H184">
            <v>7.0000000000000007E-2</v>
          </cell>
          <cell r="I184">
            <v>7.0000000000000007E-2</v>
          </cell>
          <cell r="J184">
            <v>0</v>
          </cell>
          <cell r="K184">
            <v>7.0000000000000007E-2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F185">
            <v>0.12</v>
          </cell>
          <cell r="G185">
            <v>0</v>
          </cell>
          <cell r="H185">
            <v>0.12</v>
          </cell>
          <cell r="I185">
            <v>0.12</v>
          </cell>
          <cell r="J185">
            <v>0</v>
          </cell>
          <cell r="K185">
            <v>0.12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F186">
            <v>0.12</v>
          </cell>
          <cell r="G186">
            <v>0</v>
          </cell>
          <cell r="H186">
            <v>0.12</v>
          </cell>
          <cell r="I186">
            <v>0.12</v>
          </cell>
          <cell r="J186">
            <v>0</v>
          </cell>
          <cell r="K186">
            <v>0.12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F187">
            <v>0.12</v>
          </cell>
          <cell r="G187">
            <v>0</v>
          </cell>
          <cell r="H187">
            <v>0.12</v>
          </cell>
          <cell r="I187">
            <v>0.12</v>
          </cell>
          <cell r="J187">
            <v>0</v>
          </cell>
          <cell r="K187">
            <v>0.12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F188">
            <v>0.15</v>
          </cell>
          <cell r="G188">
            <v>0.15</v>
          </cell>
          <cell r="H188">
            <v>2</v>
          </cell>
          <cell r="I188">
            <v>0.15</v>
          </cell>
          <cell r="J188">
            <v>0</v>
          </cell>
          <cell r="K188">
            <v>0.15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F189">
            <v>0.15</v>
          </cell>
          <cell r="G189">
            <v>0.15</v>
          </cell>
          <cell r="H189">
            <v>2</v>
          </cell>
          <cell r="I189">
            <v>0.15</v>
          </cell>
          <cell r="J189">
            <v>0</v>
          </cell>
          <cell r="K189">
            <v>0.15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F190">
            <v>0.15</v>
          </cell>
          <cell r="G190">
            <v>0.15</v>
          </cell>
          <cell r="H190">
            <v>2</v>
          </cell>
          <cell r="I190">
            <v>0.15</v>
          </cell>
          <cell r="J190">
            <v>8.42</v>
          </cell>
          <cell r="K190">
            <v>0.15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F191">
            <v>0.15</v>
          </cell>
          <cell r="G191">
            <v>0</v>
          </cell>
          <cell r="H191">
            <v>0.15</v>
          </cell>
          <cell r="I191">
            <v>0.15</v>
          </cell>
          <cell r="J191">
            <v>0</v>
          </cell>
          <cell r="K191">
            <v>0.15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F192">
            <v>0.15</v>
          </cell>
          <cell r="G192">
            <v>0</v>
          </cell>
          <cell r="H192">
            <v>0.15</v>
          </cell>
          <cell r="I192">
            <v>0.15</v>
          </cell>
          <cell r="J192">
            <v>0</v>
          </cell>
          <cell r="K192">
            <v>0.15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F193">
            <v>0.15</v>
          </cell>
          <cell r="G193">
            <v>0</v>
          </cell>
          <cell r="H193">
            <v>0.15</v>
          </cell>
          <cell r="I193">
            <v>0.15</v>
          </cell>
          <cell r="J193">
            <v>0</v>
          </cell>
          <cell r="K193">
            <v>0.15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F194">
            <v>0.3</v>
          </cell>
          <cell r="G194">
            <v>0</v>
          </cell>
          <cell r="H194">
            <v>0.3</v>
          </cell>
          <cell r="I194">
            <v>0.3</v>
          </cell>
          <cell r="J194">
            <v>0</v>
          </cell>
          <cell r="K194">
            <v>0.3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F195">
            <v>0.3</v>
          </cell>
          <cell r="G195">
            <v>0</v>
          </cell>
          <cell r="H195">
            <v>0.3</v>
          </cell>
          <cell r="I195">
            <v>0.3</v>
          </cell>
          <cell r="J195">
            <v>0</v>
          </cell>
          <cell r="K195">
            <v>0.3</v>
          </cell>
          <cell r="L195">
            <v>2</v>
          </cell>
          <cell r="M195">
            <v>0</v>
          </cell>
          <cell r="N195">
            <v>4.1166770151461775E-312</v>
          </cell>
          <cell r="O195" t="str">
            <v>40S</v>
          </cell>
          <cell r="P195">
            <v>2</v>
          </cell>
          <cell r="Q195">
            <v>3.9099923706054689</v>
          </cell>
          <cell r="R195">
            <v>1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F196">
            <v>0.3</v>
          </cell>
          <cell r="G196">
            <v>0</v>
          </cell>
          <cell r="H196">
            <v>0.3</v>
          </cell>
          <cell r="I196">
            <v>0.3</v>
          </cell>
          <cell r="J196">
            <v>0</v>
          </cell>
          <cell r="K196">
            <v>0.3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F197">
            <v>0.25</v>
          </cell>
          <cell r="G197">
            <v>0.2</v>
          </cell>
          <cell r="H197">
            <v>0.45</v>
          </cell>
          <cell r="I197">
            <v>0.25</v>
          </cell>
          <cell r="J197">
            <v>0.2</v>
          </cell>
          <cell r="K197">
            <v>0.45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F198">
            <v>0.3</v>
          </cell>
          <cell r="G198">
            <v>0.3</v>
          </cell>
          <cell r="H198">
            <v>0.6</v>
          </cell>
          <cell r="I198">
            <v>0.3</v>
          </cell>
          <cell r="J198">
            <v>0.3</v>
          </cell>
          <cell r="K198">
            <v>0.6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F199">
            <v>0.35</v>
          </cell>
          <cell r="G199">
            <v>0.4</v>
          </cell>
          <cell r="H199">
            <v>0.75</v>
          </cell>
          <cell r="I199">
            <v>0.35</v>
          </cell>
          <cell r="J199">
            <v>0.4</v>
          </cell>
          <cell r="K199">
            <v>0.75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F200">
            <v>0.41</v>
          </cell>
          <cell r="G200">
            <v>0.49</v>
          </cell>
          <cell r="H200">
            <v>0.89999999999999991</v>
          </cell>
          <cell r="I200">
            <v>0.41</v>
          </cell>
          <cell r="J200">
            <v>0.49</v>
          </cell>
          <cell r="K200">
            <v>0.89999999999999991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F201">
            <v>0.51</v>
          </cell>
          <cell r="G201">
            <v>0.54</v>
          </cell>
          <cell r="H201">
            <v>1.05</v>
          </cell>
          <cell r="I201">
            <v>0.51</v>
          </cell>
          <cell r="J201">
            <v>0.54</v>
          </cell>
          <cell r="K201">
            <v>1.05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F202">
            <v>0.61</v>
          </cell>
          <cell r="G202">
            <v>1.04</v>
          </cell>
          <cell r="H202">
            <v>1.65</v>
          </cell>
          <cell r="I202">
            <v>0.61</v>
          </cell>
          <cell r="J202">
            <v>1.04</v>
          </cell>
          <cell r="K202">
            <v>1.65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F203">
            <v>0.81</v>
          </cell>
          <cell r="G203">
            <v>1.73</v>
          </cell>
          <cell r="H203">
            <v>2.54</v>
          </cell>
          <cell r="I203">
            <v>0.81</v>
          </cell>
          <cell r="J203">
            <v>1.73</v>
          </cell>
          <cell r="K203">
            <v>2.54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F204">
            <v>1.01</v>
          </cell>
          <cell r="G204">
            <v>3.04</v>
          </cell>
          <cell r="H204">
            <v>4.05</v>
          </cell>
          <cell r="I204">
            <v>1.01</v>
          </cell>
          <cell r="J204">
            <v>3.04</v>
          </cell>
          <cell r="K204">
            <v>4.05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F205">
            <v>1.22</v>
          </cell>
          <cell r="G205">
            <v>3.28</v>
          </cell>
          <cell r="H205">
            <v>4.5</v>
          </cell>
          <cell r="I205">
            <v>1.22</v>
          </cell>
          <cell r="J205">
            <v>3.28</v>
          </cell>
          <cell r="K205">
            <v>4.5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F206">
            <v>0.81</v>
          </cell>
          <cell r="G206">
            <v>2.64</v>
          </cell>
          <cell r="H206">
            <v>3.45</v>
          </cell>
          <cell r="I206">
            <v>0.81</v>
          </cell>
          <cell r="J206">
            <v>2.64</v>
          </cell>
          <cell r="K206">
            <v>3.45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F207">
            <v>1.01</v>
          </cell>
          <cell r="G207">
            <v>5.74</v>
          </cell>
          <cell r="H207">
            <v>6.75</v>
          </cell>
          <cell r="I207">
            <v>1.01</v>
          </cell>
          <cell r="J207">
            <v>5.74</v>
          </cell>
          <cell r="K207">
            <v>6.75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F208">
            <v>1.22</v>
          </cell>
          <cell r="G208">
            <v>8.3800000000000008</v>
          </cell>
          <cell r="H208">
            <v>9.6000000000000014</v>
          </cell>
          <cell r="I208">
            <v>1.22</v>
          </cell>
          <cell r="J208">
            <v>8.3800000000000008</v>
          </cell>
          <cell r="K208">
            <v>9.6000000000000014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F209">
            <v>1.42</v>
          </cell>
          <cell r="G209">
            <v>9.9700000000000006</v>
          </cell>
          <cell r="H209">
            <v>11.39</v>
          </cell>
          <cell r="I209">
            <v>1.42</v>
          </cell>
          <cell r="J209">
            <v>9.9700000000000006</v>
          </cell>
          <cell r="K209">
            <v>11.39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F210">
            <v>1.62</v>
          </cell>
          <cell r="G210">
            <v>14.88</v>
          </cell>
          <cell r="H210">
            <v>16.5</v>
          </cell>
          <cell r="I210">
            <v>1.62</v>
          </cell>
          <cell r="J210">
            <v>14.88</v>
          </cell>
          <cell r="K210">
            <v>16.5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F211">
            <v>1.82</v>
          </cell>
          <cell r="G211">
            <v>20.67</v>
          </cell>
          <cell r="H211">
            <v>22.490000000000002</v>
          </cell>
          <cell r="I211">
            <v>1.82</v>
          </cell>
          <cell r="J211">
            <v>20.67</v>
          </cell>
          <cell r="K211">
            <v>22.490000000000002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F212">
            <v>2.0299999999999998</v>
          </cell>
          <cell r="G212">
            <v>23.47</v>
          </cell>
          <cell r="H212">
            <v>25.5</v>
          </cell>
          <cell r="I212">
            <v>2.0299999999999998</v>
          </cell>
          <cell r="J212">
            <v>23.47</v>
          </cell>
          <cell r="K212">
            <v>25.5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F213">
            <v>2.23</v>
          </cell>
          <cell r="G213">
            <v>29.27</v>
          </cell>
          <cell r="H213">
            <v>31.5</v>
          </cell>
          <cell r="I213">
            <v>2.23</v>
          </cell>
          <cell r="J213">
            <v>29.27</v>
          </cell>
          <cell r="K213">
            <v>31.5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F214">
            <v>2.4300000000000002</v>
          </cell>
          <cell r="G214">
            <v>35.07</v>
          </cell>
          <cell r="H214">
            <v>37.5</v>
          </cell>
          <cell r="I214">
            <v>2.4300000000000002</v>
          </cell>
          <cell r="J214">
            <v>35.07</v>
          </cell>
          <cell r="K214">
            <v>37.5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F215">
            <v>7.0000000000000007E-2</v>
          </cell>
          <cell r="G215">
            <v>7.0000000000000007E-2</v>
          </cell>
          <cell r="H215">
            <v>2</v>
          </cell>
          <cell r="I215">
            <v>7.0000000000000007E-2</v>
          </cell>
          <cell r="J215">
            <v>0</v>
          </cell>
          <cell r="K215">
            <v>7.0000000000000007E-2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F216">
            <v>7.0000000000000007E-2</v>
          </cell>
          <cell r="G216">
            <v>7.0000000000000007E-2</v>
          </cell>
          <cell r="H216">
            <v>2</v>
          </cell>
          <cell r="I216">
            <v>7.0000000000000007E-2</v>
          </cell>
          <cell r="J216">
            <v>0</v>
          </cell>
          <cell r="K216">
            <v>7.0000000000000007E-2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F217">
            <v>7.0000000000000007E-2</v>
          </cell>
          <cell r="G217">
            <v>7.0000000000000007E-2</v>
          </cell>
          <cell r="H217">
            <v>2</v>
          </cell>
          <cell r="I217">
            <v>7.0000000000000007E-2</v>
          </cell>
          <cell r="J217">
            <v>0</v>
          </cell>
          <cell r="K217">
            <v>7.0000000000000007E-2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F218">
            <v>7.0000000000000007E-2</v>
          </cell>
          <cell r="G218">
            <v>7.0000000000000007E-2</v>
          </cell>
          <cell r="H218">
            <v>2</v>
          </cell>
          <cell r="I218">
            <v>7.0000000000000007E-2</v>
          </cell>
          <cell r="J218">
            <v>0</v>
          </cell>
          <cell r="K218">
            <v>7.0000000000000007E-2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F219">
            <v>7.0000000000000007E-2</v>
          </cell>
          <cell r="G219">
            <v>7.0000000000000007E-2</v>
          </cell>
          <cell r="H219">
            <v>2</v>
          </cell>
          <cell r="I219">
            <v>7.0000000000000007E-2</v>
          </cell>
          <cell r="J219">
            <v>0</v>
          </cell>
          <cell r="K219">
            <v>7.0000000000000007E-2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F220">
            <v>7.0000000000000007E-2</v>
          </cell>
          <cell r="G220">
            <v>7.0000000000000007E-2</v>
          </cell>
          <cell r="H220">
            <v>2</v>
          </cell>
          <cell r="I220">
            <v>7.0000000000000007E-2</v>
          </cell>
          <cell r="J220">
            <v>0</v>
          </cell>
          <cell r="K220">
            <v>7.0000000000000007E-2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F221">
            <v>7.0000000000000007E-2</v>
          </cell>
          <cell r="G221">
            <v>0</v>
          </cell>
          <cell r="H221">
            <v>7.0000000000000007E-2</v>
          </cell>
          <cell r="I221">
            <v>7.0000000000000007E-2</v>
          </cell>
          <cell r="J221">
            <v>0</v>
          </cell>
          <cell r="K221">
            <v>7.0000000000000007E-2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F222">
            <v>7.0000000000000007E-2</v>
          </cell>
          <cell r="G222">
            <v>0</v>
          </cell>
          <cell r="H222">
            <v>7.0000000000000007E-2</v>
          </cell>
          <cell r="I222">
            <v>7.0000000000000007E-2</v>
          </cell>
          <cell r="J222">
            <v>0</v>
          </cell>
          <cell r="K222">
            <v>7.0000000000000007E-2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7.0000000000000007E-2</v>
          </cell>
          <cell r="J223">
            <v>0</v>
          </cell>
          <cell r="K223">
            <v>7.0000000000000007E-2</v>
          </cell>
          <cell r="L223">
            <v>2.12451171875</v>
          </cell>
          <cell r="M223">
            <v>0</v>
          </cell>
          <cell r="N223">
            <v>4.7320557945261064E-312</v>
          </cell>
          <cell r="O223">
            <v>80</v>
          </cell>
          <cell r="P223">
            <v>2</v>
          </cell>
          <cell r="Q223">
            <v>3.73</v>
          </cell>
          <cell r="R223">
            <v>1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F224">
            <v>7.0000000000000007E-2</v>
          </cell>
          <cell r="G224">
            <v>0</v>
          </cell>
          <cell r="H224">
            <v>7.0000000000000007E-2</v>
          </cell>
          <cell r="I224">
            <v>7.0000000000000007E-2</v>
          </cell>
          <cell r="J224">
            <v>0</v>
          </cell>
          <cell r="K224">
            <v>7.0000000000000007E-2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F225">
            <v>7.0000000000000007E-2</v>
          </cell>
          <cell r="G225">
            <v>0</v>
          </cell>
          <cell r="H225">
            <v>7.0000000000000007E-2</v>
          </cell>
          <cell r="I225">
            <v>7.0000000000000007E-2</v>
          </cell>
          <cell r="J225">
            <v>0</v>
          </cell>
          <cell r="K225">
            <v>7.0000000000000007E-2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F226">
            <v>7.0000000000000007E-2</v>
          </cell>
          <cell r="G226">
            <v>0</v>
          </cell>
          <cell r="H226">
            <v>7.0000000000000007E-2</v>
          </cell>
          <cell r="I226">
            <v>7.0000000000000007E-2</v>
          </cell>
          <cell r="J226">
            <v>0</v>
          </cell>
          <cell r="K226">
            <v>7.0000000000000007E-2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F227">
            <v>7.0000000000000007E-2</v>
          </cell>
          <cell r="G227">
            <v>0</v>
          </cell>
          <cell r="H227">
            <v>7.0000000000000007E-2</v>
          </cell>
          <cell r="I227">
            <v>7.0000000000000007E-2</v>
          </cell>
          <cell r="J227">
            <v>0</v>
          </cell>
          <cell r="K227">
            <v>7.0000000000000007E-2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F228">
            <v>7.0000000000000007E-2</v>
          </cell>
          <cell r="G228">
            <v>0</v>
          </cell>
          <cell r="H228">
            <v>7.0000000000000007E-2</v>
          </cell>
          <cell r="I228">
            <v>7.0000000000000007E-2</v>
          </cell>
          <cell r="J228">
            <v>0</v>
          </cell>
          <cell r="K228">
            <v>7.0000000000000007E-2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F229">
            <v>7.0000000000000007E-2</v>
          </cell>
          <cell r="G229">
            <v>0</v>
          </cell>
          <cell r="H229">
            <v>7.0000000000000007E-2</v>
          </cell>
          <cell r="I229">
            <v>7.0000000000000007E-2</v>
          </cell>
          <cell r="J229">
            <v>0</v>
          </cell>
          <cell r="K229">
            <v>7.0000000000000007E-2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F230">
            <v>0.15</v>
          </cell>
          <cell r="G230">
            <v>0</v>
          </cell>
          <cell r="H230">
            <v>0.15</v>
          </cell>
          <cell r="I230">
            <v>0.15</v>
          </cell>
          <cell r="J230">
            <v>0</v>
          </cell>
          <cell r="K230">
            <v>0.15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F231">
            <v>0.15</v>
          </cell>
          <cell r="G231">
            <v>0</v>
          </cell>
          <cell r="H231">
            <v>0.15</v>
          </cell>
          <cell r="I231">
            <v>0.15</v>
          </cell>
          <cell r="J231">
            <v>0</v>
          </cell>
          <cell r="K231">
            <v>0.15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F232">
            <v>0.15</v>
          </cell>
          <cell r="G232">
            <v>0</v>
          </cell>
          <cell r="H232">
            <v>0.15</v>
          </cell>
          <cell r="I232">
            <v>0.15</v>
          </cell>
          <cell r="J232">
            <v>0</v>
          </cell>
          <cell r="K232">
            <v>0.15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F233">
            <v>0.13</v>
          </cell>
          <cell r="G233">
            <v>0.17</v>
          </cell>
          <cell r="H233">
            <v>0.30000000000000004</v>
          </cell>
          <cell r="I233">
            <v>0.13</v>
          </cell>
          <cell r="J233">
            <v>0.17</v>
          </cell>
          <cell r="K233">
            <v>0.30000000000000004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F234">
            <v>0.13</v>
          </cell>
          <cell r="G234">
            <v>0.17</v>
          </cell>
          <cell r="H234">
            <v>0.30000000000000004</v>
          </cell>
          <cell r="I234">
            <v>0.13</v>
          </cell>
          <cell r="J234">
            <v>0.17</v>
          </cell>
          <cell r="K234">
            <v>0.30000000000000004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F235">
            <v>0.13</v>
          </cell>
          <cell r="G235">
            <v>0.17</v>
          </cell>
          <cell r="H235">
            <v>0.30000000000000004</v>
          </cell>
          <cell r="I235">
            <v>0.13</v>
          </cell>
          <cell r="J235">
            <v>0.17</v>
          </cell>
          <cell r="K235">
            <v>0.30000000000000004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F236">
            <v>0.15</v>
          </cell>
          <cell r="G236">
            <v>0.15</v>
          </cell>
          <cell r="H236">
            <v>0.3</v>
          </cell>
          <cell r="I236">
            <v>0.15</v>
          </cell>
          <cell r="J236">
            <v>0.15</v>
          </cell>
          <cell r="K236">
            <v>0.3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F237">
            <v>0.15</v>
          </cell>
          <cell r="G237">
            <v>0.15</v>
          </cell>
          <cell r="H237">
            <v>0.3</v>
          </cell>
          <cell r="I237">
            <v>0.15</v>
          </cell>
          <cell r="J237">
            <v>0.15</v>
          </cell>
          <cell r="K237">
            <v>0.3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2</v>
          </cell>
          <cell r="R237">
            <v>0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F238">
            <v>0.15</v>
          </cell>
          <cell r="G238">
            <v>0.15</v>
          </cell>
          <cell r="H238">
            <v>0.3</v>
          </cell>
          <cell r="I238">
            <v>0.15</v>
          </cell>
          <cell r="J238">
            <v>0.15</v>
          </cell>
          <cell r="K238">
            <v>0.3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F239">
            <v>0.2</v>
          </cell>
          <cell r="G239">
            <v>0.25</v>
          </cell>
          <cell r="H239">
            <v>0.45</v>
          </cell>
          <cell r="I239">
            <v>0.2</v>
          </cell>
          <cell r="J239">
            <v>0.25</v>
          </cell>
          <cell r="K239">
            <v>0.45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F240">
            <v>0.2</v>
          </cell>
          <cell r="G240">
            <v>0.25</v>
          </cell>
          <cell r="H240">
            <v>0.45</v>
          </cell>
          <cell r="I240">
            <v>0.2</v>
          </cell>
          <cell r="J240">
            <v>0.25</v>
          </cell>
          <cell r="K240">
            <v>0.45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F241">
            <v>0.2</v>
          </cell>
          <cell r="G241">
            <v>0.25</v>
          </cell>
          <cell r="H241">
            <v>0.45</v>
          </cell>
          <cell r="I241">
            <v>0.2</v>
          </cell>
          <cell r="J241">
            <v>0.25</v>
          </cell>
          <cell r="K241">
            <v>0.45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F242">
            <v>0.25</v>
          </cell>
          <cell r="G242">
            <v>0.5</v>
          </cell>
          <cell r="H242">
            <v>0.75</v>
          </cell>
          <cell r="I242">
            <v>0.25</v>
          </cell>
          <cell r="J242">
            <v>0.5</v>
          </cell>
          <cell r="K242">
            <v>0.75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F243">
            <v>0.3</v>
          </cell>
          <cell r="G243">
            <v>0.6</v>
          </cell>
          <cell r="H243">
            <v>0.89999999999999991</v>
          </cell>
          <cell r="I243">
            <v>0.3</v>
          </cell>
          <cell r="J243">
            <v>0.6</v>
          </cell>
          <cell r="K243">
            <v>0.89999999999999991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F244">
            <v>0.35</v>
          </cell>
          <cell r="G244">
            <v>0.85</v>
          </cell>
          <cell r="H244">
            <v>1.2</v>
          </cell>
          <cell r="I244">
            <v>0.35</v>
          </cell>
          <cell r="J244">
            <v>0.85</v>
          </cell>
          <cell r="K244">
            <v>1.2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3</v>
          </cell>
        </row>
        <row r="245">
          <cell r="A245">
            <v>0</v>
          </cell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F245">
            <v>0.41</v>
          </cell>
          <cell r="G245">
            <v>0.93</v>
          </cell>
          <cell r="H245">
            <v>1.34</v>
          </cell>
          <cell r="I245">
            <v>0.41</v>
          </cell>
          <cell r="J245">
            <v>0.93</v>
          </cell>
          <cell r="K245">
            <v>1.34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F246">
            <v>0.51</v>
          </cell>
          <cell r="G246">
            <v>1.59</v>
          </cell>
          <cell r="H246">
            <v>2.1</v>
          </cell>
          <cell r="I246">
            <v>0.51</v>
          </cell>
          <cell r="J246">
            <v>1.59</v>
          </cell>
          <cell r="K246">
            <v>2.1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F247">
            <v>0.61</v>
          </cell>
          <cell r="G247">
            <v>2.69</v>
          </cell>
          <cell r="H247">
            <v>3.3</v>
          </cell>
          <cell r="I247">
            <v>0.61</v>
          </cell>
          <cell r="J247">
            <v>2.69</v>
          </cell>
          <cell r="K247">
            <v>3.3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F248">
            <v>0.81</v>
          </cell>
          <cell r="G248">
            <v>4.58</v>
          </cell>
          <cell r="H248">
            <v>5.3900000000000006</v>
          </cell>
          <cell r="I248">
            <v>0.81</v>
          </cell>
          <cell r="J248">
            <v>4.58</v>
          </cell>
          <cell r="K248">
            <v>5.3900000000000006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F249">
            <v>1.01</v>
          </cell>
          <cell r="G249">
            <v>7.99</v>
          </cell>
          <cell r="H249">
            <v>9</v>
          </cell>
          <cell r="I249">
            <v>1.01</v>
          </cell>
          <cell r="J249">
            <v>7.99</v>
          </cell>
          <cell r="K249">
            <v>9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F250">
            <v>1.22</v>
          </cell>
          <cell r="G250">
            <v>11.68</v>
          </cell>
          <cell r="H250">
            <v>12.9</v>
          </cell>
          <cell r="I250">
            <v>1.22</v>
          </cell>
          <cell r="J250">
            <v>11.68</v>
          </cell>
          <cell r="K250">
            <v>12.9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F251">
            <v>1.42</v>
          </cell>
          <cell r="G251">
            <v>12.68</v>
          </cell>
          <cell r="H251">
            <v>14.1</v>
          </cell>
          <cell r="I251">
            <v>1.42</v>
          </cell>
          <cell r="J251">
            <v>12.68</v>
          </cell>
          <cell r="K251">
            <v>14.1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F252">
            <v>1.62</v>
          </cell>
          <cell r="G252">
            <v>19.37</v>
          </cell>
          <cell r="H252">
            <v>20.990000000000002</v>
          </cell>
          <cell r="I252">
            <v>1.62</v>
          </cell>
          <cell r="J252">
            <v>19.37</v>
          </cell>
          <cell r="K252">
            <v>20.990000000000002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F253">
            <v>1.82</v>
          </cell>
          <cell r="G253">
            <v>26.68</v>
          </cell>
          <cell r="H253">
            <v>28.5</v>
          </cell>
          <cell r="I253">
            <v>1.82</v>
          </cell>
          <cell r="J253">
            <v>26.68</v>
          </cell>
          <cell r="K253">
            <v>28.5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F254">
            <v>2.0299999999999998</v>
          </cell>
          <cell r="G254">
            <v>36.96</v>
          </cell>
          <cell r="H254">
            <v>38.99</v>
          </cell>
          <cell r="I254">
            <v>2.0299999999999998</v>
          </cell>
          <cell r="J254">
            <v>36.96</v>
          </cell>
          <cell r="K254">
            <v>38.99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F255">
            <v>2.23</v>
          </cell>
          <cell r="G255">
            <v>45.77</v>
          </cell>
          <cell r="H255">
            <v>48</v>
          </cell>
          <cell r="I255">
            <v>2.23</v>
          </cell>
          <cell r="J255">
            <v>45.77</v>
          </cell>
          <cell r="K255">
            <v>48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F256">
            <v>2.4300000000000002</v>
          </cell>
          <cell r="G256">
            <v>53.07</v>
          </cell>
          <cell r="H256">
            <v>55.5</v>
          </cell>
          <cell r="I256">
            <v>2.4300000000000002</v>
          </cell>
          <cell r="J256">
            <v>53.07</v>
          </cell>
          <cell r="K256">
            <v>55.5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8</v>
          </cell>
        </row>
        <row r="257">
          <cell r="A257">
            <v>0</v>
          </cell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F257">
            <v>7.0000000000000007E-2</v>
          </cell>
          <cell r="G257">
            <v>7.0000000000000007E-2</v>
          </cell>
          <cell r="H257">
            <v>2</v>
          </cell>
          <cell r="I257">
            <v>7.0000000000000007E-2</v>
          </cell>
          <cell r="J257">
            <v>0</v>
          </cell>
          <cell r="K257">
            <v>7.0000000000000007E-2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F258">
            <v>7.0000000000000007E-2</v>
          </cell>
          <cell r="G258">
            <v>7.0000000000000007E-2</v>
          </cell>
          <cell r="H258">
            <v>2</v>
          </cell>
          <cell r="I258">
            <v>7.0000000000000007E-2</v>
          </cell>
          <cell r="J258">
            <v>0</v>
          </cell>
          <cell r="K258">
            <v>7.0000000000000007E-2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F259">
            <v>7.0000000000000007E-2</v>
          </cell>
          <cell r="G259">
            <v>7.0000000000000007E-2</v>
          </cell>
          <cell r="H259">
            <v>2</v>
          </cell>
          <cell r="I259">
            <v>7.0000000000000007E-2</v>
          </cell>
          <cell r="J259">
            <v>0</v>
          </cell>
          <cell r="K259">
            <v>7.0000000000000007E-2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F260">
            <v>7.0000000000000007E-2</v>
          </cell>
          <cell r="G260">
            <v>7.0000000000000007E-2</v>
          </cell>
          <cell r="H260">
            <v>2</v>
          </cell>
          <cell r="I260">
            <v>7.0000000000000007E-2</v>
          </cell>
          <cell r="J260">
            <v>0</v>
          </cell>
          <cell r="K260">
            <v>7.0000000000000007E-2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2</v>
          </cell>
        </row>
        <row r="261">
          <cell r="A261">
            <v>0</v>
          </cell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F261">
            <v>7.0000000000000007E-2</v>
          </cell>
          <cell r="G261">
            <v>7.0000000000000007E-2</v>
          </cell>
          <cell r="H261">
            <v>2</v>
          </cell>
          <cell r="I261">
            <v>7.0000000000000007E-2</v>
          </cell>
          <cell r="J261">
            <v>0</v>
          </cell>
          <cell r="K261">
            <v>7.0000000000000007E-2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2</v>
          </cell>
          <cell r="Q261">
            <v>0</v>
          </cell>
          <cell r="R261">
            <v>0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F262">
            <v>7.0000000000000007E-2</v>
          </cell>
          <cell r="G262">
            <v>7.0000000000000007E-2</v>
          </cell>
          <cell r="H262">
            <v>2</v>
          </cell>
          <cell r="I262">
            <v>7.0000000000000007E-2</v>
          </cell>
          <cell r="J262">
            <v>0</v>
          </cell>
          <cell r="K262">
            <v>7.0000000000000007E-2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F263">
            <v>7.0000000000000007E-2</v>
          </cell>
          <cell r="G263">
            <v>0</v>
          </cell>
          <cell r="H263">
            <v>7.0000000000000007E-2</v>
          </cell>
          <cell r="I263">
            <v>7.0000000000000007E-2</v>
          </cell>
          <cell r="J263">
            <v>0</v>
          </cell>
          <cell r="K263">
            <v>7.0000000000000007E-2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F264">
            <v>7.0000000000000007E-2</v>
          </cell>
          <cell r="G264">
            <v>0</v>
          </cell>
          <cell r="H264">
            <v>7.0000000000000007E-2</v>
          </cell>
          <cell r="I264">
            <v>7.0000000000000007E-2</v>
          </cell>
          <cell r="J264">
            <v>0</v>
          </cell>
          <cell r="K264">
            <v>7.0000000000000007E-2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F265">
            <v>7.0000000000000007E-2</v>
          </cell>
          <cell r="G265">
            <v>0</v>
          </cell>
          <cell r="H265">
            <v>7.0000000000000007E-2</v>
          </cell>
          <cell r="I265">
            <v>7.0000000000000007E-2</v>
          </cell>
          <cell r="J265">
            <v>0</v>
          </cell>
          <cell r="K265">
            <v>7.0000000000000007E-2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F266">
            <v>7.0000000000000007E-2</v>
          </cell>
          <cell r="G266">
            <v>0</v>
          </cell>
          <cell r="H266">
            <v>7.0000000000000007E-2</v>
          </cell>
          <cell r="I266">
            <v>7.0000000000000007E-2</v>
          </cell>
          <cell r="J266">
            <v>0</v>
          </cell>
          <cell r="K266">
            <v>7.0000000000000007E-2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F267">
            <v>7.0000000000000007E-2</v>
          </cell>
          <cell r="G267">
            <v>0</v>
          </cell>
          <cell r="H267">
            <v>7.0000000000000007E-2</v>
          </cell>
          <cell r="I267">
            <v>7.0000000000000007E-2</v>
          </cell>
          <cell r="J267">
            <v>0</v>
          </cell>
          <cell r="K267">
            <v>7.0000000000000007E-2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F268">
            <v>7.0000000000000007E-2</v>
          </cell>
          <cell r="G268">
            <v>0</v>
          </cell>
          <cell r="H268">
            <v>7.0000000000000007E-2</v>
          </cell>
          <cell r="I268">
            <v>7.0000000000000007E-2</v>
          </cell>
          <cell r="J268">
            <v>0</v>
          </cell>
          <cell r="K268">
            <v>7.0000000000000007E-2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F269">
            <v>7.0000000000000007E-2</v>
          </cell>
          <cell r="G269">
            <v>0</v>
          </cell>
          <cell r="H269">
            <v>0</v>
          </cell>
          <cell r="I269">
            <v>7.0000000000000007E-2</v>
          </cell>
          <cell r="J269">
            <v>0</v>
          </cell>
          <cell r="K269">
            <v>7.0000000000000007E-2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2</v>
          </cell>
          <cell r="R269">
            <v>0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F270">
            <v>7.0000000000000007E-2</v>
          </cell>
          <cell r="G270">
            <v>0</v>
          </cell>
          <cell r="H270">
            <v>7.0000000000000007E-2</v>
          </cell>
          <cell r="I270">
            <v>7.0000000000000007E-2</v>
          </cell>
          <cell r="J270">
            <v>0</v>
          </cell>
          <cell r="K270">
            <v>7.0000000000000007E-2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F271">
            <v>7.0000000000000007E-2</v>
          </cell>
          <cell r="G271">
            <v>0</v>
          </cell>
          <cell r="H271">
            <v>7.0000000000000007E-2</v>
          </cell>
          <cell r="I271">
            <v>7.0000000000000007E-2</v>
          </cell>
          <cell r="J271">
            <v>0</v>
          </cell>
          <cell r="K271">
            <v>7.0000000000000007E-2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2</v>
          </cell>
          <cell r="Q271">
            <v>0</v>
          </cell>
          <cell r="R271">
            <v>0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F272">
            <v>0.15</v>
          </cell>
          <cell r="G272">
            <v>0</v>
          </cell>
          <cell r="H272">
            <v>0.15</v>
          </cell>
          <cell r="I272">
            <v>0.15</v>
          </cell>
          <cell r="J272">
            <v>0</v>
          </cell>
          <cell r="K272">
            <v>0.15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F273">
            <v>0.15</v>
          </cell>
          <cell r="G273">
            <v>0</v>
          </cell>
          <cell r="H273">
            <v>0.15</v>
          </cell>
          <cell r="I273">
            <v>0.15</v>
          </cell>
          <cell r="J273">
            <v>0</v>
          </cell>
          <cell r="K273">
            <v>0.15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F274">
            <v>0.15</v>
          </cell>
          <cell r="G274">
            <v>0</v>
          </cell>
          <cell r="H274">
            <v>0.15</v>
          </cell>
          <cell r="I274">
            <v>0.15</v>
          </cell>
          <cell r="J274">
            <v>0</v>
          </cell>
          <cell r="K274">
            <v>0.15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F275">
            <v>0.13</v>
          </cell>
          <cell r="G275">
            <v>0.17</v>
          </cell>
          <cell r="H275">
            <v>0.30000000000000004</v>
          </cell>
          <cell r="I275">
            <v>0.13</v>
          </cell>
          <cell r="J275">
            <v>0.17</v>
          </cell>
          <cell r="K275">
            <v>0.30000000000000004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F276">
            <v>0.13</v>
          </cell>
          <cell r="G276">
            <v>0.17</v>
          </cell>
          <cell r="H276">
            <v>0.30000000000000004</v>
          </cell>
          <cell r="I276">
            <v>0.13</v>
          </cell>
          <cell r="J276">
            <v>0.17</v>
          </cell>
          <cell r="K276">
            <v>0.30000000000000004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F277">
            <v>0.13</v>
          </cell>
          <cell r="G277">
            <v>0.17</v>
          </cell>
          <cell r="H277">
            <v>0.30000000000000004</v>
          </cell>
          <cell r="I277">
            <v>0.13</v>
          </cell>
          <cell r="J277">
            <v>0.17</v>
          </cell>
          <cell r="K277">
            <v>0.30000000000000004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F278">
            <v>0.15</v>
          </cell>
          <cell r="G278">
            <v>0.15</v>
          </cell>
          <cell r="H278">
            <v>0.3</v>
          </cell>
          <cell r="I278">
            <v>0.15</v>
          </cell>
          <cell r="J278">
            <v>0.15</v>
          </cell>
          <cell r="K278">
            <v>0.3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F279">
            <v>0.15</v>
          </cell>
          <cell r="G279">
            <v>0.15</v>
          </cell>
          <cell r="H279">
            <v>0.3</v>
          </cell>
          <cell r="I279">
            <v>0.15</v>
          </cell>
          <cell r="J279">
            <v>0.15</v>
          </cell>
          <cell r="K279">
            <v>0.3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F280">
            <v>0.15</v>
          </cell>
          <cell r="G280">
            <v>0.15</v>
          </cell>
          <cell r="H280">
            <v>0.3</v>
          </cell>
          <cell r="I280">
            <v>0.15</v>
          </cell>
          <cell r="J280">
            <v>0.15</v>
          </cell>
          <cell r="K280">
            <v>0.3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F281">
            <v>0.2</v>
          </cell>
          <cell r="G281">
            <v>0.25</v>
          </cell>
          <cell r="H281">
            <v>0.45</v>
          </cell>
          <cell r="I281">
            <v>0.2</v>
          </cell>
          <cell r="J281">
            <v>0.25</v>
          </cell>
          <cell r="K281">
            <v>0.45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F282">
            <v>0.2</v>
          </cell>
          <cell r="G282">
            <v>0.25</v>
          </cell>
          <cell r="H282">
            <v>0.45</v>
          </cell>
          <cell r="I282">
            <v>0.2</v>
          </cell>
          <cell r="J282">
            <v>0.25</v>
          </cell>
          <cell r="K282">
            <v>0.45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F283">
            <v>0.2</v>
          </cell>
          <cell r="G283">
            <v>0.25</v>
          </cell>
          <cell r="H283">
            <v>0.45</v>
          </cell>
          <cell r="I283">
            <v>0.2</v>
          </cell>
          <cell r="J283">
            <v>0.25</v>
          </cell>
          <cell r="K283">
            <v>0.45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F284">
            <v>0.25</v>
          </cell>
          <cell r="G284">
            <v>0.5</v>
          </cell>
          <cell r="H284">
            <v>0.75</v>
          </cell>
          <cell r="I284">
            <v>0.25</v>
          </cell>
          <cell r="J284">
            <v>0.5</v>
          </cell>
          <cell r="K284">
            <v>0.75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F285">
            <v>0.3</v>
          </cell>
          <cell r="G285">
            <v>0.6</v>
          </cell>
          <cell r="H285">
            <v>0.89999999999999991</v>
          </cell>
          <cell r="I285">
            <v>0.3</v>
          </cell>
          <cell r="J285">
            <v>0.6</v>
          </cell>
          <cell r="K285">
            <v>0.89999999999999991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F286">
            <v>0.35</v>
          </cell>
          <cell r="G286">
            <v>0.85</v>
          </cell>
          <cell r="H286">
            <v>1.2</v>
          </cell>
          <cell r="I286">
            <v>0.35</v>
          </cell>
          <cell r="J286">
            <v>0.85</v>
          </cell>
          <cell r="K286">
            <v>1.2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3</v>
          </cell>
        </row>
        <row r="287">
          <cell r="A287" t="str">
            <v>80S</v>
          </cell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F287">
            <v>0.41</v>
          </cell>
          <cell r="G287">
            <v>0.93</v>
          </cell>
          <cell r="H287">
            <v>1.34</v>
          </cell>
          <cell r="I287">
            <v>0.41</v>
          </cell>
          <cell r="J287">
            <v>0.93</v>
          </cell>
          <cell r="K287">
            <v>1.34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F288">
            <v>0.51</v>
          </cell>
          <cell r="G288">
            <v>1.59</v>
          </cell>
          <cell r="H288">
            <v>2.1</v>
          </cell>
          <cell r="I288">
            <v>0.51</v>
          </cell>
          <cell r="J288">
            <v>1.59</v>
          </cell>
          <cell r="K288">
            <v>2.1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F289">
            <v>0.61</v>
          </cell>
          <cell r="G289">
            <v>2.69</v>
          </cell>
          <cell r="H289">
            <v>3.3</v>
          </cell>
          <cell r="I289">
            <v>0.61</v>
          </cell>
          <cell r="J289">
            <v>2.69</v>
          </cell>
          <cell r="K289">
            <v>3.3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F290">
            <v>0.81</v>
          </cell>
          <cell r="G290">
            <v>4.58</v>
          </cell>
          <cell r="H290">
            <v>5.3900000000000006</v>
          </cell>
          <cell r="I290">
            <v>0.81</v>
          </cell>
          <cell r="J290">
            <v>4.58</v>
          </cell>
          <cell r="K290">
            <v>5.3900000000000006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F291">
            <v>1.01</v>
          </cell>
          <cell r="G291">
            <v>5.74</v>
          </cell>
          <cell r="H291">
            <v>6.75</v>
          </cell>
          <cell r="I291">
            <v>1.01</v>
          </cell>
          <cell r="J291">
            <v>5.74</v>
          </cell>
          <cell r="K291">
            <v>6.75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F292">
            <v>1.22</v>
          </cell>
          <cell r="G292">
            <v>6.73</v>
          </cell>
          <cell r="H292">
            <v>7.95</v>
          </cell>
          <cell r="I292">
            <v>1.22</v>
          </cell>
          <cell r="J292">
            <v>6.73</v>
          </cell>
          <cell r="K292">
            <v>7.95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F293">
            <v>0.81</v>
          </cell>
          <cell r="G293">
            <v>6.09</v>
          </cell>
          <cell r="H293">
            <v>6.9</v>
          </cell>
          <cell r="I293">
            <v>0.81</v>
          </cell>
          <cell r="J293">
            <v>6.09</v>
          </cell>
          <cell r="K293">
            <v>6.9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F294">
            <v>1.01</v>
          </cell>
          <cell r="G294">
            <v>11.44</v>
          </cell>
          <cell r="H294">
            <v>12.45</v>
          </cell>
          <cell r="I294">
            <v>1.01</v>
          </cell>
          <cell r="J294">
            <v>11.44</v>
          </cell>
          <cell r="K294">
            <v>12.45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F295">
            <v>1.22</v>
          </cell>
          <cell r="G295">
            <v>15.28</v>
          </cell>
          <cell r="H295">
            <v>16.5</v>
          </cell>
          <cell r="I295">
            <v>1.22</v>
          </cell>
          <cell r="J295">
            <v>15.28</v>
          </cell>
          <cell r="K295">
            <v>16.5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F296">
            <v>1.42</v>
          </cell>
          <cell r="G296">
            <v>21.07</v>
          </cell>
          <cell r="H296">
            <v>22.490000000000002</v>
          </cell>
          <cell r="I296">
            <v>1.42</v>
          </cell>
          <cell r="J296">
            <v>21.07</v>
          </cell>
          <cell r="K296">
            <v>22.490000000000002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F297">
            <v>1.62</v>
          </cell>
          <cell r="G297">
            <v>28.38</v>
          </cell>
          <cell r="H297">
            <v>30</v>
          </cell>
          <cell r="I297">
            <v>1.62</v>
          </cell>
          <cell r="J297">
            <v>28.38</v>
          </cell>
          <cell r="K297">
            <v>30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F298">
            <v>1.82</v>
          </cell>
          <cell r="G298">
            <v>37.17</v>
          </cell>
          <cell r="H298">
            <v>38.99</v>
          </cell>
          <cell r="I298">
            <v>1.82</v>
          </cell>
          <cell r="J298">
            <v>37.17</v>
          </cell>
          <cell r="K298">
            <v>38.99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F299">
            <v>2.0299999999999998</v>
          </cell>
          <cell r="G299">
            <v>45.97</v>
          </cell>
          <cell r="H299">
            <v>48</v>
          </cell>
          <cell r="I299">
            <v>2.0299999999999998</v>
          </cell>
          <cell r="J299">
            <v>45.97</v>
          </cell>
          <cell r="K299">
            <v>48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F300">
            <v>2.23</v>
          </cell>
          <cell r="G300">
            <v>65.27</v>
          </cell>
          <cell r="H300">
            <v>67.5</v>
          </cell>
          <cell r="I300">
            <v>2.23</v>
          </cell>
          <cell r="J300">
            <v>65.27</v>
          </cell>
          <cell r="K300">
            <v>67.5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F301">
            <v>2.4300000000000002</v>
          </cell>
          <cell r="G301">
            <v>75.56</v>
          </cell>
          <cell r="H301">
            <v>77.990000000000009</v>
          </cell>
          <cell r="I301">
            <v>2.4300000000000002</v>
          </cell>
          <cell r="J301">
            <v>75.56</v>
          </cell>
          <cell r="K301">
            <v>77.990000000000009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F302">
            <v>0.41</v>
          </cell>
          <cell r="G302">
            <v>1.84</v>
          </cell>
          <cell r="H302">
            <v>2.25</v>
          </cell>
          <cell r="I302">
            <v>0.41</v>
          </cell>
          <cell r="J302">
            <v>1.84</v>
          </cell>
          <cell r="K302">
            <v>2.25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F303">
            <v>0.51</v>
          </cell>
          <cell r="G303">
            <v>2.94</v>
          </cell>
          <cell r="H303">
            <v>3.45</v>
          </cell>
          <cell r="I303">
            <v>0.51</v>
          </cell>
          <cell r="J303">
            <v>2.94</v>
          </cell>
          <cell r="K303">
            <v>3.45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F304">
            <v>0.61</v>
          </cell>
          <cell r="G304">
            <v>4.1900000000000004</v>
          </cell>
          <cell r="H304">
            <v>4.8000000000000007</v>
          </cell>
          <cell r="I304">
            <v>0.61</v>
          </cell>
          <cell r="J304">
            <v>4.1900000000000004</v>
          </cell>
          <cell r="K304">
            <v>4.8000000000000007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F305">
            <v>0.81</v>
          </cell>
          <cell r="G305">
            <v>9.23</v>
          </cell>
          <cell r="H305">
            <v>10.040000000000001</v>
          </cell>
          <cell r="I305">
            <v>0.81</v>
          </cell>
          <cell r="J305">
            <v>9.23</v>
          </cell>
          <cell r="K305">
            <v>10.040000000000001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F306">
            <v>1.01</v>
          </cell>
          <cell r="G306">
            <v>12.49</v>
          </cell>
          <cell r="H306">
            <v>13.5</v>
          </cell>
          <cell r="I306">
            <v>1.01</v>
          </cell>
          <cell r="J306">
            <v>12.49</v>
          </cell>
          <cell r="K306">
            <v>13.5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F307">
            <v>1.22</v>
          </cell>
          <cell r="G307">
            <v>21.27</v>
          </cell>
          <cell r="H307">
            <v>22.49</v>
          </cell>
          <cell r="I307">
            <v>1.22</v>
          </cell>
          <cell r="J307">
            <v>21.27</v>
          </cell>
          <cell r="K307">
            <v>22.49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F308">
            <v>1.42</v>
          </cell>
          <cell r="G308">
            <v>25.58</v>
          </cell>
          <cell r="H308">
            <v>27</v>
          </cell>
          <cell r="I308">
            <v>1.42</v>
          </cell>
          <cell r="J308">
            <v>25.58</v>
          </cell>
          <cell r="K308">
            <v>27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F309">
            <v>1.62</v>
          </cell>
          <cell r="G309">
            <v>35.880000000000003</v>
          </cell>
          <cell r="H309">
            <v>37.5</v>
          </cell>
          <cell r="I309">
            <v>1.62</v>
          </cell>
          <cell r="J309">
            <v>35.880000000000003</v>
          </cell>
          <cell r="K309">
            <v>37.5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F310">
            <v>1.82</v>
          </cell>
          <cell r="G310">
            <v>47.68</v>
          </cell>
          <cell r="H310">
            <v>49.5</v>
          </cell>
          <cell r="I310">
            <v>1.82</v>
          </cell>
          <cell r="J310">
            <v>47.68</v>
          </cell>
          <cell r="K310">
            <v>49.5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F311">
            <v>2.0299999999999998</v>
          </cell>
          <cell r="G311">
            <v>62.47</v>
          </cell>
          <cell r="H311">
            <v>64.5</v>
          </cell>
          <cell r="I311">
            <v>2.0299999999999998</v>
          </cell>
          <cell r="J311">
            <v>62.47</v>
          </cell>
          <cell r="K311">
            <v>64.5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F312">
            <v>2.23</v>
          </cell>
          <cell r="G312">
            <v>84.76</v>
          </cell>
          <cell r="H312">
            <v>86.990000000000009</v>
          </cell>
          <cell r="I312">
            <v>2.23</v>
          </cell>
          <cell r="J312">
            <v>84.76</v>
          </cell>
          <cell r="K312">
            <v>86.990000000000009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F313">
            <v>2.4300000000000002</v>
          </cell>
          <cell r="G313">
            <v>98.07</v>
          </cell>
          <cell r="H313">
            <v>100.5</v>
          </cell>
          <cell r="I313">
            <v>2.4300000000000002</v>
          </cell>
          <cell r="J313">
            <v>98.07</v>
          </cell>
          <cell r="K313">
            <v>100.5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8</v>
          </cell>
          <cell r="Q313">
            <v>0</v>
          </cell>
          <cell r="R313">
            <v>0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F314">
            <v>0.81</v>
          </cell>
          <cell r="G314">
            <v>10.130000000000001</v>
          </cell>
          <cell r="H314">
            <v>10.940000000000001</v>
          </cell>
          <cell r="I314">
            <v>0.81</v>
          </cell>
          <cell r="J314">
            <v>10.130000000000001</v>
          </cell>
          <cell r="K314">
            <v>10.940000000000001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F315">
            <v>1.01</v>
          </cell>
          <cell r="G315">
            <v>18.48</v>
          </cell>
          <cell r="H315">
            <v>19.490000000000002</v>
          </cell>
          <cell r="I315">
            <v>1.01</v>
          </cell>
          <cell r="J315">
            <v>18.48</v>
          </cell>
          <cell r="K315">
            <v>19.490000000000002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F316">
            <v>1.22</v>
          </cell>
          <cell r="G316">
            <v>25.78</v>
          </cell>
          <cell r="H316">
            <v>27</v>
          </cell>
          <cell r="I316">
            <v>1.22</v>
          </cell>
          <cell r="J316">
            <v>25.78</v>
          </cell>
          <cell r="K316">
            <v>27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F317">
            <v>1.42</v>
          </cell>
          <cell r="G317">
            <v>31.58</v>
          </cell>
          <cell r="H317">
            <v>33</v>
          </cell>
          <cell r="I317">
            <v>1.42</v>
          </cell>
          <cell r="J317">
            <v>31.58</v>
          </cell>
          <cell r="K317">
            <v>33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F318">
            <v>1.62</v>
          </cell>
          <cell r="G318">
            <v>44.87</v>
          </cell>
          <cell r="H318">
            <v>46.489999999999995</v>
          </cell>
          <cell r="I318">
            <v>1.62</v>
          </cell>
          <cell r="J318">
            <v>44.87</v>
          </cell>
          <cell r="K318">
            <v>46.489999999999995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F319">
            <v>1.82</v>
          </cell>
          <cell r="G319">
            <v>59.68</v>
          </cell>
          <cell r="H319">
            <v>61.5</v>
          </cell>
          <cell r="I319">
            <v>1.82</v>
          </cell>
          <cell r="J319">
            <v>59.68</v>
          </cell>
          <cell r="K319">
            <v>61.5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F320">
            <v>2.0299999999999998</v>
          </cell>
          <cell r="G320">
            <v>78.959999999999994</v>
          </cell>
          <cell r="H320">
            <v>80.989999999999995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F321">
            <v>2.23</v>
          </cell>
          <cell r="G321">
            <v>108.77</v>
          </cell>
          <cell r="H321">
            <v>111</v>
          </cell>
          <cell r="I321">
            <v>2.23</v>
          </cell>
          <cell r="J321">
            <v>108.77</v>
          </cell>
          <cell r="K321">
            <v>111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F322">
            <v>2.4300000000000002</v>
          </cell>
          <cell r="G322">
            <v>126.57</v>
          </cell>
          <cell r="H322">
            <v>129</v>
          </cell>
          <cell r="I322">
            <v>2.4300000000000002</v>
          </cell>
          <cell r="J322">
            <v>126.57</v>
          </cell>
          <cell r="K322">
            <v>129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F323">
            <v>7.0000000000000007E-2</v>
          </cell>
          <cell r="G323">
            <v>0.08</v>
          </cell>
          <cell r="H323">
            <v>0.15000000000000002</v>
          </cell>
          <cell r="I323">
            <v>7.0000000000000007E-2</v>
          </cell>
          <cell r="J323">
            <v>0.08</v>
          </cell>
          <cell r="K323">
            <v>0.15000000000000002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F324">
            <v>7.0000000000000007E-2</v>
          </cell>
          <cell r="G324">
            <v>0.08</v>
          </cell>
          <cell r="H324">
            <v>0.15000000000000002</v>
          </cell>
          <cell r="I324">
            <v>7.0000000000000007E-2</v>
          </cell>
          <cell r="J324">
            <v>0.08</v>
          </cell>
          <cell r="K324">
            <v>0.15000000000000002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F325">
            <v>7.0000000000000007E-2</v>
          </cell>
          <cell r="G325">
            <v>0.08</v>
          </cell>
          <cell r="H325">
            <v>0.15000000000000002</v>
          </cell>
          <cell r="I325">
            <v>7.0000000000000007E-2</v>
          </cell>
          <cell r="J325">
            <v>0.08</v>
          </cell>
          <cell r="K325">
            <v>0.15000000000000002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F326">
            <v>0.08</v>
          </cell>
          <cell r="G326">
            <v>7.0000000000000007E-2</v>
          </cell>
          <cell r="H326">
            <v>0.15000000000000002</v>
          </cell>
          <cell r="I326">
            <v>0.08</v>
          </cell>
          <cell r="J326">
            <v>7.0000000000000007E-2</v>
          </cell>
          <cell r="K326">
            <v>0.15000000000000002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F327">
            <v>0.08</v>
          </cell>
          <cell r="G327">
            <v>7.0000000000000007E-2</v>
          </cell>
          <cell r="H327">
            <v>0.15000000000000002</v>
          </cell>
          <cell r="I327">
            <v>0.08</v>
          </cell>
          <cell r="J327">
            <v>7.0000000000000007E-2</v>
          </cell>
          <cell r="K327">
            <v>0.15000000000000002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F328">
            <v>0.08</v>
          </cell>
          <cell r="G328">
            <v>7.0000000000000007E-2</v>
          </cell>
          <cell r="H328">
            <v>0.15000000000000002</v>
          </cell>
          <cell r="I328">
            <v>0.08</v>
          </cell>
          <cell r="J328">
            <v>7.0000000000000007E-2</v>
          </cell>
          <cell r="K328">
            <v>0.15000000000000002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F329">
            <v>0.1</v>
          </cell>
          <cell r="G329">
            <v>0.35</v>
          </cell>
          <cell r="H329">
            <v>0.44999999999999996</v>
          </cell>
          <cell r="I329">
            <v>0.1</v>
          </cell>
          <cell r="J329">
            <v>0.35</v>
          </cell>
          <cell r="K329">
            <v>0.44999999999999996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F330">
            <v>0.1</v>
          </cell>
          <cell r="G330">
            <v>0.35</v>
          </cell>
          <cell r="H330">
            <v>0.44999999999999996</v>
          </cell>
          <cell r="I330">
            <v>0.1</v>
          </cell>
          <cell r="J330">
            <v>0.35</v>
          </cell>
          <cell r="K330">
            <v>0.44999999999999996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F331">
            <v>0.1</v>
          </cell>
          <cell r="G331">
            <v>0.35</v>
          </cell>
          <cell r="H331">
            <v>0.44999999999999996</v>
          </cell>
          <cell r="I331">
            <v>0.1</v>
          </cell>
          <cell r="J331">
            <v>0.35</v>
          </cell>
          <cell r="K331">
            <v>0.44999999999999996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F332">
            <v>0.13</v>
          </cell>
          <cell r="G332">
            <v>0.32</v>
          </cell>
          <cell r="H332">
            <v>0.45</v>
          </cell>
          <cell r="I332">
            <v>0.13</v>
          </cell>
          <cell r="J332">
            <v>0.32</v>
          </cell>
          <cell r="K332">
            <v>0.45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F333">
            <v>0.13</v>
          </cell>
          <cell r="G333">
            <v>0.32</v>
          </cell>
          <cell r="H333">
            <v>0.45</v>
          </cell>
          <cell r="I333">
            <v>0.13</v>
          </cell>
          <cell r="J333">
            <v>0.32</v>
          </cell>
          <cell r="K333">
            <v>0.45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F334">
            <v>0.13</v>
          </cell>
          <cell r="G334">
            <v>0.32</v>
          </cell>
          <cell r="H334">
            <v>0.45</v>
          </cell>
          <cell r="I334">
            <v>0.13</v>
          </cell>
          <cell r="J334">
            <v>0.32</v>
          </cell>
          <cell r="K334">
            <v>0.45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F335">
            <v>0.15</v>
          </cell>
          <cell r="G335">
            <v>0.45</v>
          </cell>
          <cell r="H335">
            <v>0.6</v>
          </cell>
          <cell r="I335">
            <v>0.15</v>
          </cell>
          <cell r="J335">
            <v>0.45</v>
          </cell>
          <cell r="K335">
            <v>0.6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F336">
            <v>0.15</v>
          </cell>
          <cell r="G336">
            <v>0.45</v>
          </cell>
          <cell r="H336">
            <v>0.6</v>
          </cell>
          <cell r="I336">
            <v>0.15</v>
          </cell>
          <cell r="J336">
            <v>0.45</v>
          </cell>
          <cell r="K336">
            <v>0.6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F337">
            <v>0.15</v>
          </cell>
          <cell r="G337">
            <v>0.45</v>
          </cell>
          <cell r="H337">
            <v>0.6</v>
          </cell>
          <cell r="I337">
            <v>0.15</v>
          </cell>
          <cell r="J337">
            <v>0.45</v>
          </cell>
          <cell r="K337">
            <v>0.6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F338">
            <v>0.2</v>
          </cell>
          <cell r="G338">
            <v>0.7</v>
          </cell>
          <cell r="H338">
            <v>0.89999999999999991</v>
          </cell>
          <cell r="I338">
            <v>0.2</v>
          </cell>
          <cell r="J338">
            <v>0.7</v>
          </cell>
          <cell r="K338">
            <v>0.89999999999999991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F339">
            <v>0.2</v>
          </cell>
          <cell r="G339">
            <v>0.7</v>
          </cell>
          <cell r="H339">
            <v>0.89999999999999991</v>
          </cell>
          <cell r="I339">
            <v>0.2</v>
          </cell>
          <cell r="J339">
            <v>0.7</v>
          </cell>
          <cell r="K339">
            <v>0.89999999999999991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F340">
            <v>0.2</v>
          </cell>
          <cell r="G340">
            <v>0.7</v>
          </cell>
          <cell r="H340">
            <v>0.89999999999999991</v>
          </cell>
          <cell r="I340">
            <v>0.2</v>
          </cell>
          <cell r="J340">
            <v>0.7</v>
          </cell>
          <cell r="K340">
            <v>0.89999999999999991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F341">
            <v>0.25</v>
          </cell>
          <cell r="G341">
            <v>0.8</v>
          </cell>
          <cell r="H341">
            <v>1.05</v>
          </cell>
          <cell r="I341">
            <v>0.25</v>
          </cell>
          <cell r="J341">
            <v>0.8</v>
          </cell>
          <cell r="K341">
            <v>1.05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F342">
            <v>0.3</v>
          </cell>
          <cell r="G342">
            <v>1.5</v>
          </cell>
          <cell r="H342">
            <v>1.8</v>
          </cell>
          <cell r="I342">
            <v>0.3</v>
          </cell>
          <cell r="J342">
            <v>1.5</v>
          </cell>
          <cell r="K342">
            <v>1.8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F343">
            <v>0.41</v>
          </cell>
          <cell r="G343">
            <v>2.59</v>
          </cell>
          <cell r="H343">
            <v>3</v>
          </cell>
          <cell r="I343">
            <v>0.41</v>
          </cell>
          <cell r="J343">
            <v>2.59</v>
          </cell>
          <cell r="K343">
            <v>3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F344">
            <v>0</v>
          </cell>
          <cell r="G344">
            <v>4.29</v>
          </cell>
          <cell r="H344">
            <v>4.8</v>
          </cell>
          <cell r="I344">
            <v>0.51</v>
          </cell>
          <cell r="J344">
            <v>4.29</v>
          </cell>
          <cell r="K344">
            <v>4.8</v>
          </cell>
          <cell r="L344">
            <v>4</v>
          </cell>
          <cell r="M344">
            <v>0</v>
          </cell>
          <cell r="N344">
            <v>0</v>
          </cell>
          <cell r="O344">
            <v>160</v>
          </cell>
          <cell r="P344">
            <v>4</v>
          </cell>
          <cell r="Q344">
            <v>0</v>
          </cell>
          <cell r="R344">
            <v>7.2784507436844332E-312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F345">
            <v>0.61</v>
          </cell>
          <cell r="G345">
            <v>7.04</v>
          </cell>
          <cell r="H345">
            <v>7.65</v>
          </cell>
          <cell r="I345">
            <v>0.61</v>
          </cell>
          <cell r="J345">
            <v>7.04</v>
          </cell>
          <cell r="K345">
            <v>7.65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F346">
            <v>0.81</v>
          </cell>
          <cell r="G346">
            <v>11.19</v>
          </cell>
          <cell r="H346">
            <v>12</v>
          </cell>
          <cell r="I346">
            <v>0.81</v>
          </cell>
          <cell r="J346">
            <v>11.19</v>
          </cell>
          <cell r="K346">
            <v>12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F347">
            <v>1.01</v>
          </cell>
          <cell r="G347">
            <v>21.48</v>
          </cell>
          <cell r="H347">
            <v>22.490000000000002</v>
          </cell>
          <cell r="I347">
            <v>1.01</v>
          </cell>
          <cell r="J347">
            <v>21.48</v>
          </cell>
          <cell r="K347">
            <v>22.490000000000002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F348">
            <v>1.22</v>
          </cell>
          <cell r="G348">
            <v>31.78</v>
          </cell>
          <cell r="H348">
            <v>33</v>
          </cell>
          <cell r="I348">
            <v>1.22</v>
          </cell>
          <cell r="J348">
            <v>31.78</v>
          </cell>
          <cell r="K348">
            <v>33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F349">
            <v>1.42</v>
          </cell>
          <cell r="G349">
            <v>39.07</v>
          </cell>
          <cell r="H349">
            <v>40.49</v>
          </cell>
          <cell r="I349">
            <v>1.42</v>
          </cell>
          <cell r="J349">
            <v>39.07</v>
          </cell>
          <cell r="K349">
            <v>40.49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6</v>
          </cell>
        </row>
        <row r="350">
          <cell r="A350">
            <v>160</v>
          </cell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F350">
            <v>1.62</v>
          </cell>
          <cell r="G350">
            <v>53.88</v>
          </cell>
          <cell r="H350">
            <v>55.5</v>
          </cell>
          <cell r="I350">
            <v>1.62</v>
          </cell>
          <cell r="J350">
            <v>53.88</v>
          </cell>
          <cell r="K350">
            <v>55.5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F351">
            <v>1.82</v>
          </cell>
          <cell r="G351">
            <v>71.680000000000007</v>
          </cell>
          <cell r="H351">
            <v>73.5</v>
          </cell>
          <cell r="I351">
            <v>1.82</v>
          </cell>
          <cell r="J351">
            <v>71.680000000000007</v>
          </cell>
          <cell r="K351">
            <v>73.5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F352">
            <v>2.0299999999999998</v>
          </cell>
          <cell r="G352">
            <v>93.97</v>
          </cell>
          <cell r="H352">
            <v>96</v>
          </cell>
          <cell r="I352">
            <v>2.0299999999999998</v>
          </cell>
          <cell r="J352">
            <v>93.97</v>
          </cell>
          <cell r="K352">
            <v>96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F353">
            <v>2.23</v>
          </cell>
          <cell r="G353">
            <v>132.77000000000001</v>
          </cell>
          <cell r="H353">
            <v>135</v>
          </cell>
          <cell r="I353">
            <v>2.23</v>
          </cell>
          <cell r="J353">
            <v>132.77000000000001</v>
          </cell>
          <cell r="K353">
            <v>135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F354">
            <v>2.4300000000000002</v>
          </cell>
          <cell r="G354">
            <v>162.56</v>
          </cell>
          <cell r="H354">
            <v>164.99</v>
          </cell>
          <cell r="I354">
            <v>2.4300000000000002</v>
          </cell>
          <cell r="J354">
            <v>162.56</v>
          </cell>
          <cell r="K354">
            <v>164.99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F355">
            <v>7.0000000000000007E-2</v>
          </cell>
          <cell r="G355">
            <v>7.0000000000000007E-2</v>
          </cell>
          <cell r="H355">
            <v>2</v>
          </cell>
          <cell r="I355">
            <v>7.0000000000000007E-2</v>
          </cell>
          <cell r="J355">
            <v>0</v>
          </cell>
          <cell r="K355">
            <v>7.0000000000000007E-2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F356">
            <v>7.0000000000000007E-2</v>
          </cell>
          <cell r="G356">
            <v>7.0000000000000007E-2</v>
          </cell>
          <cell r="H356">
            <v>2</v>
          </cell>
          <cell r="I356">
            <v>7.0000000000000007E-2</v>
          </cell>
          <cell r="J356">
            <v>0</v>
          </cell>
          <cell r="K356">
            <v>7.0000000000000007E-2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F357">
            <v>7.0000000000000007E-2</v>
          </cell>
          <cell r="G357">
            <v>7.0000000000000007E-2</v>
          </cell>
          <cell r="H357">
            <v>2</v>
          </cell>
          <cell r="I357">
            <v>7.0000000000000007E-2</v>
          </cell>
          <cell r="J357">
            <v>0</v>
          </cell>
          <cell r="K357">
            <v>7.0000000000000007E-2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F358">
            <v>7.0000000000000007E-2</v>
          </cell>
          <cell r="G358">
            <v>7.0000000000000007E-2</v>
          </cell>
          <cell r="H358">
            <v>2</v>
          </cell>
          <cell r="I358">
            <v>7.0000000000000007E-2</v>
          </cell>
          <cell r="J358">
            <v>0</v>
          </cell>
          <cell r="K358">
            <v>7.0000000000000007E-2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F359">
            <v>7.0000000000000007E-2</v>
          </cell>
          <cell r="G359">
            <v>7.0000000000000007E-2</v>
          </cell>
          <cell r="H359">
            <v>2</v>
          </cell>
          <cell r="I359">
            <v>7.0000000000000007E-2</v>
          </cell>
          <cell r="J359">
            <v>0</v>
          </cell>
          <cell r="K359">
            <v>7.0000000000000007E-2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F360">
            <v>7.0000000000000007E-2</v>
          </cell>
          <cell r="G360">
            <v>7.0000000000000007E-2</v>
          </cell>
          <cell r="H360">
            <v>2</v>
          </cell>
          <cell r="I360">
            <v>7.0000000000000007E-2</v>
          </cell>
          <cell r="J360">
            <v>0</v>
          </cell>
          <cell r="K360">
            <v>7.0000000000000007E-2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F361">
            <v>7.0000000000000007E-2</v>
          </cell>
          <cell r="G361">
            <v>0</v>
          </cell>
          <cell r="H361">
            <v>7.0000000000000007E-2</v>
          </cell>
          <cell r="I361">
            <v>7.0000000000000007E-2</v>
          </cell>
          <cell r="J361">
            <v>0</v>
          </cell>
          <cell r="K361">
            <v>7.0000000000000007E-2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F362">
            <v>7.0000000000000007E-2</v>
          </cell>
          <cell r="G362">
            <v>0</v>
          </cell>
          <cell r="H362">
            <v>7.0000000000000007E-2</v>
          </cell>
          <cell r="I362">
            <v>7.0000000000000007E-2</v>
          </cell>
          <cell r="J362">
            <v>0</v>
          </cell>
          <cell r="K362">
            <v>7.0000000000000007E-2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F363">
            <v>7.0000000000000007E-2</v>
          </cell>
          <cell r="G363">
            <v>0</v>
          </cell>
          <cell r="H363">
            <v>7.0000000000000007E-2</v>
          </cell>
          <cell r="I363">
            <v>7.0000000000000007E-2</v>
          </cell>
          <cell r="J363">
            <v>0</v>
          </cell>
          <cell r="K363">
            <v>7.0000000000000007E-2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F364">
            <v>7.0000000000000007E-2</v>
          </cell>
          <cell r="G364">
            <v>0</v>
          </cell>
          <cell r="H364">
            <v>7.0000000000000007E-2</v>
          </cell>
          <cell r="I364">
            <v>7.0000000000000007E-2</v>
          </cell>
          <cell r="J364">
            <v>0</v>
          </cell>
          <cell r="K364">
            <v>7.0000000000000007E-2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F365">
            <v>7.0000000000000007E-2</v>
          </cell>
          <cell r="G365">
            <v>0</v>
          </cell>
          <cell r="H365">
            <v>7.0000000000000007E-2</v>
          </cell>
          <cell r="I365">
            <v>7.0000000000000007E-2</v>
          </cell>
          <cell r="J365">
            <v>0</v>
          </cell>
          <cell r="K365">
            <v>7.0000000000000007E-2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F366">
            <v>7.0000000000000007E-2</v>
          </cell>
          <cell r="G366">
            <v>0</v>
          </cell>
          <cell r="H366">
            <v>7.0000000000000007E-2</v>
          </cell>
          <cell r="I366">
            <v>7.0000000000000007E-2</v>
          </cell>
          <cell r="J366">
            <v>0</v>
          </cell>
          <cell r="K366">
            <v>7.0000000000000007E-2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F367">
            <v>7.0000000000000007E-2</v>
          </cell>
          <cell r="G367">
            <v>0</v>
          </cell>
          <cell r="H367">
            <v>7.0000000000000007E-2</v>
          </cell>
          <cell r="I367">
            <v>7.0000000000000007E-2</v>
          </cell>
          <cell r="J367">
            <v>0</v>
          </cell>
          <cell r="K367">
            <v>7.0000000000000007E-2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F368">
            <v>7.0000000000000007E-2</v>
          </cell>
          <cell r="G368">
            <v>0</v>
          </cell>
          <cell r="H368">
            <v>7.0000000000000007E-2</v>
          </cell>
          <cell r="I368">
            <v>7.0000000000000007E-2</v>
          </cell>
          <cell r="J368">
            <v>0</v>
          </cell>
          <cell r="K368">
            <v>7.0000000000000007E-2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F369">
            <v>7.0000000000000007E-2</v>
          </cell>
          <cell r="G369">
            <v>0</v>
          </cell>
          <cell r="H369">
            <v>7.0000000000000007E-2</v>
          </cell>
          <cell r="I369">
            <v>7.0000000000000007E-2</v>
          </cell>
          <cell r="J369">
            <v>0</v>
          </cell>
          <cell r="K369">
            <v>7.0000000000000007E-2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F370">
            <v>0.12</v>
          </cell>
          <cell r="G370">
            <v>0</v>
          </cell>
          <cell r="H370">
            <v>0.12</v>
          </cell>
          <cell r="I370">
            <v>0.12</v>
          </cell>
          <cell r="J370">
            <v>0</v>
          </cell>
          <cell r="K370">
            <v>0.12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F371">
            <v>0.12</v>
          </cell>
          <cell r="G371">
            <v>0</v>
          </cell>
          <cell r="H371">
            <v>0.12</v>
          </cell>
          <cell r="I371">
            <v>0.12</v>
          </cell>
          <cell r="J371">
            <v>0</v>
          </cell>
          <cell r="K371">
            <v>0.12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F372">
            <v>0.12</v>
          </cell>
          <cell r="G372">
            <v>0</v>
          </cell>
          <cell r="H372">
            <v>0.12</v>
          </cell>
          <cell r="I372">
            <v>0.12</v>
          </cell>
          <cell r="J372">
            <v>0</v>
          </cell>
          <cell r="K372">
            <v>0.12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F373">
            <v>0.15</v>
          </cell>
          <cell r="G373">
            <v>0.15</v>
          </cell>
          <cell r="H373">
            <v>2</v>
          </cell>
          <cell r="I373">
            <v>0.15</v>
          </cell>
          <cell r="J373">
            <v>0</v>
          </cell>
          <cell r="K373">
            <v>0.15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F374">
            <v>0.15</v>
          </cell>
          <cell r="G374">
            <v>0.15</v>
          </cell>
          <cell r="H374">
            <v>2</v>
          </cell>
          <cell r="I374">
            <v>0.15</v>
          </cell>
          <cell r="J374">
            <v>0</v>
          </cell>
          <cell r="K374">
            <v>0.15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F375">
            <v>0.15</v>
          </cell>
          <cell r="G375">
            <v>0.15</v>
          </cell>
          <cell r="H375">
            <v>2</v>
          </cell>
          <cell r="I375">
            <v>0.15</v>
          </cell>
          <cell r="J375">
            <v>0</v>
          </cell>
          <cell r="K375">
            <v>0.15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F376">
            <v>0.15</v>
          </cell>
          <cell r="G376">
            <v>0</v>
          </cell>
          <cell r="H376">
            <v>0.15</v>
          </cell>
          <cell r="I376">
            <v>0.15</v>
          </cell>
          <cell r="J376">
            <v>0</v>
          </cell>
          <cell r="K376">
            <v>0.15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F377">
            <v>0.15</v>
          </cell>
          <cell r="G377">
            <v>0</v>
          </cell>
          <cell r="H377">
            <v>0.15</v>
          </cell>
          <cell r="I377">
            <v>0.15</v>
          </cell>
          <cell r="J377">
            <v>0</v>
          </cell>
          <cell r="K377">
            <v>0.15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F378">
            <v>0.15</v>
          </cell>
          <cell r="G378">
            <v>0</v>
          </cell>
          <cell r="H378">
            <v>0.15</v>
          </cell>
          <cell r="I378">
            <v>0.15</v>
          </cell>
          <cell r="J378">
            <v>0</v>
          </cell>
          <cell r="K378">
            <v>0.15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F379">
            <v>0.3</v>
          </cell>
          <cell r="G379">
            <v>0</v>
          </cell>
          <cell r="H379">
            <v>0.3</v>
          </cell>
          <cell r="I379">
            <v>0.3</v>
          </cell>
          <cell r="J379">
            <v>0</v>
          </cell>
          <cell r="K379">
            <v>0.3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F380">
            <v>0.3</v>
          </cell>
          <cell r="G380">
            <v>0</v>
          </cell>
          <cell r="H380">
            <v>0.3</v>
          </cell>
          <cell r="I380">
            <v>0.3</v>
          </cell>
          <cell r="J380">
            <v>0</v>
          </cell>
          <cell r="K380">
            <v>0.3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F381">
            <v>0.3</v>
          </cell>
          <cell r="G381">
            <v>0</v>
          </cell>
          <cell r="H381">
            <v>0.3</v>
          </cell>
          <cell r="I381">
            <v>0.3</v>
          </cell>
          <cell r="J381">
            <v>0</v>
          </cell>
          <cell r="K381">
            <v>0.3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F382">
            <v>0.25</v>
          </cell>
          <cell r="G382">
            <v>0.2</v>
          </cell>
          <cell r="H382">
            <v>0.45</v>
          </cell>
          <cell r="I382">
            <v>0.25</v>
          </cell>
          <cell r="J382">
            <v>0.2</v>
          </cell>
          <cell r="K382">
            <v>0.45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F383">
            <v>0.3</v>
          </cell>
          <cell r="G383">
            <v>0.3</v>
          </cell>
          <cell r="H383">
            <v>0.6</v>
          </cell>
          <cell r="I383">
            <v>0.3</v>
          </cell>
          <cell r="J383">
            <v>0.3</v>
          </cell>
          <cell r="K383">
            <v>0.6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F384">
            <v>0.35</v>
          </cell>
          <cell r="G384">
            <v>0.4</v>
          </cell>
          <cell r="H384">
            <v>0.75</v>
          </cell>
          <cell r="I384">
            <v>0.35</v>
          </cell>
          <cell r="J384">
            <v>0.4</v>
          </cell>
          <cell r="K384">
            <v>0.75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F385">
            <v>0.41</v>
          </cell>
          <cell r="G385">
            <v>0.49</v>
          </cell>
          <cell r="H385">
            <v>0.89999999999999991</v>
          </cell>
          <cell r="I385">
            <v>0.41</v>
          </cell>
          <cell r="J385">
            <v>0.49</v>
          </cell>
          <cell r="K385">
            <v>0.89999999999999991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F386">
            <v>0.51</v>
          </cell>
          <cell r="G386">
            <v>0.54</v>
          </cell>
          <cell r="H386">
            <v>1.05</v>
          </cell>
          <cell r="I386">
            <v>0.51</v>
          </cell>
          <cell r="J386">
            <v>0.54</v>
          </cell>
          <cell r="K386">
            <v>1.05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F387">
            <v>0.61</v>
          </cell>
          <cell r="G387">
            <v>1.04</v>
          </cell>
          <cell r="H387">
            <v>1.65</v>
          </cell>
          <cell r="I387">
            <v>0.61</v>
          </cell>
          <cell r="J387">
            <v>1.04</v>
          </cell>
          <cell r="K387">
            <v>1.65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F388">
            <v>0.81</v>
          </cell>
          <cell r="G388">
            <v>1.73</v>
          </cell>
          <cell r="H388">
            <v>2.54</v>
          </cell>
          <cell r="I388">
            <v>0.81</v>
          </cell>
          <cell r="J388">
            <v>1.73</v>
          </cell>
          <cell r="K388">
            <v>2.54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F389">
            <v>1.01</v>
          </cell>
          <cell r="G389">
            <v>3.04</v>
          </cell>
          <cell r="H389">
            <v>4.05</v>
          </cell>
          <cell r="I389">
            <v>1.01</v>
          </cell>
          <cell r="J389">
            <v>3.04</v>
          </cell>
          <cell r="K389">
            <v>4.05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F390">
            <v>1.22</v>
          </cell>
          <cell r="G390">
            <v>3.28</v>
          </cell>
          <cell r="H390">
            <v>4.5</v>
          </cell>
          <cell r="I390">
            <v>1.22</v>
          </cell>
          <cell r="J390">
            <v>3.28</v>
          </cell>
          <cell r="K390">
            <v>4.5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F391">
            <v>1.42</v>
          </cell>
          <cell r="G391">
            <v>3.97</v>
          </cell>
          <cell r="H391">
            <v>5.3900000000000006</v>
          </cell>
          <cell r="I391">
            <v>1.42</v>
          </cell>
          <cell r="J391">
            <v>3.97</v>
          </cell>
          <cell r="K391">
            <v>5.3900000000000006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F392">
            <v>1.62</v>
          </cell>
          <cell r="G392">
            <v>4.68</v>
          </cell>
          <cell r="H392">
            <v>6.3</v>
          </cell>
          <cell r="I392">
            <v>1.62</v>
          </cell>
          <cell r="J392">
            <v>4.68</v>
          </cell>
          <cell r="K392">
            <v>6.3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F393">
            <v>1.82</v>
          </cell>
          <cell r="G393">
            <v>5.38</v>
          </cell>
          <cell r="H393">
            <v>7.2</v>
          </cell>
          <cell r="I393">
            <v>1.82</v>
          </cell>
          <cell r="J393">
            <v>5.38</v>
          </cell>
          <cell r="K393">
            <v>7.2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F394">
            <v>2.0299999999999998</v>
          </cell>
          <cell r="G394">
            <v>5.47</v>
          </cell>
          <cell r="H394">
            <v>7.5</v>
          </cell>
          <cell r="I394">
            <v>2.0299999999999998</v>
          </cell>
          <cell r="J394">
            <v>5.47</v>
          </cell>
          <cell r="K394">
            <v>7.5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F395">
            <v>2.23</v>
          </cell>
          <cell r="G395">
            <v>6.47</v>
          </cell>
          <cell r="H395">
            <v>8.6999999999999993</v>
          </cell>
          <cell r="I395">
            <v>2.23</v>
          </cell>
          <cell r="J395">
            <v>6.47</v>
          </cell>
          <cell r="K395">
            <v>8.6999999999999993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F396">
            <v>2.4300000000000002</v>
          </cell>
          <cell r="G396">
            <v>6.57</v>
          </cell>
          <cell r="H396">
            <v>9</v>
          </cell>
          <cell r="I396">
            <v>2.4300000000000002</v>
          </cell>
          <cell r="J396">
            <v>6.57</v>
          </cell>
          <cell r="K396">
            <v>9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F397">
            <v>2.64</v>
          </cell>
          <cell r="G397">
            <v>7.7</v>
          </cell>
          <cell r="H397">
            <v>10.34</v>
          </cell>
          <cell r="I397">
            <v>2.64</v>
          </cell>
          <cell r="J397">
            <v>7.7</v>
          </cell>
          <cell r="K397">
            <v>10.34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F398">
            <v>2.84</v>
          </cell>
          <cell r="G398">
            <v>8.25</v>
          </cell>
          <cell r="H398">
            <v>11.09</v>
          </cell>
          <cell r="I398">
            <v>2.84</v>
          </cell>
          <cell r="J398">
            <v>8.25</v>
          </cell>
          <cell r="K398">
            <v>11.09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F399">
            <v>3.04</v>
          </cell>
          <cell r="G399">
            <v>8.9600000000000009</v>
          </cell>
          <cell r="H399">
            <v>12</v>
          </cell>
          <cell r="I399">
            <v>3.04</v>
          </cell>
          <cell r="J399">
            <v>8.9600000000000009</v>
          </cell>
          <cell r="K399">
            <v>12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F400">
            <v>3.24</v>
          </cell>
          <cell r="G400">
            <v>9.51</v>
          </cell>
          <cell r="H400">
            <v>12.75</v>
          </cell>
          <cell r="I400">
            <v>3.24</v>
          </cell>
          <cell r="J400">
            <v>9.51</v>
          </cell>
          <cell r="K400">
            <v>12.75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F401">
            <v>3.45</v>
          </cell>
          <cell r="G401">
            <v>10.050000000000001</v>
          </cell>
          <cell r="H401">
            <v>13.5</v>
          </cell>
          <cell r="I401">
            <v>3.45</v>
          </cell>
          <cell r="J401">
            <v>10.050000000000001</v>
          </cell>
          <cell r="K401">
            <v>13.5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F402">
            <v>3.65</v>
          </cell>
          <cell r="G402">
            <v>10.6</v>
          </cell>
          <cell r="H402">
            <v>14.25</v>
          </cell>
          <cell r="I402">
            <v>3.65</v>
          </cell>
          <cell r="J402">
            <v>10.6</v>
          </cell>
          <cell r="K402">
            <v>14.25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F403">
            <v>3.85</v>
          </cell>
          <cell r="G403">
            <v>11.23</v>
          </cell>
          <cell r="H403">
            <v>15.08</v>
          </cell>
          <cell r="I403">
            <v>3.85</v>
          </cell>
          <cell r="J403">
            <v>11.23</v>
          </cell>
          <cell r="K403">
            <v>15.08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F404">
            <v>4.0599999999999996</v>
          </cell>
          <cell r="G404">
            <v>11.66</v>
          </cell>
          <cell r="H404">
            <v>15.719999999999999</v>
          </cell>
          <cell r="I404">
            <v>4.0599999999999996</v>
          </cell>
          <cell r="J404">
            <v>11.66</v>
          </cell>
          <cell r="K404">
            <v>15.719999999999999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F405">
            <v>4.26</v>
          </cell>
          <cell r="G405">
            <v>12.24</v>
          </cell>
          <cell r="H405">
            <v>16.5</v>
          </cell>
          <cell r="I405">
            <v>4.26</v>
          </cell>
          <cell r="J405">
            <v>12.24</v>
          </cell>
          <cell r="K405">
            <v>16.5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F406">
            <v>4.47</v>
          </cell>
          <cell r="G406">
            <v>17.54</v>
          </cell>
          <cell r="H406">
            <v>22.009999999999998</v>
          </cell>
          <cell r="I406">
            <v>4.47</v>
          </cell>
          <cell r="J406">
            <v>17.54</v>
          </cell>
          <cell r="K406">
            <v>22.009999999999998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F407">
            <v>4.67</v>
          </cell>
          <cell r="G407">
            <v>18.329999999999998</v>
          </cell>
          <cell r="H407">
            <v>23</v>
          </cell>
          <cell r="I407">
            <v>4.67</v>
          </cell>
          <cell r="J407">
            <v>18.329999999999998</v>
          </cell>
          <cell r="K407">
            <v>23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F408">
            <v>4.87</v>
          </cell>
          <cell r="G408">
            <v>19.13</v>
          </cell>
          <cell r="H408">
            <v>24</v>
          </cell>
          <cell r="I408">
            <v>4.87</v>
          </cell>
          <cell r="J408">
            <v>19.13</v>
          </cell>
          <cell r="K408">
            <v>24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F409">
            <v>7.0000000000000007E-2</v>
          </cell>
          <cell r="G409">
            <v>7.0000000000000007E-2</v>
          </cell>
          <cell r="H409">
            <v>2</v>
          </cell>
          <cell r="I409">
            <v>7.0000000000000007E-2</v>
          </cell>
          <cell r="J409">
            <v>0</v>
          </cell>
          <cell r="K409">
            <v>7.0000000000000007E-2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F410">
            <v>7.0000000000000007E-2</v>
          </cell>
          <cell r="G410">
            <v>7.0000000000000007E-2</v>
          </cell>
          <cell r="H410">
            <v>2</v>
          </cell>
          <cell r="I410">
            <v>7.0000000000000007E-2</v>
          </cell>
          <cell r="J410">
            <v>0</v>
          </cell>
          <cell r="K410">
            <v>7.0000000000000007E-2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F411">
            <v>7.0000000000000007E-2</v>
          </cell>
          <cell r="G411">
            <v>7.0000000000000007E-2</v>
          </cell>
          <cell r="H411">
            <v>2</v>
          </cell>
          <cell r="I411">
            <v>7.0000000000000007E-2</v>
          </cell>
          <cell r="J411">
            <v>0</v>
          </cell>
          <cell r="K411">
            <v>7.0000000000000007E-2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F412">
            <v>0</v>
          </cell>
          <cell r="G412">
            <v>7.0000000000000007E-2</v>
          </cell>
          <cell r="H412">
            <v>2</v>
          </cell>
          <cell r="I412">
            <v>7.0000000000000007E-2</v>
          </cell>
          <cell r="J412">
            <v>0</v>
          </cell>
          <cell r="K412">
            <v>7.0000000000000007E-2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F413">
            <v>7.0000000000000007E-2</v>
          </cell>
          <cell r="G413">
            <v>7.0000000000000007E-2</v>
          </cell>
          <cell r="H413">
            <v>2</v>
          </cell>
          <cell r="I413">
            <v>7.0000000000000007E-2</v>
          </cell>
          <cell r="J413">
            <v>0</v>
          </cell>
          <cell r="K413">
            <v>7.0000000000000007E-2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F414">
            <v>7.0000000000000007E-2</v>
          </cell>
          <cell r="G414">
            <v>7.0000000000000007E-2</v>
          </cell>
          <cell r="H414">
            <v>2</v>
          </cell>
          <cell r="I414">
            <v>7.0000000000000007E-2</v>
          </cell>
          <cell r="J414">
            <v>0</v>
          </cell>
          <cell r="K414">
            <v>7.0000000000000007E-2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F415">
            <v>0</v>
          </cell>
          <cell r="G415">
            <v>0</v>
          </cell>
          <cell r="H415">
            <v>0</v>
          </cell>
          <cell r="I415">
            <v>7.0000000000000007E-2</v>
          </cell>
          <cell r="J415">
            <v>0</v>
          </cell>
          <cell r="K415">
            <v>7.0000000000000007E-2</v>
          </cell>
          <cell r="L415">
            <v>2</v>
          </cell>
          <cell r="M415">
            <v>0</v>
          </cell>
          <cell r="N415">
            <v>8.8062877131794293E-312</v>
          </cell>
          <cell r="O415" t="str">
            <v xml:space="preserve">XS </v>
          </cell>
          <cell r="P415">
            <v>2</v>
          </cell>
          <cell r="Q415">
            <v>3.2</v>
          </cell>
          <cell r="R415">
            <v>1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F416">
            <v>7.0000000000000007E-2</v>
          </cell>
          <cell r="G416">
            <v>0</v>
          </cell>
          <cell r="H416">
            <v>7.0000000000000007E-2</v>
          </cell>
          <cell r="I416">
            <v>7.0000000000000007E-2</v>
          </cell>
          <cell r="J416">
            <v>0</v>
          </cell>
          <cell r="K416">
            <v>7.0000000000000007E-2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F417">
            <v>7.0000000000000007E-2</v>
          </cell>
          <cell r="G417">
            <v>0</v>
          </cell>
          <cell r="H417">
            <v>7.0000000000000007E-2</v>
          </cell>
          <cell r="I417">
            <v>7.0000000000000007E-2</v>
          </cell>
          <cell r="J417">
            <v>0</v>
          </cell>
          <cell r="K417">
            <v>7.0000000000000007E-2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2</v>
          </cell>
        </row>
        <row r="418">
          <cell r="A418">
            <v>2</v>
          </cell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F418">
            <v>0</v>
          </cell>
          <cell r="G418">
            <v>0</v>
          </cell>
          <cell r="H418">
            <v>0</v>
          </cell>
          <cell r="I418">
            <v>7.0000000000000007E-2</v>
          </cell>
          <cell r="J418">
            <v>0</v>
          </cell>
          <cell r="K418">
            <v>7.0000000000000007E-2</v>
          </cell>
          <cell r="L418">
            <v>2</v>
          </cell>
          <cell r="M418">
            <v>0</v>
          </cell>
          <cell r="N418">
            <v>8.8699475869083874E-312</v>
          </cell>
          <cell r="O418" t="str">
            <v xml:space="preserve">XS </v>
          </cell>
          <cell r="P418">
            <v>2</v>
          </cell>
          <cell r="Q418">
            <v>3.73</v>
          </cell>
          <cell r="R418">
            <v>1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F419">
            <v>0</v>
          </cell>
          <cell r="G419">
            <v>0</v>
          </cell>
          <cell r="H419">
            <v>7.0000000000000007E-2</v>
          </cell>
          <cell r="I419">
            <v>7.0000000000000007E-2</v>
          </cell>
          <cell r="J419">
            <v>0</v>
          </cell>
          <cell r="K419">
            <v>7.0000000000000007E-2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2</v>
          </cell>
          <cell r="Q419">
            <v>0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F420">
            <v>7.0000000000000007E-2</v>
          </cell>
          <cell r="G420">
            <v>0</v>
          </cell>
          <cell r="H420">
            <v>7.0000000000000007E-2</v>
          </cell>
          <cell r="I420">
            <v>7.0000000000000007E-2</v>
          </cell>
          <cell r="J420">
            <v>0</v>
          </cell>
          <cell r="K420">
            <v>7.0000000000000007E-2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F421">
            <v>7.0000000000000007E-2</v>
          </cell>
          <cell r="G421">
            <v>0</v>
          </cell>
          <cell r="H421">
            <v>7.0000000000000007E-2</v>
          </cell>
          <cell r="I421">
            <v>7.0000000000000007E-2</v>
          </cell>
          <cell r="J421">
            <v>0</v>
          </cell>
          <cell r="K421">
            <v>7.0000000000000007E-2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F422">
            <v>7.0000000000000007E-2</v>
          </cell>
          <cell r="G422">
            <v>0</v>
          </cell>
          <cell r="H422">
            <v>7.0000000000000007E-2</v>
          </cell>
          <cell r="I422">
            <v>7.0000000000000007E-2</v>
          </cell>
          <cell r="J422">
            <v>0</v>
          </cell>
          <cell r="K422">
            <v>7.0000000000000007E-2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F423">
            <v>7.0000000000000007E-2</v>
          </cell>
          <cell r="G423">
            <v>0</v>
          </cell>
          <cell r="H423">
            <v>7.0000000000000007E-2</v>
          </cell>
          <cell r="I423">
            <v>7.0000000000000007E-2</v>
          </cell>
          <cell r="J423">
            <v>0</v>
          </cell>
          <cell r="K423">
            <v>7.0000000000000007E-2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F424">
            <v>0.15</v>
          </cell>
          <cell r="G424">
            <v>0</v>
          </cell>
          <cell r="H424">
            <v>0.15</v>
          </cell>
          <cell r="I424">
            <v>0.15</v>
          </cell>
          <cell r="J424">
            <v>0</v>
          </cell>
          <cell r="K424">
            <v>0.15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F425">
            <v>0.15</v>
          </cell>
          <cell r="G425">
            <v>0</v>
          </cell>
          <cell r="H425">
            <v>0.15</v>
          </cell>
          <cell r="I425">
            <v>0.15</v>
          </cell>
          <cell r="J425">
            <v>0</v>
          </cell>
          <cell r="K425">
            <v>0.15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F426">
            <v>0.15</v>
          </cell>
          <cell r="G426">
            <v>0</v>
          </cell>
          <cell r="H426">
            <v>0.15</v>
          </cell>
          <cell r="I426">
            <v>0.15</v>
          </cell>
          <cell r="J426">
            <v>0</v>
          </cell>
          <cell r="K426">
            <v>0.15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F427">
            <v>0.13</v>
          </cell>
          <cell r="G427">
            <v>0.17</v>
          </cell>
          <cell r="H427">
            <v>0.30000000000000004</v>
          </cell>
          <cell r="I427">
            <v>0.13</v>
          </cell>
          <cell r="J427">
            <v>0.17</v>
          </cell>
          <cell r="K427">
            <v>0.30000000000000004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F428">
            <v>0.13</v>
          </cell>
          <cell r="G428">
            <v>0.17</v>
          </cell>
          <cell r="H428">
            <v>0.30000000000000004</v>
          </cell>
          <cell r="I428">
            <v>0.13</v>
          </cell>
          <cell r="J428">
            <v>0.17</v>
          </cell>
          <cell r="K428">
            <v>0.30000000000000004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  <cell r="I429">
            <v>0.13</v>
          </cell>
          <cell r="J429">
            <v>0.17</v>
          </cell>
          <cell r="K429">
            <v>0.30000000000000004</v>
          </cell>
          <cell r="L429">
            <v>2</v>
          </cell>
          <cell r="M429">
            <v>0</v>
          </cell>
          <cell r="N429">
            <v>9.1033671239145674E-312</v>
          </cell>
          <cell r="O429" t="str">
            <v xml:space="preserve">XS </v>
          </cell>
          <cell r="P429">
            <v>2</v>
          </cell>
          <cell r="Q429">
            <v>0</v>
          </cell>
          <cell r="R429">
            <v>9.0821471660049147E-312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F430">
            <v>0.15</v>
          </cell>
          <cell r="G430">
            <v>0.15</v>
          </cell>
          <cell r="H430">
            <v>0.3</v>
          </cell>
          <cell r="I430">
            <v>0.15</v>
          </cell>
          <cell r="J430">
            <v>0.15</v>
          </cell>
          <cell r="K430">
            <v>0.3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F431">
            <v>0.15</v>
          </cell>
          <cell r="G431">
            <v>0.15</v>
          </cell>
          <cell r="H431">
            <v>0.3</v>
          </cell>
          <cell r="I431">
            <v>0.15</v>
          </cell>
          <cell r="J431">
            <v>0.15</v>
          </cell>
          <cell r="K431">
            <v>0.3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F432">
            <v>0.15</v>
          </cell>
          <cell r="G432">
            <v>0.15</v>
          </cell>
          <cell r="H432">
            <v>0.3</v>
          </cell>
          <cell r="I432">
            <v>0.15</v>
          </cell>
          <cell r="J432">
            <v>0.15</v>
          </cell>
          <cell r="K432">
            <v>0.3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F433">
            <v>0.2</v>
          </cell>
          <cell r="G433">
            <v>0.25</v>
          </cell>
          <cell r="H433">
            <v>0.45</v>
          </cell>
          <cell r="I433">
            <v>0.2</v>
          </cell>
          <cell r="J433">
            <v>0.25</v>
          </cell>
          <cell r="K433">
            <v>0.45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F434">
            <v>0.2</v>
          </cell>
          <cell r="G434">
            <v>0.25</v>
          </cell>
          <cell r="H434">
            <v>0.45</v>
          </cell>
          <cell r="I434">
            <v>0.2</v>
          </cell>
          <cell r="J434">
            <v>0.25</v>
          </cell>
          <cell r="K434">
            <v>0.45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F435">
            <v>0.2</v>
          </cell>
          <cell r="G435">
            <v>0.25</v>
          </cell>
          <cell r="H435">
            <v>0.45</v>
          </cell>
          <cell r="I435">
            <v>0.2</v>
          </cell>
          <cell r="J435">
            <v>0.25</v>
          </cell>
          <cell r="K435">
            <v>0.45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F436">
            <v>0.25</v>
          </cell>
          <cell r="G436">
            <v>0.5</v>
          </cell>
          <cell r="H436">
            <v>0.75</v>
          </cell>
          <cell r="I436">
            <v>0.25</v>
          </cell>
          <cell r="J436">
            <v>0.5</v>
          </cell>
          <cell r="K436">
            <v>0.75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F437">
            <v>0.3</v>
          </cell>
          <cell r="G437">
            <v>0.6</v>
          </cell>
          <cell r="H437">
            <v>0.89999999999999991</v>
          </cell>
          <cell r="I437">
            <v>0.3</v>
          </cell>
          <cell r="J437">
            <v>0.6</v>
          </cell>
          <cell r="K437">
            <v>0.89999999999999991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F438">
            <v>0.35</v>
          </cell>
          <cell r="G438">
            <v>0.85</v>
          </cell>
          <cell r="H438">
            <v>1.2</v>
          </cell>
          <cell r="I438">
            <v>0.35</v>
          </cell>
          <cell r="J438">
            <v>0.85</v>
          </cell>
          <cell r="K438">
            <v>1.2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F439">
            <v>0.41</v>
          </cell>
          <cell r="G439">
            <v>0.93</v>
          </cell>
          <cell r="H439">
            <v>1.34</v>
          </cell>
          <cell r="I439">
            <v>0.41</v>
          </cell>
          <cell r="J439">
            <v>0.93</v>
          </cell>
          <cell r="K439">
            <v>1.34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F440">
            <v>0</v>
          </cell>
          <cell r="G440">
            <v>0</v>
          </cell>
          <cell r="H440">
            <v>0</v>
          </cell>
          <cell r="I440">
            <v>0.51</v>
          </cell>
          <cell r="J440">
            <v>1.59</v>
          </cell>
          <cell r="K440">
            <v>2.1</v>
          </cell>
          <cell r="L440">
            <v>4</v>
          </cell>
          <cell r="M440">
            <v>0</v>
          </cell>
          <cell r="N440">
            <v>9.3367866609207473E-312</v>
          </cell>
          <cell r="O440" t="str">
            <v xml:space="preserve">XS </v>
          </cell>
          <cell r="P440">
            <v>4</v>
          </cell>
          <cell r="Q440">
            <v>0</v>
          </cell>
          <cell r="R440">
            <v>9.3155667030110946E-312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F441">
            <v>0.61</v>
          </cell>
          <cell r="G441">
            <v>2.69</v>
          </cell>
          <cell r="H441">
            <v>3.3</v>
          </cell>
          <cell r="I441">
            <v>0.61</v>
          </cell>
          <cell r="J441">
            <v>2.69</v>
          </cell>
          <cell r="K441">
            <v>3.3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F442">
            <v>0.81</v>
          </cell>
          <cell r="G442">
            <v>4.58</v>
          </cell>
          <cell r="H442">
            <v>5.3900000000000006</v>
          </cell>
          <cell r="I442">
            <v>0.81</v>
          </cell>
          <cell r="J442">
            <v>4.58</v>
          </cell>
          <cell r="K442">
            <v>5.3900000000000006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F443">
            <v>1.01</v>
          </cell>
          <cell r="G443">
            <v>5.74</v>
          </cell>
          <cell r="H443">
            <v>6.75</v>
          </cell>
          <cell r="I443">
            <v>1.01</v>
          </cell>
          <cell r="J443">
            <v>5.74</v>
          </cell>
          <cell r="K443">
            <v>6.75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F444">
            <v>1.22</v>
          </cell>
          <cell r="G444">
            <v>6.73</v>
          </cell>
          <cell r="H444">
            <v>7.95</v>
          </cell>
          <cell r="I444">
            <v>1.22</v>
          </cell>
          <cell r="J444">
            <v>6.73</v>
          </cell>
          <cell r="K444">
            <v>7.95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F445">
            <v>1.42</v>
          </cell>
          <cell r="G445">
            <v>7.28</v>
          </cell>
          <cell r="H445">
            <v>8.6999999999999993</v>
          </cell>
          <cell r="I445">
            <v>1.42</v>
          </cell>
          <cell r="J445">
            <v>7.28</v>
          </cell>
          <cell r="K445">
            <v>8.6999999999999993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F446">
            <v>1.62</v>
          </cell>
          <cell r="G446">
            <v>8.42</v>
          </cell>
          <cell r="H446">
            <v>10.039999999999999</v>
          </cell>
          <cell r="I446">
            <v>1.62</v>
          </cell>
          <cell r="J446">
            <v>8.42</v>
          </cell>
          <cell r="K446">
            <v>10.039999999999999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F447">
            <v>1.82</v>
          </cell>
          <cell r="G447">
            <v>9.42</v>
          </cell>
          <cell r="H447">
            <v>11.24</v>
          </cell>
          <cell r="I447">
            <v>1.82</v>
          </cell>
          <cell r="J447">
            <v>9.42</v>
          </cell>
          <cell r="K447">
            <v>11.24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F448">
            <v>2.0299999999999998</v>
          </cell>
          <cell r="G448">
            <v>10.42</v>
          </cell>
          <cell r="H448">
            <v>12.45</v>
          </cell>
          <cell r="I448">
            <v>2.0299999999999998</v>
          </cell>
          <cell r="J448">
            <v>10.42</v>
          </cell>
          <cell r="K448">
            <v>12.45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F449">
            <v>2.23</v>
          </cell>
          <cell r="G449">
            <v>11.72</v>
          </cell>
          <cell r="H449">
            <v>13.950000000000001</v>
          </cell>
          <cell r="I449">
            <v>2.23</v>
          </cell>
          <cell r="J449">
            <v>11.72</v>
          </cell>
          <cell r="K449">
            <v>13.950000000000001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F450">
            <v>2.4300000000000002</v>
          </cell>
          <cell r="G450">
            <v>12.57</v>
          </cell>
          <cell r="H450">
            <v>15</v>
          </cell>
          <cell r="I450">
            <v>2.4300000000000002</v>
          </cell>
          <cell r="J450">
            <v>12.57</v>
          </cell>
          <cell r="K450">
            <v>15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F451">
            <v>0</v>
          </cell>
          <cell r="G451">
            <v>0</v>
          </cell>
          <cell r="H451">
            <v>0</v>
          </cell>
          <cell r="I451">
            <v>2.64</v>
          </cell>
          <cell r="J451">
            <v>13.86</v>
          </cell>
          <cell r="K451">
            <v>16.5</v>
          </cell>
          <cell r="L451">
            <v>9</v>
          </cell>
          <cell r="M451">
            <v>0</v>
          </cell>
          <cell r="N451">
            <v>9.5702061979269273E-312</v>
          </cell>
          <cell r="O451" t="str">
            <v xml:space="preserve">XS </v>
          </cell>
          <cell r="P451">
            <v>9</v>
          </cell>
          <cell r="Q451">
            <v>0</v>
          </cell>
          <cell r="R451">
            <v>9.5489862400172746E-312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F452">
            <v>2.84</v>
          </cell>
          <cell r="G452">
            <v>15.16</v>
          </cell>
          <cell r="H452">
            <v>18</v>
          </cell>
          <cell r="I452">
            <v>2.84</v>
          </cell>
          <cell r="J452">
            <v>15.16</v>
          </cell>
          <cell r="K452">
            <v>18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F453">
            <v>3.04</v>
          </cell>
          <cell r="G453">
            <v>16.45</v>
          </cell>
          <cell r="H453">
            <v>19.489999999999998</v>
          </cell>
          <cell r="I453">
            <v>3.04</v>
          </cell>
          <cell r="J453">
            <v>16.45</v>
          </cell>
          <cell r="K453">
            <v>19.489999999999998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F454">
            <v>3.24</v>
          </cell>
          <cell r="G454">
            <v>17.75</v>
          </cell>
          <cell r="H454">
            <v>20.990000000000002</v>
          </cell>
          <cell r="I454">
            <v>3.24</v>
          </cell>
          <cell r="J454">
            <v>17.75</v>
          </cell>
          <cell r="K454">
            <v>20.990000000000002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F455">
            <v>3.45</v>
          </cell>
          <cell r="G455">
            <v>18.54</v>
          </cell>
          <cell r="H455">
            <v>21.99</v>
          </cell>
          <cell r="I455">
            <v>3.45</v>
          </cell>
          <cell r="J455">
            <v>18.54</v>
          </cell>
          <cell r="K455">
            <v>21.99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F456">
            <v>3.65</v>
          </cell>
          <cell r="G456">
            <v>18.84</v>
          </cell>
          <cell r="H456">
            <v>22.49</v>
          </cell>
          <cell r="I456">
            <v>3.65</v>
          </cell>
          <cell r="J456">
            <v>18.84</v>
          </cell>
          <cell r="K456">
            <v>22.49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F457">
            <v>3.85</v>
          </cell>
          <cell r="G457">
            <v>19.89</v>
          </cell>
          <cell r="H457">
            <v>23.740000000000002</v>
          </cell>
          <cell r="I457">
            <v>3.85</v>
          </cell>
          <cell r="J457">
            <v>19.89</v>
          </cell>
          <cell r="K457">
            <v>23.740000000000002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F458">
            <v>4.0599999999999996</v>
          </cell>
          <cell r="G458">
            <v>21.66</v>
          </cell>
          <cell r="H458">
            <v>25.72</v>
          </cell>
          <cell r="I458">
            <v>4.0599999999999996</v>
          </cell>
          <cell r="J458">
            <v>21.66</v>
          </cell>
          <cell r="K458">
            <v>25.72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F459">
            <v>4.26</v>
          </cell>
          <cell r="G459">
            <v>22.74</v>
          </cell>
          <cell r="H459">
            <v>27</v>
          </cell>
          <cell r="I459">
            <v>4.26</v>
          </cell>
          <cell r="J459">
            <v>22.74</v>
          </cell>
          <cell r="K459">
            <v>27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F460">
            <v>4.47</v>
          </cell>
          <cell r="G460">
            <v>27.16</v>
          </cell>
          <cell r="H460">
            <v>31.63</v>
          </cell>
          <cell r="I460">
            <v>4.47</v>
          </cell>
          <cell r="J460">
            <v>27.16</v>
          </cell>
          <cell r="K460">
            <v>31.63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F461">
            <v>4.67</v>
          </cell>
          <cell r="G461">
            <v>28.4</v>
          </cell>
          <cell r="H461">
            <v>33.07</v>
          </cell>
          <cell r="I461">
            <v>4.67</v>
          </cell>
          <cell r="J461">
            <v>28.4</v>
          </cell>
          <cell r="K461">
            <v>33.07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F462">
            <v>4.87</v>
          </cell>
          <cell r="G462">
            <v>29.63</v>
          </cell>
          <cell r="H462">
            <v>34.5</v>
          </cell>
          <cell r="I462">
            <v>4.87</v>
          </cell>
          <cell r="J462">
            <v>29.63</v>
          </cell>
          <cell r="K462">
            <v>34.5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F463">
            <v>7.0000000000000007E-2</v>
          </cell>
          <cell r="G463">
            <v>0.23</v>
          </cell>
          <cell r="H463">
            <v>0.30000000000000004</v>
          </cell>
          <cell r="I463">
            <v>7.0000000000000007E-2</v>
          </cell>
          <cell r="J463">
            <v>0.23</v>
          </cell>
          <cell r="K463">
            <v>0.30000000000000004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F464">
            <v>7.0000000000000007E-2</v>
          </cell>
          <cell r="G464">
            <v>0.23</v>
          </cell>
          <cell r="H464">
            <v>0.30000000000000004</v>
          </cell>
          <cell r="I464">
            <v>7.0000000000000007E-2</v>
          </cell>
          <cell r="J464">
            <v>0.23</v>
          </cell>
          <cell r="K464">
            <v>0.30000000000000004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F465">
            <v>7.0000000000000007E-2</v>
          </cell>
          <cell r="G465">
            <v>0.23</v>
          </cell>
          <cell r="H465">
            <v>0.30000000000000004</v>
          </cell>
          <cell r="I465">
            <v>7.0000000000000007E-2</v>
          </cell>
          <cell r="J465">
            <v>0.23</v>
          </cell>
          <cell r="K465">
            <v>0.30000000000000004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2</v>
          </cell>
          <cell r="Q465">
            <v>0</v>
          </cell>
          <cell r="R465">
            <v>0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F466">
            <v>0.08</v>
          </cell>
          <cell r="G466">
            <v>0.22</v>
          </cell>
          <cell r="H466">
            <v>0.3</v>
          </cell>
          <cell r="I466">
            <v>0.08</v>
          </cell>
          <cell r="J466">
            <v>0.22</v>
          </cell>
          <cell r="K466">
            <v>0.3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F467">
            <v>0.08</v>
          </cell>
          <cell r="G467">
            <v>0.22</v>
          </cell>
          <cell r="H467">
            <v>0.3</v>
          </cell>
          <cell r="I467">
            <v>0.08</v>
          </cell>
          <cell r="J467">
            <v>0.22</v>
          </cell>
          <cell r="K467">
            <v>0.3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F468">
            <v>0.08</v>
          </cell>
          <cell r="G468">
            <v>0.22</v>
          </cell>
          <cell r="H468">
            <v>0.3</v>
          </cell>
          <cell r="I468">
            <v>0.08</v>
          </cell>
          <cell r="J468">
            <v>0.22</v>
          </cell>
          <cell r="K468">
            <v>0.3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F469">
            <v>0.1</v>
          </cell>
          <cell r="G469">
            <v>0.5</v>
          </cell>
          <cell r="H469">
            <v>0.6</v>
          </cell>
          <cell r="I469">
            <v>0.1</v>
          </cell>
          <cell r="J469">
            <v>0.5</v>
          </cell>
          <cell r="K469">
            <v>0.6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F470">
            <v>0.1</v>
          </cell>
          <cell r="G470">
            <v>0.5</v>
          </cell>
          <cell r="H470">
            <v>0.6</v>
          </cell>
          <cell r="I470">
            <v>0.1</v>
          </cell>
          <cell r="J470">
            <v>0.5</v>
          </cell>
          <cell r="K470">
            <v>0.6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F471">
            <v>0.1</v>
          </cell>
          <cell r="G471">
            <v>0.5</v>
          </cell>
          <cell r="H471">
            <v>0.6</v>
          </cell>
          <cell r="I471">
            <v>0.1</v>
          </cell>
          <cell r="J471">
            <v>0.5</v>
          </cell>
          <cell r="K471">
            <v>0.6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F472">
            <v>0.13</v>
          </cell>
          <cell r="G472">
            <v>0.67</v>
          </cell>
          <cell r="H472">
            <v>0.8</v>
          </cell>
          <cell r="I472">
            <v>0.13</v>
          </cell>
          <cell r="J472">
            <v>0.67</v>
          </cell>
          <cell r="K472">
            <v>0.8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F473">
            <v>0.13</v>
          </cell>
          <cell r="G473">
            <v>0.67</v>
          </cell>
          <cell r="H473">
            <v>0.8</v>
          </cell>
          <cell r="I473">
            <v>0.13</v>
          </cell>
          <cell r="J473">
            <v>0.67</v>
          </cell>
          <cell r="K473">
            <v>0.8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F474">
            <v>0.13</v>
          </cell>
          <cell r="G474">
            <v>0.67</v>
          </cell>
          <cell r="H474">
            <v>0.8</v>
          </cell>
          <cell r="I474">
            <v>0.13</v>
          </cell>
          <cell r="J474">
            <v>0.67</v>
          </cell>
          <cell r="K474">
            <v>0.8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F475">
            <v>0.15</v>
          </cell>
          <cell r="G475">
            <v>0.75</v>
          </cell>
          <cell r="H475">
            <v>0.9</v>
          </cell>
          <cell r="I475">
            <v>0.15</v>
          </cell>
          <cell r="J475">
            <v>0.75</v>
          </cell>
          <cell r="K475">
            <v>0.9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F476">
            <v>0.15</v>
          </cell>
          <cell r="G476">
            <v>0.75</v>
          </cell>
          <cell r="H476">
            <v>0.9</v>
          </cell>
          <cell r="I476">
            <v>0.15</v>
          </cell>
          <cell r="J476">
            <v>0.75</v>
          </cell>
          <cell r="K476">
            <v>0.9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F477">
            <v>0.15</v>
          </cell>
          <cell r="G477">
            <v>0.75</v>
          </cell>
          <cell r="H477">
            <v>0.9</v>
          </cell>
          <cell r="I477">
            <v>0.15</v>
          </cell>
          <cell r="J477">
            <v>0.75</v>
          </cell>
          <cell r="K477">
            <v>0.9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F478">
            <v>0</v>
          </cell>
          <cell r="G478">
            <v>1</v>
          </cell>
          <cell r="H478">
            <v>1.2</v>
          </cell>
          <cell r="I478">
            <v>0.2</v>
          </cell>
          <cell r="J478">
            <v>1</v>
          </cell>
          <cell r="K478">
            <v>1.2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F479">
            <v>0.2</v>
          </cell>
          <cell r="G479">
            <v>1</v>
          </cell>
          <cell r="H479">
            <v>1.2</v>
          </cell>
          <cell r="I479">
            <v>0.2</v>
          </cell>
          <cell r="J479">
            <v>1</v>
          </cell>
          <cell r="K479">
            <v>1.2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F480">
            <v>0.2</v>
          </cell>
          <cell r="G480">
            <v>1</v>
          </cell>
          <cell r="H480">
            <v>1.2</v>
          </cell>
          <cell r="I480">
            <v>0.2</v>
          </cell>
          <cell r="J480">
            <v>1</v>
          </cell>
          <cell r="K480">
            <v>1.2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F481">
            <v>0.25</v>
          </cell>
          <cell r="G481">
            <v>1.7</v>
          </cell>
          <cell r="H481">
            <v>1.95</v>
          </cell>
          <cell r="I481">
            <v>0.25</v>
          </cell>
          <cell r="J481">
            <v>1.7</v>
          </cell>
          <cell r="K481">
            <v>1.95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F482">
            <v>0.3</v>
          </cell>
          <cell r="G482">
            <v>2.39</v>
          </cell>
          <cell r="H482">
            <v>2.69</v>
          </cell>
          <cell r="I482">
            <v>0.3</v>
          </cell>
          <cell r="J482">
            <v>2.39</v>
          </cell>
          <cell r="K482">
            <v>2.69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F483">
            <v>0.41</v>
          </cell>
          <cell r="G483">
            <v>4.09</v>
          </cell>
          <cell r="H483">
            <v>4.5</v>
          </cell>
          <cell r="I483">
            <v>0.41</v>
          </cell>
          <cell r="J483">
            <v>4.09</v>
          </cell>
          <cell r="K483">
            <v>4.5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F484">
            <v>0.51</v>
          </cell>
          <cell r="G484">
            <v>4.43</v>
          </cell>
          <cell r="H484">
            <v>4.9399999999999995</v>
          </cell>
          <cell r="I484">
            <v>0.51</v>
          </cell>
          <cell r="J484">
            <v>4.43</v>
          </cell>
          <cell r="K484">
            <v>4.9399999999999995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F485">
            <v>0.61</v>
          </cell>
          <cell r="G485">
            <v>8.09</v>
          </cell>
          <cell r="H485">
            <v>8.6999999999999993</v>
          </cell>
          <cell r="I485">
            <v>0.61</v>
          </cell>
          <cell r="J485">
            <v>8.09</v>
          </cell>
          <cell r="K485">
            <v>8.6999999999999993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F486">
            <v>0.81</v>
          </cell>
          <cell r="G486">
            <v>11.49</v>
          </cell>
          <cell r="H486">
            <v>12.3</v>
          </cell>
          <cell r="I486">
            <v>0.81</v>
          </cell>
          <cell r="J486">
            <v>11.49</v>
          </cell>
          <cell r="K486">
            <v>12.3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F487">
            <v>1.01</v>
          </cell>
          <cell r="G487">
            <v>18.489999999999998</v>
          </cell>
          <cell r="H487">
            <v>19.5</v>
          </cell>
          <cell r="I487">
            <v>1.01</v>
          </cell>
          <cell r="J487">
            <v>18.489999999999998</v>
          </cell>
          <cell r="K487">
            <v>19.5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F488">
            <v>1.22</v>
          </cell>
          <cell r="G488">
            <v>21.27</v>
          </cell>
          <cell r="H488">
            <v>22.49</v>
          </cell>
          <cell r="I488">
            <v>1.22</v>
          </cell>
          <cell r="J488">
            <v>21.27</v>
          </cell>
          <cell r="K488">
            <v>22.49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F489">
            <v>6.49</v>
          </cell>
          <cell r="G489">
            <v>20.29</v>
          </cell>
          <cell r="H489">
            <v>26.78</v>
          </cell>
          <cell r="I489">
            <v>6.49</v>
          </cell>
          <cell r="J489">
            <v>20.29</v>
          </cell>
          <cell r="K489">
            <v>26.78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21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/>
      <sheetData sheetId="802"/>
      <sheetData sheetId="803" refreshError="1"/>
      <sheetData sheetId="804" refreshError="1"/>
      <sheetData sheetId="805" refreshError="1"/>
      <sheetData sheetId="806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/>
      <sheetData sheetId="888"/>
      <sheetData sheetId="889"/>
      <sheetData sheetId="890"/>
      <sheetData sheetId="891" refreshError="1"/>
      <sheetData sheetId="892" refreshError="1"/>
      <sheetData sheetId="893"/>
      <sheetData sheetId="894"/>
      <sheetData sheetId="895"/>
      <sheetData sheetId="896"/>
      <sheetData sheetId="897" refreshError="1"/>
      <sheetData sheetId="898" refreshError="1"/>
      <sheetData sheetId="899"/>
      <sheetData sheetId="900" refreshError="1"/>
      <sheetData sheetId="901"/>
      <sheetData sheetId="902" refreshError="1"/>
      <sheetData sheetId="903" refreshError="1"/>
      <sheetData sheetId="904" refreshError="1"/>
      <sheetData sheetId="905" refreshError="1"/>
      <sheetData sheetId="906"/>
      <sheetData sheetId="907" refreshError="1"/>
      <sheetData sheetId="908"/>
      <sheetData sheetId="909" refreshError="1"/>
      <sheetData sheetId="9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DanhMuc"/>
      <sheetName val="ma-pt"/>
      <sheetName val="MTL$-INTER"/>
      <sheetName val="TDT"/>
      <sheetName val="2.74"/>
      <sheetName val="DTXL"/>
      <sheetName val="IBAS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  <sheetName val="7 THAI NGUYEN"/>
      <sheetName val="TONGKE3p "/>
      <sheetName val="TDTKP"/>
      <sheetName val="2_741"/>
      <sheetName val="ESTI_1"/>
      <sheetName val="TiÕn_®é_thùc_hiÖn_KC1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>
            <v>0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"/>
      <sheetName val="gia x"/>
      <sheetName val="⁋㌱Ա"/>
      <sheetName val="bÑi_x0003_"/>
      <sheetName val="_x000f_"/>
      <sheetName val="M pc_x0006_"/>
      <sheetName val="chieud_x0005_"/>
      <sheetName val="Op mai 2_x000c_"/>
      <sheetName val="Cong ban 1,5„—_x001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>
        <row r="11">
          <cell r="A11">
            <v>2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Op"/>
      <sheetName val="chieud_x0005_"/>
      <sheetName val="Op mai 2_x000c_"/>
      <sheetName val="Cong ban 1,5„—_x0013_"/>
      <sheetName val="gia x"/>
      <sheetName val="⁋㌱Ա"/>
      <sheetName val="XXXXX_XX"/>
      <sheetName val="CT.XF1"/>
      <sheetName val="I"/>
      <sheetName val="PNT-P3"/>
      <sheetName val="GS11- tÝnh KH_x0014_SC§"/>
      <sheetName val="DŃ02"/>
      <sheetName val="_x000f__x0000_½"/>
      <sheetName val="M pc_x0006__x0000_CamPh_x0000_"/>
      <sheetName val="_x000d_âO"/>
      <sheetName val="QD cua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  <sheetName val="t"/>
      <sheetName val="CV den"/>
      <sheetName val="Cong ban "/>
      <sheetName val="I_x0005_"/>
      <sheetName val="QUY IV _x0005_"/>
      <sheetName val="_x000d_â_x0005_"/>
      <sheetName val="co_x0005_"/>
      <sheetName val="Opmai 280"/>
      <sheetName val="M pc_x0006_CamPh"/>
      <sheetName val="gia x may"/>
      <sheetName val="_x000c__x000d_"/>
      <sheetName val="_x000f_‚ž½"/>
      <sheetName val="_x000d_âOŽ"/>
      <sheetName val="_x000a_âO"/>
      <sheetName val="_x000f__x0005_"/>
      <sheetName val="_x000c__x000a_"/>
      <sheetName val="_x000a_âOŽ"/>
      <sheetName val="KHTS_x000d_2"/>
      <sheetName val="luongtang12"/>
      <sheetName val="?????????_x0006_????????????_x0006_???"/>
      <sheetName val="_x000f_︀ᇕ԰缀"/>
      <sheetName val="_x000f_‚竈_x0013_"/>
      <sheetName val="_x000f_‚헾】"/>
      <sheetName val="_x000f_‚眨,"/>
      <sheetName val="_x000f_‚禈."/>
      <sheetName val="_x000f_‚稸1"/>
      <sheetName val="_x000c__x000d_Õ"/>
      <sheetName val="_x000f_䠀᡿谀᡿︀"/>
      <sheetName val="t1-01"/>
      <sheetName val="CV dentrong tong"/>
      <sheetName val="_x000a_âO԰"/>
      <sheetName val="Cong ban  _x0004__x0003_"/>
      <sheetName val="_x000f_‚嫌_x001a_"/>
      <sheetName val="xdcb_01-2003"/>
      <sheetName val="KQKD02-2_(2)"/>
      <sheetName val="KQKD-2_(2)"/>
      <sheetName val="KQKD_thu2004"/>
      <sheetName val="GS03-thu_TGNH"/>
      <sheetName val="GS04-chi_TGNH"/>
      <sheetName val="GS06-X_kho"/>
      <sheetName val="GS08-B_hµng"/>
      <sheetName val="GS09-k_c_VAT_DV"/>
      <sheetName val="GS10-lai_tien_vay"/>
      <sheetName val="GS11-_tÝnh_KHTSC§"/>
      <sheetName val="tong_hop"/>
      <sheetName val="phan_tich_DG"/>
      <sheetName val="gia_vat_lieu"/>
      <sheetName val="gia_xe_may"/>
      <sheetName val="gia_nhan_cong"/>
      <sheetName val="CV_den_trong_to聮g"/>
      <sheetName val="Cong_cu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Cot_thep"/>
      <sheetName val="Tong_hop_(2)"/>
      <sheetName val="Km274_-_Km275"/>
      <sheetName val="Km275_-_Km276"/>
      <sheetName val="Km276_-_Km277"/>
      <sheetName val="Km277_-_Km278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Op_mai"/>
      <sheetName val="Km277_-_Km278_"/>
      <sheetName val="Tong_hop_Matduong"/>
      <sheetName val="Kluong_phu"/>
      <sheetName val="Lan_can"/>
      <sheetName val="Ho_lan"/>
      <sheetName val="Coc_tieu"/>
      <sheetName val="Bien_bao"/>
      <sheetName val="kl_m_m_d"/>
      <sheetName val="kl_vt_tho"/>
      <sheetName val="kl_dat"/>
      <sheetName val="xin_kinh_phi"/>
      <sheetName val="lan_trai"/>
      <sheetName val="thuoc_no"/>
      <sheetName val="so_thuc_pham"/>
      <sheetName val="FORM_hc"/>
      <sheetName val="FORM_pc"/>
      <sheetName val="Oð_mai_279"/>
      <sheetName val="XN_1"/>
      <sheetName val="CT_XN1"/>
      <sheetName val="CT_XNCK"/>
      <sheetName val="S_hai"/>
      <sheetName val="CT_N02"/>
      <sheetName val="C_Sap_CT3"/>
      <sheetName val="CT_Csap_CT3"/>
      <sheetName val="Quan_trac"/>
      <sheetName val="CS_LB"/>
      <sheetName val="88_HBT"/>
      <sheetName val="CT_69II"/>
      <sheetName val="37_HV"/>
      <sheetName val="CT_VPCP_6tang"/>
      <sheetName val="Son_nha_kinh_VPCP"/>
      <sheetName val="CT_VPCP_son"/>
      <sheetName val="CT_HMVPCP"/>
      <sheetName val="mau_kiem_ke"/>
      <sheetName val="quyet_toan_HD_2000"/>
      <sheetName val="quyet_toan_hoa_don_2001"/>
      <sheetName val="kiem_ke_hoa_don_2001"/>
      <sheetName val="QUY_III_02"/>
      <sheetName val="QUY_IV_02"/>
      <sheetName val="QUYET_TOAN_02"/>
      <sheetName val="Xaylap_"/>
      <sheetName val="Nhan_cong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xnt_1_CP"/>
      <sheetName val="xnt_2_cp"/>
      <sheetName val="xnt_3_CP"/>
      <sheetName val="xnt_4_CP"/>
      <sheetName val="BC_tuan1"/>
      <sheetName val="BC_tuan2"/>
      <sheetName val="BC_tuan3"/>
      <sheetName val="BC_tuan4"/>
      <sheetName val="DSo_NVBH"/>
      <sheetName val="Km27'_-_Km278"/>
      <sheetName val="Cong_ban_1,5"/>
      <sheetName val="Coc_6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0000000"/>
      <sheetName val="Thang10-2002_"/>
      <sheetName val="Sheet1_(3)"/>
      <sheetName val="XLÇoppy"/>
      <sheetName val="Bao_cao_KQTH_quy_hoach_135"/>
      <sheetName val="ct_luong_"/>
      <sheetName val="Nhap_6T"/>
      <sheetName val="baocaochinh(qui1_05)_(DC)"/>
      <sheetName val="Ctuluongq_1_05"/>
      <sheetName val="BANG_PHAN_BO_qui1_05(DC)"/>
      <sheetName val="BANG_PHAN_BO_quiII_05"/>
      <sheetName val="bao_cac_cinh_Qui_II-2005"/>
      <sheetName val="BAO_CAO_AN"/>
      <sheetName val="T331"/>
      <sheetName val="Khac_DP"/>
      <sheetName val="Khoi_than_"/>
      <sheetName val="Km283_-_Jm284"/>
      <sheetName val="cocB40_5B"/>
      <sheetName val="cocD50_9A"/>
      <sheetName val="cocD75_16"/>
      <sheetName val="coc_B80_TD25"/>
      <sheetName val="P27_B80"/>
      <sheetName val="Coc23_B80"/>
      <sheetName val="cong_B80_C4"/>
      <sheetName val="O0_mai_279"/>
      <sheetName val="Opmai_280"/>
      <sheetName val="Op_mai_28"/>
      <sheetName val="5_nam_(tac`)_(2)"/>
      <sheetName val="D%o_nai"/>
      <sheetName val="CTT_cao_so_"/>
      <sheetName val="XNxlva_sxdhanKCII"/>
      <sheetName val="CTxay_lap_mo_C"/>
      <sheetName val="Song_ban_0,7x0,7"/>
      <sheetName val="Cong_ban_0,8x_,8"/>
      <sheetName val="Khach_iang_le_"/>
      <sheetName val="[PNT-P3_xlsѝKQKDKT'04-1"/>
      <sheetName val="Du_tnan_chi_tiet_coc_nuoc"/>
      <sheetName val="TNghiÖ-_VL"/>
      <sheetName val="So_lieu"/>
      <sheetName val="tt_chu_dong"/>
      <sheetName val="Tinh_j+cvi"/>
      <sheetName val="Tinh_MoP"/>
      <sheetName val="giai_he_2"/>
      <sheetName val="TL33-13_14"/>
      <sheetName val="TL033_,2,4"/>
      <sheetName val="TL_0331,2"/>
      <sheetName val="Lap_®at_®hÖn"/>
      <sheetName val="[PNT-P3_xlsUTong_hop_(2)"/>
      <sheetName val="Km276_-_Ke277"/>
      <sheetName val="[PNT-P3_xlsUKm279_-_Km280"/>
      <sheetName val="7000_000"/>
      <sheetName val="XNxlva_sxthanKCIÉ"/>
      <sheetName val="K43+0_00_-_338_Trai"/>
      <sheetName val="Tong_(op"/>
      <sheetName val="Coc_4ieu"/>
      <sheetName val="gìIÏÝÃç¾{è"/>
      <sheetName val="ESTI_"/>
      <sheetName val="CV_den_trong_to?g"/>
      <sheetName val="Don_gia"/>
      <sheetName val="Nhap_du_lieu"/>
      <sheetName val="ၔong_hop_QL48_-_2"/>
      <sheetName val="Mp_mai_275"/>
      <sheetName val="Ton_31_1"/>
      <sheetName val="NhapT_2"/>
      <sheetName val="Xuat_T_2"/>
      <sheetName val="Ton_28_2"/>
      <sheetName val="H_Tra"/>
      <sheetName val="Hang_CTY_TRA_LAI"/>
      <sheetName val="Hang_NV_Tra_Lai"/>
      <sheetName val="TNghiªm_T_"/>
      <sheetName val="tt-BA"/>
      <sheetName val="TD"/>
      <sheetName val="_12"/>
      <sheetName val="QD_c5a_HDQT_(2)"/>
      <sheetName val="hart1"/>
      <sheetName val="mua_vao"/>
      <sheetName val="chi_phi_"/>
      <sheetName val="ban_ra_10%"/>
      <sheetName val="Ban_pha_2"/>
      <sheetName val="luong_phu"/>
      <sheetName val="gìIÏÝ齘龜ꗃ〒"/>
      <sheetName val="Op_mai_2"/>
      <sheetName val="bÑi²r"/>
      <sheetName val="k,_vt_tho"/>
      <sheetName val="Km77_"/>
      <sheetName val="K-280_-_Km281"/>
      <sheetName val="Km280_࠭_Km281"/>
      <sheetName val="½"/>
      <sheetName val="M_pcCamPh"/>
      <sheetName val="Cong_ban_1,5„—"/>
      <sheetName val="Xa9lap_"/>
      <sheetName val="So_TSCD"/>
      <sheetName val="Bang_phan_bo_KH_TSCD"/>
      <sheetName val="The_TSCD"/>
      <sheetName val="BTH-_P_Chi_"/>
      <sheetName val="BTH_NVL"/>
      <sheetName val="NK_SO_CAI"/>
      <sheetName val="The_tinh_Z"/>
      <sheetName val="So_CFSXKD"/>
      <sheetName val="So_TGNH_2002"/>
      <sheetName val="So_quy_TM_2002"/>
      <sheetName val="SCT_NVL"/>
      <sheetName val="SCT_TK_131"/>
      <sheetName val="So_theo_doi_thue_GTGT_2002"/>
      <sheetName val="BTH-_P_Thu"/>
      <sheetName val="LV_®at_®iÖn"/>
      <sheetName val="Cong_ban_0,7p0,7"/>
      <sheetName val="Km275_-_Ke276"/>
      <sheetName val="Km280_-_Km2(1"/>
      <sheetName val="Km282_-_Kl283"/>
      <sheetName val="Tong_hop_Op_m!i"/>
      <sheetName val="K_O"/>
      <sheetName val="xang__clc"/>
      <sheetName val="Thang_07"/>
      <sheetName val="Giao_nhie-_vu"/>
      <sheetName val="Diem_mon_hoc"/>
      <sheetName val="Tong_hop_diem"/>
      <sheetName val="HoTen-khong_duoc_xoa"/>
      <sheetName val="Bang_VL"/>
      <sheetName val="VL(No_V-c)"/>
      <sheetName val="He_so"/>
      <sheetName val="PL_Vua"/>
      <sheetName val="Chitieu-dam_cac_loai"/>
      <sheetName val="DG_Dam"/>
      <sheetName val="DG_chung"/>
      <sheetName val="VL-dac_chung"/>
      <sheetName val="CT_1md_&amp;_dau_cong"/>
      <sheetName val="CT_cong"/>
      <sheetName val="dg_cong"/>
      <sheetName val="Giao_nhiem_fu"/>
      <sheetName val="QDcea_TGD_(2)"/>
      <sheetName val="For_Summary"/>
      <sheetName val="For_Summary(KG)"/>
      <sheetName val="PP_Cloth"/>
      <sheetName val="Mix-PP_Cloth"/>
      <sheetName val="Material_Price-PP"/>
      <sheetName val="har"/>
      <sheetName val="VÃt_liÖu"/>
      <sheetName val="CVden_nw8ai_TCT_(1)"/>
      <sheetName val="gia_x_may"/>
      <sheetName val="FORM_jc"/>
      <sheetName val="?ong_hop_QL48_-_2"/>
      <sheetName val="Giao_nhÿÿÿÿvu"/>
      <sheetName val="⁋㌱Ա䭔㌱س䭔ㄠㄴ牴湯⁧琠湯౧杮楨搠湩⵨偃匀敨瑥"/>
      <sheetName val="Cac_cang_UT_mua_thal_Dong_bac"/>
      <sheetName val="CV_di_ngoai_to~g"/>
      <sheetName val="CT_XF1"/>
      <sheetName val="DG_"/>
      <sheetName val="GS11-_tÝnh_KHSC§"/>
      <sheetName val="gia_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/>
      <sheetData sheetId="702"/>
      <sheetData sheetId="703" refreshError="1"/>
      <sheetData sheetId="704" refreshError="1"/>
      <sheetData sheetId="705" refreshError="1"/>
      <sheetData sheetId="706"/>
      <sheetData sheetId="707" refreshError="1"/>
      <sheetData sheetId="708" refreshError="1"/>
      <sheetData sheetId="709"/>
      <sheetData sheetId="710" refreshError="1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/>
      <sheetData sheetId="721" refreshError="1"/>
      <sheetData sheetId="722" refreshError="1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/>
      <sheetData sheetId="735" refreshError="1"/>
      <sheetData sheetId="736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  <sheetName val="Cong cu dung cu"/>
      <sheetName val="Kiem ke Quy"/>
      <sheetName val="Kiem ke TSCD"/>
      <sheetName val="vat tu"/>
      <sheetName val="Cong trinh do dang 2002"/>
      <sheetName val="Sheet6"/>
      <sheetName val="Sheet7"/>
      <sheetName val="Sheet8"/>
      <sheetName val="Sheet9"/>
      <sheetName val="Sheet10"/>
      <sheetName val="Sheet1"/>
      <sheetName val="Sheet2"/>
      <sheetName val="Sheet3"/>
      <sheetName val="Sheet4"/>
      <sheetName val="Sheet5"/>
      <sheetName val="CN"/>
      <sheetName val="Capphoivua"/>
      <sheetName val="Gia VL"/>
      <sheetName val="cau"/>
      <sheetName val="cong"/>
      <sheetName val="nhua"/>
      <sheetName val="chitiet"/>
      <sheetName val="DuThauSuaLoi"/>
      <sheetName val="TongHopSuaLoi"/>
      <sheetName val="GT"/>
      <sheetName val="TH"/>
      <sheetName val="tienluong"/>
      <sheetName val="00000000"/>
      <sheetName val="NC10"/>
      <sheetName val="VL10"/>
      <sheetName val="CFmay10"/>
      <sheetName val="627(10)"/>
      <sheetName val="T1"/>
      <sheetName val="TH du toan "/>
      <sheetName val="Du toan "/>
      <sheetName val="C.Tinh"/>
      <sheetName val="TK_cap"/>
      <sheetName val="MTO REV.2(ARMOR)"/>
      <sheetName val="Bang gia ca may"/>
      <sheetName val="Bang luong CB"/>
      <sheetName val="Bang P.tich CT"/>
      <sheetName val="D.toan chi tiet"/>
      <sheetName val="Bang TH Dtoan"/>
      <sheetName val="XXXXXXXX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T.hop -T1"/>
      <sheetName val="T.Hop-T2"/>
      <sheetName val="T.Hop-T3"/>
      <sheetName val="SD1"/>
      <sheetName val="SD2"/>
      <sheetName val="SD7"/>
      <sheetName val="SD8"/>
      <sheetName val="SD9"/>
      <sheetName val="SD11"/>
      <sheetName val="SD12"/>
      <sheetName val="TVSD"/>
      <sheetName val="KLMAY"/>
      <sheetName val="long-xe"/>
      <sheetName val="hoa"/>
      <sheetName val="viet"/>
      <sheetName val="hung"/>
      <sheetName val="tuan"/>
      <sheetName val="dai"/>
      <sheetName val="truong"/>
      <sheetName val="cuong"/>
      <sheetName val="thanh-bx"/>
      <sheetName val="minh-bl"/>
      <sheetName val="kh-hd"/>
      <sheetName val="binh"/>
      <sheetName val="cung"/>
      <sheetName val="chien"/>
      <sheetName val="chien (2)"/>
      <sheetName val="chien (3)"/>
      <sheetName val="xa"/>
      <sheetName val="huy"/>
      <sheetName val="thuan"/>
      <sheetName val="thang"/>
      <sheetName val="dong"/>
      <sheetName val="thai"/>
      <sheetName val="ngoc"/>
      <sheetName val="hien"/>
      <sheetName val="long"/>
      <sheetName val="phuong"/>
      <sheetName val="kieu"/>
      <sheetName val="thucong1"/>
      <sheetName val="Thucong2"/>
      <sheetName val="KL DUONG DC L = 90m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tong hop"/>
      <sheetName val="phan tich DG"/>
      <sheetName val="gia vat lieu"/>
      <sheetName val="gia xe may"/>
      <sheetName val="gia nhan cong"/>
      <sheetName val="XL4Test5"/>
      <sheetName val="Sua (2)"/>
      <sheetName val="Sua"/>
      <sheetName val="DGKSDA"/>
      <sheetName val="TH_BVTC"/>
      <sheetName val="BVTC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TH theo tinh"/>
      <sheetName val="TH theo hang mu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9-2004"/>
      <sheetName val="T9-MD1"/>
      <sheetName val="T10-2004"/>
      <sheetName val="T10-MD1"/>
      <sheetName val="T11-2004"/>
      <sheetName val="T11-MD1"/>
      <sheetName val="T12-2004"/>
      <sheetName val="T12-MD1"/>
      <sheetName val="QTNC-2002"/>
      <sheetName val="QTNC2003"/>
      <sheetName val="QTNC-Tong hop"/>
      <sheetName val="QTVT-Tong hop"/>
      <sheetName val="GTQT-Tong hop"/>
      <sheetName val="QT - Duet"/>
      <sheetName val="Sheet11"/>
      <sheetName val="Sheet12"/>
      <sheetName val="Sheet13"/>
      <sheetName val="Sheet14"/>
      <sheetName val="Sheet15"/>
      <sheetName val="Sheet16"/>
      <sheetName val="HDGK-02"/>
      <sheetName val="HDGK-03"/>
      <sheetName val="HDGK-06"/>
      <sheetName val="Cover"/>
      <sheetName val="Explain"/>
      <sheetName val="General"/>
      <sheetName val="General (2)"/>
      <sheetName val="Detail price"/>
      <sheetName val="Material"/>
      <sheetName val="Machinery"/>
      <sheetName val="Material (2)"/>
      <sheetName val="Machinery (2)"/>
      <sheetName val="HDGK-D3"/>
      <sheetName val="TLGK-D3"/>
      <sheetName val="TLSon"/>
      <sheetName val="HDGK"/>
      <sheetName val="DTTC"/>
      <sheetName val="Xuong KCT"/>
      <sheetName val="HDGK-Xuong KCT (2)"/>
      <sheetName val="Doi CTlap"/>
      <sheetName val="Doi PCS"/>
      <sheetName val="Xuong DT"/>
      <sheetName val=""/>
      <sheetName val="20% BHXH"/>
      <sheetName val="TrÝch 2%KPC§"/>
      <sheetName val="TrÝch 3% BHYT"/>
      <sheetName val="SD cac TK"/>
      <sheetName val="TK336"/>
      <sheetName val="Chart1"/>
      <sheetName val="chi tiet 131"/>
      <sheetName val="Ke ch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MTL__INTER"/>
      <sheetName val="PC"/>
      <sheetName val="Ph-Thu"/>
      <sheetName val="Ph-Thu (2)"/>
      <sheetName val="PC (2)"/>
      <sheetName val="Chart2"/>
      <sheetName val="PC (3)"/>
      <sheetName val="DTCT"/>
      <sheetName val="PTVT"/>
      <sheetName val="THDT"/>
      <sheetName val="THVT"/>
      <sheetName val="THGT"/>
      <sheetName val="TongHopSuaLoé"/>
      <sheetName val="Bang ke chi tiet 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Bang TH Dtman"/>
      <sheetName val="BKXN"/>
      <sheetName val="Tokhai"/>
      <sheetName val="Tokhai (2)"/>
      <sheetName val="BKHT"/>
      <sheetName val="HT"/>
      <sheetName val="giait"/>
      <sheetName val="PLbkhh"/>
      <sheetName val="TKDC11"/>
      <sheetName val="giait (2)"/>
      <sheetName val="TH thue"/>
      <sheetName val="XN Thue"/>
      <sheetName val="BH"/>
      <sheetName val="BH (2)"/>
      <sheetName val="BTH -L"/>
      <sheetName val="SLQ3"/>
      <sheetName val="QTD1"/>
      <sheetName val="THQT"/>
      <sheetName val="THQT (2)"/>
      <sheetName val="ms2"/>
      <sheetName val="TKSDD"/>
      <sheetName val="XNthue"/>
      <sheetName val="TR"/>
      <sheetName val="KTVT"/>
      <sheetName val="ktvt2"/>
      <sheetName val="TB-D2"/>
      <sheetName val="TB-D4"/>
      <sheetName val="TB-D5"/>
      <sheetName val="QT-TSCD"/>
      <sheetName val="MTB"/>
      <sheetName val="XN CUC THUE"/>
      <sheetName val="TT-THUE"/>
      <sheetName val="GXN"/>
      <sheetName val="Gthue"/>
      <sheetName val="T.TRI"/>
      <sheetName val="thkk"/>
      <sheetName val="GTr"/>
      <sheetName val="TK01 (2)"/>
      <sheetName val="M02B"/>
      <sheetName val="TK01"/>
      <sheetName val="bk mua"/>
      <sheetName val="bk ban"/>
      <sheetName val="moi11"/>
      <sheetName val="bk moi 02"/>
      <sheetName val="bk DC"/>
      <sheetName val="bk moi03"/>
      <sheetName val="bcn (2)"/>
      <sheetName val="bcn (3)"/>
      <sheetName val="bcn T3"/>
      <sheetName val="bcnM"/>
      <sheetName val="4b-TC"/>
      <sheetName val="03-TC"/>
      <sheetName val="06-TC"/>
      <sheetName val="01-TC"/>
      <sheetName val="KHVLD"/>
      <sheetName val="11TC"/>
      <sheetName val="01-KHTC"/>
      <sheetName val="06 -TC"/>
      <sheetName val="06 -TC (2)"/>
      <sheetName val="PPLN 05-tc"/>
      <sheetName val="PPLN 05-tc (3)"/>
      <sheetName val="TH ghi so"/>
      <sheetName val="dieu chinh"/>
      <sheetName val="PPLN Q4"/>
      <sheetName val="kk"/>
      <sheetName val="PPLN 05-tc (2)"/>
      <sheetName val="01-KH"/>
      <sheetName val="PPLN Q1-04"/>
      <sheetName val="PPLN Q1-04 (2)"/>
      <sheetName val="ptgt"/>
      <sheetName val="ptgt (2)"/>
      <sheetName val="th thue dt"/>
      <sheetName val="QT SDV"/>
      <sheetName val="QTTHUE TNDN"/>
      <sheetName val="qt thue gtgt"/>
      <sheetName val="th thue gtgt"/>
      <sheetName val="TK-TDT-CP-TN"/>
      <sheetName val="pl thue"/>
      <sheetName val="QTCBH-YT"/>
      <sheetName val="BCTHXDCB"/>
      <sheetName val="DTXDCB"/>
      <sheetName val="qt chi snyt"/>
      <sheetName val="BCKPCD"/>
      <sheetName val="BCthunop BHXH"/>
      <sheetName val="BCthunop BHYT"/>
      <sheetName val="BCTH-BHXH-YT"/>
      <sheetName val="BTH TTT"/>
      <sheetName val="khai thue tndn"/>
      <sheetName val="khai thue tndn (2)"/>
      <sheetName val="sdt1"/>
      <sheetName val="dc sdu thue"/>
      <sheetName val="cac CT (2)"/>
      <sheetName val="nv"/>
      <sheetName val="m.cdkt-ts"/>
      <sheetName val="m.nv"/>
      <sheetName val="m.cac CT"/>
      <sheetName val="BC KHDT"/>
      <sheetName val="III - NV"/>
      <sheetName val="BC-SDNVKH"/>
      <sheetName val="bc nam"/>
      <sheetName val="KH TSCD"/>
      <sheetName val="KE LV"/>
      <sheetName val="KH6TH"/>
      <sheetName val="KH KHCB-QI"/>
      <sheetName val="M.QII"/>
      <sheetName val="TH2XE"/>
      <sheetName val="bcKH-SC Q3"/>
      <sheetName val="bcKH-SC Q4"/>
      <sheetName val="bcKH-SC (3)"/>
      <sheetName val="bcKK TS"/>
      <sheetName val="bcKK 2003"/>
      <sheetName val="bcKK 2004 (2)"/>
      <sheetName val="bcKK T9"/>
      <sheetName val="TKHtruoc"/>
      <sheetName val="bc SCL"/>
      <sheetName val="KHCB2003"/>
      <sheetName val="m.BC kh KhH (2)"/>
      <sheetName val="KH KHCB"/>
      <sheetName val="mKH KHCB"/>
      <sheetName val="01qtdn"/>
      <sheetName val="03"/>
      <sheetName val="04"/>
      <sheetName val="05"/>
      <sheetName val="08"/>
      <sheetName val="scl-1"/>
      <sheetName val="scl-2"/>
      <sheetName val="bc mua ts"/>
      <sheetName val="(2)"/>
      <sheetName val="bbkk"/>
      <sheetName val="131"/>
      <sheetName val="331"/>
      <sheetName val="131-2 (2)"/>
      <sheetName val="ke muaTB"/>
      <sheetName val="THCP-HD4"/>
      <sheetName val="bcqt"/>
      <sheetName val="10000000"/>
      <sheetName val="Phieu cao do K95"/>
      <sheetName val="Lop 1 K98"/>
      <sheetName val="KTQT-AFC"/>
      <sheetName val="KTQT-KH"/>
      <sheetName val="CLDG"/>
      <sheetName val="CLKL"/>
      <sheetName val="Bang du toan"/>
      <sheetName val="Bu gia"/>
      <sheetName val="PT vat tu"/>
      <sheetName val="DT"/>
      <sheetName val="CP"/>
      <sheetName val="BCT6"/>
      <sheetName val="bk1"/>
      <sheetName val="nk1"/>
      <sheetName val="TK133"/>
      <sheetName val="TK 136"/>
      <sheetName val="TK 138"/>
      <sheetName val="TK141"/>
      <sheetName val="TK142"/>
      <sheetName val="BK3"/>
      <sheetName val="BPBNVL"/>
      <sheetName val="TK 155"/>
      <sheetName val="TK211"/>
      <sheetName val="TK214"/>
      <sheetName val="BPBKH"/>
      <sheetName val="TK 331"/>
      <sheetName val="BPBTL"/>
      <sheetName val="TK335"/>
      <sheetName val="TK 336"/>
      <sheetName val="TK 338"/>
      <sheetName val="BK4"/>
      <sheetName val="BK5"/>
      <sheetName val="NK7 P1"/>
      <sheetName val="NK7 P2"/>
      <sheetName val="NK7 P3"/>
      <sheetName val="NKCT 8"/>
      <sheetName val="BCDPS"/>
      <sheetName val="tuၡn"/>
      <sheetName val="km345+400-km345+500 (6'-"/>
      <sheetName val="T9"/>
      <sheetName val="T6"/>
      <sheetName val="T3"/>
      <sheetName val="T10"/>
      <sheetName val="T2"/>
      <sheetName val="SD0"/>
      <sheetName val="KL DUONG DC L_x0004_Í"/>
      <sheetName val="Y_x0004_ÏY_x0004_ÐY_x0004_ÑY_x0004_"/>
      <sheetName val="Y_x0004_ÝY_x0004_ÞY_x0004_ßY_x0004_"/>
      <sheetName val="Y_x0004_éY_x0004_êY_x0004_ëY_x0004_"/>
      <sheetName val="Y_x0004_õY_x0004_öY_x0004_÷Y_x0004_"/>
      <sheetName val="_x0001_Y_x0004__x0001__x0001_Y_x0004__x0002__x0001_Y_x0004__x0003__x0001_Y_x0004_"/>
      <sheetName val="_x0001_Y_x0004__x000d__x0001_Y_x0004__x000e__x0001_Y_x0004__x000f__x0001_Y_x0004_"/>
      <sheetName val="_x0001_Y_x0004__x0019__x0001_Y_x0004__x001a__x0001_Y_x0004__x001b__x0001_Y_x0004_"/>
      <sheetName val="_x0001_Y_x0004_&amp;_x0001_Y_x0004_'_x0001_Y_x0004_(_x0001_Y_x0004_"/>
      <sheetName val="_x0001_Y_x0004_2_x0001_Y_x0004_3_x0001_Y_x0004_4_x0001_Y_x0004_"/>
      <sheetName val="_x0001_Y_x0004_&gt;_x0001_Y_x0004_?_x0001_Y_x0004_@_x0001_Y_x0004_"/>
      <sheetName val="_x0001_Y_x0004_J_x0001_Y_x0004_K_x0001_Y_x0004_L_x0001_Y_x0004_"/>
      <sheetName val="Co quan TCT"/>
      <sheetName val="BOT"/>
      <sheetName val="BOT (PA chon)"/>
      <sheetName val="Yaly &amp; Ri Ninh"/>
      <sheetName val="Thuy dien Na Loi"/>
      <sheetName val="mau c47"/>
      <sheetName val="km337+136-ki337-350"/>
      <sheetName val="Du toan"/>
      <sheetName val="Phan tich vat tu"/>
      <sheetName val="Tong hop vat tu"/>
      <sheetName val="Tong hop gia"/>
      <sheetName val="Tro giup"/>
      <sheetName val="Nhan cong"/>
      <sheetName val="May thi cong"/>
      <sheetName val="Chi phi chung"/>
      <sheetName val="Config"/>
      <sheetName val="Thang 1"/>
      <sheetName val="Thang 10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uong con' vu hcm (6)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ccvo12q405   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dap dat bo phai"/>
      <sheetName val="dap btrai 3-4"/>
      <sheetName val="dap bo trai tang 1-2"/>
      <sheetName val="thep cs+dtc"/>
      <sheetName val="ha luu"/>
      <sheetName val="mai kenh(bo xung)"/>
      <sheetName val="dtran 1-2"/>
      <sheetName val="be tieu nang"/>
      <sheetName val="san sau"/>
      <sheetName val="dam chan de thuoc dap tran"/>
      <sheetName val="dtran3,7"/>
      <sheetName val="KI£M K£"/>
      <sheetName val="dt 8-12"/>
      <sheetName val="M KENH(dk)"/>
      <sheetName val="t chan"/>
      <sheetName val="cp cong va thep bp tang2-7"/>
      <sheetName val="thep cxdtran"/>
      <sheetName val="dtran13-15"/>
      <sheetName val="mtran tang 8-12"/>
      <sheetName val="cgt-bai sua chua"/>
      <sheetName val="CGT nm+dbp"/>
      <sheetName val="DC GIAO THONG DC4-DC8 "/>
      <sheetName val="CGT DTRAN DC1-3 "/>
      <sheetName val="dbtrai tang v-xi "/>
      <sheetName val="dbo trai tang12-15"/>
      <sheetName val="DT KENH DAN RA TC-GCMK"/>
      <sheetName val="1380"/>
      <sheetName val="1381"/>
      <sheetName val="1382"/>
      <sheetName val="1383"/>
      <sheetName val="1384"/>
      <sheetName val="1385"/>
      <sheetName val="1387"/>
      <sheetName val="138"/>
      <sheetName val="141"/>
      <sheetName val="311-1"/>
      <sheetName val="3112"/>
      <sheetName val="3113"/>
      <sheetName val="3881-dl"/>
      <sheetName val="3882"/>
      <sheetName val="3881"/>
      <sheetName val="131-2"/>
      <sheetName val="1386"/>
      <sheetName val="131-1"/>
      <sheetName val="3882-l"/>
      <sheetName val="Giao"/>
      <sheetName val="CHIET TINH"/>
      <sheetName val="Bang Gia VL"/>
      <sheetName val="Tong Hop KP"/>
      <sheetName val=" DON GIA"/>
      <sheetName val="CHIET TINH THEO KH.SAT"/>
      <sheetName val="Con NCS thu"/>
      <sheetName val="BHCond_Batch"/>
      <sheetName val="KHTT"/>
      <sheetName val="KHCBthan"/>
      <sheetName val="KHTTthan"/>
      <sheetName val="KHPC"/>
      <sheetName val="KHPCthan"/>
      <sheetName val="BC tån kho than"/>
      <sheetName val="KHPCthan2002"/>
      <sheetName val="VCTT"/>
      <sheetName val="VCTh"/>
      <sheetName val="143"/>
      <sheetName val="161"/>
      <sheetName val="162"/>
      <sheetName val="163"/>
      <sheetName val="164"/>
      <sheetName val="171"/>
      <sheetName val="172"/>
      <sheetName val="310"/>
      <sheetName val="320"/>
      <sheetName val="330"/>
      <sheetName val="360"/>
      <sheetName val="410"/>
      <sheetName val="420"/>
      <sheetName val="500"/>
      <sheetName val="GIAO TBI"/>
      <sheetName val="20000000"/>
      <sheetName val="BKmua vao"/>
      <sheetName val="BKBan ra"/>
      <sheetName val="BCsudunghd"/>
      <sheetName val="TOkhaithue"/>
      <sheetName val="MTL$-JDTTY"/>
      <sheetName val="A6"/>
      <sheetName val="5 nam (tach)"/>
      <sheetName val="5 nam (tach) (2)"/>
      <sheetName val="KH 2003"/>
      <sheetName val="shorequant"/>
      <sheetName val="MV06"/>
      <sheetName val="BR06"/>
      <sheetName val="TH06"/>
      <sheetName val="TL10PH"/>
      <sheetName val="bth "/>
      <sheetName val="Khoan"/>
      <sheetName val="cvc"/>
      <sheetName val="bcl "/>
      <sheetName val="6 T-2003"/>
      <sheetName val="T1-04"/>
      <sheetName val="T2-04 "/>
      <sheetName val="T3-04"/>
      <sheetName val="T4-04 "/>
      <sheetName val="T5-04  "/>
      <sheetName val="T6-04  "/>
      <sheetName val="QUY II"/>
      <sheetName val="QUY III"/>
      <sheetName val="BIABAO"/>
      <sheetName val="PHAN TICH VAT TU NGANG"/>
      <sheetName val="BANG DU TOAN DRC"/>
      <sheetName val="DIEN GIAI TIEN LUONG"/>
      <sheetName val="TONGKET"/>
      <sheetName val="TMINH"/>
      <sheetName val="CHIET TINH DON GIA"/>
      <sheetName val="KHOILUONG"/>
      <sheetName val="THIETBI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LEGEND"/>
      <sheetName val="Outlets"/>
      <sheetName val="PGs"/>
      <sheetName val="KHo152"/>
      <sheetName val="Kho153"/>
      <sheetName val="Bia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BKNHAP"/>
      <sheetName val="BKX"/>
      <sheetName val="MSVT"/>
      <sheetName val="MSSP"/>
      <sheetName val="§V"/>
      <sheetName val="N-X -T"/>
      <sheetName val="ESTI."/>
      <sheetName val="DI-ESTI"/>
      <sheetName val="Lists"/>
      <sheetName val="bang tinh chi phi KSSB"/>
      <sheetName val="bang ke khoi luong"/>
      <sheetName val="bang tinh don gia khao sat"/>
      <sheetName val="bu nha cong"/>
      <sheetName val="phu cap"/>
      <sheetName val="bang luong"/>
      <sheetName val="bangtinhchiphi"/>
      <sheetName val="VC-bocdo"/>
      <sheetName val="Chiettinh"/>
      <sheetName val="Chiphi"/>
      <sheetName val="T-nghiem"/>
      <sheetName val="T.hop-TN"/>
      <sheetName val="TH-DIEN"/>
      <sheetName val="KS-Thietke"/>
      <sheetName val="Vattu-tuphan"/>
      <sheetName val="Pbtru-trungthe"/>
      <sheetName val="PBcapABC"/>
      <sheetName val="vtthop"/>
      <sheetName val="BangTTKLQIV2000"/>
      <sheetName val="THTKnam 2000"/>
      <sheetName val="Kho than 9 thang"/>
      <sheetName val="KLQIII"/>
      <sheetName val="KL6thang"/>
      <sheetName val="KLQIV"/>
      <sheetName val="KL2000"/>
      <sheetName val="Kho gach 9 thang"/>
      <sheetName val="Kho gach2000"/>
      <sheetName val="BM moiBC2000"/>
      <sheetName val="KLQI2001"/>
      <sheetName val="KLQII2001"/>
      <sheetName val="BC ton kho than QI2001"/>
      <sheetName val="TonkhoQII"/>
      <sheetName val="THTon khoQ1&amp;GC"/>
      <sheetName val="TH ton kho 6 thang"/>
      <sheetName val="KL6 thang"/>
      <sheetName val="TKho QIV2000"/>
      <sheetName val="Ton kho 6 thang 2001"/>
      <sheetName val="KL QIV2001"/>
      <sheetName val="KL QI 2002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km342+500-km342+690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Mÿÿ$-PRODÿÿÿÿ-UG"/>
      <sheetName val="MTL$-PÿÿDTANK-AG"/>
      <sheetName val="Thong so chinh"/>
      <sheetName val="44"/>
      <sheetName val="43"/>
      <sheetName val="42"/>
      <sheetName val="41"/>
      <sheetName val="40"/>
      <sheetName val="39"/>
      <sheetName val="38"/>
      <sheetName val="37"/>
      <sheetName val="36"/>
      <sheetName val="35"/>
      <sheetName val="34"/>
      <sheetName val="33"/>
      <sheetName val="32"/>
      <sheetName val="31"/>
      <sheetName val="30"/>
      <sheetName val="29"/>
      <sheetName val="28"/>
      <sheetName val="27"/>
      <sheetName val="26"/>
      <sheetName val="25"/>
      <sheetName val="24"/>
      <sheetName val="23"/>
      <sheetName val="22"/>
      <sheetName val="21"/>
      <sheetName val="20"/>
      <sheetName val="19"/>
      <sheetName val="18"/>
      <sheetName val="17"/>
      <sheetName val="16"/>
      <sheetName val="15"/>
      <sheetName val="14"/>
      <sheetName val="13"/>
      <sheetName val="12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aung"/>
      <sheetName val="DUNGQUAT-6"/>
      <sheetName val="DP NOI"/>
      <sheetName val="DP NGOAI"/>
      <sheetName val="YCU-HC"/>
      <sheetName val="KHO 21ST"/>
      <sheetName val="KHO 49 TN"/>
      <sheetName val="KHO 82 TN"/>
      <sheetName val="KHO 28 TN"/>
      <sheetName val="TTBLII-58 NGT"/>
      <sheetName val="4 VT SAU"/>
      <sheetName val="74TN"/>
      <sheetName val="108 NG TRAI"/>
      <sheetName val="68A QTRUNG"/>
      <sheetName val="HT QUAY"/>
      <sheetName val="BTK TKHO"/>
      <sheetName val="818"/>
      <sheetName val="km345+661-kms45+000 (2)"/>
      <sheetName val="km338+1w6-km338+230"/>
      <sheetName val="km338+439-km388+571.x9"/>
      <sheetName val="km337+u33.60-km338 (2)"/>
      <sheetName val="km345+400-km345+5 0 (3) (2)"/>
      <sheetName val="km346+00-k_x000d_346+240 (2)"/>
      <sheetName val="k_x000d_338+60-km338+130"/>
      <sheetName val="km342+376.41- km342+52_x0010_.29"/>
      <sheetName val="km33_x0018_+571.89-km338+652"/>
      <sheetName val="km341+275-km341+35_x0010_"/>
      <sheetName val="km341+612-_x0013_41+682"/>
      <sheetName val="THChi"/>
      <sheetName val="THthu"/>
      <sheetName val="BCD"/>
      <sheetName val="111"/>
      <sheetName val="112"/>
      <sheetName val="133"/>
      <sheetName val="142"/>
      <sheetName val="152"/>
      <sheetName val="153"/>
      <sheetName val="154"/>
      <sheetName val="211"/>
      <sheetName val="214"/>
      <sheetName val="3331"/>
      <sheetName val="3334"/>
      <sheetName val="334"/>
      <sheetName val="Proj.Sum"/>
      <sheetName val="5.1TB"/>
      <sheetName val="HT1"/>
      <sheetName val="5.1"/>
      <sheetName val="HT5.1"/>
      <sheetName val="kich thuoc"/>
      <sheetName val="DTHH"/>
      <sheetName val="DTHU-T8"/>
      <sheetName val="Ch-tinh"/>
      <sheetName val="Chiet tinh dz35"/>
      <sheetName val="Quantity"/>
      <sheetName val="Trunggian"/>
      <sheetName val="Danh Sach"/>
      <sheetName val="8. Danh muc chuc danh"/>
      <sheetName val="De11A"/>
      <sheetName val="Gia vat tu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??-BLDG"/>
      <sheetName val="уровни"/>
      <sheetName val="PVGC"/>
      <sheetName val="phuluc1"/>
      <sheetName val="phuluc2"/>
      <sheetName val="phuluc3A"/>
      <sheetName val="phuluc3b"/>
      <sheetName val="Phuluc4"/>
      <sheetName val="phuluc5"/>
      <sheetName val="phuluc9"/>
      <sheetName val="phuluc10"/>
      <sheetName val="PHULUC11"/>
      <sheetName val="phuluc12"/>
      <sheetName val="CCDN"/>
      <sheetName val="_x0000_Y_x0000__x0004__x0000__x0000__x0000_Ï_x0000_Y_x0000__x0004__x0000__x0000__x0000_Ð_x0000_Y_x0000__x0004__x0000__x0000__x0000_Ñ_x0000_Y_x0000__x0004__x0000__x0000__x0000_"/>
      <sheetName val="_x0000_Y_x0000__x0004__x0000__x0000__x0000_Ý_x0000_Y_x0000__x0004__x0000__x0000__x0000_Þ_x0000_Y_x0000__x0004__x0000__x0000__x0000_ß_x0000_Y_x0000__x0004__x0000__x0000__x0000_"/>
      <sheetName val="_x0000_Y_x0000__x0004__x0000__x0000__x0000_é_x0000_Y_x0000__x0004__x0000__x0000__x0000_ê_x0000_Y_x0000__x0004__x0000__x0000__x0000_ë_x0000_Y_x0000__x0004__x0000__x0000__x0000_"/>
      <sheetName val="_x0000_Y_x0000__x0004__x0000__x0000__x0000_õ_x0000_Y_x0000__x0004__x0000__x0000__x0000_ö_x0000_Y_x0000__x0004__x0000__x0000__x0000_÷_x0000_Y_x0000__x0004__x0000__x0000__x0000_"/>
      <sheetName val="_x0001_Y_x0000__x0004__x0000__x0000__x0000__x0001__x0001_Y_x0000__x0004__x0000__x0000__x0000__x0002__x0001_Y_x0000__x0004__x0000__x0000__x0000__x0003__x0001_Y_x0000__x0004__x0000__x0000__x0000_"/>
      <sheetName val="_x0001_Y_x0000__x0004__x0000__x0000__x0000__x000d__x0001_Y_x0000__x0004__x0000__x0000__x0000__x000e__x0001_Y_x0000__x0004__x0000__x0000__x0000__x000f__x0001_Y_x0000__x0004__x0000__x0000__x0000_"/>
      <sheetName val="_x0001_Y_x0000__x0004__x0000__x0000__x0000__x0019__x0001_Y_x0000__x0004__x0000__x0000__x0000__x001a__x0001_Y_x0000__x0004__x0000__x0000__x0000__x001b__x0001_Y_x0000__x0004__x0000__x0000__x0000_"/>
      <sheetName val="_x0001_Y_x0000__x0004__x0000__x0000__x0000_&amp;_x0001_Y_x0000__x0004__x0000__x0000__x0000_'_x0001_Y_x0000__x0004__x0000__x0000__x0000_(_x0001_Y_x0000__x0004__x0000__x0000__x0000_"/>
      <sheetName val="_x0001_Y_x0000__x0004__x0000__x0000__x0000_2_x0001_Y_x0000__x0004__x0000__x0000__x0000_3_x0001_Y_x0000__x0004__x0000__x0000__x0000_4_x0001_Y_x0000__x0004__x0000__x0000__x0000_"/>
      <sheetName val="_x0001_Y_x0000__x0004__x0000__x0000__x0000_&gt;_x0001_Y_x0000__x0004__x0000__x0000__x0000_?_x0001_Y_x0000__x0004__x0000__x0000__x0000_@_x0001_Y_x0000__x0004__x0000__x0000__x0000_"/>
      <sheetName val="_x0001_Y_x0000__x0004__x0000__x0000__x0000_J_x0001_Y_x0000__x0004__x0000__x0000__x0000_K_x0001_Y_x0000__x0004__x0000__x0000__x0000_L_x0001_Y_x0000__x0004__x0000__x0000__x0000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  <sheetName val="GVL"/>
      <sheetName val="KH-Q1,Q2,01"/>
      <sheetName val="gia_vt,nc,m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dtxl"/>
      <sheetName val="NS"/>
      <sheetName val="2.withQSXK"/>
      <sheetName val="HT"/>
      <sheetName val="IBASE"/>
      <sheetName val="2_59_1"/>
      <sheetName val="2_1"/>
      <sheetName val="2_2"/>
      <sheetName val="2_3_"/>
      <sheetName val="2_4"/>
      <sheetName val="2_5"/>
      <sheetName val="2_6"/>
      <sheetName val="2_7"/>
      <sheetName val="2_8"/>
      <sheetName val="2_9"/>
      <sheetName val="2_10"/>
      <sheetName val="2_11"/>
      <sheetName val="2_12"/>
      <sheetName val="2_13"/>
      <sheetName val="2_14"/>
      <sheetName val="2_15"/>
      <sheetName val="2_16"/>
      <sheetName val="2_17"/>
      <sheetName val="2_18"/>
      <sheetName val="2_19"/>
      <sheetName val="2_20"/>
      <sheetName val="2_21"/>
      <sheetName val="2_22"/>
      <sheetName val="2_23"/>
      <sheetName val="2_24"/>
      <sheetName val="2_25"/>
      <sheetName val="2_26"/>
      <sheetName val="2_27"/>
      <sheetName val="2_28"/>
      <sheetName val="2_29"/>
      <sheetName val="2_30"/>
      <sheetName val="2_31"/>
      <sheetName val="2_32"/>
      <sheetName val="2_33"/>
      <sheetName val="2_34"/>
      <sheetName val="2_35"/>
      <sheetName val="2_36"/>
      <sheetName val="2_37"/>
      <sheetName val="2_38"/>
      <sheetName val="2_38_1"/>
      <sheetName val="2_38_2"/>
      <sheetName val="2_38_3"/>
      <sheetName val="2_39"/>
      <sheetName val="2_40"/>
      <sheetName val="2_41"/>
      <sheetName val="2_42"/>
      <sheetName val="2_43"/>
      <sheetName val="2_44"/>
      <sheetName val="2_45"/>
      <sheetName val="2_46"/>
      <sheetName val="2_47"/>
      <sheetName val="2_48"/>
      <sheetName val="2_49"/>
      <sheetName val="2_50"/>
      <sheetName val="2_51"/>
      <sheetName val="2_52"/>
      <sheetName val="2_53"/>
      <sheetName val="2_54"/>
      <sheetName val="2_55"/>
      <sheetName val="2_56"/>
      <sheetName val="2_57"/>
      <sheetName val="2_58"/>
      <sheetName val="2_59"/>
      <sheetName val="2_60"/>
      <sheetName val="2_61"/>
      <sheetName val="2_62"/>
      <sheetName val="2_63"/>
      <sheetName val="2_64"/>
      <sheetName val="2_65"/>
      <sheetName val="2_66"/>
      <sheetName val="2_67"/>
      <sheetName val="2_68"/>
      <sheetName val="2_69"/>
      <sheetName val="2_70"/>
      <sheetName val="2_71"/>
      <sheetName val="2_72"/>
      <sheetName val="2_73"/>
      <sheetName val="2_74"/>
      <sheetName val="2_74_1"/>
      <sheetName val="2_90"/>
      <sheetName val="7_THAI_NGUYEN"/>
      <sheetName val="Ban_ra"/>
      <sheetName val="2_withQSXK"/>
      <sheetName val="VT,NC,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zoomScalePageLayoutView="90" workbookViewId="0">
      <selection activeCell="B19" sqref="B19"/>
    </sheetView>
  </sheetViews>
  <sheetFormatPr defaultColWidth="11.42578125" defaultRowHeight="12.75"/>
  <cols>
    <col min="1" max="1" width="2.7109375" style="4" customWidth="1"/>
    <col min="2" max="2" width="38.42578125" style="4" customWidth="1"/>
    <col min="3" max="4" width="15.140625" style="4" customWidth="1"/>
    <col min="5" max="5" width="16.7109375" style="4" customWidth="1"/>
    <col min="6" max="16384" width="11.42578125" style="4"/>
  </cols>
  <sheetData>
    <row r="1" spans="1:8" ht="21" customHeight="1">
      <c r="A1" s="1" t="s">
        <v>20</v>
      </c>
      <c r="B1" s="2"/>
      <c r="C1" s="2"/>
      <c r="D1" s="2"/>
      <c r="E1" s="2"/>
      <c r="F1" s="3"/>
      <c r="G1" s="3"/>
      <c r="H1" s="3"/>
    </row>
    <row r="2" spans="1:8" ht="21" customHeight="1">
      <c r="A2" s="2"/>
      <c r="B2" s="2"/>
      <c r="C2" s="2"/>
      <c r="D2" s="2"/>
      <c r="E2" s="2"/>
      <c r="F2" s="3"/>
      <c r="G2" s="3"/>
      <c r="H2" s="3"/>
    </row>
    <row r="3" spans="1:8" ht="21" customHeight="1">
      <c r="A3" s="5"/>
      <c r="B3" s="5"/>
      <c r="C3" s="6"/>
      <c r="D3" s="5"/>
      <c r="E3" s="7" t="s">
        <v>0</v>
      </c>
    </row>
    <row r="4" spans="1:8" ht="18" customHeight="1">
      <c r="A4" s="8"/>
      <c r="B4" s="8"/>
      <c r="C4" s="9" t="s">
        <v>1</v>
      </c>
      <c r="D4" s="9" t="s">
        <v>2</v>
      </c>
      <c r="E4" s="9" t="s">
        <v>3</v>
      </c>
    </row>
    <row r="5" spans="1:8" ht="18" customHeight="1">
      <c r="A5" s="10"/>
      <c r="B5" s="10"/>
      <c r="C5" s="11" t="s">
        <v>4</v>
      </c>
      <c r="D5" s="11" t="s">
        <v>5</v>
      </c>
      <c r="E5" s="11" t="s">
        <v>6</v>
      </c>
    </row>
    <row r="6" spans="1:8" ht="18" customHeight="1">
      <c r="A6" s="10"/>
      <c r="B6" s="10"/>
      <c r="C6" s="12"/>
      <c r="D6" s="12"/>
      <c r="E6" s="12" t="s">
        <v>7</v>
      </c>
    </row>
    <row r="7" spans="1:8">
      <c r="A7" s="10"/>
      <c r="B7" s="10"/>
      <c r="C7" s="10"/>
      <c r="D7" s="10"/>
      <c r="E7" s="13"/>
    </row>
    <row r="8" spans="1:8" ht="21.75" customHeight="1">
      <c r="A8" s="14" t="s">
        <v>8</v>
      </c>
      <c r="B8" s="15"/>
      <c r="C8" s="16">
        <f>C9+C10</f>
        <v>1542.7840962999999</v>
      </c>
      <c r="D8" s="16">
        <f>D9+D10</f>
        <v>1540.9472073080001</v>
      </c>
      <c r="E8" s="22">
        <f>D8/C8*100</f>
        <v>99.880936743099369</v>
      </c>
    </row>
    <row r="9" spans="1:8" ht="21.75" customHeight="1">
      <c r="A9" s="18"/>
      <c r="B9" s="19" t="s">
        <v>9</v>
      </c>
      <c r="C9" s="20">
        <v>1005.049224</v>
      </c>
      <c r="D9" s="20">
        <v>997.28729350000015</v>
      </c>
      <c r="E9" s="17">
        <f t="shared" ref="E9:E19" si="0">D9/C9*100</f>
        <v>99.227706433212475</v>
      </c>
    </row>
    <row r="10" spans="1:8" ht="21.75" customHeight="1">
      <c r="A10" s="18"/>
      <c r="B10" s="19" t="s">
        <v>10</v>
      </c>
      <c r="C10" s="20">
        <v>537.73487229999989</v>
      </c>
      <c r="D10" s="20">
        <v>543.65991380799983</v>
      </c>
      <c r="E10" s="17">
        <f t="shared" si="0"/>
        <v>101.10185182572545</v>
      </c>
    </row>
    <row r="11" spans="1:8" ht="21.75" customHeight="1">
      <c r="A11" s="14" t="s">
        <v>11</v>
      </c>
      <c r="B11" s="19"/>
      <c r="C11" s="16">
        <v>1910.35</v>
      </c>
      <c r="D11" s="16">
        <v>1907.972131</v>
      </c>
      <c r="E11" s="22">
        <f t="shared" si="0"/>
        <v>99.875527050017027</v>
      </c>
    </row>
    <row r="12" spans="1:8" ht="21.75" customHeight="1">
      <c r="A12" s="18"/>
      <c r="B12" s="19" t="s">
        <v>12</v>
      </c>
      <c r="C12" s="20">
        <v>1474.4152300000001</v>
      </c>
      <c r="D12" s="20">
        <v>1469.3710909999998</v>
      </c>
      <c r="E12" s="17">
        <f t="shared" si="0"/>
        <v>99.657888843158489</v>
      </c>
      <c r="H12" s="21"/>
    </row>
    <row r="13" spans="1:8" ht="21.75" customHeight="1">
      <c r="A13" s="14" t="s">
        <v>13</v>
      </c>
      <c r="B13" s="19"/>
      <c r="C13" s="16">
        <v>692.85374000000002</v>
      </c>
      <c r="D13" s="16">
        <v>710.72467000000006</v>
      </c>
      <c r="E13" s="22">
        <f t="shared" si="0"/>
        <v>102.57932215246468</v>
      </c>
      <c r="H13" s="21"/>
    </row>
    <row r="14" spans="1:8" ht="21.75" customHeight="1">
      <c r="A14" s="14" t="s">
        <v>14</v>
      </c>
      <c r="B14" s="23"/>
      <c r="C14" s="16"/>
      <c r="D14" s="16"/>
      <c r="E14" s="17"/>
      <c r="H14" s="21"/>
    </row>
    <row r="15" spans="1:8" ht="21.75" customHeight="1">
      <c r="A15" s="23"/>
      <c r="B15" s="23" t="s">
        <v>15</v>
      </c>
      <c r="C15" s="20">
        <v>49.208619999999996</v>
      </c>
      <c r="D15" s="20">
        <v>53.012340000000009</v>
      </c>
      <c r="E15" s="17">
        <f t="shared" si="0"/>
        <v>107.72978392810042</v>
      </c>
    </row>
    <row r="16" spans="1:8" ht="21.75" customHeight="1">
      <c r="A16" s="23"/>
      <c r="B16" s="23" t="s">
        <v>16</v>
      </c>
      <c r="C16" s="20">
        <v>7.0245299999999995</v>
      </c>
      <c r="D16" s="20">
        <v>7.1666399999999992</v>
      </c>
      <c r="E16" s="17">
        <f t="shared" si="0"/>
        <v>102.02305349966474</v>
      </c>
    </row>
    <row r="17" spans="1:5" ht="21.75" customHeight="1">
      <c r="A17" s="23"/>
      <c r="B17" s="23" t="s">
        <v>17</v>
      </c>
      <c r="C17" s="20">
        <v>1.7917000000000001</v>
      </c>
      <c r="D17" s="20">
        <v>1.6911</v>
      </c>
      <c r="E17" s="17">
        <f t="shared" si="0"/>
        <v>94.385220740079262</v>
      </c>
    </row>
    <row r="18" spans="1:5" ht="21.75" customHeight="1">
      <c r="A18" s="23"/>
      <c r="B18" s="23" t="s">
        <v>18</v>
      </c>
      <c r="C18" s="20">
        <v>3.343</v>
      </c>
      <c r="D18" s="20">
        <v>3.5272799999999997</v>
      </c>
      <c r="E18" s="17">
        <f t="shared" si="0"/>
        <v>105.51241399940172</v>
      </c>
    </row>
    <row r="19" spans="1:5" ht="20.100000000000001" customHeight="1">
      <c r="B19" s="18" t="s">
        <v>19</v>
      </c>
      <c r="C19" s="20">
        <v>71.661224199999992</v>
      </c>
      <c r="D19" s="20">
        <v>77.038623174839998</v>
      </c>
      <c r="E19" s="17">
        <f t="shared" si="0"/>
        <v>107.50391726470116</v>
      </c>
    </row>
    <row r="20" spans="1:5" ht="20.100000000000001" customHeight="1">
      <c r="A20" s="24"/>
      <c r="B20" s="24"/>
      <c r="C20" s="24"/>
      <c r="D20" s="24"/>
      <c r="E20" s="24"/>
    </row>
    <row r="21" spans="1:5" ht="20.100000000000001" customHeight="1">
      <c r="A21" s="24"/>
      <c r="B21" s="24"/>
      <c r="C21" s="24"/>
      <c r="D21" s="24"/>
      <c r="E21" s="24"/>
    </row>
    <row r="22" spans="1:5" ht="20.100000000000001" customHeight="1"/>
    <row r="23" spans="1:5" ht="20.100000000000001" customHeight="1"/>
    <row r="24" spans="1:5" ht="20.100000000000001" customHeight="1"/>
  </sheetData>
  <pageMargins left="0.86614173228346503" right="0.47244094488188998" top="0.74803149606299202" bottom="0.511811023622047" header="0.43307086614173201" footer="0.31496062992126"/>
  <pageSetup paperSize="9" firstPageNumber="28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CB69-8E85-4CE5-9E7A-FF88DBA992E5}">
  <dimension ref="A1:G75"/>
  <sheetViews>
    <sheetView workbookViewId="0">
      <selection activeCell="B2" sqref="B2"/>
    </sheetView>
  </sheetViews>
  <sheetFormatPr defaultColWidth="8.7109375" defaultRowHeight="12.75"/>
  <cols>
    <col min="1" max="1" width="45" style="327" customWidth="1"/>
    <col min="2" max="2" width="9.7109375" style="327" customWidth="1"/>
    <col min="3" max="3" width="9.28515625" style="327" customWidth="1"/>
    <col min="4" max="4" width="20.7109375" style="327" customWidth="1"/>
    <col min="5" max="5" width="10" style="327" customWidth="1"/>
    <col min="6" max="6" width="10.28515625" style="327" customWidth="1"/>
    <col min="7" max="9" width="5.5703125" style="327" customWidth="1"/>
    <col min="10" max="16384" width="8.7109375" style="327"/>
  </cols>
  <sheetData>
    <row r="1" spans="1:6" s="325" customFormat="1" ht="20.100000000000001" customHeight="1">
      <c r="A1" s="324" t="s">
        <v>462</v>
      </c>
      <c r="B1" s="356"/>
      <c r="C1" s="356"/>
    </row>
    <row r="2" spans="1:6" ht="20.100000000000001" customHeight="1">
      <c r="A2" s="335"/>
      <c r="B2" s="335"/>
      <c r="C2" s="335"/>
    </row>
    <row r="3" spans="1:6" s="329" customFormat="1" ht="15.95" customHeight="1">
      <c r="A3" s="328"/>
      <c r="B3" s="357"/>
      <c r="C3" s="357"/>
      <c r="D3" s="379" t="s">
        <v>457</v>
      </c>
    </row>
    <row r="4" spans="1:6" s="329" customFormat="1" ht="15.95" customHeight="1">
      <c r="A4" s="358"/>
      <c r="B4" s="359" t="s">
        <v>25</v>
      </c>
      <c r="C4" s="359" t="s">
        <v>25</v>
      </c>
      <c r="D4" s="359" t="s">
        <v>425</v>
      </c>
    </row>
    <row r="5" spans="1:6" s="329" customFormat="1" ht="15.95" customHeight="1">
      <c r="A5" s="360"/>
      <c r="B5" s="361" t="s">
        <v>387</v>
      </c>
      <c r="C5" s="361" t="s">
        <v>26</v>
      </c>
      <c r="D5" s="361" t="s">
        <v>458</v>
      </c>
    </row>
    <row r="6" spans="1:6" s="329" customFormat="1" ht="20.100000000000001" customHeight="1">
      <c r="A6" s="328"/>
      <c r="B6" s="62"/>
      <c r="C6" s="62"/>
      <c r="D6" s="62"/>
    </row>
    <row r="7" spans="1:6" s="366" customFormat="1" ht="20.100000000000001" customHeight="1">
      <c r="A7" s="380" t="s">
        <v>215</v>
      </c>
      <c r="B7" s="381">
        <f>B8+B9+B14</f>
        <v>14406</v>
      </c>
      <c r="C7" s="381">
        <f>C8+C9+C14</f>
        <v>17353</v>
      </c>
      <c r="D7" s="382">
        <f>C7/B7*100</f>
        <v>120.45675413022352</v>
      </c>
    </row>
    <row r="8" spans="1:6" s="366" customFormat="1" ht="20.100000000000001" customHeight="1">
      <c r="A8" s="368" t="s">
        <v>439</v>
      </c>
      <c r="B8" s="383">
        <v>316</v>
      </c>
      <c r="C8" s="383">
        <v>351</v>
      </c>
      <c r="D8" s="384">
        <f t="shared" ref="D8:D26" si="0">C8/B8*100</f>
        <v>111.0759493670886</v>
      </c>
      <c r="E8" s="389"/>
      <c r="F8" s="389"/>
    </row>
    <row r="9" spans="1:6" s="366" customFormat="1" ht="20.100000000000001" customHeight="1">
      <c r="A9" s="368" t="s">
        <v>440</v>
      </c>
      <c r="B9" s="383">
        <f>SUM(B10:B13)</f>
        <v>2945</v>
      </c>
      <c r="C9" s="383">
        <f>SUM(C10:C13)</f>
        <v>3385</v>
      </c>
      <c r="D9" s="384">
        <f t="shared" si="0"/>
        <v>114.94057724957555</v>
      </c>
      <c r="E9" s="381"/>
      <c r="F9" s="381"/>
    </row>
    <row r="10" spans="1:6" s="329" customFormat="1" ht="20.100000000000001" customHeight="1">
      <c r="A10" s="385" t="s">
        <v>34</v>
      </c>
      <c r="B10" s="386">
        <v>90</v>
      </c>
      <c r="C10" s="386">
        <v>114</v>
      </c>
      <c r="D10" s="387">
        <f t="shared" si="0"/>
        <v>126.66666666666666</v>
      </c>
    </row>
    <row r="11" spans="1:6" s="329" customFormat="1" ht="19.5" customHeight="1">
      <c r="A11" s="385" t="s">
        <v>40</v>
      </c>
      <c r="B11" s="386">
        <v>1563</v>
      </c>
      <c r="C11" s="386">
        <v>1865</v>
      </c>
      <c r="D11" s="387">
        <f t="shared" si="0"/>
        <v>119.32181701855407</v>
      </c>
    </row>
    <row r="12" spans="1:6" s="329" customFormat="1" ht="19.5" customHeight="1">
      <c r="A12" s="385" t="s">
        <v>441</v>
      </c>
      <c r="B12" s="386">
        <v>246</v>
      </c>
      <c r="C12" s="386">
        <v>213</v>
      </c>
      <c r="D12" s="387">
        <f t="shared" si="0"/>
        <v>86.58536585365853</v>
      </c>
    </row>
    <row r="13" spans="1:6" s="329" customFormat="1" ht="20.100000000000001" customHeight="1">
      <c r="A13" s="385" t="s">
        <v>442</v>
      </c>
      <c r="B13" s="386">
        <v>1046</v>
      </c>
      <c r="C13" s="386">
        <v>1193</v>
      </c>
      <c r="D13" s="387">
        <f t="shared" si="0"/>
        <v>114.05353728489484</v>
      </c>
    </row>
    <row r="14" spans="1:6" s="366" customFormat="1" ht="20.100000000000001" customHeight="1">
      <c r="A14" s="388" t="s">
        <v>443</v>
      </c>
      <c r="B14" s="383">
        <f>SUM(B15:B26)</f>
        <v>11145</v>
      </c>
      <c r="C14" s="383">
        <f>SUM(C15:C26)</f>
        <v>13617</v>
      </c>
      <c r="D14" s="384">
        <f t="shared" si="0"/>
        <v>122.18034993270525</v>
      </c>
    </row>
    <row r="15" spans="1:6" s="329" customFormat="1" ht="20.100000000000001" customHeight="1">
      <c r="A15" s="385" t="s">
        <v>444</v>
      </c>
      <c r="B15" s="386">
        <v>5386</v>
      </c>
      <c r="C15" s="386">
        <v>6941</v>
      </c>
      <c r="D15" s="387">
        <f t="shared" si="0"/>
        <v>128.87114741923506</v>
      </c>
    </row>
    <row r="16" spans="1:6" s="329" customFormat="1" ht="20.100000000000001" customHeight="1">
      <c r="A16" s="385" t="s">
        <v>445</v>
      </c>
      <c r="B16" s="386">
        <v>556</v>
      </c>
      <c r="C16" s="386">
        <v>651</v>
      </c>
      <c r="D16" s="387">
        <f t="shared" si="0"/>
        <v>117.08633093525181</v>
      </c>
    </row>
    <row r="17" spans="1:7" s="329" customFormat="1" ht="20.100000000000001" customHeight="1">
      <c r="A17" s="385" t="s">
        <v>446</v>
      </c>
      <c r="B17" s="386">
        <v>757</v>
      </c>
      <c r="C17" s="386">
        <v>798</v>
      </c>
      <c r="D17" s="387">
        <f t="shared" si="0"/>
        <v>105.41611624834874</v>
      </c>
    </row>
    <row r="18" spans="1:7" s="329" customFormat="1" ht="20.100000000000001" customHeight="1">
      <c r="A18" s="385" t="s">
        <v>447</v>
      </c>
      <c r="B18" s="386">
        <v>515</v>
      </c>
      <c r="C18" s="386">
        <v>602</v>
      </c>
      <c r="D18" s="387">
        <f t="shared" si="0"/>
        <v>116.89320388349516</v>
      </c>
    </row>
    <row r="19" spans="1:7" s="329" customFormat="1" ht="21.75" customHeight="1">
      <c r="A19" s="385" t="s">
        <v>448</v>
      </c>
      <c r="B19" s="386">
        <v>190</v>
      </c>
      <c r="C19" s="386">
        <v>184</v>
      </c>
      <c r="D19" s="387">
        <f t="shared" si="0"/>
        <v>96.84210526315789</v>
      </c>
    </row>
    <row r="20" spans="1:7" s="329" customFormat="1" ht="20.100000000000001" customHeight="1">
      <c r="A20" s="385" t="s">
        <v>449</v>
      </c>
      <c r="B20" s="386">
        <v>1035</v>
      </c>
      <c r="C20" s="386">
        <v>1020</v>
      </c>
      <c r="D20" s="387">
        <f t="shared" si="0"/>
        <v>98.550724637681171</v>
      </c>
    </row>
    <row r="21" spans="1:7" s="329" customFormat="1" ht="30" customHeight="1">
      <c r="A21" s="385" t="s">
        <v>459</v>
      </c>
      <c r="B21" s="386">
        <v>966</v>
      </c>
      <c r="C21" s="386">
        <v>1217</v>
      </c>
      <c r="D21" s="387">
        <f t="shared" si="0"/>
        <v>125.98343685300206</v>
      </c>
    </row>
    <row r="22" spans="1:7" s="329" customFormat="1" ht="20.100000000000001" customHeight="1">
      <c r="A22" s="385" t="s">
        <v>451</v>
      </c>
      <c r="B22" s="386">
        <v>582</v>
      </c>
      <c r="C22" s="386">
        <v>704</v>
      </c>
      <c r="D22" s="387">
        <f t="shared" si="0"/>
        <v>120.96219931271477</v>
      </c>
    </row>
    <row r="23" spans="1:7" s="329" customFormat="1" ht="21" customHeight="1">
      <c r="A23" s="385" t="s">
        <v>452</v>
      </c>
      <c r="B23" s="386">
        <v>155</v>
      </c>
      <c r="C23" s="386">
        <v>204</v>
      </c>
      <c r="D23" s="387">
        <f t="shared" si="0"/>
        <v>131.61290322580646</v>
      </c>
    </row>
    <row r="24" spans="1:7" s="329" customFormat="1" ht="20.100000000000001" customHeight="1">
      <c r="A24" s="385" t="s">
        <v>453</v>
      </c>
      <c r="B24" s="386">
        <v>114</v>
      </c>
      <c r="C24" s="386">
        <v>153</v>
      </c>
      <c r="D24" s="387">
        <f t="shared" si="0"/>
        <v>134.21052631578948</v>
      </c>
    </row>
    <row r="25" spans="1:7" ht="29.25" customHeight="1">
      <c r="A25" s="385" t="s">
        <v>460</v>
      </c>
      <c r="B25" s="386">
        <v>713</v>
      </c>
      <c r="C25" s="386">
        <v>899</v>
      </c>
      <c r="D25" s="387">
        <f t="shared" si="0"/>
        <v>126.08695652173914</v>
      </c>
    </row>
    <row r="26" spans="1:7" ht="20.100000000000001" customHeight="1">
      <c r="A26" s="385" t="s">
        <v>455</v>
      </c>
      <c r="B26" s="386">
        <v>176</v>
      </c>
      <c r="C26" s="386">
        <v>244</v>
      </c>
      <c r="D26" s="387">
        <f t="shared" si="0"/>
        <v>138.63636363636365</v>
      </c>
    </row>
    <row r="27" spans="1:7" ht="20.100000000000001" customHeight="1">
      <c r="A27" s="392"/>
      <c r="B27" s="386"/>
      <c r="C27" s="335"/>
      <c r="D27" s="335"/>
      <c r="E27" s="335"/>
      <c r="F27" s="335"/>
      <c r="G27" s="335"/>
    </row>
    <row r="28" spans="1:7" ht="20.100000000000001" customHeight="1">
      <c r="A28" s="335"/>
      <c r="B28" s="386"/>
      <c r="C28" s="335"/>
    </row>
    <row r="29" spans="1:7" ht="20.100000000000001" customHeight="1">
      <c r="A29" s="335"/>
      <c r="B29" s="386"/>
      <c r="C29" s="335"/>
    </row>
    <row r="30" spans="1:7" ht="20.100000000000001" customHeight="1">
      <c r="A30" s="335"/>
      <c r="B30" s="386"/>
      <c r="C30" s="335"/>
    </row>
    <row r="31" spans="1:7" ht="20.100000000000001" customHeight="1">
      <c r="A31" s="335"/>
      <c r="B31" s="386"/>
      <c r="C31" s="335"/>
    </row>
    <row r="32" spans="1:7" ht="20.100000000000001" customHeight="1">
      <c r="A32" s="335"/>
      <c r="B32" s="386"/>
      <c r="C32" s="335"/>
    </row>
    <row r="33" spans="1:3" ht="20.100000000000001" customHeight="1">
      <c r="A33" s="335"/>
      <c r="B33" s="386"/>
      <c r="C33" s="335"/>
    </row>
    <row r="34" spans="1:3" ht="20.100000000000001" customHeight="1">
      <c r="A34" s="335"/>
      <c r="B34" s="386"/>
      <c r="C34" s="335"/>
    </row>
    <row r="35" spans="1:3" ht="20.100000000000001" customHeight="1">
      <c r="A35" s="335"/>
      <c r="B35" s="386"/>
      <c r="C35" s="335"/>
    </row>
    <row r="36" spans="1:3" ht="20.100000000000001" customHeight="1">
      <c r="A36" s="335"/>
      <c r="B36" s="386"/>
      <c r="C36" s="335"/>
    </row>
    <row r="37" spans="1:3" ht="20.100000000000001" customHeight="1">
      <c r="A37" s="335"/>
      <c r="B37" s="386"/>
      <c r="C37" s="335"/>
    </row>
    <row r="38" spans="1:3" ht="20.100000000000001" customHeight="1">
      <c r="A38" s="335"/>
      <c r="B38" s="386"/>
      <c r="C38" s="335"/>
    </row>
    <row r="39" spans="1:3" ht="20.100000000000001" customHeight="1">
      <c r="A39" s="335"/>
      <c r="B39" s="386"/>
      <c r="C39" s="335"/>
    </row>
    <row r="40" spans="1:3" ht="20.100000000000001" customHeight="1">
      <c r="A40" s="335"/>
      <c r="B40" s="386"/>
      <c r="C40" s="335"/>
    </row>
    <row r="41" spans="1:3" ht="20.100000000000001" customHeight="1">
      <c r="A41" s="335"/>
      <c r="B41" s="386"/>
      <c r="C41" s="335"/>
    </row>
    <row r="42" spans="1:3" ht="20.100000000000001" customHeight="1">
      <c r="A42" s="335"/>
      <c r="B42" s="386"/>
      <c r="C42" s="335"/>
    </row>
    <row r="43" spans="1:3" ht="20.100000000000001" customHeight="1">
      <c r="A43" s="335"/>
      <c r="B43" s="386"/>
      <c r="C43" s="335"/>
    </row>
    <row r="44" spans="1:3" ht="20.100000000000001" customHeight="1">
      <c r="A44" s="335"/>
      <c r="B44" s="386"/>
      <c r="C44" s="335"/>
    </row>
    <row r="45" spans="1:3" ht="20.100000000000001" customHeight="1">
      <c r="A45" s="335"/>
      <c r="B45" s="386"/>
      <c r="C45" s="335"/>
    </row>
    <row r="46" spans="1:3" ht="20.100000000000001" customHeight="1">
      <c r="A46" s="335"/>
      <c r="B46" s="335"/>
      <c r="C46" s="335"/>
    </row>
    <row r="47" spans="1:3" ht="20.100000000000001" customHeight="1">
      <c r="A47" s="335"/>
      <c r="B47" s="335"/>
      <c r="C47" s="335"/>
    </row>
    <row r="48" spans="1:3" ht="20.100000000000001" customHeight="1">
      <c r="A48" s="335"/>
      <c r="B48" s="335"/>
      <c r="C48" s="335"/>
    </row>
    <row r="49" spans="1:3" ht="20.100000000000001" customHeight="1">
      <c r="A49" s="335"/>
      <c r="B49" s="335"/>
      <c r="C49" s="335"/>
    </row>
    <row r="50" spans="1:3" ht="20.100000000000001" customHeight="1">
      <c r="A50" s="335"/>
      <c r="B50" s="335"/>
      <c r="C50" s="335"/>
    </row>
    <row r="51" spans="1:3" ht="20.100000000000001" customHeight="1">
      <c r="A51" s="335"/>
      <c r="B51" s="335"/>
      <c r="C51" s="335"/>
    </row>
    <row r="52" spans="1:3" ht="20.100000000000001" customHeight="1">
      <c r="A52" s="335"/>
      <c r="B52" s="335"/>
      <c r="C52" s="335"/>
    </row>
    <row r="53" spans="1:3" ht="20.100000000000001" customHeight="1">
      <c r="A53" s="335"/>
      <c r="B53" s="335"/>
      <c r="C53" s="335"/>
    </row>
    <row r="54" spans="1:3" ht="20.100000000000001" customHeight="1">
      <c r="A54" s="335"/>
      <c r="B54" s="335"/>
      <c r="C54" s="335"/>
    </row>
    <row r="55" spans="1:3" ht="20.100000000000001" customHeight="1">
      <c r="A55" s="335"/>
      <c r="B55" s="335"/>
      <c r="C55" s="335"/>
    </row>
    <row r="56" spans="1:3" ht="20.100000000000001" customHeight="1">
      <c r="A56" s="335"/>
      <c r="B56" s="335"/>
      <c r="C56" s="335"/>
    </row>
    <row r="57" spans="1:3" ht="20.100000000000001" customHeight="1">
      <c r="A57" s="335"/>
      <c r="B57" s="335"/>
      <c r="C57" s="335"/>
    </row>
    <row r="58" spans="1:3" ht="20.100000000000001" customHeight="1">
      <c r="A58" s="335"/>
      <c r="B58" s="335"/>
      <c r="C58" s="335"/>
    </row>
    <row r="59" spans="1:3" ht="20.100000000000001" customHeight="1"/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47244094488188998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6912-3026-4D2A-9F2B-3718481C579D}">
  <dimension ref="A1:K78"/>
  <sheetViews>
    <sheetView workbookViewId="0">
      <selection activeCell="C49" sqref="C49:H88"/>
    </sheetView>
  </sheetViews>
  <sheetFormatPr defaultColWidth="9" defaultRowHeight="15"/>
  <cols>
    <col min="1" max="1" width="2" style="121" customWidth="1"/>
    <col min="2" max="2" width="31.42578125" style="121" customWidth="1"/>
    <col min="3" max="3" width="10.42578125" style="121" customWidth="1"/>
    <col min="4" max="4" width="10.140625" style="121" customWidth="1"/>
    <col min="5" max="5" width="9.85546875" style="121" customWidth="1"/>
    <col min="6" max="6" width="12.85546875" style="121" customWidth="1"/>
    <col min="7" max="7" width="13" style="121" customWidth="1"/>
    <col min="8" max="16384" width="9" style="121"/>
  </cols>
  <sheetData>
    <row r="1" spans="1:8" ht="20.100000000000001" customHeight="1">
      <c r="A1" s="120" t="s">
        <v>208</v>
      </c>
    </row>
    <row r="2" spans="1:8" ht="18" customHeight="1">
      <c r="A2" s="122"/>
      <c r="B2" s="122"/>
      <c r="C2" s="122"/>
      <c r="D2" s="122"/>
      <c r="E2" s="122"/>
      <c r="F2" s="122"/>
    </row>
    <row r="3" spans="1:8" ht="18" customHeight="1">
      <c r="A3" s="123"/>
      <c r="B3" s="123"/>
      <c r="C3" s="123"/>
      <c r="D3" s="123"/>
      <c r="E3" s="123"/>
      <c r="G3" s="124" t="s">
        <v>209</v>
      </c>
    </row>
    <row r="4" spans="1:8" ht="15.95" customHeight="1">
      <c r="A4" s="125"/>
      <c r="B4" s="125"/>
      <c r="C4" s="126" t="s">
        <v>2</v>
      </c>
      <c r="D4" s="126" t="s">
        <v>210</v>
      </c>
      <c r="E4" s="126" t="s">
        <v>73</v>
      </c>
      <c r="F4" s="127" t="s">
        <v>211</v>
      </c>
      <c r="G4" s="127" t="s">
        <v>211</v>
      </c>
    </row>
    <row r="5" spans="1:8" ht="15.95" customHeight="1">
      <c r="A5" s="128"/>
      <c r="B5" s="128"/>
      <c r="C5" s="129" t="s">
        <v>75</v>
      </c>
      <c r="D5" s="129" t="s">
        <v>76</v>
      </c>
      <c r="E5" s="129" t="s">
        <v>25</v>
      </c>
      <c r="F5" s="129" t="s">
        <v>212</v>
      </c>
      <c r="G5" s="129" t="s">
        <v>212</v>
      </c>
    </row>
    <row r="6" spans="1:8" ht="15.95" customHeight="1">
      <c r="A6" s="128"/>
      <c r="B6" s="128"/>
      <c r="C6" s="129" t="s">
        <v>77</v>
      </c>
      <c r="D6" s="129" t="s">
        <v>77</v>
      </c>
      <c r="E6" s="129" t="s">
        <v>77</v>
      </c>
      <c r="F6" s="129" t="s">
        <v>213</v>
      </c>
      <c r="G6" s="129" t="s">
        <v>28</v>
      </c>
    </row>
    <row r="7" spans="1:8" ht="15.95" customHeight="1">
      <c r="A7" s="128"/>
      <c r="B7" s="128"/>
      <c r="C7" s="130">
        <v>2024</v>
      </c>
      <c r="D7" s="130">
        <v>2024</v>
      </c>
      <c r="E7" s="130">
        <v>2024</v>
      </c>
      <c r="F7" s="130" t="s">
        <v>214</v>
      </c>
      <c r="G7" s="130" t="s">
        <v>7</v>
      </c>
    </row>
    <row r="8" spans="1:8" ht="15.95" customHeight="1">
      <c r="A8" s="128"/>
      <c r="B8" s="128"/>
      <c r="E8" s="129"/>
      <c r="F8" s="129"/>
      <c r="G8" s="129"/>
    </row>
    <row r="9" spans="1:8" ht="12" customHeight="1">
      <c r="A9" s="131" t="s">
        <v>215</v>
      </c>
      <c r="B9" s="132"/>
      <c r="C9" s="133">
        <v>63869.280999999995</v>
      </c>
      <c r="D9" s="133">
        <v>68360.460000000006</v>
      </c>
      <c r="E9" s="133">
        <v>495926.40104999999</v>
      </c>
      <c r="F9" s="134">
        <v>64.330560848466291</v>
      </c>
      <c r="G9" s="134">
        <v>101.82449380044373</v>
      </c>
    </row>
    <row r="10" spans="1:8" ht="15.6" customHeight="1">
      <c r="A10" s="135"/>
      <c r="B10" s="136" t="s">
        <v>216</v>
      </c>
      <c r="C10" s="137">
        <v>11582.11</v>
      </c>
      <c r="D10" s="137">
        <v>12284.61</v>
      </c>
      <c r="E10" s="137">
        <v>87183.1</v>
      </c>
      <c r="F10" s="138">
        <v>70.118172505835787</v>
      </c>
      <c r="G10" s="138">
        <v>99.771693678146463</v>
      </c>
      <c r="H10" s="139"/>
    </row>
    <row r="11" spans="1:8" ht="15.6" customHeight="1">
      <c r="A11" s="135"/>
      <c r="B11" s="140" t="s">
        <v>217</v>
      </c>
      <c r="D11" s="137"/>
      <c r="E11" s="137"/>
      <c r="F11" s="138"/>
      <c r="G11" s="138"/>
      <c r="H11" s="139"/>
    </row>
    <row r="12" spans="1:8" ht="15.6" customHeight="1">
      <c r="A12" s="135"/>
      <c r="B12" s="141" t="s">
        <v>218</v>
      </c>
      <c r="C12" s="142">
        <v>7356.23</v>
      </c>
      <c r="D12" s="142">
        <v>7721.52</v>
      </c>
      <c r="E12" s="142">
        <v>54239.58</v>
      </c>
      <c r="F12" s="143">
        <v>76.108335160635093</v>
      </c>
      <c r="G12" s="143">
        <v>84.462382804421978</v>
      </c>
      <c r="H12" s="139"/>
    </row>
    <row r="13" spans="1:8" ht="15.6" customHeight="1">
      <c r="A13" s="135"/>
      <c r="B13" s="141" t="s">
        <v>219</v>
      </c>
      <c r="C13" s="142">
        <v>830.32</v>
      </c>
      <c r="D13" s="142">
        <v>919.72</v>
      </c>
      <c r="E13" s="142">
        <v>7622.72</v>
      </c>
      <c r="F13" s="143">
        <v>75.208797670740495</v>
      </c>
      <c r="G13" s="143">
        <v>123.83209680799392</v>
      </c>
      <c r="H13" s="139"/>
    </row>
    <row r="14" spans="1:8" ht="15.6" customHeight="1">
      <c r="A14" s="135"/>
      <c r="B14" s="141" t="s">
        <v>220</v>
      </c>
      <c r="C14" s="142">
        <v>164.91</v>
      </c>
      <c r="D14" s="142">
        <v>187.52</v>
      </c>
      <c r="E14" s="142">
        <v>995.49</v>
      </c>
      <c r="F14" s="143">
        <v>43.062741162424508</v>
      </c>
      <c r="G14" s="143">
        <v>143.40930044946413</v>
      </c>
      <c r="H14" s="139"/>
    </row>
    <row r="15" spans="1:8" ht="15.6" customHeight="1">
      <c r="A15" s="135"/>
      <c r="B15" s="141" t="s">
        <v>221</v>
      </c>
      <c r="C15" s="142">
        <v>123.11999999999999</v>
      </c>
      <c r="D15" s="142">
        <v>131.82</v>
      </c>
      <c r="E15" s="142">
        <v>874.3599999999999</v>
      </c>
      <c r="F15" s="143">
        <v>42.446329200322921</v>
      </c>
      <c r="G15" s="143">
        <v>109.00341586256764</v>
      </c>
      <c r="H15" s="139"/>
    </row>
    <row r="16" spans="1:8" ht="15.6" customHeight="1">
      <c r="A16" s="135"/>
      <c r="B16" s="141" t="s">
        <v>222</v>
      </c>
      <c r="C16" s="142">
        <v>73.11</v>
      </c>
      <c r="D16" s="142">
        <v>79.709999999999994</v>
      </c>
      <c r="E16" s="142">
        <v>546.07099999999991</v>
      </c>
      <c r="F16" s="144">
        <v>48.924078985091732</v>
      </c>
      <c r="G16" s="143">
        <v>56.456035151201853</v>
      </c>
      <c r="H16" s="139"/>
    </row>
    <row r="17" spans="1:11" ht="15.6" customHeight="1">
      <c r="A17" s="135"/>
      <c r="B17" s="141" t="s">
        <v>223</v>
      </c>
      <c r="C17" s="145">
        <v>71.91</v>
      </c>
      <c r="D17" s="145">
        <v>79.239999999999995</v>
      </c>
      <c r="E17" s="145">
        <v>526.46</v>
      </c>
      <c r="F17" s="144">
        <v>49.774038006996314</v>
      </c>
      <c r="G17" s="144">
        <v>120.62873771280618</v>
      </c>
      <c r="H17" s="139"/>
    </row>
    <row r="18" spans="1:11" ht="15.6" customHeight="1">
      <c r="A18" s="135"/>
      <c r="B18" s="141" t="s">
        <v>224</v>
      </c>
      <c r="C18" s="145">
        <v>72.52</v>
      </c>
      <c r="D18" s="145">
        <v>82.91</v>
      </c>
      <c r="E18" s="145">
        <v>526.30999999999995</v>
      </c>
      <c r="F18" s="144">
        <v>49.457788302510892</v>
      </c>
      <c r="G18" s="144">
        <v>78.11999050050467</v>
      </c>
      <c r="H18" s="139"/>
    </row>
    <row r="19" spans="1:11" ht="15.6" customHeight="1">
      <c r="A19" s="135"/>
      <c r="B19" s="141" t="s">
        <v>225</v>
      </c>
      <c r="C19" s="142">
        <v>40.51</v>
      </c>
      <c r="D19" s="142">
        <v>43.37</v>
      </c>
      <c r="E19" s="142">
        <v>314.5</v>
      </c>
      <c r="F19" s="143">
        <v>56.751538336611503</v>
      </c>
      <c r="G19" s="143">
        <v>117.12785371122119</v>
      </c>
      <c r="H19" s="139"/>
    </row>
    <row r="20" spans="1:11" ht="15.6" customHeight="1">
      <c r="A20" s="135"/>
      <c r="B20" s="141" t="s">
        <v>226</v>
      </c>
      <c r="C20" s="142">
        <v>40.260000000000005</v>
      </c>
      <c r="D20" s="142">
        <v>42.699999999999996</v>
      </c>
      <c r="E20" s="142">
        <v>278.56</v>
      </c>
      <c r="F20" s="143">
        <v>61.397399162442149</v>
      </c>
      <c r="G20" s="143">
        <v>140.81488221615606</v>
      </c>
      <c r="H20" s="139"/>
    </row>
    <row r="21" spans="1:11" ht="15.6" customHeight="1">
      <c r="A21" s="135"/>
      <c r="B21" s="141" t="s">
        <v>227</v>
      </c>
      <c r="C21" s="146">
        <v>35.409999999999997</v>
      </c>
      <c r="D21" s="146">
        <v>39.42</v>
      </c>
      <c r="E21" s="146">
        <v>197.16800000000001</v>
      </c>
      <c r="F21" s="147">
        <v>54.334215167548507</v>
      </c>
      <c r="G21" s="147">
        <v>139.15449220128451</v>
      </c>
      <c r="H21" s="139"/>
    </row>
    <row r="22" spans="1:11" ht="15.6" customHeight="1">
      <c r="A22" s="135"/>
      <c r="B22" s="136" t="s">
        <v>228</v>
      </c>
      <c r="C22" s="137"/>
      <c r="D22" s="137"/>
      <c r="E22" s="137"/>
      <c r="F22" s="138"/>
      <c r="G22" s="138"/>
      <c r="H22" s="139"/>
    </row>
    <row r="23" spans="1:11" ht="15.6" customHeight="1">
      <c r="A23" s="135"/>
      <c r="B23" s="148" t="s">
        <v>229</v>
      </c>
      <c r="C23" s="142">
        <v>35452.256999999998</v>
      </c>
      <c r="D23" s="142">
        <v>38048.726999999999</v>
      </c>
      <c r="E23" s="142">
        <v>274039.65781999996</v>
      </c>
      <c r="F23" s="143">
        <v>8.3342931781319916</v>
      </c>
      <c r="G23" s="143">
        <v>101.06320590279938</v>
      </c>
      <c r="H23" s="139"/>
    </row>
    <row r="24" spans="1:11" ht="15.6" customHeight="1">
      <c r="A24" s="135"/>
      <c r="B24" s="148" t="s">
        <v>230</v>
      </c>
      <c r="C24" s="142">
        <v>14441.022000000001</v>
      </c>
      <c r="D24" s="142">
        <v>15483.058000000001</v>
      </c>
      <c r="E24" s="142">
        <v>115885.17823</v>
      </c>
      <c r="F24" s="143">
        <v>68.935862038163904</v>
      </c>
      <c r="G24" s="143">
        <v>104.84502747282822</v>
      </c>
      <c r="H24" s="139"/>
    </row>
    <row r="25" spans="1:11" ht="15.6" customHeight="1">
      <c r="A25" s="135"/>
      <c r="B25" s="148" t="s">
        <v>231</v>
      </c>
      <c r="C25" s="142">
        <v>2393.8919999999998</v>
      </c>
      <c r="D25" s="142">
        <v>2544.0650000000001</v>
      </c>
      <c r="E25" s="142">
        <v>18818.465</v>
      </c>
      <c r="F25" s="143">
        <v>85.819497116922875</v>
      </c>
      <c r="G25" s="143">
        <v>104.71512464036019</v>
      </c>
      <c r="H25" s="139"/>
    </row>
    <row r="26" spans="1:11" ht="15.6" customHeight="1">
      <c r="B26" s="149" t="s">
        <v>232</v>
      </c>
      <c r="C26" s="150"/>
      <c r="D26" s="150"/>
      <c r="E26" s="150"/>
      <c r="F26" s="147"/>
      <c r="G26" s="147"/>
      <c r="H26" s="139"/>
    </row>
    <row r="27" spans="1:11" ht="15.6" customHeight="1">
      <c r="A27" s="151"/>
      <c r="B27" s="152" t="s">
        <v>144</v>
      </c>
      <c r="C27" s="146">
        <v>7155.5020000000004</v>
      </c>
      <c r="D27" s="146">
        <v>7783.143</v>
      </c>
      <c r="E27" s="146">
        <v>53157.002999999997</v>
      </c>
      <c r="F27" s="147">
        <v>64.173552986180312</v>
      </c>
      <c r="G27" s="147">
        <v>135.1454428477208</v>
      </c>
      <c r="H27" s="139"/>
      <c r="K27" s="152"/>
    </row>
    <row r="28" spans="1:11" ht="15.6" customHeight="1">
      <c r="A28" s="151"/>
      <c r="B28" s="152" t="s">
        <v>194</v>
      </c>
      <c r="C28" s="146">
        <v>4794.3580000000002</v>
      </c>
      <c r="D28" s="146">
        <v>4759.2979999999998</v>
      </c>
      <c r="E28" s="146">
        <v>34868.116000000002</v>
      </c>
      <c r="F28" s="147">
        <v>43.927673781793139</v>
      </c>
      <c r="G28" s="147">
        <v>97.676906441365475</v>
      </c>
      <c r="H28" s="139"/>
      <c r="K28" s="152"/>
    </row>
    <row r="29" spans="1:11" ht="15.6" customHeight="1">
      <c r="A29" s="151"/>
      <c r="B29" s="152" t="s">
        <v>191</v>
      </c>
      <c r="C29" s="146">
        <v>1978.405</v>
      </c>
      <c r="D29" s="146">
        <v>2015.8440000000001</v>
      </c>
      <c r="E29" s="146">
        <v>15866.298000000001</v>
      </c>
      <c r="F29" s="147">
        <v>72.119536363636371</v>
      </c>
      <c r="G29" s="147">
        <v>107.26946928639221</v>
      </c>
      <c r="H29" s="139"/>
      <c r="K29" s="152"/>
    </row>
    <row r="30" spans="1:11" ht="15.6" customHeight="1">
      <c r="A30" s="151"/>
      <c r="B30" s="152" t="s">
        <v>193</v>
      </c>
      <c r="C30" s="146">
        <v>1572.2339999999999</v>
      </c>
      <c r="D30" s="146">
        <v>1774.154</v>
      </c>
      <c r="E30" s="146">
        <v>14177.270049999999</v>
      </c>
      <c r="F30" s="147">
        <v>62.755927604313634</v>
      </c>
      <c r="G30" s="147">
        <v>111.89583422546272</v>
      </c>
      <c r="H30" s="139"/>
      <c r="K30" s="152"/>
    </row>
    <row r="31" spans="1:11" ht="15.6" customHeight="1">
      <c r="A31" s="151"/>
      <c r="B31" s="152" t="s">
        <v>149</v>
      </c>
      <c r="C31" s="146">
        <v>1973.9380000000001</v>
      </c>
      <c r="D31" s="146">
        <v>1998.8869999999999</v>
      </c>
      <c r="E31" s="146">
        <v>13949.495999999999</v>
      </c>
      <c r="F31" s="147">
        <v>69.842675566797539</v>
      </c>
      <c r="G31" s="147">
        <v>90.384550590481894</v>
      </c>
      <c r="H31" s="139"/>
      <c r="K31" s="152"/>
    </row>
    <row r="32" spans="1:11" ht="15.6" customHeight="1">
      <c r="A32" s="151"/>
      <c r="B32" s="152" t="s">
        <v>150</v>
      </c>
      <c r="C32" s="146">
        <v>1434.296</v>
      </c>
      <c r="D32" s="146">
        <v>1668.3050000000001</v>
      </c>
      <c r="E32" s="146">
        <v>12074.365</v>
      </c>
      <c r="F32" s="147">
        <v>60.824784126148209</v>
      </c>
      <c r="G32" s="147">
        <v>104.03995240880451</v>
      </c>
      <c r="H32" s="139"/>
    </row>
    <row r="33" spans="1:8">
      <c r="A33" s="151"/>
      <c r="B33" s="152" t="s">
        <v>192</v>
      </c>
      <c r="C33" s="146">
        <v>1785.7560000000001</v>
      </c>
      <c r="D33" s="146">
        <v>1900.058</v>
      </c>
      <c r="E33" s="146">
        <v>11087.288</v>
      </c>
      <c r="F33" s="147">
        <v>53.564543985387459</v>
      </c>
      <c r="G33" s="147">
        <v>131.17485104936563</v>
      </c>
      <c r="H33" s="139"/>
    </row>
    <row r="34" spans="1:8">
      <c r="A34" s="151"/>
      <c r="B34" s="152" t="s">
        <v>169</v>
      </c>
      <c r="C34" s="146">
        <v>1245.5340000000001</v>
      </c>
      <c r="D34" s="146">
        <v>1273.5229999999999</v>
      </c>
      <c r="E34" s="146">
        <v>10736.700999999999</v>
      </c>
      <c r="F34" s="147">
        <v>80.784486839820289</v>
      </c>
      <c r="G34" s="147">
        <v>121.95492937332821</v>
      </c>
      <c r="H34" s="139"/>
    </row>
    <row r="35" spans="1:8">
      <c r="A35" s="151"/>
      <c r="B35" s="152" t="s">
        <v>147</v>
      </c>
      <c r="C35" s="146">
        <v>1343.204</v>
      </c>
      <c r="D35" s="146">
        <v>1487.6579999999999</v>
      </c>
      <c r="E35" s="146">
        <v>10700.522999999999</v>
      </c>
      <c r="F35" s="147">
        <v>62.501339040341755</v>
      </c>
      <c r="G35" s="147">
        <v>103.45527600470226</v>
      </c>
      <c r="H35" s="139"/>
    </row>
    <row r="36" spans="1:8">
      <c r="A36" s="151"/>
      <c r="B36" s="152" t="s">
        <v>195</v>
      </c>
      <c r="C36" s="146">
        <v>1013.922</v>
      </c>
      <c r="D36" s="146">
        <v>1022.55</v>
      </c>
      <c r="E36" s="146">
        <v>7633.85</v>
      </c>
      <c r="F36" s="147">
        <v>75.89750513615688</v>
      </c>
      <c r="G36" s="147">
        <v>103.578817512084</v>
      </c>
      <c r="H36" s="139"/>
    </row>
    <row r="37" spans="1:8">
      <c r="A37" s="151"/>
      <c r="B37" s="152" t="s">
        <v>170</v>
      </c>
      <c r="C37" s="146">
        <v>916.21799999999996</v>
      </c>
      <c r="D37" s="146">
        <v>1032.5070000000001</v>
      </c>
      <c r="E37" s="146">
        <v>7301.982</v>
      </c>
      <c r="F37" s="147">
        <v>73.617520650158639</v>
      </c>
      <c r="G37" s="147">
        <v>103.92429760906634</v>
      </c>
      <c r="H37" s="139"/>
    </row>
    <row r="38" spans="1:8">
      <c r="A38" s="151"/>
      <c r="B38" s="152" t="s">
        <v>233</v>
      </c>
      <c r="C38" s="146">
        <v>806.15499999999997</v>
      </c>
      <c r="D38" s="146">
        <v>833.15099999999995</v>
      </c>
      <c r="E38" s="146">
        <v>6659.5929999999998</v>
      </c>
      <c r="F38" s="147">
        <v>65.616841424059189</v>
      </c>
      <c r="G38" s="147">
        <v>104.80512059384385</v>
      </c>
      <c r="H38" s="139"/>
    </row>
    <row r="39" spans="1:8">
      <c r="A39" s="151"/>
      <c r="B39" s="152" t="s">
        <v>234</v>
      </c>
      <c r="C39" s="146">
        <v>828.27200000000005</v>
      </c>
      <c r="D39" s="146">
        <v>843.73500000000001</v>
      </c>
      <c r="E39" s="146">
        <v>6607.4979999999996</v>
      </c>
      <c r="F39" s="147">
        <v>68.366827484393838</v>
      </c>
      <c r="G39" s="147">
        <v>110.77926593771679</v>
      </c>
      <c r="H39" s="139"/>
    </row>
    <row r="40" spans="1:8">
      <c r="A40" s="151"/>
      <c r="B40" s="152" t="s">
        <v>179</v>
      </c>
      <c r="C40" s="146">
        <v>749.82299999999998</v>
      </c>
      <c r="D40" s="146">
        <v>767.97900000000004</v>
      </c>
      <c r="E40" s="146">
        <v>6569.17</v>
      </c>
      <c r="F40" s="147">
        <v>70.989190233030655</v>
      </c>
      <c r="G40" s="147">
        <v>93.639439472200252</v>
      </c>
      <c r="H40" s="139"/>
    </row>
    <row r="41" spans="1:8">
      <c r="A41" s="151"/>
      <c r="B41" s="152" t="s">
        <v>145</v>
      </c>
      <c r="C41" s="146">
        <v>817.577</v>
      </c>
      <c r="D41" s="146">
        <v>876.5</v>
      </c>
      <c r="E41" s="146">
        <v>6504.8680000000004</v>
      </c>
      <c r="F41" s="147">
        <v>67.531677982907752</v>
      </c>
      <c r="G41" s="147">
        <v>86.092229479292243</v>
      </c>
      <c r="H41" s="139"/>
    </row>
    <row r="42" spans="1:8">
      <c r="A42" s="151"/>
      <c r="B42" s="152" t="s">
        <v>203</v>
      </c>
      <c r="C42" s="146">
        <v>723.40200000000004</v>
      </c>
      <c r="D42" s="146">
        <v>746.87199999999996</v>
      </c>
      <c r="E42" s="146">
        <v>6220.9530000000004</v>
      </c>
      <c r="F42" s="147">
        <v>70.421676320240948</v>
      </c>
      <c r="G42" s="147">
        <v>103.17427910967936</v>
      </c>
      <c r="H42" s="139"/>
    </row>
    <row r="43" spans="1:8">
      <c r="A43" s="151"/>
      <c r="B43" s="152" t="s">
        <v>177</v>
      </c>
      <c r="C43" s="146">
        <v>660.90899999999999</v>
      </c>
      <c r="D43" s="146">
        <v>681.84500000000003</v>
      </c>
      <c r="E43" s="146">
        <v>6182.0990000000002</v>
      </c>
      <c r="F43" s="147">
        <v>72.461250788686243</v>
      </c>
      <c r="G43" s="147">
        <v>108.01495901105871</v>
      </c>
      <c r="H43" s="139"/>
    </row>
    <row r="44" spans="1:8">
      <c r="A44" s="151"/>
      <c r="B44" s="152" t="s">
        <v>153</v>
      </c>
      <c r="C44" s="146">
        <v>692.85</v>
      </c>
      <c r="D44" s="146">
        <v>805.44</v>
      </c>
      <c r="E44" s="146">
        <v>6098.6350000000002</v>
      </c>
      <c r="F44" s="147">
        <v>67.392811776711909</v>
      </c>
      <c r="G44" s="147">
        <v>82.661143304968348</v>
      </c>
      <c r="H44" s="139"/>
    </row>
    <row r="45" spans="1:8">
      <c r="A45" s="151"/>
      <c r="B45" s="152" t="s">
        <v>152</v>
      </c>
      <c r="C45" s="146">
        <v>865.91200000000003</v>
      </c>
      <c r="D45" s="146">
        <v>884.75900000000001</v>
      </c>
      <c r="E45" s="146">
        <v>6093.3919999999998</v>
      </c>
      <c r="F45" s="147">
        <v>75.273880223279605</v>
      </c>
      <c r="G45" s="147">
        <v>112.22009857348019</v>
      </c>
      <c r="H45" s="139"/>
    </row>
    <row r="46" spans="1:8">
      <c r="A46" s="151"/>
      <c r="B46" s="152" t="s">
        <v>161</v>
      </c>
      <c r="C46" s="146">
        <v>736.95</v>
      </c>
      <c r="D46" s="146">
        <v>921.75</v>
      </c>
      <c r="E46" s="146">
        <v>5921.3270000000002</v>
      </c>
      <c r="F46" s="147">
        <v>63.672318899300706</v>
      </c>
      <c r="G46" s="147">
        <v>89.707574909869408</v>
      </c>
      <c r="H46" s="139"/>
    </row>
    <row r="47" spans="1:8">
      <c r="A47" s="151"/>
      <c r="B47" s="152" t="s">
        <v>174</v>
      </c>
      <c r="C47" s="146">
        <v>849.28499999999997</v>
      </c>
      <c r="D47" s="146">
        <v>882.9</v>
      </c>
      <c r="E47" s="146">
        <v>5773.1840000000002</v>
      </c>
      <c r="F47" s="147">
        <v>70.635203497658651</v>
      </c>
      <c r="G47" s="147">
        <v>103.51110750127704</v>
      </c>
      <c r="H47" s="139"/>
    </row>
    <row r="48" spans="1:8">
      <c r="A48" s="151"/>
      <c r="B48" s="152" t="s">
        <v>163</v>
      </c>
      <c r="C48" s="146">
        <v>633.755</v>
      </c>
      <c r="D48" s="146">
        <v>673.35</v>
      </c>
      <c r="E48" s="146">
        <v>5471.6859999999997</v>
      </c>
      <c r="F48" s="147">
        <v>61.616739454115532</v>
      </c>
      <c r="G48" s="147">
        <v>62.643957997288702</v>
      </c>
      <c r="H48" s="139"/>
    </row>
    <row r="49" spans="1:8">
      <c r="A49" s="151"/>
      <c r="H49" s="139"/>
    </row>
    <row r="50" spans="1:8">
      <c r="A50" s="151"/>
    </row>
    <row r="51" spans="1:8">
      <c r="A51" s="151"/>
    </row>
    <row r="52" spans="1:8">
      <c r="A52" s="151"/>
    </row>
    <row r="53" spans="1:8">
      <c r="A53" s="151"/>
    </row>
    <row r="54" spans="1:8">
      <c r="A54" s="151"/>
    </row>
    <row r="55" spans="1:8">
      <c r="A55" s="151"/>
    </row>
    <row r="56" spans="1:8">
      <c r="A56" s="151"/>
    </row>
    <row r="57" spans="1:8">
      <c r="A57" s="151"/>
    </row>
    <row r="58" spans="1:8">
      <c r="A58" s="151"/>
    </row>
    <row r="59" spans="1:8">
      <c r="A59" s="151"/>
    </row>
    <row r="60" spans="1:8">
      <c r="A60" s="151"/>
    </row>
    <row r="61" spans="1:8">
      <c r="A61" s="151"/>
    </row>
    <row r="62" spans="1:8">
      <c r="A62" s="151"/>
    </row>
    <row r="63" spans="1:8">
      <c r="A63" s="151"/>
    </row>
    <row r="64" spans="1:8">
      <c r="A64" s="151"/>
    </row>
    <row r="65" spans="1:6">
      <c r="A65" s="151"/>
    </row>
    <row r="66" spans="1:6">
      <c r="A66" s="151"/>
    </row>
    <row r="67" spans="1:6">
      <c r="A67" s="151"/>
    </row>
    <row r="68" spans="1:6">
      <c r="A68" s="151"/>
    </row>
    <row r="69" spans="1:6">
      <c r="A69" s="151"/>
    </row>
    <row r="70" spans="1:6">
      <c r="A70" s="151"/>
    </row>
    <row r="71" spans="1:6">
      <c r="A71" s="151"/>
    </row>
    <row r="72" spans="1:6">
      <c r="A72" s="153"/>
      <c r="B72" s="153"/>
      <c r="C72" s="153"/>
      <c r="D72" s="153"/>
      <c r="E72" s="153"/>
      <c r="F72" s="153"/>
    </row>
    <row r="73" spans="1:6">
      <c r="A73" s="153"/>
      <c r="B73" s="153"/>
      <c r="C73" s="153"/>
      <c r="D73" s="153"/>
      <c r="E73" s="153"/>
      <c r="F73" s="153"/>
    </row>
    <row r="74" spans="1:6">
      <c r="A74" s="153"/>
      <c r="B74" s="153"/>
      <c r="C74" s="153"/>
      <c r="D74" s="153"/>
      <c r="E74" s="153"/>
      <c r="F74" s="153"/>
    </row>
    <row r="75" spans="1:6">
      <c r="A75" s="153"/>
      <c r="B75" s="153"/>
      <c r="C75" s="153"/>
      <c r="D75" s="153"/>
      <c r="E75" s="153"/>
      <c r="F75" s="153"/>
    </row>
    <row r="76" spans="1:6">
      <c r="A76" s="153"/>
      <c r="B76" s="153"/>
      <c r="C76" s="153"/>
      <c r="D76" s="153"/>
      <c r="E76" s="153"/>
      <c r="F76" s="153"/>
    </row>
    <row r="77" spans="1:6">
      <c r="A77" s="153"/>
      <c r="B77" s="153"/>
      <c r="C77" s="153"/>
      <c r="D77" s="153"/>
      <c r="E77" s="153"/>
      <c r="F77" s="153"/>
    </row>
    <row r="78" spans="1:6">
      <c r="A78" s="153"/>
      <c r="B78" s="153"/>
      <c r="C78" s="153"/>
      <c r="D78" s="153"/>
      <c r="E78" s="153"/>
      <c r="F78" s="153"/>
    </row>
  </sheetData>
  <pageMargins left="0.86614173228346503" right="0.21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7159-8343-4838-A307-FAAA8F936824}">
  <dimension ref="A1:L67"/>
  <sheetViews>
    <sheetView workbookViewId="0">
      <selection activeCell="C30" sqref="C30:C49"/>
    </sheetView>
  </sheetViews>
  <sheetFormatPr defaultRowHeight="15"/>
  <cols>
    <col min="1" max="1" width="4.28515625" style="397" customWidth="1"/>
    <col min="2" max="2" width="46.42578125" style="397" customWidth="1"/>
    <col min="3" max="3" width="13.28515625" style="397" customWidth="1"/>
    <col min="4" max="4" width="12.85546875" style="397" customWidth="1"/>
    <col min="5" max="5" width="12.140625" style="397" customWidth="1"/>
    <col min="6" max="205" width="9.140625" style="397"/>
    <col min="206" max="206" width="4.28515625" style="397" customWidth="1"/>
    <col min="207" max="207" width="45.42578125" style="397" customWidth="1"/>
    <col min="208" max="209" width="20.7109375" style="397" customWidth="1"/>
    <col min="210" max="210" width="21.42578125" style="397" bestFit="1" customWidth="1"/>
    <col min="211" max="461" width="9.140625" style="397"/>
    <col min="462" max="462" width="4.28515625" style="397" customWidth="1"/>
    <col min="463" max="463" width="45.42578125" style="397" customWidth="1"/>
    <col min="464" max="465" width="20.7109375" style="397" customWidth="1"/>
    <col min="466" max="466" width="21.42578125" style="397" bestFit="1" customWidth="1"/>
    <col min="467" max="717" width="9.140625" style="397"/>
    <col min="718" max="718" width="4.28515625" style="397" customWidth="1"/>
    <col min="719" max="719" width="45.42578125" style="397" customWidth="1"/>
    <col min="720" max="721" width="20.7109375" style="397" customWidth="1"/>
    <col min="722" max="722" width="21.42578125" style="397" bestFit="1" customWidth="1"/>
    <col min="723" max="973" width="9.140625" style="397"/>
    <col min="974" max="974" width="4.28515625" style="397" customWidth="1"/>
    <col min="975" max="975" width="45.42578125" style="397" customWidth="1"/>
    <col min="976" max="977" width="20.7109375" style="397" customWidth="1"/>
    <col min="978" max="978" width="21.42578125" style="397" bestFit="1" customWidth="1"/>
    <col min="979" max="1229" width="9.140625" style="397"/>
    <col min="1230" max="1230" width="4.28515625" style="397" customWidth="1"/>
    <col min="1231" max="1231" width="45.42578125" style="397" customWidth="1"/>
    <col min="1232" max="1233" width="20.7109375" style="397" customWidth="1"/>
    <col min="1234" max="1234" width="21.42578125" style="397" bestFit="1" customWidth="1"/>
    <col min="1235" max="1485" width="9.140625" style="397"/>
    <col min="1486" max="1486" width="4.28515625" style="397" customWidth="1"/>
    <col min="1487" max="1487" width="45.42578125" style="397" customWidth="1"/>
    <col min="1488" max="1489" width="20.7109375" style="397" customWidth="1"/>
    <col min="1490" max="1490" width="21.42578125" style="397" bestFit="1" customWidth="1"/>
    <col min="1491" max="1741" width="9.140625" style="397"/>
    <col min="1742" max="1742" width="4.28515625" style="397" customWidth="1"/>
    <col min="1743" max="1743" width="45.42578125" style="397" customWidth="1"/>
    <col min="1744" max="1745" width="20.7109375" style="397" customWidth="1"/>
    <col min="1746" max="1746" width="21.42578125" style="397" bestFit="1" customWidth="1"/>
    <col min="1747" max="1997" width="9.140625" style="397"/>
    <col min="1998" max="1998" width="4.28515625" style="397" customWidth="1"/>
    <col min="1999" max="1999" width="45.42578125" style="397" customWidth="1"/>
    <col min="2000" max="2001" width="20.7109375" style="397" customWidth="1"/>
    <col min="2002" max="2002" width="21.42578125" style="397" bestFit="1" customWidth="1"/>
    <col min="2003" max="2253" width="9.140625" style="397"/>
    <col min="2254" max="2254" width="4.28515625" style="397" customWidth="1"/>
    <col min="2255" max="2255" width="45.42578125" style="397" customWidth="1"/>
    <col min="2256" max="2257" width="20.7109375" style="397" customWidth="1"/>
    <col min="2258" max="2258" width="21.42578125" style="397" bestFit="1" customWidth="1"/>
    <col min="2259" max="2509" width="9.140625" style="397"/>
    <col min="2510" max="2510" width="4.28515625" style="397" customWidth="1"/>
    <col min="2511" max="2511" width="45.42578125" style="397" customWidth="1"/>
    <col min="2512" max="2513" width="20.7109375" style="397" customWidth="1"/>
    <col min="2514" max="2514" width="21.42578125" style="397" bestFit="1" customWidth="1"/>
    <col min="2515" max="2765" width="9.140625" style="397"/>
    <col min="2766" max="2766" width="4.28515625" style="397" customWidth="1"/>
    <col min="2767" max="2767" width="45.42578125" style="397" customWidth="1"/>
    <col min="2768" max="2769" width="20.7109375" style="397" customWidth="1"/>
    <col min="2770" max="2770" width="21.42578125" style="397" bestFit="1" customWidth="1"/>
    <col min="2771" max="3021" width="9.140625" style="397"/>
    <col min="3022" max="3022" width="4.28515625" style="397" customWidth="1"/>
    <col min="3023" max="3023" width="45.42578125" style="397" customWidth="1"/>
    <col min="3024" max="3025" width="20.7109375" style="397" customWidth="1"/>
    <col min="3026" max="3026" width="21.42578125" style="397" bestFit="1" customWidth="1"/>
    <col min="3027" max="3277" width="9.140625" style="397"/>
    <col min="3278" max="3278" width="4.28515625" style="397" customWidth="1"/>
    <col min="3279" max="3279" width="45.42578125" style="397" customWidth="1"/>
    <col min="3280" max="3281" width="20.7109375" style="397" customWidth="1"/>
    <col min="3282" max="3282" width="21.42578125" style="397" bestFit="1" customWidth="1"/>
    <col min="3283" max="3533" width="9.140625" style="397"/>
    <col min="3534" max="3534" width="4.28515625" style="397" customWidth="1"/>
    <col min="3535" max="3535" width="45.42578125" style="397" customWidth="1"/>
    <col min="3536" max="3537" width="20.7109375" style="397" customWidth="1"/>
    <col min="3538" max="3538" width="21.42578125" style="397" bestFit="1" customWidth="1"/>
    <col min="3539" max="3789" width="9.140625" style="397"/>
    <col min="3790" max="3790" width="4.28515625" style="397" customWidth="1"/>
    <col min="3791" max="3791" width="45.42578125" style="397" customWidth="1"/>
    <col min="3792" max="3793" width="20.7109375" style="397" customWidth="1"/>
    <col min="3794" max="3794" width="21.42578125" style="397" bestFit="1" customWidth="1"/>
    <col min="3795" max="4045" width="9.140625" style="397"/>
    <col min="4046" max="4046" width="4.28515625" style="397" customWidth="1"/>
    <col min="4047" max="4047" width="45.42578125" style="397" customWidth="1"/>
    <col min="4048" max="4049" width="20.7109375" style="397" customWidth="1"/>
    <col min="4050" max="4050" width="21.42578125" style="397" bestFit="1" customWidth="1"/>
    <col min="4051" max="4301" width="9.140625" style="397"/>
    <col min="4302" max="4302" width="4.28515625" style="397" customWidth="1"/>
    <col min="4303" max="4303" width="45.42578125" style="397" customWidth="1"/>
    <col min="4304" max="4305" width="20.7109375" style="397" customWidth="1"/>
    <col min="4306" max="4306" width="21.42578125" style="397" bestFit="1" customWidth="1"/>
    <col min="4307" max="4557" width="9.140625" style="397"/>
    <col min="4558" max="4558" width="4.28515625" style="397" customWidth="1"/>
    <col min="4559" max="4559" width="45.42578125" style="397" customWidth="1"/>
    <col min="4560" max="4561" width="20.7109375" style="397" customWidth="1"/>
    <col min="4562" max="4562" width="21.42578125" style="397" bestFit="1" customWidth="1"/>
    <col min="4563" max="4813" width="9.140625" style="397"/>
    <col min="4814" max="4814" width="4.28515625" style="397" customWidth="1"/>
    <col min="4815" max="4815" width="45.42578125" style="397" customWidth="1"/>
    <col min="4816" max="4817" width="20.7109375" style="397" customWidth="1"/>
    <col min="4818" max="4818" width="21.42578125" style="397" bestFit="1" customWidth="1"/>
    <col min="4819" max="5069" width="9.140625" style="397"/>
    <col min="5070" max="5070" width="4.28515625" style="397" customWidth="1"/>
    <col min="5071" max="5071" width="45.42578125" style="397" customWidth="1"/>
    <col min="5072" max="5073" width="20.7109375" style="397" customWidth="1"/>
    <col min="5074" max="5074" width="21.42578125" style="397" bestFit="1" customWidth="1"/>
    <col min="5075" max="5325" width="9.140625" style="397"/>
    <col min="5326" max="5326" width="4.28515625" style="397" customWidth="1"/>
    <col min="5327" max="5327" width="45.42578125" style="397" customWidth="1"/>
    <col min="5328" max="5329" width="20.7109375" style="397" customWidth="1"/>
    <col min="5330" max="5330" width="21.42578125" style="397" bestFit="1" customWidth="1"/>
    <col min="5331" max="5581" width="9.140625" style="397"/>
    <col min="5582" max="5582" width="4.28515625" style="397" customWidth="1"/>
    <col min="5583" max="5583" width="45.42578125" style="397" customWidth="1"/>
    <col min="5584" max="5585" width="20.7109375" style="397" customWidth="1"/>
    <col min="5586" max="5586" width="21.42578125" style="397" bestFit="1" customWidth="1"/>
    <col min="5587" max="5837" width="9.140625" style="397"/>
    <col min="5838" max="5838" width="4.28515625" style="397" customWidth="1"/>
    <col min="5839" max="5839" width="45.42578125" style="397" customWidth="1"/>
    <col min="5840" max="5841" width="20.7109375" style="397" customWidth="1"/>
    <col min="5842" max="5842" width="21.42578125" style="397" bestFit="1" customWidth="1"/>
    <col min="5843" max="6093" width="9.140625" style="397"/>
    <col min="6094" max="6094" width="4.28515625" style="397" customWidth="1"/>
    <col min="6095" max="6095" width="45.42578125" style="397" customWidth="1"/>
    <col min="6096" max="6097" width="20.7109375" style="397" customWidth="1"/>
    <col min="6098" max="6098" width="21.42578125" style="397" bestFit="1" customWidth="1"/>
    <col min="6099" max="6349" width="9.140625" style="397"/>
    <col min="6350" max="6350" width="4.28515625" style="397" customWidth="1"/>
    <col min="6351" max="6351" width="45.42578125" style="397" customWidth="1"/>
    <col min="6352" max="6353" width="20.7109375" style="397" customWidth="1"/>
    <col min="6354" max="6354" width="21.42578125" style="397" bestFit="1" customWidth="1"/>
    <col min="6355" max="6605" width="9.140625" style="397"/>
    <col min="6606" max="6606" width="4.28515625" style="397" customWidth="1"/>
    <col min="6607" max="6607" width="45.42578125" style="397" customWidth="1"/>
    <col min="6608" max="6609" width="20.7109375" style="397" customWidth="1"/>
    <col min="6610" max="6610" width="21.42578125" style="397" bestFit="1" customWidth="1"/>
    <col min="6611" max="6861" width="9.140625" style="397"/>
    <col min="6862" max="6862" width="4.28515625" style="397" customWidth="1"/>
    <col min="6863" max="6863" width="45.42578125" style="397" customWidth="1"/>
    <col min="6864" max="6865" width="20.7109375" style="397" customWidth="1"/>
    <col min="6866" max="6866" width="21.42578125" style="397" bestFit="1" customWidth="1"/>
    <col min="6867" max="7117" width="9.140625" style="397"/>
    <col min="7118" max="7118" width="4.28515625" style="397" customWidth="1"/>
    <col min="7119" max="7119" width="45.42578125" style="397" customWidth="1"/>
    <col min="7120" max="7121" width="20.7109375" style="397" customWidth="1"/>
    <col min="7122" max="7122" width="21.42578125" style="397" bestFit="1" customWidth="1"/>
    <col min="7123" max="7373" width="9.140625" style="397"/>
    <col min="7374" max="7374" width="4.28515625" style="397" customWidth="1"/>
    <col min="7375" max="7375" width="45.42578125" style="397" customWidth="1"/>
    <col min="7376" max="7377" width="20.7109375" style="397" customWidth="1"/>
    <col min="7378" max="7378" width="21.42578125" style="397" bestFit="1" customWidth="1"/>
    <col min="7379" max="7629" width="9.140625" style="397"/>
    <col min="7630" max="7630" width="4.28515625" style="397" customWidth="1"/>
    <col min="7631" max="7631" width="45.42578125" style="397" customWidth="1"/>
    <col min="7632" max="7633" width="20.7109375" style="397" customWidth="1"/>
    <col min="7634" max="7634" width="21.42578125" style="397" bestFit="1" customWidth="1"/>
    <col min="7635" max="7885" width="9.140625" style="397"/>
    <col min="7886" max="7886" width="4.28515625" style="397" customWidth="1"/>
    <col min="7887" max="7887" width="45.42578125" style="397" customWidth="1"/>
    <col min="7888" max="7889" width="20.7109375" style="397" customWidth="1"/>
    <col min="7890" max="7890" width="21.42578125" style="397" bestFit="1" customWidth="1"/>
    <col min="7891" max="8141" width="9.140625" style="397"/>
    <col min="8142" max="8142" width="4.28515625" style="397" customWidth="1"/>
    <col min="8143" max="8143" width="45.42578125" style="397" customWidth="1"/>
    <col min="8144" max="8145" width="20.7109375" style="397" customWidth="1"/>
    <col min="8146" max="8146" width="21.42578125" style="397" bestFit="1" customWidth="1"/>
    <col min="8147" max="8397" width="9.140625" style="397"/>
    <col min="8398" max="8398" width="4.28515625" style="397" customWidth="1"/>
    <col min="8399" max="8399" width="45.42578125" style="397" customWidth="1"/>
    <col min="8400" max="8401" width="20.7109375" style="397" customWidth="1"/>
    <col min="8402" max="8402" width="21.42578125" style="397" bestFit="1" customWidth="1"/>
    <col min="8403" max="8653" width="9.140625" style="397"/>
    <col min="8654" max="8654" width="4.28515625" style="397" customWidth="1"/>
    <col min="8655" max="8655" width="45.42578125" style="397" customWidth="1"/>
    <col min="8656" max="8657" width="20.7109375" style="397" customWidth="1"/>
    <col min="8658" max="8658" width="21.42578125" style="397" bestFit="1" customWidth="1"/>
    <col min="8659" max="8909" width="9.140625" style="397"/>
    <col min="8910" max="8910" width="4.28515625" style="397" customWidth="1"/>
    <col min="8911" max="8911" width="45.42578125" style="397" customWidth="1"/>
    <col min="8912" max="8913" width="20.7109375" style="397" customWidth="1"/>
    <col min="8914" max="8914" width="21.42578125" style="397" bestFit="1" customWidth="1"/>
    <col min="8915" max="9165" width="9.140625" style="397"/>
    <col min="9166" max="9166" width="4.28515625" style="397" customWidth="1"/>
    <col min="9167" max="9167" width="45.42578125" style="397" customWidth="1"/>
    <col min="9168" max="9169" width="20.7109375" style="397" customWidth="1"/>
    <col min="9170" max="9170" width="21.42578125" style="397" bestFit="1" customWidth="1"/>
    <col min="9171" max="9421" width="9.140625" style="397"/>
    <col min="9422" max="9422" width="4.28515625" style="397" customWidth="1"/>
    <col min="9423" max="9423" width="45.42578125" style="397" customWidth="1"/>
    <col min="9424" max="9425" width="20.7109375" style="397" customWidth="1"/>
    <col min="9426" max="9426" width="21.42578125" style="397" bestFit="1" customWidth="1"/>
    <col min="9427" max="9677" width="9.140625" style="397"/>
    <col min="9678" max="9678" width="4.28515625" style="397" customWidth="1"/>
    <col min="9679" max="9679" width="45.42578125" style="397" customWidth="1"/>
    <col min="9680" max="9681" width="20.7109375" style="397" customWidth="1"/>
    <col min="9682" max="9682" width="21.42578125" style="397" bestFit="1" customWidth="1"/>
    <col min="9683" max="9933" width="9.140625" style="397"/>
    <col min="9934" max="9934" width="4.28515625" style="397" customWidth="1"/>
    <col min="9935" max="9935" width="45.42578125" style="397" customWidth="1"/>
    <col min="9936" max="9937" width="20.7109375" style="397" customWidth="1"/>
    <col min="9938" max="9938" width="21.42578125" style="397" bestFit="1" customWidth="1"/>
    <col min="9939" max="10189" width="9.140625" style="397"/>
    <col min="10190" max="10190" width="4.28515625" style="397" customWidth="1"/>
    <col min="10191" max="10191" width="45.42578125" style="397" customWidth="1"/>
    <col min="10192" max="10193" width="20.7109375" style="397" customWidth="1"/>
    <col min="10194" max="10194" width="21.42578125" style="397" bestFit="1" customWidth="1"/>
    <col min="10195" max="10445" width="9.140625" style="397"/>
    <col min="10446" max="10446" width="4.28515625" style="397" customWidth="1"/>
    <col min="10447" max="10447" width="45.42578125" style="397" customWidth="1"/>
    <col min="10448" max="10449" width="20.7109375" style="397" customWidth="1"/>
    <col min="10450" max="10450" width="21.42578125" style="397" bestFit="1" customWidth="1"/>
    <col min="10451" max="10701" width="9.140625" style="397"/>
    <col min="10702" max="10702" width="4.28515625" style="397" customWidth="1"/>
    <col min="10703" max="10703" width="45.42578125" style="397" customWidth="1"/>
    <col min="10704" max="10705" width="20.7109375" style="397" customWidth="1"/>
    <col min="10706" max="10706" width="21.42578125" style="397" bestFit="1" customWidth="1"/>
    <col min="10707" max="10957" width="9.140625" style="397"/>
    <col min="10958" max="10958" width="4.28515625" style="397" customWidth="1"/>
    <col min="10959" max="10959" width="45.42578125" style="397" customWidth="1"/>
    <col min="10960" max="10961" width="20.7109375" style="397" customWidth="1"/>
    <col min="10962" max="10962" width="21.42578125" style="397" bestFit="1" customWidth="1"/>
    <col min="10963" max="11213" width="9.140625" style="397"/>
    <col min="11214" max="11214" width="4.28515625" style="397" customWidth="1"/>
    <col min="11215" max="11215" width="45.42578125" style="397" customWidth="1"/>
    <col min="11216" max="11217" width="20.7109375" style="397" customWidth="1"/>
    <col min="11218" max="11218" width="21.42578125" style="397" bestFit="1" customWidth="1"/>
    <col min="11219" max="11469" width="9.140625" style="397"/>
    <col min="11470" max="11470" width="4.28515625" style="397" customWidth="1"/>
    <col min="11471" max="11471" width="45.42578125" style="397" customWidth="1"/>
    <col min="11472" max="11473" width="20.7109375" style="397" customWidth="1"/>
    <col min="11474" max="11474" width="21.42578125" style="397" bestFit="1" customWidth="1"/>
    <col min="11475" max="11725" width="9.140625" style="397"/>
    <col min="11726" max="11726" width="4.28515625" style="397" customWidth="1"/>
    <col min="11727" max="11727" width="45.42578125" style="397" customWidth="1"/>
    <col min="11728" max="11729" width="20.7109375" style="397" customWidth="1"/>
    <col min="11730" max="11730" width="21.42578125" style="397" bestFit="1" customWidth="1"/>
    <col min="11731" max="11981" width="9.140625" style="397"/>
    <col min="11982" max="11982" width="4.28515625" style="397" customWidth="1"/>
    <col min="11983" max="11983" width="45.42578125" style="397" customWidth="1"/>
    <col min="11984" max="11985" width="20.7109375" style="397" customWidth="1"/>
    <col min="11986" max="11986" width="21.42578125" style="397" bestFit="1" customWidth="1"/>
    <col min="11987" max="12237" width="9.140625" style="397"/>
    <col min="12238" max="12238" width="4.28515625" style="397" customWidth="1"/>
    <col min="12239" max="12239" width="45.42578125" style="397" customWidth="1"/>
    <col min="12240" max="12241" width="20.7109375" style="397" customWidth="1"/>
    <col min="12242" max="12242" width="21.42578125" style="397" bestFit="1" customWidth="1"/>
    <col min="12243" max="12493" width="9.140625" style="397"/>
    <col min="12494" max="12494" width="4.28515625" style="397" customWidth="1"/>
    <col min="12495" max="12495" width="45.42578125" style="397" customWidth="1"/>
    <col min="12496" max="12497" width="20.7109375" style="397" customWidth="1"/>
    <col min="12498" max="12498" width="21.42578125" style="397" bestFit="1" customWidth="1"/>
    <col min="12499" max="12749" width="9.140625" style="397"/>
    <col min="12750" max="12750" width="4.28515625" style="397" customWidth="1"/>
    <col min="12751" max="12751" width="45.42578125" style="397" customWidth="1"/>
    <col min="12752" max="12753" width="20.7109375" style="397" customWidth="1"/>
    <col min="12754" max="12754" width="21.42578125" style="397" bestFit="1" customWidth="1"/>
    <col min="12755" max="13005" width="9.140625" style="397"/>
    <col min="13006" max="13006" width="4.28515625" style="397" customWidth="1"/>
    <col min="13007" max="13007" width="45.42578125" style="397" customWidth="1"/>
    <col min="13008" max="13009" width="20.7109375" style="397" customWidth="1"/>
    <col min="13010" max="13010" width="21.42578125" style="397" bestFit="1" customWidth="1"/>
    <col min="13011" max="13261" width="9.140625" style="397"/>
    <col min="13262" max="13262" width="4.28515625" style="397" customWidth="1"/>
    <col min="13263" max="13263" width="45.42578125" style="397" customWidth="1"/>
    <col min="13264" max="13265" width="20.7109375" style="397" customWidth="1"/>
    <col min="13266" max="13266" width="21.42578125" style="397" bestFit="1" customWidth="1"/>
    <col min="13267" max="13517" width="9.140625" style="397"/>
    <col min="13518" max="13518" width="4.28515625" style="397" customWidth="1"/>
    <col min="13519" max="13519" width="45.42578125" style="397" customWidth="1"/>
    <col min="13520" max="13521" width="20.7109375" style="397" customWidth="1"/>
    <col min="13522" max="13522" width="21.42578125" style="397" bestFit="1" customWidth="1"/>
    <col min="13523" max="13773" width="9.140625" style="397"/>
    <col min="13774" max="13774" width="4.28515625" style="397" customWidth="1"/>
    <col min="13775" max="13775" width="45.42578125" style="397" customWidth="1"/>
    <col min="13776" max="13777" width="20.7109375" style="397" customWidth="1"/>
    <col min="13778" max="13778" width="21.42578125" style="397" bestFit="1" customWidth="1"/>
    <col min="13779" max="14029" width="9.140625" style="397"/>
    <col min="14030" max="14030" width="4.28515625" style="397" customWidth="1"/>
    <col min="14031" max="14031" width="45.42578125" style="397" customWidth="1"/>
    <col min="14032" max="14033" width="20.7109375" style="397" customWidth="1"/>
    <col min="14034" max="14034" width="21.42578125" style="397" bestFit="1" customWidth="1"/>
    <col min="14035" max="14285" width="9.140625" style="397"/>
    <col min="14286" max="14286" width="4.28515625" style="397" customWidth="1"/>
    <col min="14287" max="14287" width="45.42578125" style="397" customWidth="1"/>
    <col min="14288" max="14289" width="20.7109375" style="397" customWidth="1"/>
    <col min="14290" max="14290" width="21.42578125" style="397" bestFit="1" customWidth="1"/>
    <col min="14291" max="14541" width="9.140625" style="397"/>
    <col min="14542" max="14542" width="4.28515625" style="397" customWidth="1"/>
    <col min="14543" max="14543" width="45.42578125" style="397" customWidth="1"/>
    <col min="14544" max="14545" width="20.7109375" style="397" customWidth="1"/>
    <col min="14546" max="14546" width="21.42578125" style="397" bestFit="1" customWidth="1"/>
    <col min="14547" max="14797" width="9.140625" style="397"/>
    <col min="14798" max="14798" width="4.28515625" style="397" customWidth="1"/>
    <col min="14799" max="14799" width="45.42578125" style="397" customWidth="1"/>
    <col min="14800" max="14801" width="20.7109375" style="397" customWidth="1"/>
    <col min="14802" max="14802" width="21.42578125" style="397" bestFit="1" customWidth="1"/>
    <col min="14803" max="15053" width="9.140625" style="397"/>
    <col min="15054" max="15054" width="4.28515625" style="397" customWidth="1"/>
    <col min="15055" max="15055" width="45.42578125" style="397" customWidth="1"/>
    <col min="15056" max="15057" width="20.7109375" style="397" customWidth="1"/>
    <col min="15058" max="15058" width="21.42578125" style="397" bestFit="1" customWidth="1"/>
    <col min="15059" max="15309" width="9.140625" style="397"/>
    <col min="15310" max="15310" width="4.28515625" style="397" customWidth="1"/>
    <col min="15311" max="15311" width="45.42578125" style="397" customWidth="1"/>
    <col min="15312" max="15313" width="20.7109375" style="397" customWidth="1"/>
    <col min="15314" max="15314" width="21.42578125" style="397" bestFit="1" customWidth="1"/>
    <col min="15315" max="15565" width="9.140625" style="397"/>
    <col min="15566" max="15566" width="4.28515625" style="397" customWidth="1"/>
    <col min="15567" max="15567" width="45.42578125" style="397" customWidth="1"/>
    <col min="15568" max="15569" width="20.7109375" style="397" customWidth="1"/>
    <col min="15570" max="15570" width="21.42578125" style="397" bestFit="1" customWidth="1"/>
    <col min="15571" max="15821" width="9.140625" style="397"/>
    <col min="15822" max="15822" width="4.28515625" style="397" customWidth="1"/>
    <col min="15823" max="15823" width="45.42578125" style="397" customWidth="1"/>
    <col min="15824" max="15825" width="20.7109375" style="397" customWidth="1"/>
    <col min="15826" max="15826" width="21.42578125" style="397" bestFit="1" customWidth="1"/>
    <col min="15827" max="16077" width="9.140625" style="397"/>
    <col min="16078" max="16078" width="4.28515625" style="397" customWidth="1"/>
    <col min="16079" max="16079" width="45.42578125" style="397" customWidth="1"/>
    <col min="16080" max="16081" width="20.7109375" style="397" customWidth="1"/>
    <col min="16082" max="16082" width="21.42578125" style="397" bestFit="1" customWidth="1"/>
    <col min="16083" max="16384" width="9.140625" style="397"/>
  </cols>
  <sheetData>
    <row r="1" spans="1:6" ht="15.75">
      <c r="A1" s="394" t="s">
        <v>463</v>
      </c>
      <c r="B1" s="395"/>
      <c r="C1" s="396"/>
      <c r="D1" s="396"/>
      <c r="E1" s="396"/>
    </row>
    <row r="2" spans="1:6">
      <c r="A2" s="398"/>
      <c r="B2" s="398"/>
      <c r="C2" s="396"/>
      <c r="D2" s="396"/>
      <c r="E2" s="396"/>
    </row>
    <row r="3" spans="1:6">
      <c r="A3" s="399"/>
      <c r="B3" s="399"/>
      <c r="C3" s="400"/>
      <c r="D3" s="400"/>
      <c r="E3" s="401" t="s">
        <v>464</v>
      </c>
    </row>
    <row r="4" spans="1:6">
      <c r="A4" s="402"/>
      <c r="B4" s="403"/>
      <c r="C4" s="404" t="s">
        <v>465</v>
      </c>
      <c r="D4" s="404" t="s">
        <v>466</v>
      </c>
      <c r="E4" s="404" t="s">
        <v>466</v>
      </c>
    </row>
    <row r="5" spans="1:6">
      <c r="A5" s="399"/>
      <c r="B5" s="405"/>
      <c r="C5" s="406" t="s">
        <v>467</v>
      </c>
      <c r="D5" s="406" t="s">
        <v>468</v>
      </c>
      <c r="E5" s="406" t="s">
        <v>469</v>
      </c>
    </row>
    <row r="6" spans="1:6">
      <c r="A6" s="399"/>
      <c r="B6" s="399"/>
      <c r="C6" s="400"/>
      <c r="D6" s="400"/>
      <c r="E6" s="400"/>
    </row>
    <row r="7" spans="1:6">
      <c r="A7" s="407" t="s">
        <v>215</v>
      </c>
      <c r="B7" s="408"/>
      <c r="C7" s="409">
        <v>2743</v>
      </c>
      <c r="D7" s="410">
        <v>15229.960766280001</v>
      </c>
      <c r="E7" s="410">
        <v>8348.6237367946378</v>
      </c>
    </row>
    <row r="8" spans="1:6" ht="15.75">
      <c r="A8" s="407" t="s">
        <v>470</v>
      </c>
      <c r="B8" s="399"/>
      <c r="C8" s="411"/>
      <c r="D8" s="412"/>
      <c r="E8" s="412"/>
    </row>
    <row r="9" spans="1:6" ht="18.75">
      <c r="A9" s="407"/>
      <c r="B9" s="408" t="s">
        <v>147</v>
      </c>
      <c r="C9" s="411">
        <v>32</v>
      </c>
      <c r="D9" s="413">
        <v>1757.237012</v>
      </c>
      <c r="E9" s="413">
        <v>217.50106</v>
      </c>
      <c r="F9" s="414"/>
    </row>
    <row r="10" spans="1:6" ht="18.75">
      <c r="A10" s="407"/>
      <c r="B10" s="408" t="s">
        <v>193</v>
      </c>
      <c r="C10" s="411">
        <v>34</v>
      </c>
      <c r="D10" s="413">
        <v>1681.16863655</v>
      </c>
      <c r="E10" s="413">
        <v>-9.5574569999999994</v>
      </c>
      <c r="F10" s="414"/>
    </row>
    <row r="11" spans="1:6">
      <c r="A11" s="407"/>
      <c r="B11" s="408" t="s">
        <v>146</v>
      </c>
      <c r="C11" s="411">
        <v>331</v>
      </c>
      <c r="D11" s="413">
        <v>1626.0841533799999</v>
      </c>
      <c r="E11" s="413">
        <v>2814.9202646350004</v>
      </c>
    </row>
    <row r="12" spans="1:6">
      <c r="A12" s="407"/>
      <c r="B12" s="408" t="s">
        <v>144</v>
      </c>
      <c r="C12" s="411">
        <v>228</v>
      </c>
      <c r="D12" s="413">
        <v>1126.3236755099999</v>
      </c>
      <c r="E12" s="413">
        <v>192.98635320093996</v>
      </c>
    </row>
    <row r="13" spans="1:6" ht="18.75">
      <c r="A13" s="407"/>
      <c r="B13" s="408" t="s">
        <v>233</v>
      </c>
      <c r="C13" s="411">
        <v>34</v>
      </c>
      <c r="D13" s="413">
        <v>948.23689950000005</v>
      </c>
      <c r="E13" s="413">
        <v>9.7117269999999998</v>
      </c>
      <c r="F13" s="414"/>
    </row>
    <row r="14" spans="1:6" ht="18.75">
      <c r="A14" s="407"/>
      <c r="B14" s="408" t="s">
        <v>471</v>
      </c>
      <c r="C14" s="411">
        <v>5</v>
      </c>
      <c r="D14" s="413">
        <v>916.83830899999998</v>
      </c>
      <c r="E14" s="413">
        <v>24.315215999999999</v>
      </c>
      <c r="F14" s="414"/>
    </row>
    <row r="15" spans="1:6">
      <c r="A15" s="407"/>
      <c r="B15" s="408" t="s">
        <v>192</v>
      </c>
      <c r="C15" s="411">
        <v>84</v>
      </c>
      <c r="D15" s="413">
        <v>852.69020437000006</v>
      </c>
      <c r="E15" s="413">
        <v>351.47093264999995</v>
      </c>
    </row>
    <row r="16" spans="1:6">
      <c r="A16" s="407"/>
      <c r="B16" s="408" t="s">
        <v>149</v>
      </c>
      <c r="C16" s="411">
        <v>101</v>
      </c>
      <c r="D16" s="413">
        <v>711.75038489999997</v>
      </c>
      <c r="E16" s="413">
        <v>710.48790550000001</v>
      </c>
    </row>
    <row r="17" spans="1:5">
      <c r="A17" s="407"/>
      <c r="B17" s="408" t="s">
        <v>191</v>
      </c>
      <c r="C17" s="411">
        <v>165</v>
      </c>
      <c r="D17" s="413">
        <v>679.06466335999994</v>
      </c>
      <c r="E17" s="413">
        <v>796.18435069187501</v>
      </c>
    </row>
    <row r="18" spans="1:5">
      <c r="A18" s="407"/>
      <c r="B18" s="408" t="s">
        <v>150</v>
      </c>
      <c r="C18" s="411">
        <v>46</v>
      </c>
      <c r="D18" s="413">
        <v>647.71244799999999</v>
      </c>
      <c r="E18" s="413">
        <v>30.641176187500001</v>
      </c>
    </row>
    <row r="19" spans="1:5">
      <c r="A19" s="407"/>
      <c r="B19" s="408" t="s">
        <v>161</v>
      </c>
      <c r="C19" s="411">
        <v>21</v>
      </c>
      <c r="D19" s="413">
        <v>511.73840000000001</v>
      </c>
      <c r="E19" s="413">
        <v>115.5310255</v>
      </c>
    </row>
    <row r="20" spans="1:5">
      <c r="A20" s="407"/>
      <c r="B20" s="408" t="s">
        <v>195</v>
      </c>
      <c r="C20" s="411">
        <v>97</v>
      </c>
      <c r="D20" s="413">
        <v>488.49348103</v>
      </c>
      <c r="E20" s="413">
        <v>157.30615462011718</v>
      </c>
    </row>
    <row r="21" spans="1:5">
      <c r="A21" s="407"/>
      <c r="B21" s="408" t="s">
        <v>163</v>
      </c>
      <c r="C21" s="411">
        <v>63</v>
      </c>
      <c r="D21" s="413">
        <v>461.21014500000001</v>
      </c>
      <c r="E21" s="413">
        <v>647.13121631249999</v>
      </c>
    </row>
    <row r="22" spans="1:5">
      <c r="A22" s="407"/>
      <c r="B22" s="408" t="s">
        <v>194</v>
      </c>
      <c r="C22" s="411">
        <v>1150</v>
      </c>
      <c r="D22" s="413">
        <v>431.82527405000008</v>
      </c>
      <c r="E22" s="413">
        <v>410.20939984619139</v>
      </c>
    </row>
    <row r="23" spans="1:5">
      <c r="A23" s="407"/>
      <c r="B23" s="408" t="s">
        <v>169</v>
      </c>
      <c r="C23" s="411">
        <v>17</v>
      </c>
      <c r="D23" s="413">
        <v>367.36211400000002</v>
      </c>
      <c r="E23" s="413">
        <v>24.977267999999999</v>
      </c>
    </row>
    <row r="24" spans="1:5">
      <c r="A24" s="407"/>
      <c r="B24" s="408" t="s">
        <v>148</v>
      </c>
      <c r="C24" s="411">
        <v>58</v>
      </c>
      <c r="D24" s="413">
        <v>328.62444299999999</v>
      </c>
      <c r="E24" s="413">
        <v>197.576618</v>
      </c>
    </row>
    <row r="25" spans="1:5">
      <c r="A25" s="407"/>
      <c r="B25" s="408" t="s">
        <v>472</v>
      </c>
      <c r="C25" s="411">
        <v>61</v>
      </c>
      <c r="D25" s="413">
        <v>203.68360300000001</v>
      </c>
      <c r="E25" s="413">
        <v>5.0917652968749998</v>
      </c>
    </row>
    <row r="26" spans="1:5">
      <c r="A26" s="407"/>
      <c r="B26" s="408" t="s">
        <v>190</v>
      </c>
      <c r="C26" s="411">
        <v>29</v>
      </c>
      <c r="D26" s="413">
        <v>185.51283519999998</v>
      </c>
      <c r="E26" s="413">
        <v>311.12288669250489</v>
      </c>
    </row>
    <row r="27" spans="1:5">
      <c r="A27" s="407"/>
      <c r="B27" s="408" t="s">
        <v>189</v>
      </c>
      <c r="C27" s="411">
        <v>26</v>
      </c>
      <c r="D27" s="413">
        <v>184.43417842999997</v>
      </c>
      <c r="E27" s="413">
        <v>51.859672351562502</v>
      </c>
    </row>
    <row r="28" spans="1:5">
      <c r="A28" s="407"/>
      <c r="B28" s="408" t="s">
        <v>152</v>
      </c>
      <c r="C28" s="415">
        <v>24</v>
      </c>
      <c r="D28" s="413">
        <v>165.40885399999999</v>
      </c>
      <c r="E28" s="413">
        <v>332.29761462499999</v>
      </c>
    </row>
    <row r="29" spans="1:5">
      <c r="A29" s="407" t="s">
        <v>271</v>
      </c>
      <c r="B29" s="416"/>
      <c r="C29" s="417"/>
      <c r="D29" s="418"/>
      <c r="E29" s="418"/>
    </row>
    <row r="30" spans="1:5">
      <c r="A30" s="407"/>
      <c r="B30" s="419" t="s">
        <v>279</v>
      </c>
      <c r="C30" s="411">
        <v>377</v>
      </c>
      <c r="D30" s="413">
        <v>4975.119335379999</v>
      </c>
      <c r="E30" s="413">
        <v>2089.8215745624998</v>
      </c>
    </row>
    <row r="31" spans="1:5">
      <c r="A31" s="407"/>
      <c r="B31" s="419" t="s">
        <v>274</v>
      </c>
      <c r="C31" s="411">
        <v>330</v>
      </c>
      <c r="D31" s="413">
        <v>2078.9302901900001</v>
      </c>
      <c r="E31" s="413">
        <v>1102.0150979774412</v>
      </c>
    </row>
    <row r="32" spans="1:5">
      <c r="A32" s="407"/>
      <c r="B32" s="419" t="s">
        <v>473</v>
      </c>
      <c r="C32" s="411">
        <v>789</v>
      </c>
      <c r="D32" s="413">
        <v>2066.9763511200003</v>
      </c>
      <c r="E32" s="413">
        <v>872.84398232249998</v>
      </c>
    </row>
    <row r="33" spans="1:5">
      <c r="A33" s="407"/>
      <c r="B33" s="419" t="s">
        <v>474</v>
      </c>
      <c r="C33" s="411">
        <v>289</v>
      </c>
      <c r="D33" s="413">
        <v>1692.6560830399999</v>
      </c>
      <c r="E33" s="413">
        <v>1090.1544946300048</v>
      </c>
    </row>
    <row r="34" spans="1:5">
      <c r="A34" s="407"/>
      <c r="B34" s="419" t="s">
        <v>275</v>
      </c>
      <c r="C34" s="411">
        <v>218</v>
      </c>
      <c r="D34" s="413">
        <v>1635.6866175599996</v>
      </c>
      <c r="E34" s="413">
        <v>546.8673937312501</v>
      </c>
    </row>
    <row r="35" spans="1:5">
      <c r="A35" s="407"/>
      <c r="B35" s="419" t="s">
        <v>276</v>
      </c>
      <c r="C35" s="411">
        <v>155</v>
      </c>
      <c r="D35" s="413">
        <v>740.88806644999988</v>
      </c>
      <c r="E35" s="413">
        <v>526.11356671531246</v>
      </c>
    </row>
    <row r="36" spans="1:5">
      <c r="A36" s="407"/>
      <c r="B36" s="419" t="s">
        <v>475</v>
      </c>
      <c r="C36" s="411">
        <v>6</v>
      </c>
      <c r="D36" s="413">
        <v>731.255</v>
      </c>
      <c r="E36" s="413">
        <v>31.643000000000001</v>
      </c>
    </row>
    <row r="37" spans="1:5">
      <c r="A37" s="407"/>
      <c r="B37" s="419" t="s">
        <v>476</v>
      </c>
      <c r="C37" s="411">
        <v>38</v>
      </c>
      <c r="D37" s="413">
        <v>322.54251900000003</v>
      </c>
      <c r="E37" s="413">
        <v>270.62599594000244</v>
      </c>
    </row>
    <row r="38" spans="1:5">
      <c r="A38" s="407"/>
      <c r="B38" s="419" t="s">
        <v>292</v>
      </c>
      <c r="C38" s="411">
        <v>40</v>
      </c>
      <c r="D38" s="413">
        <v>171.02816919</v>
      </c>
      <c r="E38" s="413">
        <v>42.015408296875002</v>
      </c>
    </row>
    <row r="39" spans="1:5">
      <c r="A39" s="407"/>
      <c r="B39" s="419" t="s">
        <v>287</v>
      </c>
      <c r="C39" s="411">
        <v>92</v>
      </c>
      <c r="D39" s="413">
        <v>138.71398744999999</v>
      </c>
      <c r="E39" s="413">
        <v>25.193650406250001</v>
      </c>
    </row>
    <row r="40" spans="1:5">
      <c r="A40" s="407"/>
      <c r="B40" s="419" t="s">
        <v>477</v>
      </c>
      <c r="C40" s="411">
        <v>13</v>
      </c>
      <c r="D40" s="413">
        <v>125.97771</v>
      </c>
      <c r="E40" s="413">
        <v>188.443455</v>
      </c>
    </row>
    <row r="41" spans="1:5">
      <c r="A41" s="407"/>
      <c r="B41" s="419" t="s">
        <v>478</v>
      </c>
      <c r="C41" s="411">
        <v>21</v>
      </c>
      <c r="D41" s="413">
        <v>116.821355</v>
      </c>
      <c r="E41" s="413">
        <v>53.33</v>
      </c>
    </row>
    <row r="42" spans="1:5">
      <c r="A42" s="407"/>
      <c r="B42" s="419" t="s">
        <v>277</v>
      </c>
      <c r="C42" s="411">
        <v>35</v>
      </c>
      <c r="D42" s="413">
        <v>79.761471159999999</v>
      </c>
      <c r="E42" s="413">
        <v>44.280106000000004</v>
      </c>
    </row>
    <row r="43" spans="1:5">
      <c r="A43" s="407"/>
      <c r="B43" s="419" t="s">
        <v>278</v>
      </c>
      <c r="C43" s="411">
        <v>26</v>
      </c>
      <c r="D43" s="413">
        <v>61.388470890000001</v>
      </c>
      <c r="E43" s="413">
        <v>53.723085500000003</v>
      </c>
    </row>
    <row r="44" spans="1:5">
      <c r="A44" s="407"/>
      <c r="B44" s="419" t="s">
        <v>296</v>
      </c>
      <c r="C44" s="411">
        <v>18</v>
      </c>
      <c r="D44" s="413">
        <v>60.452283259999994</v>
      </c>
      <c r="E44" s="413">
        <v>92.638785999999996</v>
      </c>
    </row>
    <row r="45" spans="1:5">
      <c r="A45" s="407"/>
      <c r="B45" s="419" t="s">
        <v>479</v>
      </c>
      <c r="C45" s="411">
        <v>19</v>
      </c>
      <c r="D45" s="413">
        <v>49.264419100000005</v>
      </c>
      <c r="E45" s="413">
        <v>4.9174049999999996</v>
      </c>
    </row>
    <row r="46" spans="1:5">
      <c r="A46" s="407"/>
      <c r="B46" s="419" t="s">
        <v>297</v>
      </c>
      <c r="C46" s="411">
        <v>11</v>
      </c>
      <c r="D46" s="413">
        <v>40.782285000000002</v>
      </c>
      <c r="E46" s="413">
        <v>-38.994216000000002</v>
      </c>
    </row>
    <row r="47" spans="1:5">
      <c r="B47" s="419" t="s">
        <v>294</v>
      </c>
      <c r="C47" s="411">
        <v>18</v>
      </c>
      <c r="D47" s="413">
        <v>38.523183000000003</v>
      </c>
      <c r="E47" s="413">
        <v>27.227006500000002</v>
      </c>
    </row>
    <row r="48" spans="1:5">
      <c r="B48" s="419" t="s">
        <v>480</v>
      </c>
      <c r="C48" s="411">
        <v>2</v>
      </c>
      <c r="D48" s="413">
        <v>27.86</v>
      </c>
      <c r="E48" s="413">
        <v>1002.28797</v>
      </c>
    </row>
    <row r="49" spans="3:12">
      <c r="C49" s="411"/>
      <c r="E49" s="413"/>
    </row>
    <row r="50" spans="3:12">
      <c r="E50" s="413"/>
    </row>
    <row r="51" spans="3:12">
      <c r="E51" s="413"/>
      <c r="L51" s="419"/>
    </row>
    <row r="52" spans="3:12">
      <c r="E52" s="413"/>
    </row>
    <row r="53" spans="3:12">
      <c r="E53" s="413"/>
    </row>
    <row r="54" spans="3:12">
      <c r="E54" s="413"/>
    </row>
    <row r="55" spans="3:12">
      <c r="E55" s="413"/>
    </row>
    <row r="56" spans="3:12">
      <c r="E56" s="413"/>
    </row>
    <row r="57" spans="3:12">
      <c r="E57" s="413"/>
    </row>
    <row r="58" spans="3:12">
      <c r="E58" s="413"/>
    </row>
    <row r="59" spans="3:12">
      <c r="E59" s="413"/>
    </row>
    <row r="60" spans="3:12">
      <c r="E60" s="420"/>
    </row>
    <row r="61" spans="3:12">
      <c r="E61" s="420"/>
    </row>
    <row r="62" spans="3:12">
      <c r="E62" s="420"/>
    </row>
    <row r="63" spans="3:12">
      <c r="E63" s="420"/>
    </row>
    <row r="64" spans="3:12">
      <c r="E64" s="420"/>
    </row>
    <row r="65" spans="5:5">
      <c r="E65" s="420"/>
    </row>
    <row r="66" spans="5:5">
      <c r="E66" s="420"/>
    </row>
    <row r="67" spans="5:5">
      <c r="E67" s="420"/>
    </row>
  </sheetData>
  <pageMargins left="0.7" right="0.28999999999999998" top="0.92" bottom="0.75" header="0.45" footer="0.3"/>
  <pageSetup paperSize="9" orientation="portrait" r:id="rId1"/>
  <headerFooter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CA9D-3A2C-4D6F-AFF1-BECDD73B8BA1}">
  <dimension ref="A1:M63"/>
  <sheetViews>
    <sheetView zoomScale="90" zoomScaleNormal="90" workbookViewId="0">
      <selection activeCell="C18" sqref="C18"/>
    </sheetView>
  </sheetViews>
  <sheetFormatPr defaultColWidth="8.85546875" defaultRowHeight="12.75"/>
  <cols>
    <col min="1" max="1" width="23.28515625" style="155" customWidth="1"/>
    <col min="2" max="3" width="11.7109375" style="155" customWidth="1"/>
    <col min="4" max="4" width="11.28515625" style="155" customWidth="1"/>
    <col min="5" max="5" width="10.42578125" style="155" customWidth="1"/>
    <col min="6" max="6" width="12" style="155" customWidth="1"/>
    <col min="7" max="7" width="11.7109375" style="155" customWidth="1"/>
    <col min="8" max="16384" width="8.85546875" style="155"/>
  </cols>
  <sheetData>
    <row r="1" spans="1:13" ht="20.100000000000001" customHeight="1">
      <c r="A1" s="154" t="s">
        <v>235</v>
      </c>
      <c r="B1" s="154"/>
      <c r="C1" s="154"/>
      <c r="D1" s="154"/>
      <c r="E1" s="154"/>
      <c r="F1" s="154"/>
      <c r="G1" s="154"/>
    </row>
    <row r="2" spans="1:13" ht="20.100000000000001" customHeight="1">
      <c r="A2" s="154"/>
      <c r="B2" s="154"/>
      <c r="C2" s="154"/>
      <c r="D2" s="154"/>
      <c r="E2" s="154"/>
      <c r="F2" s="154"/>
      <c r="G2" s="154"/>
    </row>
    <row r="3" spans="1:13" ht="11.1" customHeight="1">
      <c r="A3" s="156"/>
      <c r="B3" s="156"/>
      <c r="C3" s="156"/>
      <c r="D3" s="156"/>
      <c r="E3" s="157"/>
      <c r="F3" s="157"/>
      <c r="G3" s="157"/>
    </row>
    <row r="4" spans="1:13" ht="9" customHeight="1">
      <c r="A4" s="158"/>
      <c r="B4" s="159"/>
      <c r="C4" s="159"/>
      <c r="D4" s="159"/>
      <c r="E4" s="159"/>
      <c r="F4" s="159"/>
      <c r="G4" s="160"/>
    </row>
    <row r="5" spans="1:13" ht="17.25" customHeight="1">
      <c r="B5" s="161" t="s">
        <v>236</v>
      </c>
      <c r="C5" s="161" t="s">
        <v>72</v>
      </c>
      <c r="D5" s="436" t="s">
        <v>237</v>
      </c>
      <c r="E5" s="436"/>
      <c r="F5" s="162" t="s">
        <v>24</v>
      </c>
      <c r="G5" s="162" t="s">
        <v>25</v>
      </c>
    </row>
    <row r="6" spans="1:13" ht="17.25" customHeight="1">
      <c r="B6" s="163" t="s">
        <v>75</v>
      </c>
      <c r="C6" s="163" t="s">
        <v>76</v>
      </c>
      <c r="D6" s="437" t="s">
        <v>26</v>
      </c>
      <c r="E6" s="437"/>
      <c r="F6" s="164" t="s">
        <v>26</v>
      </c>
      <c r="G6" s="164" t="s">
        <v>26</v>
      </c>
    </row>
    <row r="7" spans="1:13" ht="17.25" customHeight="1">
      <c r="B7" s="163" t="s">
        <v>77</v>
      </c>
      <c r="C7" s="163" t="s">
        <v>77</v>
      </c>
      <c r="D7" s="163" t="s">
        <v>238</v>
      </c>
      <c r="E7" s="163" t="s">
        <v>239</v>
      </c>
      <c r="F7" s="165" t="s">
        <v>27</v>
      </c>
      <c r="G7" s="165" t="s">
        <v>27</v>
      </c>
    </row>
    <row r="8" spans="1:13" ht="17.25" customHeight="1">
      <c r="B8" s="163">
        <v>2024</v>
      </c>
      <c r="C8" s="163">
        <v>2024</v>
      </c>
      <c r="D8" s="163" t="s">
        <v>240</v>
      </c>
      <c r="E8" s="163" t="s">
        <v>241</v>
      </c>
      <c r="F8" s="166" t="s">
        <v>28</v>
      </c>
      <c r="G8" s="166" t="s">
        <v>28</v>
      </c>
    </row>
    <row r="9" spans="1:13" ht="17.25" customHeight="1">
      <c r="B9" s="163" t="s">
        <v>242</v>
      </c>
      <c r="C9" s="163" t="s">
        <v>242</v>
      </c>
      <c r="D9" s="163" t="s">
        <v>242</v>
      </c>
      <c r="E9" s="163" t="s">
        <v>243</v>
      </c>
      <c r="F9" s="166" t="s">
        <v>77</v>
      </c>
      <c r="G9" s="166" t="s">
        <v>77</v>
      </c>
    </row>
    <row r="10" spans="1:13" ht="17.25" customHeight="1">
      <c r="B10" s="167"/>
      <c r="C10" s="167"/>
      <c r="D10" s="158"/>
      <c r="E10" s="158"/>
      <c r="F10" s="168" t="s">
        <v>244</v>
      </c>
      <c r="G10" s="168" t="s">
        <v>244</v>
      </c>
    </row>
    <row r="11" spans="1:13" s="171" customFormat="1" ht="6.75" customHeight="1">
      <c r="A11" s="155"/>
      <c r="B11" s="169"/>
      <c r="C11" s="169"/>
      <c r="D11" s="155"/>
      <c r="E11" s="155"/>
      <c r="F11" s="170"/>
      <c r="G11" s="170"/>
    </row>
    <row r="12" spans="1:13" s="171" customFormat="1" ht="22.35" customHeight="1">
      <c r="A12" s="171" t="s">
        <v>215</v>
      </c>
      <c r="B12" s="421">
        <v>532881.01897943299</v>
      </c>
      <c r="C12" s="421">
        <v>545729.58653488324</v>
      </c>
      <c r="D12" s="421">
        <v>5246225.6486954568</v>
      </c>
      <c r="E12" s="422">
        <v>100</v>
      </c>
      <c r="F12" s="422">
        <v>7.1182229612787324</v>
      </c>
      <c r="G12" s="422">
        <v>8.5330829329762281</v>
      </c>
      <c r="H12" s="172"/>
      <c r="I12" s="172"/>
    </row>
    <row r="13" spans="1:13" ht="22.35" customHeight="1">
      <c r="A13" s="173" t="s">
        <v>245</v>
      </c>
      <c r="B13" s="423">
        <v>410159.19582336105</v>
      </c>
      <c r="C13" s="423">
        <v>419530.40013989597</v>
      </c>
      <c r="D13" s="423">
        <v>4048653.7140953736</v>
      </c>
      <c r="E13" s="424">
        <v>77.172694908807912</v>
      </c>
      <c r="F13" s="424">
        <v>7.3648491467387203</v>
      </c>
      <c r="G13" s="424">
        <v>7.8466487440973509</v>
      </c>
      <c r="H13" s="172"/>
      <c r="I13" s="172"/>
      <c r="K13" s="171"/>
      <c r="L13" s="171"/>
      <c r="M13" s="171"/>
    </row>
    <row r="14" spans="1:13" s="174" customFormat="1" ht="22.35" customHeight="1">
      <c r="A14" s="173" t="s">
        <v>246</v>
      </c>
      <c r="B14" s="425">
        <v>59872.224031526937</v>
      </c>
      <c r="C14" s="425">
        <v>61177.766341251066</v>
      </c>
      <c r="D14" s="425">
        <v>602272.06004809495</v>
      </c>
      <c r="E14" s="424">
        <v>11.480102084397721</v>
      </c>
      <c r="F14" s="424">
        <v>6.5119703461998597</v>
      </c>
      <c r="G14" s="424">
        <v>12.461579124593186</v>
      </c>
      <c r="H14" s="172"/>
      <c r="I14" s="172"/>
      <c r="K14" s="171"/>
      <c r="L14" s="171"/>
      <c r="M14" s="171"/>
    </row>
    <row r="15" spans="1:13" ht="22.35" customHeight="1">
      <c r="A15" s="173" t="s">
        <v>247</v>
      </c>
      <c r="B15" s="425">
        <v>4900.1314131646559</v>
      </c>
      <c r="C15" s="425">
        <v>4820.7642696896992</v>
      </c>
      <c r="D15" s="425">
        <v>50269.061643665176</v>
      </c>
      <c r="E15" s="424">
        <v>0.9</v>
      </c>
      <c r="F15" s="424">
        <v>-1.8643661430531182</v>
      </c>
      <c r="G15" s="424">
        <v>14.229529577837368</v>
      </c>
      <c r="H15" s="172"/>
      <c r="I15" s="172"/>
      <c r="K15" s="171"/>
      <c r="L15" s="171"/>
      <c r="M15" s="171"/>
    </row>
    <row r="16" spans="1:13" ht="22.35" customHeight="1">
      <c r="A16" s="173" t="s">
        <v>248</v>
      </c>
      <c r="B16" s="425">
        <v>57949.467711380275</v>
      </c>
      <c r="C16" s="425">
        <v>60200.6</v>
      </c>
      <c r="D16" s="425">
        <v>545030.81290832348</v>
      </c>
      <c r="E16" s="424">
        <v>10.389008201426726</v>
      </c>
      <c r="F16" s="424">
        <v>6.8091100518530538</v>
      </c>
      <c r="G16" s="424">
        <v>8.9777613861996173</v>
      </c>
      <c r="H16" s="172"/>
      <c r="I16" s="172"/>
      <c r="K16" s="171"/>
      <c r="L16" s="171"/>
      <c r="M16" s="171"/>
    </row>
    <row r="17" spans="1:7" ht="22.35" customHeight="1">
      <c r="B17" s="175"/>
      <c r="C17" s="175"/>
      <c r="D17" s="175"/>
      <c r="E17" s="176"/>
    </row>
    <row r="18" spans="1:7" ht="22.35" customHeight="1">
      <c r="B18" s="175"/>
      <c r="C18" s="175"/>
      <c r="D18" s="176"/>
      <c r="E18" s="176"/>
    </row>
    <row r="19" spans="1:7" ht="22.35" customHeight="1">
      <c r="A19" s="177"/>
      <c r="B19" s="175"/>
      <c r="C19" s="175"/>
      <c r="D19" s="176"/>
      <c r="E19" s="177"/>
      <c r="F19" s="177"/>
      <c r="G19" s="177"/>
    </row>
    <row r="20" spans="1:7" ht="22.35" customHeight="1">
      <c r="A20" s="177"/>
      <c r="B20" s="175"/>
      <c r="C20" s="175"/>
      <c r="D20" s="176"/>
      <c r="E20" s="177"/>
      <c r="F20" s="177"/>
      <c r="G20" s="177"/>
    </row>
    <row r="21" spans="1:7">
      <c r="A21" s="177"/>
      <c r="B21" s="175"/>
      <c r="C21" s="175"/>
      <c r="D21" s="176"/>
      <c r="E21" s="177"/>
      <c r="F21" s="177"/>
      <c r="G21" s="177"/>
    </row>
    <row r="22" spans="1:7">
      <c r="B22" s="175"/>
      <c r="C22" s="175"/>
      <c r="D22" s="175"/>
    </row>
    <row r="23" spans="1:7">
      <c r="B23" s="175"/>
    </row>
    <row r="27" spans="1:7">
      <c r="A27" s="177"/>
      <c r="B27" s="178"/>
      <c r="C27" s="178"/>
      <c r="D27" s="178"/>
      <c r="E27" s="178"/>
      <c r="F27" s="177"/>
      <c r="G27" s="177"/>
    </row>
    <row r="28" spans="1:7">
      <c r="A28" s="177"/>
      <c r="B28" s="178"/>
      <c r="C28" s="178"/>
      <c r="D28" s="178"/>
      <c r="E28" s="178"/>
      <c r="F28" s="177"/>
      <c r="G28" s="177"/>
    </row>
    <row r="29" spans="1:7">
      <c r="A29" s="177"/>
      <c r="B29" s="178"/>
      <c r="C29" s="178"/>
      <c r="D29" s="178"/>
      <c r="E29" s="178"/>
      <c r="F29" s="177"/>
      <c r="G29" s="177"/>
    </row>
    <row r="30" spans="1:7">
      <c r="A30" s="177"/>
      <c r="B30" s="177"/>
      <c r="C30" s="177"/>
      <c r="D30" s="177"/>
      <c r="E30" s="177"/>
      <c r="F30" s="177"/>
      <c r="G30" s="177"/>
    </row>
    <row r="31" spans="1:7">
      <c r="A31" s="177"/>
      <c r="B31" s="177"/>
      <c r="C31" s="177"/>
      <c r="D31" s="177"/>
      <c r="E31" s="177"/>
      <c r="F31" s="177"/>
      <c r="G31" s="177"/>
    </row>
    <row r="32" spans="1:7">
      <c r="A32" s="177"/>
      <c r="B32" s="177"/>
      <c r="C32" s="177"/>
      <c r="D32" s="177"/>
      <c r="E32" s="177"/>
      <c r="F32" s="177"/>
      <c r="G32" s="177"/>
    </row>
    <row r="33" spans="1:7">
      <c r="A33" s="177"/>
      <c r="B33" s="177"/>
      <c r="C33" s="177"/>
      <c r="D33" s="177"/>
      <c r="E33" s="177"/>
      <c r="F33" s="177"/>
      <c r="G33" s="177"/>
    </row>
    <row r="34" spans="1:7">
      <c r="A34" s="177"/>
      <c r="B34" s="177"/>
      <c r="C34" s="177"/>
      <c r="D34" s="177"/>
      <c r="E34" s="177"/>
      <c r="F34" s="177"/>
      <c r="G34" s="177"/>
    </row>
    <row r="35" spans="1:7">
      <c r="A35" s="177"/>
      <c r="B35" s="177"/>
      <c r="C35" s="177"/>
      <c r="D35" s="177"/>
      <c r="E35" s="177"/>
      <c r="F35" s="177"/>
      <c r="G35" s="177"/>
    </row>
    <row r="36" spans="1:7">
      <c r="A36" s="177"/>
      <c r="B36" s="177"/>
      <c r="C36" s="177"/>
      <c r="D36" s="177"/>
      <c r="E36" s="177"/>
      <c r="F36" s="177"/>
      <c r="G36" s="177"/>
    </row>
    <row r="37" spans="1:7">
      <c r="A37" s="177"/>
      <c r="B37" s="177"/>
      <c r="C37" s="177"/>
      <c r="D37" s="177"/>
      <c r="E37" s="177"/>
      <c r="F37" s="177"/>
      <c r="G37" s="177"/>
    </row>
    <row r="38" spans="1:7">
      <c r="A38" s="177"/>
      <c r="B38" s="177"/>
      <c r="C38" s="177"/>
      <c r="D38" s="177"/>
      <c r="E38" s="177"/>
      <c r="F38" s="177"/>
      <c r="G38" s="177"/>
    </row>
    <row r="39" spans="1:7">
      <c r="A39" s="177"/>
      <c r="B39" s="177"/>
      <c r="C39" s="177"/>
      <c r="D39" s="177"/>
      <c r="E39" s="177"/>
      <c r="F39" s="177"/>
      <c r="G39" s="177"/>
    </row>
    <row r="40" spans="1:7">
      <c r="A40" s="177"/>
      <c r="B40" s="177"/>
      <c r="C40" s="177"/>
      <c r="D40" s="177"/>
      <c r="E40" s="177"/>
      <c r="F40" s="177"/>
      <c r="G40" s="177"/>
    </row>
    <row r="41" spans="1:7">
      <c r="A41" s="177"/>
      <c r="B41" s="177"/>
      <c r="C41" s="177"/>
      <c r="D41" s="177"/>
      <c r="E41" s="177"/>
      <c r="F41" s="177"/>
      <c r="G41" s="177"/>
    </row>
    <row r="42" spans="1:7">
      <c r="A42" s="177"/>
      <c r="B42" s="177"/>
      <c r="C42" s="177"/>
      <c r="D42" s="177"/>
      <c r="E42" s="177"/>
      <c r="F42" s="177"/>
      <c r="G42" s="177"/>
    </row>
    <row r="43" spans="1:7">
      <c r="A43" s="177"/>
      <c r="B43" s="177"/>
      <c r="C43" s="177"/>
      <c r="D43" s="177"/>
      <c r="E43" s="177"/>
      <c r="F43" s="177"/>
      <c r="G43" s="177"/>
    </row>
    <row r="44" spans="1:7">
      <c r="A44" s="177"/>
      <c r="B44" s="177"/>
      <c r="C44" s="177"/>
      <c r="D44" s="177"/>
      <c r="E44" s="177"/>
      <c r="F44" s="177"/>
      <c r="G44" s="177"/>
    </row>
    <row r="45" spans="1:7">
      <c r="A45" s="177"/>
      <c r="B45" s="177"/>
      <c r="C45" s="177"/>
      <c r="D45" s="177"/>
      <c r="E45" s="177"/>
      <c r="F45" s="177"/>
      <c r="G45" s="177"/>
    </row>
    <row r="46" spans="1:7">
      <c r="A46" s="177"/>
      <c r="B46" s="177"/>
      <c r="C46" s="177"/>
      <c r="D46" s="177"/>
      <c r="E46" s="177"/>
      <c r="F46" s="177"/>
      <c r="G46" s="177"/>
    </row>
    <row r="47" spans="1:7">
      <c r="A47" s="177"/>
      <c r="B47" s="177"/>
      <c r="C47" s="177"/>
      <c r="D47" s="177"/>
      <c r="E47" s="177"/>
      <c r="F47" s="177"/>
      <c r="G47" s="177"/>
    </row>
    <row r="48" spans="1:7">
      <c r="A48" s="177"/>
      <c r="B48" s="177"/>
      <c r="C48" s="177"/>
      <c r="D48" s="177"/>
      <c r="E48" s="177"/>
      <c r="F48" s="177"/>
      <c r="G48" s="177"/>
    </row>
    <row r="49" spans="1:7">
      <c r="A49" s="177"/>
      <c r="B49" s="177"/>
      <c r="C49" s="177"/>
      <c r="D49" s="177"/>
      <c r="E49" s="177"/>
      <c r="F49" s="177"/>
      <c r="G49" s="177"/>
    </row>
    <row r="50" spans="1:7">
      <c r="A50" s="177"/>
      <c r="B50" s="177"/>
      <c r="C50" s="177"/>
      <c r="D50" s="177"/>
      <c r="E50" s="177"/>
      <c r="F50" s="177"/>
      <c r="G50" s="177"/>
    </row>
    <row r="51" spans="1:7">
      <c r="A51" s="177"/>
      <c r="B51" s="177"/>
      <c r="C51" s="177"/>
      <c r="D51" s="177"/>
      <c r="E51" s="177"/>
      <c r="F51" s="177"/>
      <c r="G51" s="177"/>
    </row>
    <row r="52" spans="1:7">
      <c r="A52" s="177"/>
      <c r="B52" s="177"/>
      <c r="C52" s="177"/>
      <c r="D52" s="177"/>
      <c r="E52" s="177"/>
      <c r="F52" s="177"/>
      <c r="G52" s="177"/>
    </row>
    <row r="53" spans="1:7">
      <c r="A53" s="177"/>
      <c r="B53" s="177"/>
      <c r="C53" s="177"/>
      <c r="D53" s="177"/>
      <c r="E53" s="177"/>
      <c r="F53" s="177"/>
      <c r="G53" s="177"/>
    </row>
    <row r="54" spans="1:7">
      <c r="A54" s="177"/>
      <c r="B54" s="177"/>
      <c r="C54" s="177"/>
      <c r="D54" s="177"/>
      <c r="E54" s="177"/>
      <c r="F54" s="177"/>
      <c r="G54" s="177"/>
    </row>
    <row r="55" spans="1:7">
      <c r="A55" s="177"/>
      <c r="B55" s="177"/>
      <c r="C55" s="177"/>
      <c r="D55" s="177"/>
      <c r="E55" s="177"/>
      <c r="F55" s="177"/>
      <c r="G55" s="177"/>
    </row>
    <row r="56" spans="1:7">
      <c r="A56" s="177"/>
      <c r="B56" s="177"/>
      <c r="C56" s="177"/>
      <c r="D56" s="177"/>
      <c r="E56" s="177"/>
      <c r="F56" s="177"/>
      <c r="G56" s="177"/>
    </row>
    <row r="57" spans="1:7">
      <c r="A57" s="177"/>
      <c r="B57" s="177"/>
      <c r="C57" s="177"/>
      <c r="D57" s="177"/>
      <c r="E57" s="177"/>
      <c r="F57" s="177"/>
      <c r="G57" s="177"/>
    </row>
    <row r="58" spans="1:7">
      <c r="A58" s="177"/>
      <c r="B58" s="177"/>
      <c r="C58" s="177"/>
      <c r="D58" s="177"/>
      <c r="E58" s="177"/>
      <c r="F58" s="177"/>
      <c r="G58" s="177"/>
    </row>
    <row r="59" spans="1:7">
      <c r="A59" s="177"/>
      <c r="B59" s="177"/>
      <c r="C59" s="177"/>
      <c r="D59" s="177"/>
      <c r="E59" s="177"/>
      <c r="F59" s="177"/>
      <c r="G59" s="177"/>
    </row>
    <row r="60" spans="1:7">
      <c r="A60" s="177"/>
      <c r="B60" s="177"/>
      <c r="C60" s="177"/>
      <c r="D60" s="177"/>
      <c r="E60" s="177"/>
      <c r="F60" s="177"/>
      <c r="G60" s="177"/>
    </row>
    <row r="61" spans="1:7">
      <c r="A61" s="177"/>
      <c r="B61" s="177"/>
      <c r="C61" s="177"/>
      <c r="D61" s="177"/>
      <c r="E61" s="177"/>
      <c r="F61" s="177"/>
      <c r="G61" s="177"/>
    </row>
    <row r="62" spans="1:7">
      <c r="A62" s="177"/>
      <c r="B62" s="177"/>
      <c r="C62" s="177"/>
      <c r="D62" s="177"/>
      <c r="E62" s="177"/>
      <c r="F62" s="177"/>
      <c r="G62" s="177"/>
    </row>
    <row r="63" spans="1:7">
      <c r="A63" s="177"/>
      <c r="B63" s="177"/>
      <c r="C63" s="177"/>
      <c r="D63" s="177"/>
      <c r="E63" s="177"/>
      <c r="F63" s="177"/>
      <c r="G63" s="177"/>
    </row>
  </sheetData>
  <mergeCells count="2">
    <mergeCell ref="D5:E5"/>
    <mergeCell ref="D6:E6"/>
  </mergeCells>
  <pageMargins left="0.7" right="0.17" top="0.74803149606299202" bottom="0.511811023622047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7349-0C61-4DB9-9471-B02B6FC6748E}">
  <sheetPr>
    <pageSetUpPr fitToPage="1"/>
  </sheetPr>
  <dimension ref="A1:O73"/>
  <sheetViews>
    <sheetView tabSelected="1" topLeftCell="A19" workbookViewId="0">
      <selection activeCell="J35" sqref="J35"/>
    </sheetView>
  </sheetViews>
  <sheetFormatPr defaultColWidth="9.140625" defaultRowHeight="14.25"/>
  <cols>
    <col min="1" max="1" width="0.85546875" style="247" customWidth="1"/>
    <col min="2" max="2" width="32" style="246" customWidth="1"/>
    <col min="3" max="3" width="6.28515625" style="247" bestFit="1" customWidth="1"/>
    <col min="4" max="4" width="6" style="247" customWidth="1"/>
    <col min="5" max="5" width="1" style="247" customWidth="1"/>
    <col min="6" max="6" width="6.28515625" style="247" bestFit="1" customWidth="1"/>
    <col min="7" max="7" width="7" style="247" bestFit="1" customWidth="1"/>
    <col min="8" max="8" width="0.7109375" style="247" customWidth="1"/>
    <col min="9" max="10" width="8.42578125" style="247" customWidth="1"/>
    <col min="11" max="11" width="0.85546875" style="247" customWidth="1"/>
    <col min="12" max="12" width="8.140625" style="247" customWidth="1"/>
    <col min="13" max="13" width="7.28515625" style="247" customWidth="1"/>
    <col min="14" max="16384" width="9.140625" style="247"/>
  </cols>
  <sheetData>
    <row r="1" spans="1:15" ht="16.5" customHeight="1">
      <c r="A1" s="245" t="s">
        <v>411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</row>
    <row r="2" spans="1:15" ht="6.75" customHeight="1"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</row>
    <row r="3" spans="1:15" ht="16.5" customHeight="1">
      <c r="B3" s="249"/>
      <c r="C3" s="250"/>
      <c r="D3" s="250"/>
      <c r="E3" s="250"/>
      <c r="F3" s="250"/>
      <c r="G3" s="251"/>
      <c r="H3" s="251"/>
      <c r="I3" s="251"/>
      <c r="J3" s="252"/>
      <c r="K3" s="252"/>
      <c r="L3" s="252"/>
      <c r="M3" s="253" t="s">
        <v>310</v>
      </c>
    </row>
    <row r="4" spans="1:15" ht="16.5" customHeight="1">
      <c r="A4" s="254"/>
      <c r="B4" s="255"/>
      <c r="C4" s="439" t="s">
        <v>236</v>
      </c>
      <c r="D4" s="439"/>
      <c r="E4" s="256"/>
      <c r="F4" s="439" t="s">
        <v>236</v>
      </c>
      <c r="G4" s="439"/>
      <c r="H4" s="256"/>
      <c r="I4" s="439" t="s">
        <v>311</v>
      </c>
      <c r="J4" s="439"/>
      <c r="K4" s="256"/>
      <c r="L4" s="439" t="s">
        <v>312</v>
      </c>
      <c r="M4" s="439"/>
    </row>
    <row r="5" spans="1:15" ht="16.5" customHeight="1">
      <c r="B5" s="257"/>
      <c r="C5" s="440" t="s">
        <v>76</v>
      </c>
      <c r="D5" s="440"/>
      <c r="E5" s="258"/>
      <c r="F5" s="440" t="s">
        <v>25</v>
      </c>
      <c r="G5" s="440"/>
      <c r="H5" s="258"/>
      <c r="I5" s="440" t="s">
        <v>6</v>
      </c>
      <c r="J5" s="440"/>
      <c r="K5" s="258"/>
      <c r="L5" s="440" t="s">
        <v>6</v>
      </c>
      <c r="M5" s="440"/>
    </row>
    <row r="6" spans="1:15" ht="16.5" customHeight="1">
      <c r="B6" s="257"/>
      <c r="C6" s="438" t="s">
        <v>26</v>
      </c>
      <c r="D6" s="438"/>
      <c r="E6" s="259"/>
      <c r="F6" s="438" t="s">
        <v>26</v>
      </c>
      <c r="G6" s="438"/>
      <c r="H6" s="259"/>
      <c r="I6" s="438" t="s">
        <v>7</v>
      </c>
      <c r="J6" s="438"/>
      <c r="K6" s="259"/>
      <c r="L6" s="438" t="s">
        <v>7</v>
      </c>
      <c r="M6" s="438"/>
    </row>
    <row r="7" spans="1:15" ht="16.5" customHeight="1">
      <c r="B7" s="257"/>
      <c r="C7" s="260" t="s">
        <v>313</v>
      </c>
      <c r="D7" s="260" t="s">
        <v>314</v>
      </c>
      <c r="E7" s="260"/>
      <c r="F7" s="261" t="s">
        <v>313</v>
      </c>
      <c r="G7" s="260" t="s">
        <v>314</v>
      </c>
      <c r="H7" s="260"/>
      <c r="I7" s="261" t="s">
        <v>313</v>
      </c>
      <c r="J7" s="260" t="s">
        <v>314</v>
      </c>
      <c r="K7" s="260"/>
      <c r="L7" s="262" t="s">
        <v>313</v>
      </c>
      <c r="M7" s="262" t="s">
        <v>314</v>
      </c>
    </row>
    <row r="8" spans="1:15" ht="7.5" customHeight="1">
      <c r="B8" s="263"/>
      <c r="C8" s="250"/>
      <c r="D8" s="250"/>
      <c r="E8" s="250"/>
      <c r="F8" s="250"/>
      <c r="G8" s="250"/>
      <c r="H8" s="250"/>
      <c r="I8" s="264"/>
      <c r="J8" s="264"/>
      <c r="K8" s="264"/>
      <c r="L8" s="264"/>
      <c r="M8" s="264"/>
    </row>
    <row r="9" spans="1:15" s="266" customFormat="1" ht="16.5" customHeight="1">
      <c r="A9" s="265" t="s">
        <v>315</v>
      </c>
      <c r="C9" s="267"/>
      <c r="D9" s="268">
        <v>35587.417147</v>
      </c>
      <c r="E9" s="268"/>
      <c r="F9" s="267"/>
      <c r="G9" s="268">
        <v>335585.94254399999</v>
      </c>
      <c r="H9" s="268"/>
      <c r="I9" s="269"/>
      <c r="J9" s="269">
        <v>110.09374615634169</v>
      </c>
      <c r="K9" s="269"/>
      <c r="L9" s="269"/>
      <c r="M9" s="269">
        <v>114.9078580582116</v>
      </c>
      <c r="O9" s="270"/>
    </row>
    <row r="10" spans="1:15" ht="16.5" customHeight="1">
      <c r="B10" s="271" t="s">
        <v>316</v>
      </c>
      <c r="C10" s="250"/>
      <c r="D10" s="268">
        <v>10297.449586999999</v>
      </c>
      <c r="E10" s="268"/>
      <c r="F10" s="267"/>
      <c r="G10" s="268">
        <v>93973.607943999988</v>
      </c>
      <c r="H10" s="268"/>
      <c r="I10" s="269"/>
      <c r="J10" s="269">
        <v>117.74153607725657</v>
      </c>
      <c r="K10" s="269"/>
      <c r="L10" s="269"/>
      <c r="M10" s="269">
        <v>120.66134115929714</v>
      </c>
    </row>
    <row r="11" spans="1:15" ht="16.5" customHeight="1">
      <c r="B11" s="271" t="s">
        <v>317</v>
      </c>
      <c r="C11" s="250"/>
      <c r="D11" s="268">
        <v>25289.967560000001</v>
      </c>
      <c r="E11" s="268"/>
      <c r="F11" s="268"/>
      <c r="G11" s="268">
        <v>241612.3346</v>
      </c>
      <c r="H11" s="268"/>
      <c r="I11" s="269"/>
      <c r="J11" s="269">
        <v>107.25704565873613</v>
      </c>
      <c r="K11" s="269"/>
      <c r="L11" s="269"/>
      <c r="M11" s="269">
        <v>112.81558391235748</v>
      </c>
    </row>
    <row r="12" spans="1:15" ht="16.5" customHeight="1">
      <c r="B12" s="272" t="s">
        <v>318</v>
      </c>
      <c r="C12" s="250"/>
      <c r="D12" s="273">
        <v>26.191745000000001</v>
      </c>
      <c r="E12" s="273"/>
      <c r="F12" s="250"/>
      <c r="G12" s="273">
        <v>1484.946672</v>
      </c>
      <c r="H12" s="273"/>
      <c r="I12" s="269"/>
      <c r="J12" s="264">
        <v>14.636639811442123</v>
      </c>
      <c r="K12" s="264"/>
      <c r="L12" s="269"/>
      <c r="M12" s="264">
        <v>96.507911356693015</v>
      </c>
    </row>
    <row r="13" spans="1:15" ht="16.5" customHeight="1">
      <c r="B13" s="274" t="s">
        <v>319</v>
      </c>
      <c r="C13" s="250"/>
      <c r="D13" s="273">
        <v>25263.775815000001</v>
      </c>
      <c r="E13" s="273"/>
      <c r="F13" s="273"/>
      <c r="G13" s="273">
        <v>240127.38792800001</v>
      </c>
      <c r="H13" s="273"/>
      <c r="I13" s="269"/>
      <c r="J13" s="264">
        <v>107.96534337160197</v>
      </c>
      <c r="K13" s="264"/>
      <c r="L13" s="269"/>
      <c r="M13" s="264">
        <v>112.93359461015086</v>
      </c>
    </row>
    <row r="14" spans="1:15" ht="16.5" customHeight="1">
      <c r="A14" s="275" t="s">
        <v>320</v>
      </c>
      <c r="C14" s="250"/>
      <c r="D14" s="250"/>
      <c r="E14" s="250"/>
      <c r="F14" s="250"/>
      <c r="G14" s="250"/>
      <c r="H14" s="250"/>
      <c r="I14" s="264"/>
      <c r="J14" s="264"/>
      <c r="K14" s="264"/>
      <c r="L14" s="264"/>
      <c r="M14" s="264"/>
    </row>
    <row r="15" spans="1:15" ht="16.5" customHeight="1">
      <c r="B15" s="276" t="s">
        <v>321</v>
      </c>
      <c r="C15" s="273"/>
      <c r="D15" s="273">
        <v>1022.36403</v>
      </c>
      <c r="E15" s="273"/>
      <c r="F15" s="273"/>
      <c r="G15" s="273">
        <v>8249.6723239999992</v>
      </c>
      <c r="H15" s="273"/>
      <c r="I15" s="264"/>
      <c r="J15" s="264">
        <v>121.70550655296144</v>
      </c>
      <c r="K15" s="264"/>
      <c r="L15" s="264"/>
      <c r="M15" s="264">
        <v>110.89191056599577</v>
      </c>
    </row>
    <row r="16" spans="1:15" ht="16.5" customHeight="1">
      <c r="B16" s="276" t="s">
        <v>322</v>
      </c>
      <c r="C16" s="273"/>
      <c r="D16" s="273">
        <v>519.80046700000003</v>
      </c>
      <c r="E16" s="273"/>
      <c r="F16" s="273"/>
      <c r="G16" s="273">
        <v>6160.3058570000003</v>
      </c>
      <c r="H16" s="273"/>
      <c r="I16" s="264"/>
      <c r="J16" s="264">
        <v>85.437419156887145</v>
      </c>
      <c r="K16" s="264"/>
      <c r="L16" s="264"/>
      <c r="M16" s="264">
        <v>127.76946848610167</v>
      </c>
    </row>
    <row r="17" spans="2:13" ht="16.5" customHeight="1">
      <c r="B17" s="276" t="s">
        <v>323</v>
      </c>
      <c r="C17" s="273">
        <v>66.246492517730687</v>
      </c>
      <c r="D17" s="273">
        <v>424.44351899999998</v>
      </c>
      <c r="E17" s="273"/>
      <c r="F17" s="273">
        <v>609.75349251773059</v>
      </c>
      <c r="G17" s="273">
        <v>3578.071946</v>
      </c>
      <c r="H17" s="273"/>
      <c r="I17" s="264">
        <v>102.91836396614885</v>
      </c>
      <c r="J17" s="264">
        <v>118.40882604773722</v>
      </c>
      <c r="K17" s="264"/>
      <c r="L17" s="264">
        <v>117.96467222893057</v>
      </c>
      <c r="M17" s="264">
        <v>121.38147307582329</v>
      </c>
    </row>
    <row r="18" spans="2:13" ht="16.5" customHeight="1">
      <c r="B18" s="276" t="s">
        <v>324</v>
      </c>
      <c r="C18" s="273">
        <v>44.363915773064662</v>
      </c>
      <c r="D18" s="273">
        <v>259.748875</v>
      </c>
      <c r="E18" s="273"/>
      <c r="F18" s="273">
        <v>1151.1099157730648</v>
      </c>
      <c r="G18" s="273">
        <v>4575.9135809999998</v>
      </c>
      <c r="H18" s="273"/>
      <c r="I18" s="264">
        <v>101.45193298054988</v>
      </c>
      <c r="J18" s="264">
        <v>164.94923237533794</v>
      </c>
      <c r="K18" s="264"/>
      <c r="L18" s="264">
        <v>88.766511290474341</v>
      </c>
      <c r="M18" s="264">
        <v>139.21943092234466</v>
      </c>
    </row>
    <row r="19" spans="2:13" ht="16.5" customHeight="1">
      <c r="B19" s="276" t="s">
        <v>325</v>
      </c>
      <c r="C19" s="273">
        <v>14.773420448228803</v>
      </c>
      <c r="D19" s="273">
        <v>26.293267</v>
      </c>
      <c r="E19" s="273"/>
      <c r="F19" s="273">
        <v>120.6114204482288</v>
      </c>
      <c r="G19" s="273">
        <v>211.93452300000001</v>
      </c>
      <c r="H19" s="273"/>
      <c r="I19" s="264">
        <v>122.72321355896996</v>
      </c>
      <c r="J19" s="264">
        <v>119.852884164068</v>
      </c>
      <c r="K19" s="264"/>
      <c r="L19" s="264">
        <v>128.66041607807307</v>
      </c>
      <c r="M19" s="264">
        <v>130.27102759740168</v>
      </c>
    </row>
    <row r="20" spans="2:13" ht="16.5" customHeight="1">
      <c r="B20" s="276" t="s">
        <v>326</v>
      </c>
      <c r="C20" s="273">
        <v>18.546627664361829</v>
      </c>
      <c r="D20" s="273">
        <v>120.57537600000001</v>
      </c>
      <c r="E20" s="273"/>
      <c r="F20" s="273">
        <v>218.81462766436184</v>
      </c>
      <c r="G20" s="273">
        <v>1110.4675580000001</v>
      </c>
      <c r="H20" s="273"/>
      <c r="I20" s="264">
        <v>95.872978363204084</v>
      </c>
      <c r="J20" s="264">
        <v>165.29320901805684</v>
      </c>
      <c r="K20" s="264"/>
      <c r="L20" s="264">
        <v>97.07104063329821</v>
      </c>
      <c r="M20" s="264">
        <v>146.99482408360012</v>
      </c>
    </row>
    <row r="21" spans="2:13" ht="16.5" customHeight="1">
      <c r="B21" s="277" t="s">
        <v>327</v>
      </c>
      <c r="C21" s="273">
        <v>800.33900676500537</v>
      </c>
      <c r="D21" s="273">
        <v>505.219471</v>
      </c>
      <c r="E21" s="273"/>
      <c r="F21" s="273">
        <v>7758.820006765005</v>
      </c>
      <c r="G21" s="273">
        <v>4861.9643120000001</v>
      </c>
      <c r="H21" s="273"/>
      <c r="I21" s="264">
        <v>129.06029186958261</v>
      </c>
      <c r="J21" s="264">
        <v>127.2396933234582</v>
      </c>
      <c r="K21" s="264"/>
      <c r="L21" s="264">
        <v>110.22320904815888</v>
      </c>
      <c r="M21" s="264">
        <v>123.49321621168347</v>
      </c>
    </row>
    <row r="22" spans="2:13" ht="16.5" customHeight="1">
      <c r="B22" s="276" t="s">
        <v>328</v>
      </c>
      <c r="C22" s="273">
        <v>164.29583250598066</v>
      </c>
      <c r="D22" s="273">
        <v>76.144721000000004</v>
      </c>
      <c r="E22" s="273"/>
      <c r="F22" s="273">
        <v>2081.1708325059808</v>
      </c>
      <c r="G22" s="273">
        <v>955.41018999999994</v>
      </c>
      <c r="H22" s="273"/>
      <c r="I22" s="264">
        <v>61.322262638372607</v>
      </c>
      <c r="J22" s="264">
        <v>55.891325080383211</v>
      </c>
      <c r="K22" s="264"/>
      <c r="L22" s="264">
        <v>86.789186000355343</v>
      </c>
      <c r="M22" s="264">
        <v>92.959748493340101</v>
      </c>
    </row>
    <row r="23" spans="2:13" ht="16.5" customHeight="1">
      <c r="B23" s="276" t="s">
        <v>329</v>
      </c>
      <c r="C23" s="273">
        <v>2751.6393678916602</v>
      </c>
      <c r="D23" s="273">
        <v>107.31827</v>
      </c>
      <c r="E23" s="273"/>
      <c r="F23" s="273">
        <v>25268.49236789166</v>
      </c>
      <c r="G23" s="273">
        <v>967.97201099999995</v>
      </c>
      <c r="H23" s="273"/>
      <c r="I23" s="264">
        <v>103.07715009361922</v>
      </c>
      <c r="J23" s="264">
        <v>97.215725543878975</v>
      </c>
      <c r="K23" s="264"/>
      <c r="L23" s="264">
        <v>96.342610829653395</v>
      </c>
      <c r="M23" s="264">
        <v>85.907594459280602</v>
      </c>
    </row>
    <row r="24" spans="2:13" ht="16.5" customHeight="1">
      <c r="B24" s="276" t="s">
        <v>330</v>
      </c>
      <c r="C24" s="273">
        <v>40.789000000000009</v>
      </c>
      <c r="D24" s="273">
        <v>26.191745000000001</v>
      </c>
      <c r="E24" s="273"/>
      <c r="F24" s="273">
        <v>2187.7030000000004</v>
      </c>
      <c r="G24" s="273">
        <v>1484.946672</v>
      </c>
      <c r="H24" s="273"/>
      <c r="I24" s="264">
        <v>16.956064467049401</v>
      </c>
      <c r="J24" s="264">
        <v>14.636639811442123</v>
      </c>
      <c r="K24" s="264"/>
      <c r="L24" s="264">
        <v>96.341859218741135</v>
      </c>
      <c r="M24" s="264">
        <v>96.507911356693015</v>
      </c>
    </row>
    <row r="25" spans="2:13" ht="16.5" customHeight="1">
      <c r="B25" s="276" t="s">
        <v>331</v>
      </c>
      <c r="C25" s="273">
        <v>253.21777462432328</v>
      </c>
      <c r="D25" s="273">
        <v>170.81065699999999</v>
      </c>
      <c r="E25" s="273"/>
      <c r="F25" s="273">
        <v>2014.0137746243233</v>
      </c>
      <c r="G25" s="273">
        <v>1611.0548249999999</v>
      </c>
      <c r="H25" s="273"/>
      <c r="I25" s="264">
        <v>153.61241347734392</v>
      </c>
      <c r="J25" s="264">
        <v>108.94699571411527</v>
      </c>
      <c r="K25" s="264"/>
      <c r="L25" s="264">
        <v>110.08860457494956</v>
      </c>
      <c r="M25" s="264">
        <v>103.66960086418457</v>
      </c>
    </row>
    <row r="26" spans="2:13" ht="16.5" customHeight="1">
      <c r="B26" s="276" t="s">
        <v>332</v>
      </c>
      <c r="C26" s="273"/>
      <c r="D26" s="273">
        <v>253.09444099999999</v>
      </c>
      <c r="E26" s="273"/>
      <c r="F26" s="273"/>
      <c r="G26" s="273">
        <v>2282.838315</v>
      </c>
      <c r="H26" s="273"/>
      <c r="I26" s="264"/>
      <c r="J26" s="264">
        <v>130.79188136135477</v>
      </c>
      <c r="K26" s="264"/>
      <c r="L26" s="264"/>
      <c r="M26" s="264">
        <v>115.19292743807188</v>
      </c>
    </row>
    <row r="27" spans="2:13" ht="16.5" customHeight="1">
      <c r="B27" s="276" t="s">
        <v>333</v>
      </c>
      <c r="C27" s="273"/>
      <c r="D27" s="273">
        <v>218.74207799999999</v>
      </c>
      <c r="E27" s="273"/>
      <c r="F27" s="273"/>
      <c r="G27" s="273">
        <v>2224.1039310000001</v>
      </c>
      <c r="H27" s="273"/>
      <c r="I27" s="264"/>
      <c r="J27" s="264">
        <v>107.47134329452301</v>
      </c>
      <c r="K27" s="264"/>
      <c r="L27" s="264"/>
      <c r="M27" s="264">
        <v>112.11494915667876</v>
      </c>
    </row>
    <row r="28" spans="2:13" ht="16.5" customHeight="1">
      <c r="B28" s="276" t="s">
        <v>334</v>
      </c>
      <c r="C28" s="273">
        <v>253.73361970459243</v>
      </c>
      <c r="D28" s="273">
        <v>259.56841800000001</v>
      </c>
      <c r="E28" s="273"/>
      <c r="F28" s="273">
        <v>2068.4366197045924</v>
      </c>
      <c r="G28" s="273">
        <v>2260.1863309999999</v>
      </c>
      <c r="H28" s="273"/>
      <c r="I28" s="264">
        <v>133.40919686663602</v>
      </c>
      <c r="J28" s="264">
        <v>123.23351873388076</v>
      </c>
      <c r="K28" s="264"/>
      <c r="L28" s="264">
        <v>133.92091267807899</v>
      </c>
      <c r="M28" s="264">
        <v>128.53926220931353</v>
      </c>
    </row>
    <row r="29" spans="2:13" ht="16.5" customHeight="1">
      <c r="B29" s="276" t="s">
        <v>335</v>
      </c>
      <c r="C29" s="273"/>
      <c r="D29" s="273">
        <v>600.85779100000002</v>
      </c>
      <c r="E29" s="273"/>
      <c r="F29" s="273"/>
      <c r="G29" s="273">
        <v>5461.7609439999997</v>
      </c>
      <c r="H29" s="273"/>
      <c r="I29" s="264"/>
      <c r="J29" s="264">
        <v>127.19748961539162</v>
      </c>
      <c r="K29" s="264"/>
      <c r="L29" s="264"/>
      <c r="M29" s="264">
        <v>130.46809222176267</v>
      </c>
    </row>
    <row r="30" spans="2:13" ht="16.5" customHeight="1">
      <c r="B30" s="276" t="s">
        <v>336</v>
      </c>
      <c r="C30" s="273">
        <v>229.75621709668567</v>
      </c>
      <c r="D30" s="273">
        <v>429.01113800000002</v>
      </c>
      <c r="E30" s="273"/>
      <c r="F30" s="273">
        <v>1545.9432170966857</v>
      </c>
      <c r="G30" s="273">
        <v>2525.1848169999998</v>
      </c>
      <c r="H30" s="273"/>
      <c r="I30" s="264">
        <v>105.2349077744327</v>
      </c>
      <c r="J30" s="264">
        <v>146.02137681118478</v>
      </c>
      <c r="K30" s="264"/>
      <c r="L30" s="264">
        <v>95.378784727030549</v>
      </c>
      <c r="M30" s="264">
        <v>116.36258126288268</v>
      </c>
    </row>
    <row r="31" spans="2:13" ht="16.5" customHeight="1">
      <c r="B31" s="276" t="s">
        <v>337</v>
      </c>
      <c r="C31" s="273"/>
      <c r="D31" s="273">
        <v>364.612526</v>
      </c>
      <c r="E31" s="273"/>
      <c r="F31" s="273"/>
      <c r="G31" s="273">
        <v>3433.6047229999999</v>
      </c>
      <c r="H31" s="273"/>
      <c r="I31" s="264"/>
      <c r="J31" s="264">
        <v>117.19062667514606</v>
      </c>
      <c r="K31" s="264"/>
      <c r="L31" s="264"/>
      <c r="M31" s="264">
        <v>112.12514559088555</v>
      </c>
    </row>
    <row r="32" spans="2:13" ht="16.5" customHeight="1">
      <c r="B32" s="276" t="s">
        <v>338</v>
      </c>
      <c r="C32" s="273"/>
      <c r="D32" s="273">
        <v>1536.198142</v>
      </c>
      <c r="E32" s="273"/>
      <c r="F32" s="273"/>
      <c r="G32" s="273">
        <v>13219.409509999999</v>
      </c>
      <c r="H32" s="273"/>
      <c r="I32" s="264"/>
      <c r="J32" s="264">
        <v>119.39213936048077</v>
      </c>
      <c r="K32" s="264"/>
      <c r="L32" s="264"/>
      <c r="M32" s="264">
        <v>121.22124549262199</v>
      </c>
    </row>
    <row r="33" spans="2:13" ht="16.5" customHeight="1">
      <c r="B33" s="276" t="s">
        <v>339</v>
      </c>
      <c r="C33" s="273"/>
      <c r="D33" s="273">
        <v>175.29973699999999</v>
      </c>
      <c r="E33" s="273"/>
      <c r="F33" s="273"/>
      <c r="G33" s="273">
        <v>1753.1059600000001</v>
      </c>
      <c r="H33" s="273"/>
      <c r="I33" s="264"/>
      <c r="J33" s="264">
        <v>103.35034310773568</v>
      </c>
      <c r="K33" s="264"/>
      <c r="L33" s="264"/>
      <c r="M33" s="264">
        <v>99.568281498179473</v>
      </c>
    </row>
    <row r="34" spans="2:13" ht="16.5" customHeight="1">
      <c r="B34" s="276" t="s">
        <v>340</v>
      </c>
      <c r="C34" s="273">
        <v>172.94022678037521</v>
      </c>
      <c r="D34" s="273">
        <v>397.69546300000002</v>
      </c>
      <c r="E34" s="273"/>
      <c r="F34" s="273">
        <v>1537.6632267803752</v>
      </c>
      <c r="G34" s="273">
        <v>3653.4753599999999</v>
      </c>
      <c r="H34" s="273"/>
      <c r="I34" s="264">
        <v>106.27041759682874</v>
      </c>
      <c r="J34" s="264">
        <v>102.3</v>
      </c>
      <c r="K34" s="264"/>
      <c r="L34" s="264">
        <v>103.95481415395682</v>
      </c>
      <c r="M34" s="264">
        <v>100.34963917830544</v>
      </c>
    </row>
    <row r="35" spans="2:13" ht="16.5" customHeight="1">
      <c r="B35" s="276" t="s">
        <v>341</v>
      </c>
      <c r="C35" s="273"/>
      <c r="D35" s="273">
        <v>3211.8449030000002</v>
      </c>
      <c r="E35" s="273"/>
      <c r="F35" s="273"/>
      <c r="G35" s="273">
        <v>30572.323891</v>
      </c>
      <c r="H35" s="273"/>
      <c r="I35" s="264"/>
      <c r="J35" s="264">
        <v>125.19934726530563</v>
      </c>
      <c r="K35" s="264"/>
      <c r="L35" s="264"/>
      <c r="M35" s="264">
        <v>110.49591534730989</v>
      </c>
    </row>
    <row r="36" spans="2:13" ht="16.5" customHeight="1">
      <c r="B36" s="276" t="s">
        <v>342</v>
      </c>
      <c r="C36" s="273"/>
      <c r="D36" s="273">
        <v>2031.5998770000001</v>
      </c>
      <c r="E36" s="273"/>
      <c r="F36" s="273"/>
      <c r="G36" s="273">
        <v>18574.452891000001</v>
      </c>
      <c r="H36" s="273"/>
      <c r="I36" s="264"/>
      <c r="J36" s="264">
        <v>116.34566374384821</v>
      </c>
      <c r="K36" s="264"/>
      <c r="L36" s="264"/>
      <c r="M36" s="264">
        <v>112.91414156710078</v>
      </c>
    </row>
    <row r="37" spans="2:13" ht="16.5" customHeight="1">
      <c r="B37" s="276" t="s">
        <v>343</v>
      </c>
      <c r="C37" s="273"/>
      <c r="D37" s="273">
        <v>202.229513</v>
      </c>
      <c r="E37" s="273"/>
      <c r="F37" s="273"/>
      <c r="G37" s="273">
        <v>1847.70262</v>
      </c>
      <c r="H37" s="273"/>
      <c r="I37" s="264"/>
      <c r="J37" s="264">
        <v>122.45103580123174</v>
      </c>
      <c r="K37" s="264"/>
      <c r="L37" s="264"/>
      <c r="M37" s="264">
        <v>113.26476051582979</v>
      </c>
    </row>
    <row r="38" spans="2:13" ht="16.5" customHeight="1">
      <c r="B38" s="276" t="s">
        <v>344</v>
      </c>
      <c r="C38" s="273">
        <v>1163.3055676310937</v>
      </c>
      <c r="D38" s="273">
        <v>748.92585499999996</v>
      </c>
      <c r="E38" s="273"/>
      <c r="F38" s="273">
        <v>11111.068567631095</v>
      </c>
      <c r="G38" s="273">
        <v>7961.004938</v>
      </c>
      <c r="H38" s="273"/>
      <c r="I38" s="264">
        <v>128.69492132987733</v>
      </c>
      <c r="J38" s="264">
        <v>114.67764680472609</v>
      </c>
      <c r="K38" s="264"/>
      <c r="L38" s="264">
        <v>121.78363275376508</v>
      </c>
      <c r="M38" s="264">
        <v>114.72146172495113</v>
      </c>
    </row>
    <row r="39" spans="2:13" ht="16.5" customHeight="1">
      <c r="B39" s="276" t="s">
        <v>345</v>
      </c>
      <c r="C39" s="273"/>
      <c r="D39" s="273">
        <v>394.18416200000001</v>
      </c>
      <c r="E39" s="273"/>
      <c r="F39" s="273"/>
      <c r="G39" s="273">
        <v>3675.5079059999998</v>
      </c>
      <c r="H39" s="273"/>
      <c r="I39" s="264"/>
      <c r="J39" s="264">
        <v>130.39768087371309</v>
      </c>
      <c r="K39" s="264"/>
      <c r="L39" s="264"/>
      <c r="M39" s="264">
        <v>110.97593179699783</v>
      </c>
    </row>
    <row r="40" spans="2:13" ht="16.5" customHeight="1">
      <c r="B40" s="276" t="s">
        <v>346</v>
      </c>
      <c r="C40" s="273"/>
      <c r="D40" s="273">
        <v>330.80287600000003</v>
      </c>
      <c r="E40" s="273"/>
      <c r="F40" s="273"/>
      <c r="G40" s="273">
        <v>3470.771033</v>
      </c>
      <c r="H40" s="273"/>
      <c r="I40" s="264"/>
      <c r="J40" s="264">
        <v>110.18280844377347</v>
      </c>
      <c r="K40" s="264"/>
      <c r="L40" s="264"/>
      <c r="M40" s="264">
        <v>103.64370206795247</v>
      </c>
    </row>
    <row r="41" spans="2:13" ht="16.5" customHeight="1">
      <c r="B41" s="276" t="s">
        <v>347</v>
      </c>
      <c r="C41" s="273"/>
      <c r="D41" s="273">
        <v>5905.2977060000003</v>
      </c>
      <c r="E41" s="273"/>
      <c r="F41" s="273"/>
      <c r="G41" s="273">
        <v>58666.216700999998</v>
      </c>
      <c r="H41" s="273"/>
      <c r="I41" s="264"/>
      <c r="J41" s="264">
        <v>115.5248492331564</v>
      </c>
      <c r="K41" s="264"/>
      <c r="L41" s="264"/>
      <c r="M41" s="264">
        <v>126.06461253913055</v>
      </c>
    </row>
    <row r="42" spans="2:13" ht="16.5" customHeight="1">
      <c r="B42" s="276" t="s">
        <v>348</v>
      </c>
      <c r="C42" s="273"/>
      <c r="D42" s="273">
        <v>4586.6017449999999</v>
      </c>
      <c r="E42" s="273"/>
      <c r="F42" s="273"/>
      <c r="G42" s="273">
        <v>46467.369945999999</v>
      </c>
      <c r="H42" s="273"/>
      <c r="I42" s="264"/>
      <c r="J42" s="264">
        <v>88.141555817487571</v>
      </c>
      <c r="K42" s="264"/>
      <c r="L42" s="264"/>
      <c r="M42" s="264">
        <v>104.91580525792956</v>
      </c>
    </row>
    <row r="43" spans="2:13" ht="16.5" customHeight="1">
      <c r="B43" s="276" t="s">
        <v>349</v>
      </c>
      <c r="C43" s="273"/>
      <c r="D43" s="273">
        <v>707.35060199999998</v>
      </c>
      <c r="E43" s="273"/>
      <c r="F43" s="273"/>
      <c r="G43" s="273">
        <v>6855.8843720000004</v>
      </c>
      <c r="H43" s="273"/>
      <c r="I43" s="264"/>
      <c r="J43" s="264">
        <v>66.643754839305487</v>
      </c>
      <c r="K43" s="264"/>
      <c r="L43" s="264"/>
      <c r="M43" s="264">
        <v>118.40405803994913</v>
      </c>
    </row>
    <row r="44" spans="2:13" ht="16.5" customHeight="1">
      <c r="B44" s="276" t="s">
        <v>350</v>
      </c>
      <c r="C44" s="273"/>
      <c r="D44" s="273">
        <v>5243.6738029999997</v>
      </c>
      <c r="E44" s="273"/>
      <c r="F44" s="273"/>
      <c r="G44" s="273">
        <v>43048.860980999998</v>
      </c>
      <c r="H44" s="273"/>
      <c r="I44" s="264"/>
      <c r="J44" s="264">
        <v>117.08920785719666</v>
      </c>
      <c r="K44" s="264"/>
      <c r="L44" s="264"/>
      <c r="M44" s="264">
        <v>121.5404874566629</v>
      </c>
    </row>
    <row r="45" spans="2:13" ht="16.5" customHeight="1">
      <c r="B45" s="276" t="s">
        <v>351</v>
      </c>
      <c r="C45" s="273"/>
      <c r="D45" s="273">
        <v>311.93495100000001</v>
      </c>
      <c r="E45" s="273"/>
      <c r="F45" s="273"/>
      <c r="G45" s="273">
        <v>2875.549231</v>
      </c>
      <c r="H45" s="273"/>
      <c r="I45" s="264"/>
      <c r="J45" s="264">
        <v>100.85768279845576</v>
      </c>
      <c r="K45" s="264"/>
      <c r="L45" s="264"/>
      <c r="M45" s="264">
        <v>103.32760281779176</v>
      </c>
    </row>
    <row r="46" spans="2:13" ht="16.5" customHeight="1">
      <c r="B46" s="276" t="s">
        <v>352</v>
      </c>
      <c r="C46" s="273"/>
      <c r="D46" s="273">
        <v>1347.047429</v>
      </c>
      <c r="E46" s="273"/>
      <c r="F46" s="273"/>
      <c r="G46" s="273">
        <v>12516.636333</v>
      </c>
      <c r="H46" s="273"/>
      <c r="I46" s="264"/>
      <c r="J46" s="264">
        <v>114.72831803354487</v>
      </c>
      <c r="K46" s="264"/>
      <c r="L46" s="264"/>
      <c r="M46" s="264">
        <v>105.85300537710987</v>
      </c>
    </row>
    <row r="47" spans="2:13" ht="16.5" customHeight="1">
      <c r="B47" s="276" t="s">
        <v>353</v>
      </c>
      <c r="C47" s="278"/>
      <c r="D47" s="273">
        <v>314.70335699999998</v>
      </c>
      <c r="E47" s="273"/>
      <c r="F47" s="278"/>
      <c r="G47" s="273">
        <v>2708.5866759999999</v>
      </c>
      <c r="H47" s="273"/>
      <c r="I47" s="278"/>
      <c r="J47" s="264">
        <v>138.71984503743641</v>
      </c>
      <c r="K47" s="264"/>
      <c r="L47" s="278"/>
      <c r="M47" s="264">
        <v>133.51401517106427</v>
      </c>
    </row>
    <row r="48" spans="2:13" ht="16.5" customHeight="1">
      <c r="B48" s="276" t="s">
        <v>354</v>
      </c>
      <c r="C48" s="278"/>
      <c r="D48" s="273">
        <v>342.17839900000001</v>
      </c>
      <c r="E48" s="273"/>
      <c r="F48" s="278"/>
      <c r="G48" s="273">
        <v>3132.0029570000002</v>
      </c>
      <c r="H48" s="273"/>
      <c r="I48" s="278"/>
      <c r="J48" s="264">
        <v>118.22443801504447</v>
      </c>
      <c r="K48" s="264"/>
      <c r="L48" s="278"/>
      <c r="M48" s="264">
        <v>99.272645103454551</v>
      </c>
    </row>
    <row r="49" spans="2:13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</row>
    <row r="50" spans="2:13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</row>
    <row r="51" spans="2:13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</row>
    <row r="52" spans="2:13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</row>
    <row r="53" spans="2:13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</row>
    <row r="54" spans="2:13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</row>
    <row r="55" spans="2:13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</row>
    <row r="56" spans="2:13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</row>
    <row r="57" spans="2:13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</row>
    <row r="58" spans="2:13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</row>
    <row r="59" spans="2:13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</row>
    <row r="60" spans="2:13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</row>
    <row r="61" spans="2:13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</row>
    <row r="62" spans="2:13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</row>
    <row r="63" spans="2:13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</row>
    <row r="64" spans="2:13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</row>
    <row r="65" spans="2:13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</row>
    <row r="66" spans="2:13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</row>
    <row r="67" spans="2:13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</row>
    <row r="68" spans="2:13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</row>
    <row r="69" spans="2:13">
      <c r="B69" s="278"/>
      <c r="C69" s="278"/>
      <c r="D69" s="278"/>
      <c r="E69" s="278"/>
      <c r="F69" s="278"/>
      <c r="G69" s="278"/>
      <c r="H69" s="278"/>
      <c r="L69" s="278"/>
      <c r="M69" s="278"/>
    </row>
    <row r="70" spans="2:13">
      <c r="B70" s="278"/>
    </row>
    <row r="71" spans="2:13">
      <c r="B71" s="278"/>
    </row>
    <row r="72" spans="2:13">
      <c r="B72" s="278"/>
    </row>
    <row r="73" spans="2:13">
      <c r="B73" s="278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67" right="0.28000000000000003" top="0.74803149606299202" bottom="0.511811023622047" header="0.43307086614173201" footer="0.31496062992126"/>
  <pageSetup paperSize="9" scale="99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95F3-4A78-4B40-96D4-7A1AA4E6B8E6}">
  <sheetPr>
    <pageSetUpPr fitToPage="1"/>
  </sheetPr>
  <dimension ref="A1:O77"/>
  <sheetViews>
    <sheetView workbookViewId="0">
      <selection activeCell="B2" sqref="B2"/>
    </sheetView>
  </sheetViews>
  <sheetFormatPr defaultColWidth="9.140625" defaultRowHeight="15"/>
  <cols>
    <col min="1" max="1" width="1.42578125" style="279" customWidth="1"/>
    <col min="2" max="2" width="35.7109375" style="287" bestFit="1" customWidth="1"/>
    <col min="3" max="3" width="6.28515625" style="279" bestFit="1" customWidth="1"/>
    <col min="4" max="4" width="6" style="279" bestFit="1" customWidth="1"/>
    <col min="5" max="5" width="0.7109375" style="279" customWidth="1"/>
    <col min="6" max="6" width="7" style="279" customWidth="1"/>
    <col min="7" max="7" width="7" style="279" bestFit="1" customWidth="1"/>
    <col min="8" max="8" width="0.7109375" style="279" customWidth="1"/>
    <col min="9" max="10" width="8.42578125" style="279" customWidth="1"/>
    <col min="11" max="11" width="1" style="279" customWidth="1"/>
    <col min="12" max="12" width="7.85546875" style="279" customWidth="1"/>
    <col min="13" max="13" width="8.5703125" style="279" customWidth="1"/>
    <col min="14" max="16384" width="9.140625" style="279"/>
  </cols>
  <sheetData>
    <row r="1" spans="1:15" s="247" customFormat="1" ht="16.5">
      <c r="A1" s="245" t="s">
        <v>412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</row>
    <row r="2" spans="1:15" s="247" customFormat="1"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</row>
    <row r="3" spans="1:15" s="247" customFormat="1" ht="14.25">
      <c r="B3" s="249"/>
      <c r="C3" s="250"/>
      <c r="D3" s="250"/>
      <c r="E3" s="250"/>
      <c r="F3" s="250"/>
      <c r="G3" s="251"/>
      <c r="H3" s="251"/>
      <c r="I3" s="251"/>
      <c r="J3" s="251"/>
      <c r="K3" s="251"/>
      <c r="L3" s="252"/>
      <c r="M3" s="253" t="s">
        <v>310</v>
      </c>
    </row>
    <row r="4" spans="1:15" s="247" customFormat="1" ht="17.25" customHeight="1">
      <c r="A4" s="254"/>
      <c r="B4" s="255"/>
      <c r="C4" s="439" t="s">
        <v>236</v>
      </c>
      <c r="D4" s="439"/>
      <c r="E4" s="256"/>
      <c r="F4" s="439" t="s">
        <v>236</v>
      </c>
      <c r="G4" s="439"/>
      <c r="H4" s="256"/>
      <c r="I4" s="439" t="s">
        <v>311</v>
      </c>
      <c r="J4" s="439"/>
      <c r="K4" s="256"/>
      <c r="L4" s="439" t="s">
        <v>312</v>
      </c>
      <c r="M4" s="439"/>
    </row>
    <row r="5" spans="1:15" s="247" customFormat="1" ht="17.25" customHeight="1">
      <c r="B5" s="257"/>
      <c r="C5" s="440" t="s">
        <v>76</v>
      </c>
      <c r="D5" s="440"/>
      <c r="E5" s="258"/>
      <c r="F5" s="440" t="s">
        <v>25</v>
      </c>
      <c r="G5" s="440"/>
      <c r="H5" s="258"/>
      <c r="I5" s="440" t="s">
        <v>6</v>
      </c>
      <c r="J5" s="440"/>
      <c r="K5" s="258"/>
      <c r="L5" s="440" t="s">
        <v>6</v>
      </c>
      <c r="M5" s="440"/>
    </row>
    <row r="6" spans="1:15" s="247" customFormat="1" ht="17.25" customHeight="1">
      <c r="B6" s="257"/>
      <c r="C6" s="438" t="s">
        <v>26</v>
      </c>
      <c r="D6" s="438"/>
      <c r="E6" s="259"/>
      <c r="F6" s="438" t="s">
        <v>26</v>
      </c>
      <c r="G6" s="438"/>
      <c r="H6" s="259"/>
      <c r="I6" s="438" t="s">
        <v>7</v>
      </c>
      <c r="J6" s="438"/>
      <c r="K6" s="259"/>
      <c r="L6" s="438" t="s">
        <v>7</v>
      </c>
      <c r="M6" s="438"/>
    </row>
    <row r="7" spans="1:15" s="247" customFormat="1" ht="17.25" customHeight="1">
      <c r="B7" s="257"/>
      <c r="C7" s="260" t="s">
        <v>313</v>
      </c>
      <c r="D7" s="260" t="s">
        <v>314</v>
      </c>
      <c r="E7" s="260"/>
      <c r="F7" s="261" t="s">
        <v>313</v>
      </c>
      <c r="G7" s="260" t="s">
        <v>314</v>
      </c>
      <c r="H7" s="260"/>
      <c r="I7" s="261" t="s">
        <v>313</v>
      </c>
      <c r="J7" s="260" t="s">
        <v>314</v>
      </c>
      <c r="K7" s="260"/>
      <c r="L7" s="262" t="s">
        <v>313</v>
      </c>
      <c r="M7" s="262" t="s">
        <v>314</v>
      </c>
    </row>
    <row r="8" spans="1:15">
      <c r="B8" s="257"/>
      <c r="C8" s="250"/>
      <c r="D8" s="264"/>
      <c r="E8" s="264"/>
      <c r="F8" s="250"/>
      <c r="G8" s="250"/>
      <c r="H8" s="250"/>
      <c r="I8" s="250"/>
      <c r="J8" s="250"/>
      <c r="K8" s="250"/>
      <c r="L8" s="250"/>
      <c r="M8" s="250"/>
    </row>
    <row r="9" spans="1:15" s="247" customFormat="1" ht="15.75">
      <c r="A9" s="280" t="s">
        <v>315</v>
      </c>
      <c r="C9" s="281"/>
      <c r="D9" s="282">
        <v>33600.609500999999</v>
      </c>
      <c r="E9" s="282"/>
      <c r="F9" s="282"/>
      <c r="G9" s="282">
        <v>312280.08870299999</v>
      </c>
      <c r="H9" s="282"/>
      <c r="I9" s="283"/>
      <c r="J9" s="283">
        <v>113.55954622486874</v>
      </c>
      <c r="K9" s="283"/>
      <c r="L9" s="283"/>
      <c r="M9" s="283">
        <v>116.8490023180014</v>
      </c>
      <c r="N9" s="284"/>
      <c r="O9" s="284"/>
    </row>
    <row r="10" spans="1:15" s="285" customFormat="1">
      <c r="B10" s="271" t="s">
        <v>316</v>
      </c>
      <c r="C10" s="281"/>
      <c r="D10" s="282">
        <v>12677.810226999998</v>
      </c>
      <c r="E10" s="282"/>
      <c r="F10" s="282"/>
      <c r="G10" s="282">
        <v>113579.09487999999</v>
      </c>
      <c r="H10" s="282"/>
      <c r="I10" s="283"/>
      <c r="J10" s="283">
        <v>118.60991488427159</v>
      </c>
      <c r="K10" s="283"/>
      <c r="L10" s="283"/>
      <c r="M10" s="283">
        <v>118.80990570848111</v>
      </c>
      <c r="N10" s="286"/>
      <c r="O10" s="286"/>
    </row>
    <row r="11" spans="1:15" s="285" customFormat="1">
      <c r="B11" s="271" t="s">
        <v>317</v>
      </c>
      <c r="C11" s="281"/>
      <c r="D11" s="282">
        <v>20922.799274000001</v>
      </c>
      <c r="E11" s="282"/>
      <c r="F11" s="282"/>
      <c r="G11" s="282">
        <v>198700.993823</v>
      </c>
      <c r="H11" s="282"/>
      <c r="I11" s="283"/>
      <c r="J11" s="283">
        <v>110.70335469641168</v>
      </c>
      <c r="K11" s="283"/>
      <c r="L11" s="283"/>
      <c r="M11" s="283">
        <v>115.75693619783578</v>
      </c>
      <c r="N11" s="286"/>
      <c r="O11" s="286"/>
    </row>
    <row r="12" spans="1:15">
      <c r="A12" s="275" t="s">
        <v>320</v>
      </c>
      <c r="C12" s="281"/>
      <c r="D12" s="281"/>
      <c r="E12" s="281"/>
      <c r="F12" s="281"/>
      <c r="G12" s="281"/>
      <c r="H12" s="281"/>
      <c r="I12" s="288"/>
      <c r="J12" s="289"/>
      <c r="K12" s="289"/>
      <c r="L12" s="288"/>
      <c r="M12" s="289"/>
      <c r="N12" s="290"/>
    </row>
    <row r="13" spans="1:15">
      <c r="B13" s="276" t="s">
        <v>355</v>
      </c>
      <c r="C13" s="281"/>
      <c r="D13" s="281">
        <v>223.66583399999999</v>
      </c>
      <c r="E13" s="281"/>
      <c r="F13" s="281"/>
      <c r="G13" s="281">
        <v>2090.3246530000001</v>
      </c>
      <c r="H13" s="281"/>
      <c r="I13" s="288"/>
      <c r="J13" s="288">
        <v>112.71653630665142</v>
      </c>
      <c r="K13" s="288"/>
      <c r="L13" s="288"/>
      <c r="M13" s="288">
        <v>97.63638514122735</v>
      </c>
      <c r="N13" s="290"/>
    </row>
    <row r="14" spans="1:15">
      <c r="B14" s="276" t="s">
        <v>356</v>
      </c>
      <c r="C14" s="281"/>
      <c r="D14" s="281">
        <v>96.393476000000007</v>
      </c>
      <c r="E14" s="281"/>
      <c r="F14" s="281"/>
      <c r="G14" s="281">
        <v>926.69275600000003</v>
      </c>
      <c r="H14" s="281"/>
      <c r="I14" s="288"/>
      <c r="J14" s="288">
        <v>112.45886996362935</v>
      </c>
      <c r="K14" s="288"/>
      <c r="L14" s="288"/>
      <c r="M14" s="288">
        <v>97.50728315758505</v>
      </c>
      <c r="N14" s="290"/>
    </row>
    <row r="15" spans="1:15">
      <c r="B15" s="276" t="s">
        <v>322</v>
      </c>
      <c r="C15" s="281"/>
      <c r="D15" s="281">
        <v>211.765468</v>
      </c>
      <c r="E15" s="281"/>
      <c r="F15" s="281"/>
      <c r="G15" s="281">
        <v>1870.5333880000001</v>
      </c>
      <c r="H15" s="281"/>
      <c r="I15" s="288"/>
      <c r="J15" s="288">
        <v>130.7584682013817</v>
      </c>
      <c r="K15" s="288"/>
      <c r="L15" s="288"/>
      <c r="M15" s="288">
        <v>115.67056068353378</v>
      </c>
      <c r="N15" s="290"/>
    </row>
    <row r="16" spans="1:15">
      <c r="B16" s="276" t="s">
        <v>323</v>
      </c>
      <c r="C16" s="281">
        <v>145.0214539124438</v>
      </c>
      <c r="D16" s="281">
        <v>220.724862</v>
      </c>
      <c r="E16" s="281"/>
      <c r="F16" s="281">
        <v>2308.1094539124442</v>
      </c>
      <c r="G16" s="281">
        <v>2899.722663</v>
      </c>
      <c r="H16" s="281"/>
      <c r="I16" s="288">
        <v>74.598745852637222</v>
      </c>
      <c r="J16" s="288">
        <v>111.38404321670275</v>
      </c>
      <c r="K16" s="288"/>
      <c r="L16" s="288">
        <v>91.48502138231926</v>
      </c>
      <c r="M16" s="288">
        <v>98.944675909095196</v>
      </c>
      <c r="N16" s="290"/>
    </row>
    <row r="17" spans="2:14">
      <c r="B17" s="276" t="s">
        <v>15</v>
      </c>
      <c r="C17" s="281">
        <v>1547.1102166352396</v>
      </c>
      <c r="D17" s="281">
        <v>360.64210100000003</v>
      </c>
      <c r="E17" s="281"/>
      <c r="F17" s="281">
        <v>9629.912216635239</v>
      </c>
      <c r="G17" s="281">
        <v>2344.52981</v>
      </c>
      <c r="H17" s="281"/>
      <c r="I17" s="288">
        <v>126.61066978044309</v>
      </c>
      <c r="J17" s="288">
        <v>110.84364244815421</v>
      </c>
      <c r="K17" s="288"/>
      <c r="L17" s="288">
        <v>124.63684100109585</v>
      </c>
      <c r="M17" s="288">
        <v>99.561171149617195</v>
      </c>
      <c r="N17" s="290"/>
    </row>
    <row r="18" spans="2:14">
      <c r="B18" s="276" t="s">
        <v>357</v>
      </c>
      <c r="C18" s="281"/>
      <c r="D18" s="281">
        <v>403.71708599999999</v>
      </c>
      <c r="E18" s="281"/>
      <c r="F18" s="281"/>
      <c r="G18" s="281">
        <v>4022.5497570000002</v>
      </c>
      <c r="H18" s="281"/>
      <c r="I18" s="288"/>
      <c r="J18" s="288">
        <v>89.632994796268889</v>
      </c>
      <c r="K18" s="288"/>
      <c r="L18" s="288"/>
      <c r="M18" s="288">
        <v>94.202288642720973</v>
      </c>
      <c r="N18" s="290"/>
    </row>
    <row r="19" spans="2:14">
      <c r="B19" s="276" t="s">
        <v>358</v>
      </c>
      <c r="C19" s="281">
        <v>2503.0743744798374</v>
      </c>
      <c r="D19" s="281">
        <v>257.49193000000002</v>
      </c>
      <c r="E19" s="281"/>
      <c r="F19" s="281">
        <v>21955.363374479839</v>
      </c>
      <c r="G19" s="281">
        <v>2383.2268610000001</v>
      </c>
      <c r="H19" s="281"/>
      <c r="I19" s="288">
        <v>170.16522970806531</v>
      </c>
      <c r="J19" s="288">
        <v>153.30254544677319</v>
      </c>
      <c r="K19" s="288"/>
      <c r="L19" s="288">
        <v>130.51903970774586</v>
      </c>
      <c r="M19" s="288">
        <v>127.52880311534116</v>
      </c>
      <c r="N19" s="290"/>
    </row>
    <row r="20" spans="2:14">
      <c r="B20" s="276" t="s">
        <v>359</v>
      </c>
      <c r="C20" s="281">
        <v>4362.5796461418504</v>
      </c>
      <c r="D20" s="281">
        <v>461.176985</v>
      </c>
      <c r="E20" s="281"/>
      <c r="F20" s="281">
        <v>54328.017646141852</v>
      </c>
      <c r="G20" s="281">
        <v>6626.7155640000001</v>
      </c>
      <c r="H20" s="281"/>
      <c r="I20" s="288">
        <v>120.6076036872451</v>
      </c>
      <c r="J20" s="288">
        <v>92.835039500854961</v>
      </c>
      <c r="K20" s="288"/>
      <c r="L20" s="288">
        <v>131.18886720097279</v>
      </c>
      <c r="M20" s="288">
        <v>113.05504138306888</v>
      </c>
      <c r="N20" s="290"/>
    </row>
    <row r="21" spans="2:14">
      <c r="B21" s="276" t="s">
        <v>318</v>
      </c>
      <c r="C21" s="281">
        <v>1071.4762456133224</v>
      </c>
      <c r="D21" s="281">
        <v>621.72989700000005</v>
      </c>
      <c r="E21" s="281"/>
      <c r="F21" s="281">
        <v>11357.465245613323</v>
      </c>
      <c r="G21" s="281">
        <v>6998.789452</v>
      </c>
      <c r="H21" s="281"/>
      <c r="I21" s="288">
        <v>87.856167337388484</v>
      </c>
      <c r="J21" s="288">
        <v>72.557985370793858</v>
      </c>
      <c r="K21" s="288"/>
      <c r="L21" s="288">
        <v>125.97824355579878</v>
      </c>
      <c r="M21" s="288">
        <v>123.12635860011711</v>
      </c>
      <c r="N21" s="290"/>
    </row>
    <row r="22" spans="2:14">
      <c r="B22" s="276" t="s">
        <v>331</v>
      </c>
      <c r="C22" s="281">
        <v>948.89172273722249</v>
      </c>
      <c r="D22" s="281">
        <v>659.00764500000002</v>
      </c>
      <c r="E22" s="281"/>
      <c r="F22" s="281">
        <v>8478.1627227372228</v>
      </c>
      <c r="G22" s="281">
        <v>6586.9238290000003</v>
      </c>
      <c r="H22" s="281"/>
      <c r="I22" s="288">
        <v>125.45752569756164</v>
      </c>
      <c r="J22" s="288">
        <v>96.491972115525783</v>
      </c>
      <c r="K22" s="288"/>
      <c r="L22" s="288">
        <v>96.593253057015502</v>
      </c>
      <c r="M22" s="288">
        <v>89.895235146235791</v>
      </c>
      <c r="N22" s="290"/>
    </row>
    <row r="23" spans="2:14">
      <c r="B23" s="276" t="s">
        <v>360</v>
      </c>
      <c r="C23" s="281">
        <v>266.4494042609337</v>
      </c>
      <c r="D23" s="281">
        <v>184.148257</v>
      </c>
      <c r="E23" s="281"/>
      <c r="F23" s="281">
        <v>2655.3564042609337</v>
      </c>
      <c r="G23" s="281">
        <v>1723.3479130000001</v>
      </c>
      <c r="H23" s="281"/>
      <c r="I23" s="288">
        <v>134.03224641511795</v>
      </c>
      <c r="J23" s="288">
        <v>140.71478100159933</v>
      </c>
      <c r="K23" s="288"/>
      <c r="L23" s="288">
        <v>125.60898720525746</v>
      </c>
      <c r="M23" s="288">
        <v>134.34381392035797</v>
      </c>
      <c r="N23" s="290"/>
    </row>
    <row r="24" spans="2:14">
      <c r="B24" s="276" t="s">
        <v>332</v>
      </c>
      <c r="C24" s="281"/>
      <c r="D24" s="281">
        <v>647.69044899999994</v>
      </c>
      <c r="E24" s="281"/>
      <c r="F24" s="281"/>
      <c r="G24" s="281">
        <v>6927.9811529999997</v>
      </c>
      <c r="H24" s="281"/>
      <c r="I24" s="288"/>
      <c r="J24" s="288">
        <v>94.890631140621934</v>
      </c>
      <c r="K24" s="288"/>
      <c r="L24" s="288"/>
      <c r="M24" s="288">
        <v>108.95598123700303</v>
      </c>
      <c r="N24" s="290"/>
    </row>
    <row r="25" spans="2:14">
      <c r="B25" s="276" t="s">
        <v>361</v>
      </c>
      <c r="C25" s="281"/>
      <c r="D25" s="281">
        <v>636.20591300000001</v>
      </c>
      <c r="E25" s="281"/>
      <c r="F25" s="281"/>
      <c r="G25" s="281">
        <v>6319.3267059999998</v>
      </c>
      <c r="H25" s="281"/>
      <c r="I25" s="288"/>
      <c r="J25" s="288">
        <v>98.180957715414735</v>
      </c>
      <c r="K25" s="288"/>
      <c r="L25" s="288"/>
      <c r="M25" s="288">
        <v>101.19968310260205</v>
      </c>
      <c r="N25" s="290"/>
    </row>
    <row r="26" spans="2:14">
      <c r="B26" s="276" t="s">
        <v>362</v>
      </c>
      <c r="C26" s="281"/>
      <c r="D26" s="281">
        <v>433.42054200000001</v>
      </c>
      <c r="E26" s="281"/>
      <c r="F26" s="281"/>
      <c r="G26" s="281">
        <v>3561.6092359999998</v>
      </c>
      <c r="H26" s="281"/>
      <c r="I26" s="288"/>
      <c r="J26" s="288">
        <v>149.96035338589516</v>
      </c>
      <c r="K26" s="288"/>
      <c r="L26" s="288"/>
      <c r="M26" s="288">
        <v>126.91870246909636</v>
      </c>
      <c r="N26" s="290"/>
    </row>
    <row r="27" spans="2:14">
      <c r="B27" s="276" t="s">
        <v>363</v>
      </c>
      <c r="C27" s="281">
        <v>527.92646313107525</v>
      </c>
      <c r="D27" s="281">
        <v>158.66028399999999</v>
      </c>
      <c r="E27" s="281"/>
      <c r="F27" s="281">
        <v>4373.2324631310748</v>
      </c>
      <c r="G27" s="281">
        <v>1432.477261</v>
      </c>
      <c r="H27" s="281"/>
      <c r="I27" s="288">
        <v>128.31189556948163</v>
      </c>
      <c r="J27" s="288">
        <v>112.02175960536327</v>
      </c>
      <c r="K27" s="288"/>
      <c r="L27" s="288">
        <v>131.80835376202202</v>
      </c>
      <c r="M27" s="288">
        <v>127.14185196896852</v>
      </c>
      <c r="N27" s="290"/>
    </row>
    <row r="28" spans="2:14">
      <c r="B28" s="276" t="s">
        <v>364</v>
      </c>
      <c r="C28" s="281">
        <v>755.6670265933418</v>
      </c>
      <c r="D28" s="281">
        <v>1006.868064</v>
      </c>
      <c r="E28" s="281"/>
      <c r="F28" s="281">
        <v>6836.1320265933418</v>
      </c>
      <c r="G28" s="281">
        <v>9495.0060680000006</v>
      </c>
      <c r="H28" s="281"/>
      <c r="I28" s="288">
        <v>118.55255503801187</v>
      </c>
      <c r="J28" s="288">
        <v>114.22687265548261</v>
      </c>
      <c r="K28" s="288"/>
      <c r="L28" s="288">
        <v>121.63373272043184</v>
      </c>
      <c r="M28" s="288">
        <v>117.86180081805753</v>
      </c>
      <c r="N28" s="290"/>
    </row>
    <row r="29" spans="2:14">
      <c r="B29" s="276" t="s">
        <v>365</v>
      </c>
      <c r="C29" s="281"/>
      <c r="D29" s="281">
        <v>749.72943599999996</v>
      </c>
      <c r="E29" s="281"/>
      <c r="F29" s="281"/>
      <c r="G29" s="281">
        <v>7194.1993920000004</v>
      </c>
      <c r="H29" s="281"/>
      <c r="I29" s="288"/>
      <c r="J29" s="288">
        <v>115.16226760185305</v>
      </c>
      <c r="K29" s="288"/>
      <c r="L29" s="288"/>
      <c r="M29" s="288">
        <v>116.60540041222632</v>
      </c>
      <c r="N29" s="290"/>
    </row>
    <row r="30" spans="2:14">
      <c r="B30" s="276" t="s">
        <v>336</v>
      </c>
      <c r="C30" s="281">
        <v>187.89542839368124</v>
      </c>
      <c r="D30" s="281">
        <v>320.34069799999997</v>
      </c>
      <c r="E30" s="281"/>
      <c r="F30" s="281">
        <v>1476.2624283936811</v>
      </c>
      <c r="G30" s="281">
        <v>2293.1461610000001</v>
      </c>
      <c r="H30" s="281"/>
      <c r="I30" s="288">
        <v>121.32696339031637</v>
      </c>
      <c r="J30" s="288">
        <v>164.25047113720089</v>
      </c>
      <c r="K30" s="288"/>
      <c r="L30" s="288">
        <v>109.02827203136746</v>
      </c>
      <c r="M30" s="288">
        <v>130.11893292684192</v>
      </c>
      <c r="N30" s="290"/>
    </row>
    <row r="31" spans="2:14">
      <c r="B31" s="276" t="s">
        <v>338</v>
      </c>
      <c r="C31" s="281"/>
      <c r="D31" s="281">
        <v>235.91493299999999</v>
      </c>
      <c r="E31" s="281"/>
      <c r="F31" s="281"/>
      <c r="G31" s="281">
        <v>2265.9027000000001</v>
      </c>
      <c r="H31" s="281"/>
      <c r="I31" s="288"/>
      <c r="J31" s="288">
        <v>132.47236854092367</v>
      </c>
      <c r="K31" s="288"/>
      <c r="L31" s="288"/>
      <c r="M31" s="288">
        <v>127.03313397209439</v>
      </c>
      <c r="N31" s="290"/>
    </row>
    <row r="32" spans="2:14">
      <c r="B32" s="276" t="s">
        <v>366</v>
      </c>
      <c r="C32" s="281">
        <v>223.24259685368762</v>
      </c>
      <c r="D32" s="281">
        <v>196.43136100000001</v>
      </c>
      <c r="E32" s="281"/>
      <c r="F32" s="281">
        <v>2075.2755968536876</v>
      </c>
      <c r="G32" s="281">
        <v>1834.749102</v>
      </c>
      <c r="H32" s="281"/>
      <c r="I32" s="288">
        <v>115.40067038184938</v>
      </c>
      <c r="J32" s="288">
        <v>118.82428961920257</v>
      </c>
      <c r="K32" s="288"/>
      <c r="L32" s="288">
        <v>116.7423148391385</v>
      </c>
      <c r="M32" s="288">
        <v>113.23621481457468</v>
      </c>
      <c r="N32" s="290"/>
    </row>
    <row r="33" spans="2:15">
      <c r="B33" s="276" t="s">
        <v>367</v>
      </c>
      <c r="C33" s="281">
        <v>129.14873946087064</v>
      </c>
      <c r="D33" s="281">
        <v>232.81124700000001</v>
      </c>
      <c r="E33" s="281"/>
      <c r="F33" s="281">
        <v>1237.4687394608707</v>
      </c>
      <c r="G33" s="281">
        <v>2418.9522310000002</v>
      </c>
      <c r="H33" s="281"/>
      <c r="I33" s="288">
        <v>120.03228724464022</v>
      </c>
      <c r="J33" s="288">
        <v>107.47806695834319</v>
      </c>
      <c r="K33" s="288"/>
      <c r="L33" s="288">
        <v>112.78136717809521</v>
      </c>
      <c r="M33" s="288">
        <v>102.73518926525098</v>
      </c>
      <c r="N33" s="290"/>
    </row>
    <row r="34" spans="2:15">
      <c r="B34" s="276" t="s">
        <v>368</v>
      </c>
      <c r="C34" s="281">
        <v>114.42673286437189</v>
      </c>
      <c r="D34" s="281">
        <v>237.46631199999999</v>
      </c>
      <c r="E34" s="281"/>
      <c r="F34" s="281">
        <v>1017.8057328643719</v>
      </c>
      <c r="G34" s="281">
        <v>2239.6000300000001</v>
      </c>
      <c r="H34" s="281"/>
      <c r="I34" s="288">
        <v>119.0444677691367</v>
      </c>
      <c r="J34" s="288">
        <v>122.02881003787877</v>
      </c>
      <c r="K34" s="288"/>
      <c r="L34" s="288">
        <v>118.62731243451196</v>
      </c>
      <c r="M34" s="288">
        <v>124.39441144083891</v>
      </c>
      <c r="N34" s="290"/>
    </row>
    <row r="35" spans="2:15">
      <c r="B35" s="276" t="s">
        <v>369</v>
      </c>
      <c r="C35" s="281"/>
      <c r="D35" s="281">
        <v>1316.387571</v>
      </c>
      <c r="E35" s="281"/>
      <c r="F35" s="281"/>
      <c r="G35" s="281">
        <v>12273.197064</v>
      </c>
      <c r="H35" s="281"/>
      <c r="I35" s="288"/>
      <c r="J35" s="288">
        <v>117.62211845527484</v>
      </c>
      <c r="K35" s="288"/>
      <c r="L35" s="288"/>
      <c r="M35" s="288">
        <v>114.69974905109987</v>
      </c>
      <c r="N35" s="290"/>
    </row>
    <row r="36" spans="2:15">
      <c r="B36" s="276" t="s">
        <v>370</v>
      </c>
      <c r="C36" s="281"/>
      <c r="D36" s="281">
        <v>631.90645400000005</v>
      </c>
      <c r="E36" s="281"/>
      <c r="F36" s="281"/>
      <c r="G36" s="281">
        <v>5885.3953419999998</v>
      </c>
      <c r="H36" s="281"/>
      <c r="I36" s="288"/>
      <c r="J36" s="288">
        <v>127.5736760232661</v>
      </c>
      <c r="K36" s="288"/>
      <c r="L36" s="288"/>
      <c r="M36" s="288">
        <v>119.31223213565193</v>
      </c>
      <c r="N36" s="290"/>
    </row>
    <row r="37" spans="2:15">
      <c r="B37" s="276" t="s">
        <v>371</v>
      </c>
      <c r="C37" s="281"/>
      <c r="D37" s="281">
        <v>99.012339999999995</v>
      </c>
      <c r="E37" s="281"/>
      <c r="F37" s="281"/>
      <c r="G37" s="281">
        <v>1273.073146</v>
      </c>
      <c r="H37" s="281"/>
      <c r="I37" s="288"/>
      <c r="J37" s="288">
        <v>61.145279411606225</v>
      </c>
      <c r="K37" s="288"/>
      <c r="L37" s="288"/>
      <c r="M37" s="288">
        <v>93.999275192782179</v>
      </c>
      <c r="N37" s="290"/>
    </row>
    <row r="38" spans="2:15">
      <c r="B38" s="276" t="s">
        <v>372</v>
      </c>
      <c r="C38" s="281">
        <v>345.06042905745124</v>
      </c>
      <c r="D38" s="281">
        <v>122.50032</v>
      </c>
      <c r="E38" s="281"/>
      <c r="F38" s="281">
        <v>3891.3084290574511</v>
      </c>
      <c r="G38" s="281">
        <v>1454.0010910000001</v>
      </c>
      <c r="H38" s="281"/>
      <c r="I38" s="288">
        <v>110.99973270072998</v>
      </c>
      <c r="J38" s="288">
        <v>108.21974905257392</v>
      </c>
      <c r="K38" s="288"/>
      <c r="L38" s="288">
        <v>111.79180588946016</v>
      </c>
      <c r="M38" s="288">
        <v>107.66895153907139</v>
      </c>
      <c r="N38" s="290"/>
    </row>
    <row r="39" spans="2:15">
      <c r="B39" s="276" t="s">
        <v>373</v>
      </c>
      <c r="C39" s="281">
        <v>2357.7272783710032</v>
      </c>
      <c r="D39" s="281">
        <v>1508.8773309999999</v>
      </c>
      <c r="E39" s="281"/>
      <c r="F39" s="281">
        <v>14656.992278371003</v>
      </c>
      <c r="G39" s="281">
        <v>10477.325285000001</v>
      </c>
      <c r="H39" s="281"/>
      <c r="I39" s="288">
        <v>180.9087209448704</v>
      </c>
      <c r="J39" s="288">
        <v>156.87264588792777</v>
      </c>
      <c r="K39" s="288"/>
      <c r="L39" s="288">
        <v>137.67665777193457</v>
      </c>
      <c r="M39" s="288">
        <v>123.19387483681898</v>
      </c>
      <c r="N39" s="290"/>
    </row>
    <row r="40" spans="2:15">
      <c r="B40" s="276" t="s">
        <v>345</v>
      </c>
      <c r="C40" s="281"/>
      <c r="D40" s="281">
        <v>567.07717300000002</v>
      </c>
      <c r="E40" s="281"/>
      <c r="F40" s="281"/>
      <c r="G40" s="281">
        <v>5286.7784840000004</v>
      </c>
      <c r="H40" s="281"/>
      <c r="I40" s="288"/>
      <c r="J40" s="288">
        <v>116.35946640419654</v>
      </c>
      <c r="K40" s="288"/>
      <c r="L40" s="288"/>
      <c r="M40" s="288">
        <v>121.64181038408934</v>
      </c>
      <c r="N40" s="290"/>
    </row>
    <row r="41" spans="2:15">
      <c r="B41" s="276" t="s">
        <v>374</v>
      </c>
      <c r="C41" s="281">
        <v>184.80662783891066</v>
      </c>
      <c r="D41" s="281">
        <v>819.72928899999999</v>
      </c>
      <c r="E41" s="281"/>
      <c r="F41" s="281">
        <v>1781.4316278389106</v>
      </c>
      <c r="G41" s="281">
        <v>7806.3219550000003</v>
      </c>
      <c r="H41" s="281"/>
      <c r="I41" s="288">
        <v>119.08180642097945</v>
      </c>
      <c r="J41" s="288">
        <v>124.67435960741314</v>
      </c>
      <c r="K41" s="288"/>
      <c r="L41" s="288">
        <v>122.61803706138438</v>
      </c>
      <c r="M41" s="288">
        <v>124.90884256696282</v>
      </c>
      <c r="N41" s="290"/>
    </row>
    <row r="42" spans="2:15">
      <c r="B42" s="276" t="s">
        <v>375</v>
      </c>
      <c r="C42" s="281"/>
      <c r="D42" s="281">
        <v>259.98746</v>
      </c>
      <c r="E42" s="281"/>
      <c r="F42" s="281"/>
      <c r="G42" s="281">
        <v>2595.7384630000001</v>
      </c>
      <c r="H42" s="281"/>
      <c r="I42" s="288"/>
      <c r="J42" s="288">
        <v>120.58606354895223</v>
      </c>
      <c r="K42" s="288"/>
      <c r="L42" s="288"/>
      <c r="M42" s="288">
        <v>143.41990533412081</v>
      </c>
      <c r="N42" s="290"/>
    </row>
    <row r="43" spans="2:15">
      <c r="B43" s="276" t="s">
        <v>347</v>
      </c>
      <c r="C43" s="281"/>
      <c r="D43" s="281">
        <v>9409.2123780000002</v>
      </c>
      <c r="E43" s="281"/>
      <c r="F43" s="281"/>
      <c r="G43" s="281">
        <v>88253.416975999993</v>
      </c>
      <c r="H43" s="281"/>
      <c r="I43" s="288"/>
      <c r="J43" s="288">
        <v>111.14296849148073</v>
      </c>
      <c r="K43" s="288"/>
      <c r="L43" s="288"/>
      <c r="M43" s="288">
        <v>123.68625402087763</v>
      </c>
      <c r="N43" s="291"/>
      <c r="O43" s="291"/>
    </row>
    <row r="44" spans="2:15">
      <c r="B44" s="276" t="s">
        <v>376</v>
      </c>
      <c r="C44" s="281"/>
      <c r="D44" s="281">
        <v>159.756856</v>
      </c>
      <c r="E44" s="281"/>
      <c r="F44" s="281"/>
      <c r="G44" s="281">
        <v>1860.3537819999999</v>
      </c>
      <c r="H44" s="281"/>
      <c r="I44" s="288"/>
      <c r="J44" s="288">
        <v>121.70539892529185</v>
      </c>
      <c r="K44" s="288"/>
      <c r="L44" s="288"/>
      <c r="M44" s="288">
        <v>119.90422443718305</v>
      </c>
      <c r="N44" s="290"/>
    </row>
    <row r="45" spans="2:15">
      <c r="B45" s="276" t="s">
        <v>348</v>
      </c>
      <c r="C45" s="281"/>
      <c r="D45" s="281">
        <v>1071.2505759999999</v>
      </c>
      <c r="E45" s="281"/>
      <c r="F45" s="281"/>
      <c r="G45" s="281">
        <v>8449.7470649999996</v>
      </c>
      <c r="H45" s="281"/>
      <c r="I45" s="288"/>
      <c r="J45" s="288">
        <v>100.97608478698017</v>
      </c>
      <c r="K45" s="288"/>
      <c r="L45" s="288"/>
      <c r="M45" s="288">
        <v>118.76384627172321</v>
      </c>
      <c r="N45" s="290"/>
    </row>
    <row r="46" spans="2:15">
      <c r="B46" s="276" t="s">
        <v>349</v>
      </c>
      <c r="C46" s="281"/>
      <c r="D46" s="281">
        <v>191.29859400000001</v>
      </c>
      <c r="E46" s="281"/>
      <c r="F46" s="281"/>
      <c r="G46" s="281">
        <v>1834.5033719999999</v>
      </c>
      <c r="H46" s="281"/>
      <c r="I46" s="288"/>
      <c r="J46" s="288">
        <v>90.077606548547934</v>
      </c>
      <c r="K46" s="288"/>
      <c r="L46" s="288"/>
      <c r="M46" s="288">
        <v>102.6424488099815</v>
      </c>
    </row>
    <row r="47" spans="2:15">
      <c r="B47" s="276" t="s">
        <v>350</v>
      </c>
      <c r="C47" s="281"/>
      <c r="D47" s="281">
        <v>4295.9447550000004</v>
      </c>
      <c r="E47" s="281"/>
      <c r="F47" s="281"/>
      <c r="G47" s="281">
        <v>39700.883888999997</v>
      </c>
      <c r="H47" s="281"/>
      <c r="I47" s="288"/>
      <c r="J47" s="288">
        <v>120.02961374849505</v>
      </c>
      <c r="K47" s="288"/>
      <c r="L47" s="288"/>
      <c r="M47" s="288">
        <v>116.95545082990975</v>
      </c>
    </row>
    <row r="48" spans="2:15">
      <c r="B48" s="276" t="s">
        <v>351</v>
      </c>
      <c r="C48" s="281"/>
      <c r="D48" s="281">
        <v>300.92050699999999</v>
      </c>
      <c r="E48" s="281"/>
      <c r="F48" s="281"/>
      <c r="G48" s="281">
        <v>2724.442869</v>
      </c>
      <c r="H48" s="281"/>
      <c r="I48" s="288"/>
      <c r="J48" s="288">
        <v>134.0443022175956</v>
      </c>
      <c r="K48" s="288"/>
      <c r="L48" s="288"/>
      <c r="M48" s="288">
        <v>130.90368794748895</v>
      </c>
    </row>
    <row r="49" spans="2:13">
      <c r="B49" s="276" t="s">
        <v>119</v>
      </c>
      <c r="C49" s="281"/>
      <c r="D49" s="281">
        <v>919.17449299999998</v>
      </c>
      <c r="E49" s="281"/>
      <c r="F49" s="281"/>
      <c r="G49" s="281">
        <v>6855.083204999999</v>
      </c>
      <c r="H49" s="281"/>
      <c r="I49" s="288"/>
      <c r="J49" s="288">
        <v>141.98049579021784</v>
      </c>
      <c r="K49" s="288"/>
      <c r="L49" s="288"/>
      <c r="M49" s="288">
        <v>118.35849489459981</v>
      </c>
    </row>
    <row r="50" spans="2:13">
      <c r="B50" s="276" t="s">
        <v>377</v>
      </c>
      <c r="C50" s="281">
        <v>18100.569654052921</v>
      </c>
      <c r="D50" s="281">
        <v>374.11269399999998</v>
      </c>
      <c r="E50" s="281"/>
      <c r="F50" s="281">
        <v>143083.56965405293</v>
      </c>
      <c r="G50" s="281">
        <v>2936.7723059999998</v>
      </c>
      <c r="H50" s="281"/>
      <c r="I50" s="288">
        <v>188.3318037046397</v>
      </c>
      <c r="J50" s="288">
        <v>146.740675795664</v>
      </c>
      <c r="K50" s="288"/>
      <c r="L50" s="288">
        <v>137.82287068019008</v>
      </c>
      <c r="M50" s="288">
        <v>119.09095490542296</v>
      </c>
    </row>
    <row r="51" spans="2:13">
      <c r="B51" s="292" t="s">
        <v>378</v>
      </c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</row>
    <row r="52" spans="2:13">
      <c r="B52" s="249"/>
      <c r="C52" s="250"/>
      <c r="D52" s="250"/>
      <c r="E52" s="250"/>
      <c r="F52" s="250"/>
      <c r="G52" s="250"/>
      <c r="H52" s="250"/>
      <c r="I52" s="250"/>
      <c r="J52" s="250"/>
      <c r="K52" s="250"/>
      <c r="L52" s="250"/>
      <c r="M52" s="250"/>
    </row>
    <row r="53" spans="2:13">
      <c r="B53" s="293"/>
      <c r="C53" s="294"/>
      <c r="D53" s="294"/>
      <c r="E53" s="294"/>
      <c r="F53" s="294"/>
      <c r="G53" s="294"/>
      <c r="H53" s="294"/>
      <c r="I53" s="294"/>
      <c r="J53" s="294"/>
      <c r="K53" s="294"/>
      <c r="L53" s="294"/>
      <c r="M53" s="294"/>
    </row>
    <row r="54" spans="2:13">
      <c r="B54" s="295"/>
      <c r="C54" s="294"/>
      <c r="D54" s="294"/>
      <c r="E54" s="294"/>
      <c r="F54" s="294"/>
      <c r="G54" s="294"/>
      <c r="H54" s="294"/>
      <c r="I54" s="294"/>
      <c r="J54" s="294"/>
      <c r="K54" s="294"/>
      <c r="L54" s="294"/>
      <c r="M54" s="294"/>
    </row>
    <row r="55" spans="2:13">
      <c r="B55" s="295"/>
      <c r="C55" s="247"/>
      <c r="D55" s="247"/>
      <c r="E55" s="247"/>
      <c r="F55" s="247"/>
      <c r="G55" s="247"/>
      <c r="H55" s="247"/>
      <c r="I55" s="247"/>
      <c r="J55" s="247"/>
      <c r="K55" s="247"/>
      <c r="L55" s="247"/>
      <c r="M55" s="247"/>
    </row>
    <row r="56" spans="2:13">
      <c r="C56" s="247"/>
      <c r="D56" s="247"/>
      <c r="E56" s="247"/>
      <c r="F56" s="247"/>
      <c r="G56" s="247"/>
      <c r="H56" s="247"/>
      <c r="I56" s="247"/>
      <c r="J56" s="247"/>
      <c r="K56" s="247"/>
      <c r="L56" s="247"/>
      <c r="M56" s="247"/>
    </row>
    <row r="57" spans="2:13">
      <c r="C57" s="247"/>
      <c r="D57" s="247"/>
      <c r="E57" s="247"/>
      <c r="F57" s="247"/>
      <c r="G57" s="247"/>
      <c r="H57" s="247"/>
      <c r="I57" s="247"/>
      <c r="J57" s="247"/>
      <c r="K57" s="247"/>
      <c r="L57" s="247"/>
      <c r="M57" s="247"/>
    </row>
    <row r="58" spans="2:13">
      <c r="C58" s="247"/>
      <c r="D58" s="247"/>
      <c r="E58" s="247"/>
      <c r="F58" s="247"/>
      <c r="G58" s="247"/>
      <c r="H58" s="247"/>
      <c r="I58" s="247"/>
      <c r="J58" s="247"/>
      <c r="K58" s="247"/>
      <c r="L58" s="247"/>
      <c r="M58" s="247"/>
    </row>
    <row r="59" spans="2:13"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247"/>
    </row>
    <row r="60" spans="2:13">
      <c r="C60" s="247"/>
      <c r="D60" s="247"/>
      <c r="E60" s="247"/>
      <c r="F60" s="247"/>
      <c r="G60" s="247"/>
      <c r="H60" s="247"/>
      <c r="I60" s="247"/>
      <c r="J60" s="247"/>
      <c r="K60" s="247"/>
      <c r="L60" s="247"/>
      <c r="M60" s="247"/>
    </row>
    <row r="61" spans="2:13">
      <c r="C61" s="247"/>
      <c r="D61" s="247"/>
      <c r="E61" s="247"/>
      <c r="F61" s="247"/>
      <c r="G61" s="247"/>
      <c r="H61" s="247"/>
      <c r="I61" s="247"/>
      <c r="J61" s="247"/>
      <c r="K61" s="247"/>
      <c r="L61" s="247"/>
      <c r="M61" s="247"/>
    </row>
    <row r="62" spans="2:13"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</row>
    <row r="63" spans="2:13">
      <c r="C63" s="247"/>
      <c r="D63" s="247"/>
      <c r="E63" s="247"/>
      <c r="F63" s="247"/>
      <c r="G63" s="247"/>
      <c r="H63" s="247"/>
      <c r="I63" s="247"/>
      <c r="J63" s="247"/>
      <c r="K63" s="247"/>
      <c r="L63" s="247"/>
      <c r="M63" s="247"/>
    </row>
    <row r="64" spans="2:13"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</row>
    <row r="65" spans="2:13"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</row>
    <row r="66" spans="2:13">
      <c r="C66" s="247"/>
      <c r="D66" s="247"/>
      <c r="E66" s="247"/>
      <c r="F66" s="247"/>
      <c r="G66" s="247"/>
      <c r="H66" s="247"/>
      <c r="I66" s="247"/>
      <c r="J66" s="247"/>
      <c r="K66" s="247"/>
      <c r="L66" s="247"/>
      <c r="M66" s="247"/>
    </row>
    <row r="67" spans="2:13"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</row>
    <row r="68" spans="2:13">
      <c r="C68" s="247"/>
      <c r="D68" s="247"/>
      <c r="E68" s="247"/>
      <c r="F68" s="247"/>
      <c r="G68" s="247"/>
      <c r="H68" s="247"/>
      <c r="I68" s="247"/>
      <c r="J68" s="247"/>
      <c r="K68" s="247"/>
      <c r="L68" s="247"/>
      <c r="M68" s="247"/>
    </row>
    <row r="69" spans="2:13">
      <c r="C69" s="247"/>
      <c r="D69" s="247"/>
      <c r="E69" s="247"/>
      <c r="F69" s="247"/>
      <c r="G69" s="247"/>
      <c r="H69" s="247"/>
      <c r="I69" s="247"/>
      <c r="J69" s="247"/>
      <c r="K69" s="247"/>
      <c r="L69" s="247"/>
      <c r="M69" s="247"/>
    </row>
    <row r="70" spans="2:13">
      <c r="B70" s="279"/>
      <c r="C70" s="247"/>
      <c r="D70" s="247"/>
      <c r="E70" s="247"/>
      <c r="F70" s="247"/>
      <c r="G70" s="247"/>
      <c r="H70" s="247"/>
      <c r="I70" s="247"/>
      <c r="J70" s="247"/>
      <c r="K70" s="247"/>
      <c r="L70" s="247"/>
      <c r="M70" s="247"/>
    </row>
    <row r="71" spans="2:13">
      <c r="B71" s="279"/>
      <c r="C71" s="247"/>
      <c r="D71" s="247"/>
      <c r="E71" s="247"/>
      <c r="F71" s="247"/>
      <c r="G71" s="247"/>
      <c r="H71" s="247"/>
      <c r="I71" s="247"/>
      <c r="J71" s="247"/>
      <c r="K71" s="247"/>
      <c r="L71" s="247"/>
      <c r="M71" s="247"/>
    </row>
    <row r="72" spans="2:13">
      <c r="B72" s="279"/>
      <c r="C72" s="247"/>
      <c r="D72" s="247"/>
      <c r="E72" s="247"/>
      <c r="F72" s="247"/>
      <c r="G72" s="247"/>
      <c r="H72" s="247"/>
      <c r="I72" s="247"/>
      <c r="J72" s="247"/>
      <c r="K72" s="247"/>
      <c r="L72" s="247"/>
      <c r="M72" s="247"/>
    </row>
    <row r="73" spans="2:13">
      <c r="B73" s="279"/>
      <c r="C73" s="247"/>
      <c r="D73" s="247"/>
      <c r="E73" s="247"/>
      <c r="F73" s="247"/>
      <c r="G73" s="247"/>
      <c r="H73" s="247"/>
      <c r="I73" s="247"/>
      <c r="J73" s="247"/>
      <c r="K73" s="247"/>
      <c r="L73" s="247"/>
      <c r="M73" s="247"/>
    </row>
    <row r="74" spans="2:13">
      <c r="B74" s="279"/>
      <c r="C74" s="247"/>
      <c r="D74" s="247"/>
      <c r="E74" s="247"/>
      <c r="F74" s="247"/>
      <c r="G74" s="247"/>
      <c r="H74" s="247"/>
      <c r="I74" s="247"/>
      <c r="J74" s="247"/>
      <c r="K74" s="247"/>
      <c r="L74" s="247"/>
      <c r="M74" s="247"/>
    </row>
    <row r="75" spans="2:13">
      <c r="B75" s="279"/>
      <c r="C75" s="247"/>
      <c r="D75" s="247"/>
      <c r="E75" s="247"/>
      <c r="F75" s="247"/>
      <c r="G75" s="247"/>
      <c r="H75" s="247"/>
      <c r="I75" s="247"/>
      <c r="J75" s="247"/>
      <c r="K75" s="247"/>
      <c r="L75" s="247"/>
      <c r="M75" s="247"/>
    </row>
    <row r="76" spans="2:13">
      <c r="B76" s="279"/>
      <c r="C76" s="247"/>
      <c r="D76" s="247"/>
      <c r="E76" s="247"/>
      <c r="F76" s="247"/>
      <c r="G76" s="247"/>
      <c r="H76" s="247"/>
      <c r="I76" s="247"/>
      <c r="J76" s="247"/>
      <c r="K76" s="247"/>
      <c r="L76" s="247"/>
      <c r="M76" s="247"/>
    </row>
    <row r="77" spans="2:13">
      <c r="B77" s="279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7999999999999996" right="0.34" top="0.74803149606299202" bottom="0.511811023622047" header="0.43307086614173201" footer="0.31496062992126"/>
  <pageSetup paperSize="9" scale="94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99071-E8FD-495D-AEB8-5514709E6092}">
  <dimension ref="A1:L60"/>
  <sheetViews>
    <sheetView topLeftCell="A7" workbookViewId="0">
      <selection activeCell="L38" sqref="L38"/>
    </sheetView>
  </sheetViews>
  <sheetFormatPr defaultColWidth="9.140625" defaultRowHeight="12.75"/>
  <cols>
    <col min="1" max="1" width="2.42578125" style="299" customWidth="1"/>
    <col min="2" max="2" width="11.140625" style="299" customWidth="1"/>
    <col min="3" max="3" width="22.140625" style="299" customWidth="1"/>
    <col min="4" max="4" width="8.5703125" style="299" customWidth="1"/>
    <col min="5" max="5" width="9.140625" style="299" customWidth="1"/>
    <col min="6" max="6" width="9.42578125" style="299" customWidth="1"/>
    <col min="7" max="7" width="9.140625" style="299" customWidth="1"/>
    <col min="8" max="8" width="17.28515625" style="299" customWidth="1"/>
    <col min="9" max="16384" width="9.140625" style="299"/>
  </cols>
  <sheetData>
    <row r="1" spans="1:10" ht="19.5" customHeight="1">
      <c r="A1" s="296" t="s">
        <v>379</v>
      </c>
      <c r="B1" s="297"/>
      <c r="C1" s="297"/>
      <c r="D1" s="297"/>
      <c r="E1" s="297"/>
      <c r="F1" s="298"/>
    </row>
    <row r="2" spans="1:10" ht="18" customHeight="1">
      <c r="A2" s="296" t="s">
        <v>380</v>
      </c>
      <c r="B2" s="297"/>
      <c r="C2" s="297"/>
      <c r="D2" s="297"/>
      <c r="E2" s="297"/>
      <c r="F2" s="298"/>
    </row>
    <row r="3" spans="1:10" ht="15">
      <c r="A3" s="300"/>
      <c r="B3" s="301"/>
      <c r="C3" s="301"/>
      <c r="D3" s="301"/>
      <c r="E3" s="301"/>
      <c r="F3" s="301"/>
      <c r="G3" s="302"/>
    </row>
    <row r="4" spans="1:10" ht="15">
      <c r="A4" s="300"/>
      <c r="B4" s="301"/>
      <c r="C4" s="301"/>
      <c r="D4" s="301"/>
      <c r="E4" s="301"/>
      <c r="F4" s="302"/>
      <c r="G4" s="302"/>
      <c r="H4" s="303" t="s">
        <v>22</v>
      </c>
    </row>
    <row r="5" spans="1:10" ht="19.5" customHeight="1">
      <c r="A5" s="304"/>
      <c r="B5" s="305"/>
      <c r="C5" s="305"/>
      <c r="D5" s="441" t="s">
        <v>381</v>
      </c>
      <c r="E5" s="441"/>
      <c r="F5" s="441"/>
      <c r="G5" s="441"/>
      <c r="H5" s="306" t="s">
        <v>382</v>
      </c>
    </row>
    <row r="6" spans="1:10" ht="18" customHeight="1">
      <c r="A6" s="300"/>
      <c r="B6" s="301"/>
      <c r="C6" s="301"/>
      <c r="D6" s="307" t="s">
        <v>383</v>
      </c>
      <c r="E6" s="307" t="s">
        <v>24</v>
      </c>
      <c r="F6" s="307" t="s">
        <v>384</v>
      </c>
      <c r="G6" s="307" t="s">
        <v>23</v>
      </c>
      <c r="H6" s="307" t="s">
        <v>385</v>
      </c>
    </row>
    <row r="7" spans="1:10" ht="19.5" customHeight="1">
      <c r="A7" s="300"/>
      <c r="B7" s="301"/>
      <c r="C7" s="301"/>
      <c r="D7" s="308" t="s">
        <v>386</v>
      </c>
      <c r="E7" s="309" t="s">
        <v>387</v>
      </c>
      <c r="F7" s="309" t="s">
        <v>387</v>
      </c>
      <c r="G7" s="309" t="s">
        <v>26</v>
      </c>
      <c r="H7" s="309" t="s">
        <v>388</v>
      </c>
    </row>
    <row r="8" spans="1:10" ht="11.25" customHeight="1">
      <c r="A8" s="298"/>
      <c r="B8" s="310"/>
      <c r="C8" s="310"/>
      <c r="D8" s="311"/>
      <c r="E8" s="311"/>
      <c r="F8" s="312"/>
      <c r="G8" s="312"/>
      <c r="H8" s="311"/>
    </row>
    <row r="9" spans="1:10" ht="20.100000000000001" customHeight="1">
      <c r="A9" s="313" t="s">
        <v>389</v>
      </c>
      <c r="B9" s="300"/>
      <c r="C9" s="300"/>
      <c r="D9" s="314">
        <v>116.65284764174105</v>
      </c>
      <c r="E9" s="314">
        <v>102.89076290432115</v>
      </c>
      <c r="F9" s="314">
        <v>102.51648648334555</v>
      </c>
      <c r="G9" s="314">
        <v>100.33320000000001</v>
      </c>
      <c r="H9" s="315">
        <v>103.78127541780245</v>
      </c>
      <c r="I9" s="311"/>
      <c r="J9" s="311"/>
    </row>
    <row r="10" spans="1:10" ht="20.100000000000001" customHeight="1">
      <c r="A10" s="316"/>
      <c r="B10" s="316" t="s">
        <v>390</v>
      </c>
      <c r="C10" s="316"/>
      <c r="D10" s="312">
        <v>123.01255063434937</v>
      </c>
      <c r="E10" s="312">
        <v>104.4471613912101</v>
      </c>
      <c r="F10" s="312">
        <v>104.2347272560648</v>
      </c>
      <c r="G10" s="312">
        <v>100.55070000000001</v>
      </c>
      <c r="H10" s="317">
        <v>104.04177048289561</v>
      </c>
      <c r="I10" s="311"/>
    </row>
    <row r="11" spans="1:10" ht="20.100000000000001" customHeight="1">
      <c r="A11" s="316"/>
      <c r="B11" s="318" t="s">
        <v>217</v>
      </c>
      <c r="C11" s="316" t="s">
        <v>391</v>
      </c>
      <c r="D11" s="312">
        <v>134.43156074077532</v>
      </c>
      <c r="E11" s="312">
        <v>108.23201491002044</v>
      </c>
      <c r="F11" s="312">
        <v>103.97436541360925</v>
      </c>
      <c r="G11" s="312">
        <v>100.7683</v>
      </c>
      <c r="H11" s="317">
        <v>113.61336682907611</v>
      </c>
      <c r="I11" s="311"/>
    </row>
    <row r="12" spans="1:10" ht="20.100000000000001" customHeight="1">
      <c r="A12" s="316"/>
      <c r="B12" s="316"/>
      <c r="C12" s="316" t="s">
        <v>392</v>
      </c>
      <c r="D12" s="312">
        <v>119.96645898597087</v>
      </c>
      <c r="E12" s="312">
        <v>104.06373403206611</v>
      </c>
      <c r="F12" s="312">
        <v>104.56427333766609</v>
      </c>
      <c r="G12" s="312">
        <v>100.6613</v>
      </c>
      <c r="H12" s="317">
        <v>102.48657276525904</v>
      </c>
      <c r="I12" s="311"/>
    </row>
    <row r="13" spans="1:10" ht="20.100000000000001" customHeight="1">
      <c r="A13" s="316"/>
      <c r="B13" s="316"/>
      <c r="C13" s="316" t="s">
        <v>393</v>
      </c>
      <c r="D13" s="312">
        <v>126.01895981068429</v>
      </c>
      <c r="E13" s="312">
        <v>103.81437424883953</v>
      </c>
      <c r="F13" s="312">
        <v>103.53551609625742</v>
      </c>
      <c r="G13" s="312">
        <v>100.1857</v>
      </c>
      <c r="H13" s="317">
        <v>104.01163505273648</v>
      </c>
      <c r="I13" s="311"/>
    </row>
    <row r="14" spans="1:10" ht="20.100000000000001" customHeight="1">
      <c r="A14" s="316"/>
      <c r="B14" s="316" t="s">
        <v>394</v>
      </c>
      <c r="C14" s="316"/>
      <c r="D14" s="312">
        <v>113.4282921854132</v>
      </c>
      <c r="E14" s="312">
        <v>102.2631923023708</v>
      </c>
      <c r="F14" s="312">
        <v>101.92798727296054</v>
      </c>
      <c r="G14" s="312">
        <v>100.11369999999999</v>
      </c>
      <c r="H14" s="317">
        <v>102.42885520909533</v>
      </c>
      <c r="I14" s="311"/>
    </row>
    <row r="15" spans="1:10" ht="20.100000000000001" customHeight="1">
      <c r="A15" s="316"/>
      <c r="B15" s="316" t="s">
        <v>395</v>
      </c>
      <c r="C15" s="316"/>
      <c r="D15" s="312">
        <v>107.97418000591486</v>
      </c>
      <c r="E15" s="312">
        <v>101.12828498563059</v>
      </c>
      <c r="F15" s="312">
        <v>100.66590733914953</v>
      </c>
      <c r="G15" s="312">
        <v>100.0857</v>
      </c>
      <c r="H15" s="317">
        <v>101.44543533579393</v>
      </c>
      <c r="I15" s="311"/>
    </row>
    <row r="16" spans="1:10" ht="20.100000000000001" customHeight="1">
      <c r="A16" s="316"/>
      <c r="B16" s="316" t="s">
        <v>396</v>
      </c>
      <c r="C16" s="316"/>
      <c r="D16" s="312">
        <v>121.47834015487128</v>
      </c>
      <c r="E16" s="312">
        <v>104.20981874496817</v>
      </c>
      <c r="F16" s="312">
        <v>103.70308841606114</v>
      </c>
      <c r="G16" s="312">
        <v>100.1126</v>
      </c>
      <c r="H16" s="317">
        <v>105.22181600515188</v>
      </c>
      <c r="I16" s="311"/>
    </row>
    <row r="17" spans="1:12" ht="20.100000000000001" customHeight="1">
      <c r="A17" s="316"/>
      <c r="B17" s="316" t="s">
        <v>397</v>
      </c>
      <c r="C17" s="316"/>
      <c r="D17" s="312">
        <v>108.33065246233762</v>
      </c>
      <c r="E17" s="312">
        <v>101.33117410098203</v>
      </c>
      <c r="F17" s="312">
        <v>101.23246902162354</v>
      </c>
      <c r="G17" s="312">
        <v>100.1964</v>
      </c>
      <c r="H17" s="317">
        <v>101.23463222921374</v>
      </c>
      <c r="I17" s="311"/>
    </row>
    <row r="18" spans="1:12" ht="20.100000000000001" customHeight="1">
      <c r="A18" s="316"/>
      <c r="B18" s="316" t="s">
        <v>398</v>
      </c>
      <c r="C18" s="316"/>
      <c r="D18" s="312">
        <v>112.09156976942347</v>
      </c>
      <c r="E18" s="312">
        <v>108.27965384743246</v>
      </c>
      <c r="F18" s="312">
        <v>103.01656673734112</v>
      </c>
      <c r="G18" s="312">
        <v>100.0234</v>
      </c>
      <c r="H18" s="317">
        <v>107.53765142986089</v>
      </c>
      <c r="I18" s="311"/>
    </row>
    <row r="19" spans="1:12" ht="20.100000000000001" customHeight="1">
      <c r="A19" s="316"/>
      <c r="B19" s="318" t="s">
        <v>217</v>
      </c>
      <c r="C19" s="316" t="s">
        <v>399</v>
      </c>
      <c r="D19" s="312">
        <v>113.49484164990196</v>
      </c>
      <c r="E19" s="312">
        <v>110.57860841731571</v>
      </c>
      <c r="F19" s="312">
        <v>103.64771039881543</v>
      </c>
      <c r="G19" s="312">
        <v>100</v>
      </c>
      <c r="H19" s="317">
        <v>109.59865213586802</v>
      </c>
      <c r="I19" s="311"/>
    </row>
    <row r="20" spans="1:12" ht="20.100000000000001" customHeight="1">
      <c r="A20" s="316"/>
      <c r="B20" s="316" t="s">
        <v>400</v>
      </c>
      <c r="C20" s="316"/>
      <c r="D20" s="312">
        <v>107.16759928399166</v>
      </c>
      <c r="E20" s="312">
        <v>96.753096402173355</v>
      </c>
      <c r="F20" s="312">
        <v>98.613787761245604</v>
      </c>
      <c r="G20" s="312">
        <v>100.66079999999999</v>
      </c>
      <c r="H20" s="317">
        <v>101.34340834784243</v>
      </c>
      <c r="I20" s="311"/>
    </row>
    <row r="21" spans="1:12" ht="20.100000000000001" customHeight="1">
      <c r="A21" s="316"/>
      <c r="B21" s="316" t="s">
        <v>401</v>
      </c>
      <c r="C21" s="316"/>
      <c r="D21" s="312">
        <v>96.128439934104193</v>
      </c>
      <c r="E21" s="312">
        <v>99.626215454585449</v>
      </c>
      <c r="F21" s="312">
        <v>99.714283369712405</v>
      </c>
      <c r="G21" s="312">
        <v>99.9452</v>
      </c>
      <c r="H21" s="317">
        <v>98.893905495546036</v>
      </c>
      <c r="I21" s="311"/>
    </row>
    <row r="22" spans="1:12" ht="20.100000000000001" customHeight="1">
      <c r="A22" s="316"/>
      <c r="B22" s="316" t="s">
        <v>402</v>
      </c>
      <c r="C22" s="316"/>
      <c r="D22" s="312">
        <v>123.13109863310351</v>
      </c>
      <c r="E22" s="312">
        <v>99.459777743122956</v>
      </c>
      <c r="F22" s="312">
        <v>98.649399615860219</v>
      </c>
      <c r="G22" s="312">
        <v>100.4786</v>
      </c>
      <c r="H22" s="317">
        <v>106.67949140017693</v>
      </c>
      <c r="I22" s="311"/>
    </row>
    <row r="23" spans="1:12" ht="20.100000000000001" customHeight="1">
      <c r="A23" s="316"/>
      <c r="B23" s="318" t="s">
        <v>217</v>
      </c>
      <c r="C23" s="316" t="s">
        <v>403</v>
      </c>
      <c r="D23" s="319">
        <v>124.05743603938286</v>
      </c>
      <c r="E23" s="312">
        <v>99.229479962019411</v>
      </c>
      <c r="F23" s="312">
        <v>98.332823670749747</v>
      </c>
      <c r="G23" s="312">
        <v>100.53060000000001</v>
      </c>
      <c r="H23" s="317">
        <v>107.1110613503525</v>
      </c>
      <c r="I23" s="311"/>
      <c r="J23" s="320"/>
      <c r="L23" s="320"/>
    </row>
    <row r="24" spans="1:12" ht="20.100000000000001" customHeight="1">
      <c r="A24" s="316"/>
      <c r="B24" s="316" t="s">
        <v>404</v>
      </c>
      <c r="C24" s="316"/>
      <c r="D24" s="319">
        <v>106.9534037048907</v>
      </c>
      <c r="E24" s="312">
        <v>102.09296965033172</v>
      </c>
      <c r="F24" s="312">
        <v>101.90833023498345</v>
      </c>
      <c r="G24" s="312">
        <v>100.09099999999999</v>
      </c>
      <c r="H24" s="317">
        <v>101.90818335965778</v>
      </c>
      <c r="I24" s="311"/>
    </row>
    <row r="25" spans="1:12" ht="20.100000000000001" customHeight="1">
      <c r="A25" s="316"/>
      <c r="B25" s="316" t="s">
        <v>405</v>
      </c>
      <c r="C25" s="316"/>
      <c r="D25" s="319">
        <v>122.7064673014451</v>
      </c>
      <c r="E25" s="312">
        <v>107.02837290141416</v>
      </c>
      <c r="F25" s="312">
        <v>106.35069382879783</v>
      </c>
      <c r="G25" s="312">
        <v>100.25920000000001</v>
      </c>
      <c r="H25" s="317">
        <v>106.48225129144838</v>
      </c>
      <c r="I25" s="311"/>
    </row>
    <row r="26" spans="1:12" ht="20.100000000000001" customHeight="1">
      <c r="A26" s="313" t="s">
        <v>406</v>
      </c>
      <c r="B26" s="321"/>
      <c r="C26" s="321"/>
      <c r="D26" s="314">
        <v>214.28523385119976</v>
      </c>
      <c r="E26" s="314">
        <v>138.88301408680448</v>
      </c>
      <c r="F26" s="314">
        <v>129.96986664004461</v>
      </c>
      <c r="G26" s="314">
        <v>105.9609</v>
      </c>
      <c r="H26" s="315">
        <v>127.47976766704809</v>
      </c>
      <c r="I26" s="311"/>
    </row>
    <row r="27" spans="1:12" ht="20.100000000000001" customHeight="1">
      <c r="A27" s="313" t="s">
        <v>407</v>
      </c>
      <c r="B27" s="321"/>
      <c r="C27" s="321"/>
      <c r="D27" s="314">
        <v>107.62774626375291</v>
      </c>
      <c r="E27" s="314">
        <v>101.89354863686827</v>
      </c>
      <c r="F27" s="314">
        <v>102.41420787691888</v>
      </c>
      <c r="G27" s="314">
        <v>100.69929999999999</v>
      </c>
      <c r="H27" s="315">
        <v>105.10101178021196</v>
      </c>
      <c r="I27" s="311"/>
      <c r="J27" s="311"/>
    </row>
    <row r="28" spans="1:12" ht="20.100000000000001" customHeight="1">
      <c r="A28" s="313" t="s">
        <v>408</v>
      </c>
      <c r="B28" s="321"/>
      <c r="C28" s="321"/>
      <c r="D28" s="322"/>
      <c r="E28" s="314">
        <v>2.68</v>
      </c>
      <c r="F28" s="314"/>
      <c r="G28" s="314">
        <v>0.23</v>
      </c>
      <c r="H28" s="315">
        <v>2.69</v>
      </c>
      <c r="I28" s="311"/>
    </row>
    <row r="29" spans="1:12" ht="18.75" customHeight="1"/>
    <row r="52" spans="1:8">
      <c r="A52" s="323"/>
      <c r="B52" s="323"/>
      <c r="C52" s="323"/>
      <c r="D52" s="323"/>
      <c r="E52" s="323"/>
      <c r="F52" s="323"/>
      <c r="G52" s="323"/>
      <c r="H52" s="323"/>
    </row>
    <row r="53" spans="1:8">
      <c r="A53" s="323"/>
      <c r="B53" s="323"/>
      <c r="C53" s="323"/>
      <c r="D53" s="323"/>
      <c r="E53" s="323"/>
      <c r="F53" s="323"/>
      <c r="G53" s="323"/>
      <c r="H53" s="323"/>
    </row>
    <row r="54" spans="1:8">
      <c r="A54" s="323"/>
      <c r="B54" s="323"/>
      <c r="C54" s="323"/>
      <c r="D54" s="323"/>
      <c r="E54" s="323"/>
      <c r="F54" s="323"/>
      <c r="G54" s="323"/>
      <c r="H54" s="323"/>
    </row>
    <row r="55" spans="1:8">
      <c r="A55" s="323"/>
      <c r="B55" s="323"/>
      <c r="C55" s="323"/>
      <c r="D55" s="323"/>
      <c r="E55" s="323"/>
      <c r="F55" s="323"/>
      <c r="G55" s="323"/>
      <c r="H55" s="323"/>
    </row>
    <row r="56" spans="1:8">
      <c r="A56" s="323"/>
      <c r="B56" s="323"/>
      <c r="C56" s="323"/>
      <c r="D56" s="323"/>
      <c r="E56" s="323"/>
      <c r="F56" s="323"/>
      <c r="G56" s="323"/>
      <c r="H56" s="323"/>
    </row>
    <row r="57" spans="1:8">
      <c r="A57" s="323"/>
      <c r="B57" s="323"/>
      <c r="C57" s="323"/>
      <c r="D57" s="323"/>
      <c r="E57" s="323"/>
      <c r="F57" s="323"/>
      <c r="G57" s="323"/>
      <c r="H57" s="323"/>
    </row>
    <row r="58" spans="1:8">
      <c r="A58" s="323"/>
      <c r="B58" s="323"/>
      <c r="C58" s="323"/>
      <c r="D58" s="323"/>
      <c r="E58" s="323"/>
      <c r="F58" s="323"/>
      <c r="G58" s="323"/>
      <c r="H58" s="323"/>
    </row>
    <row r="59" spans="1:8">
      <c r="A59" s="323"/>
      <c r="B59" s="323"/>
      <c r="C59" s="323"/>
      <c r="D59" s="323"/>
      <c r="E59" s="323"/>
      <c r="F59" s="323"/>
      <c r="G59" s="323"/>
      <c r="H59" s="323"/>
    </row>
    <row r="60" spans="1:8">
      <c r="A60" s="323"/>
      <c r="B60" s="323"/>
      <c r="C60" s="323"/>
      <c r="D60" s="323"/>
      <c r="E60" s="323"/>
      <c r="F60" s="323"/>
      <c r="G60" s="323"/>
      <c r="H60" s="323"/>
    </row>
  </sheetData>
  <mergeCells count="1">
    <mergeCell ref="D5:G5"/>
  </mergeCells>
  <pageMargins left="0.86614173228346503" right="0.25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1D02C-9434-451F-9E4A-2CF9B93F2287}">
  <dimension ref="A1:I198"/>
  <sheetViews>
    <sheetView topLeftCell="A7" zoomScale="175" zoomScaleNormal="175" workbookViewId="0">
      <selection activeCell="B18" sqref="B18"/>
    </sheetView>
  </sheetViews>
  <sheetFormatPr defaultColWidth="10" defaultRowHeight="15"/>
  <cols>
    <col min="1" max="1" width="29.7109375" style="182" customWidth="1"/>
    <col min="2" max="2" width="11.28515625" style="182" customWidth="1"/>
    <col min="3" max="3" width="12.42578125" style="182" customWidth="1"/>
    <col min="4" max="4" width="13.5703125" style="182" customWidth="1"/>
    <col min="5" max="5" width="13.7109375" style="182" customWidth="1"/>
    <col min="6" max="6" width="14" style="182" customWidth="1"/>
    <col min="7" max="7" width="10" style="182"/>
    <col min="8" max="8" width="20" style="182" customWidth="1"/>
    <col min="9" max="9" width="22" style="182" customWidth="1"/>
    <col min="10" max="16384" width="10" style="182"/>
  </cols>
  <sheetData>
    <row r="1" spans="1:8" ht="20.100000000000001" customHeight="1">
      <c r="A1" s="179" t="s">
        <v>249</v>
      </c>
      <c r="B1" s="180"/>
      <c r="C1" s="180"/>
      <c r="D1" s="180"/>
      <c r="E1" s="180"/>
      <c r="F1" s="180"/>
      <c r="G1" s="181"/>
    </row>
    <row r="2" spans="1:8" ht="20.100000000000001" customHeight="1">
      <c r="A2" s="183" t="s">
        <v>250</v>
      </c>
      <c r="B2" s="184"/>
      <c r="C2" s="184"/>
      <c r="D2" s="184"/>
      <c r="E2" s="184"/>
      <c r="F2" s="184"/>
      <c r="G2" s="181"/>
    </row>
    <row r="3" spans="1:8" ht="20.100000000000001" customHeight="1">
      <c r="A3" s="185"/>
      <c r="B3" s="186"/>
      <c r="C3" s="186"/>
      <c r="D3" s="186"/>
      <c r="E3" s="186"/>
      <c r="F3" s="187"/>
      <c r="G3" s="181"/>
    </row>
    <row r="4" spans="1:8" ht="16.149999999999999" customHeight="1">
      <c r="A4" s="188"/>
      <c r="B4" s="189" t="s">
        <v>72</v>
      </c>
      <c r="C4" s="189" t="s">
        <v>72</v>
      </c>
      <c r="D4" s="189" t="s">
        <v>251</v>
      </c>
      <c r="E4" s="189" t="s">
        <v>251</v>
      </c>
      <c r="F4" s="189" t="s">
        <v>211</v>
      </c>
      <c r="G4" s="181"/>
    </row>
    <row r="5" spans="1:8" ht="16.149999999999999" customHeight="1">
      <c r="A5" s="190"/>
      <c r="B5" s="191" t="s">
        <v>76</v>
      </c>
      <c r="C5" s="191" t="s">
        <v>25</v>
      </c>
      <c r="D5" s="191" t="s">
        <v>212</v>
      </c>
      <c r="E5" s="191" t="s">
        <v>212</v>
      </c>
      <c r="F5" s="191" t="s">
        <v>212</v>
      </c>
      <c r="G5" s="181"/>
    </row>
    <row r="6" spans="1:8" ht="16.149999999999999" customHeight="1">
      <c r="A6" s="190"/>
      <c r="B6" s="192" t="s">
        <v>77</v>
      </c>
      <c r="C6" s="192" t="s">
        <v>77</v>
      </c>
      <c r="D6" s="192" t="s">
        <v>130</v>
      </c>
      <c r="E6" s="192" t="s">
        <v>252</v>
      </c>
      <c r="F6" s="192" t="s">
        <v>252</v>
      </c>
      <c r="G6" s="181"/>
    </row>
    <row r="7" spans="1:8" ht="16.149999999999999" customHeight="1">
      <c r="A7" s="190"/>
      <c r="B7" s="193">
        <v>2024</v>
      </c>
      <c r="C7" s="193">
        <v>2024</v>
      </c>
      <c r="D7" s="193" t="s">
        <v>243</v>
      </c>
      <c r="E7" s="193" t="s">
        <v>244</v>
      </c>
      <c r="F7" s="193" t="s">
        <v>244</v>
      </c>
      <c r="G7" s="181"/>
    </row>
    <row r="8" spans="1:8" ht="20.100000000000001" customHeight="1">
      <c r="A8" s="190"/>
      <c r="G8" s="181"/>
    </row>
    <row r="9" spans="1:8" ht="20.100000000000001" customHeight="1">
      <c r="A9" s="194" t="s">
        <v>253</v>
      </c>
      <c r="B9" s="195">
        <v>457932.18035679945</v>
      </c>
      <c r="C9" s="195">
        <v>4136635.7627488361</v>
      </c>
      <c r="D9" s="196">
        <v>100.94004115781799</v>
      </c>
      <c r="E9" s="196">
        <v>108.839440611193</v>
      </c>
      <c r="F9" s="196">
        <v>108.07952431616734</v>
      </c>
      <c r="G9" s="181"/>
    </row>
    <row r="10" spans="1:8" ht="20.100000000000001" customHeight="1">
      <c r="A10" s="197" t="s">
        <v>254</v>
      </c>
      <c r="B10" s="195"/>
      <c r="C10" s="195"/>
      <c r="D10" s="196"/>
      <c r="E10" s="196"/>
      <c r="F10" s="196"/>
      <c r="G10" s="181"/>
    </row>
    <row r="11" spans="1:8" ht="20.100000000000001" customHeight="1">
      <c r="A11" s="198" t="s">
        <v>255</v>
      </c>
      <c r="B11" s="199">
        <v>456536.48787679942</v>
      </c>
      <c r="C11" s="199">
        <v>4121990.3</v>
      </c>
      <c r="D11" s="200">
        <v>100.93096251550722</v>
      </c>
      <c r="E11" s="200">
        <v>108.87530558421446</v>
      </c>
      <c r="F11" s="200">
        <v>108.0557721314499</v>
      </c>
      <c r="G11" s="181"/>
    </row>
    <row r="12" spans="1:8" ht="20.100000000000001" customHeight="1">
      <c r="A12" s="198" t="s">
        <v>256</v>
      </c>
      <c r="B12" s="199">
        <v>1395.6924799999999</v>
      </c>
      <c r="C12" s="199">
        <v>14645.52448</v>
      </c>
      <c r="D12" s="200">
        <v>104</v>
      </c>
      <c r="E12" s="200">
        <v>98.25249979584882</v>
      </c>
      <c r="F12" s="200">
        <v>115.20701302001086</v>
      </c>
      <c r="G12" s="181"/>
    </row>
    <row r="13" spans="1:8" ht="20.100000000000001" customHeight="1">
      <c r="A13" s="197" t="s">
        <v>257</v>
      </c>
      <c r="B13" s="195"/>
      <c r="C13" s="195"/>
      <c r="D13" s="196"/>
      <c r="E13" s="196"/>
      <c r="F13" s="196"/>
      <c r="G13" s="181"/>
      <c r="H13" s="201"/>
    </row>
    <row r="14" spans="1:8" ht="20.100000000000001" customHeight="1">
      <c r="A14" s="198" t="s">
        <v>258</v>
      </c>
      <c r="B14" s="199">
        <v>416.82600000000002</v>
      </c>
      <c r="C14" s="199">
        <v>6197.8049999999994</v>
      </c>
      <c r="D14" s="200">
        <v>95.615232336485917</v>
      </c>
      <c r="E14" s="200">
        <v>111.86506179300351</v>
      </c>
      <c r="F14" s="200">
        <v>118.04396256985868</v>
      </c>
      <c r="G14" s="181"/>
      <c r="H14" s="201"/>
    </row>
    <row r="15" spans="1:8" ht="20.100000000000001" customHeight="1">
      <c r="A15" s="198" t="s">
        <v>259</v>
      </c>
      <c r="B15" s="199">
        <v>729.2</v>
      </c>
      <c r="C15" s="199">
        <v>10486.658011220095</v>
      </c>
      <c r="D15" s="200">
        <v>111.33296107810924</v>
      </c>
      <c r="E15" s="200">
        <v>118.86453242412702</v>
      </c>
      <c r="F15" s="202">
        <v>106.38022762148648</v>
      </c>
      <c r="G15" s="181"/>
      <c r="H15" s="201"/>
    </row>
    <row r="16" spans="1:8" ht="20.100000000000001" customHeight="1">
      <c r="A16" s="198" t="s">
        <v>260</v>
      </c>
      <c r="B16" s="199">
        <v>27883.121188287478</v>
      </c>
      <c r="C16" s="199">
        <v>294445.3572278783</v>
      </c>
      <c r="D16" s="200">
        <v>101.44484786787746</v>
      </c>
      <c r="E16" s="200">
        <v>113.52846064339504</v>
      </c>
      <c r="F16" s="200">
        <v>109.81451290406147</v>
      </c>
      <c r="G16" s="181"/>
      <c r="H16" s="201"/>
    </row>
    <row r="17" spans="1:9" ht="20.100000000000001" customHeight="1">
      <c r="A17" s="198" t="s">
        <v>261</v>
      </c>
      <c r="B17" s="199">
        <v>425007.9</v>
      </c>
      <c r="C17" s="199">
        <v>3782053.4985242379</v>
      </c>
      <c r="D17" s="200">
        <v>100.85234986067948</v>
      </c>
      <c r="E17" s="200">
        <v>108.66436370024822</v>
      </c>
      <c r="F17" s="200">
        <v>108.15746276220202</v>
      </c>
      <c r="G17" s="181"/>
      <c r="H17" s="201"/>
    </row>
    <row r="18" spans="1:9" ht="20.100000000000001" customHeight="1">
      <c r="A18" s="198" t="s">
        <v>262</v>
      </c>
      <c r="B18" s="199">
        <v>3895.2371200000002</v>
      </c>
      <c r="C18" s="199">
        <v>43452.443985500002</v>
      </c>
      <c r="D18" s="200">
        <v>106</v>
      </c>
      <c r="E18" s="200">
        <v>95.595420632285339</v>
      </c>
      <c r="F18" s="200">
        <v>91.751007357784644</v>
      </c>
      <c r="G18" s="181"/>
      <c r="H18" s="201"/>
    </row>
    <row r="19" spans="1:9" ht="20.100000000000001" customHeight="1">
      <c r="A19" s="198"/>
      <c r="B19" s="203"/>
      <c r="C19" s="203"/>
      <c r="D19" s="204"/>
      <c r="E19" s="204"/>
      <c r="F19" s="204"/>
      <c r="G19" s="181"/>
    </row>
    <row r="20" spans="1:9" ht="20.100000000000001" customHeight="1">
      <c r="A20" s="194" t="s">
        <v>263</v>
      </c>
      <c r="B20" s="195">
        <v>22988.074188970844</v>
      </c>
      <c r="C20" s="195">
        <v>226983.72818890298</v>
      </c>
      <c r="D20" s="196">
        <v>101.57892999164464</v>
      </c>
      <c r="E20" s="196">
        <v>108.50285938071052</v>
      </c>
      <c r="F20" s="196">
        <v>111.55571041130948</v>
      </c>
      <c r="G20" s="181"/>
    </row>
    <row r="21" spans="1:9" ht="20.100000000000001" customHeight="1">
      <c r="A21" s="197" t="s">
        <v>254</v>
      </c>
      <c r="B21" s="195"/>
      <c r="C21" s="195"/>
      <c r="D21" s="196"/>
      <c r="E21" s="196"/>
      <c r="F21" s="196"/>
      <c r="G21" s="181"/>
    </row>
    <row r="22" spans="1:9" ht="20.100000000000001" customHeight="1">
      <c r="A22" s="198" t="s">
        <v>255</v>
      </c>
      <c r="B22" s="199">
        <v>18410.829226120844</v>
      </c>
      <c r="C22" s="199">
        <v>179848.674891053</v>
      </c>
      <c r="D22" s="200">
        <v>100.76271730826588</v>
      </c>
      <c r="E22" s="200">
        <v>110.29344246758488</v>
      </c>
      <c r="F22" s="200">
        <v>108.31661801254113</v>
      </c>
      <c r="G22" s="181"/>
      <c r="H22" s="201"/>
    </row>
    <row r="23" spans="1:9" ht="20.100000000000001" customHeight="1">
      <c r="A23" s="198" t="s">
        <v>256</v>
      </c>
      <c r="B23" s="199">
        <v>4577.25</v>
      </c>
      <c r="C23" s="199">
        <v>47135</v>
      </c>
      <c r="D23" s="200">
        <v>105</v>
      </c>
      <c r="E23" s="200">
        <v>101.85191696880447</v>
      </c>
      <c r="F23" s="200">
        <v>125.92381041514523</v>
      </c>
      <c r="G23" s="181"/>
      <c r="H23" s="201"/>
    </row>
    <row r="24" spans="1:9" ht="20.100000000000001" customHeight="1">
      <c r="A24" s="197" t="s">
        <v>257</v>
      </c>
      <c r="B24" s="195"/>
      <c r="C24" s="195"/>
      <c r="D24" s="196"/>
      <c r="E24" s="196"/>
      <c r="F24" s="196"/>
      <c r="G24" s="205"/>
      <c r="H24" s="205"/>
    </row>
    <row r="25" spans="1:9" ht="20.100000000000001" customHeight="1">
      <c r="A25" s="198" t="s">
        <v>258</v>
      </c>
      <c r="B25" s="199">
        <v>132.77099999999999</v>
      </c>
      <c r="C25" s="199">
        <v>2380.1290000000004</v>
      </c>
      <c r="D25" s="200">
        <v>87.384410849090742</v>
      </c>
      <c r="E25" s="200">
        <v>113.27713742118777</v>
      </c>
      <c r="F25" s="200">
        <v>122.40282231210517</v>
      </c>
      <c r="G25" s="201"/>
      <c r="H25" s="201"/>
      <c r="I25" s="201"/>
    </row>
    <row r="26" spans="1:9" ht="20.100000000000001" customHeight="1">
      <c r="A26" s="198" t="s">
        <v>259</v>
      </c>
      <c r="B26" s="199">
        <v>68.084133026179842</v>
      </c>
      <c r="C26" s="199">
        <v>715.64705830354751</v>
      </c>
      <c r="D26" s="200">
        <v>130.03883274859936</v>
      </c>
      <c r="E26" s="200">
        <v>128.88550100169346</v>
      </c>
      <c r="F26" s="200">
        <v>113.54355905511161</v>
      </c>
      <c r="G26" s="201"/>
      <c r="H26" s="201"/>
      <c r="I26" s="201"/>
    </row>
    <row r="27" spans="1:9" ht="20.100000000000001" customHeight="1">
      <c r="A27" s="198" t="s">
        <v>260</v>
      </c>
      <c r="B27" s="199">
        <v>731.8099918639266</v>
      </c>
      <c r="C27" s="199">
        <v>6559.45</v>
      </c>
      <c r="D27" s="200">
        <v>100.33980400103788</v>
      </c>
      <c r="E27" s="200">
        <v>114.02964767979333</v>
      </c>
      <c r="F27" s="200">
        <v>117.43172625737715</v>
      </c>
      <c r="G27" s="201"/>
      <c r="H27" s="201"/>
      <c r="I27" s="201"/>
    </row>
    <row r="28" spans="1:9" ht="20.100000000000001" customHeight="1">
      <c r="A28" s="198" t="s">
        <v>261</v>
      </c>
      <c r="B28" s="199">
        <v>15325.6</v>
      </c>
      <c r="C28" s="199">
        <v>144764.23999490889</v>
      </c>
      <c r="D28" s="200">
        <v>100.65314617020209</v>
      </c>
      <c r="E28" s="200">
        <v>113.10064303841816</v>
      </c>
      <c r="F28" s="200">
        <v>112.72491462906949</v>
      </c>
      <c r="G28" s="201"/>
      <c r="H28" s="201"/>
      <c r="I28" s="201"/>
    </row>
    <row r="29" spans="1:9" ht="20.100000000000001" customHeight="1">
      <c r="A29" s="198" t="s">
        <v>262</v>
      </c>
      <c r="B29" s="199">
        <v>6729.7531912000031</v>
      </c>
      <c r="C29" s="199">
        <v>72564.267628200003</v>
      </c>
      <c r="D29" s="200">
        <v>104</v>
      </c>
      <c r="E29" s="200">
        <v>98.613947157028448</v>
      </c>
      <c r="F29" s="200">
        <v>108.48611433333055</v>
      </c>
      <c r="G29" s="201"/>
      <c r="H29" s="201"/>
      <c r="I29" s="201"/>
    </row>
    <row r="30" spans="1:9" ht="20.100000000000001" customHeight="1">
      <c r="A30" s="206"/>
      <c r="B30" s="206"/>
      <c r="C30" s="206"/>
      <c r="D30" s="206"/>
      <c r="E30" s="206"/>
      <c r="F30" s="206"/>
      <c r="G30" s="181"/>
    </row>
    <row r="31" spans="1:9" ht="20.100000000000001" customHeight="1">
      <c r="A31" s="206"/>
      <c r="B31" s="206"/>
      <c r="C31" s="206"/>
      <c r="D31" s="206"/>
      <c r="E31" s="206"/>
      <c r="F31" s="206"/>
      <c r="G31" s="181"/>
    </row>
    <row r="32" spans="1:9" ht="20.100000000000001" customHeight="1">
      <c r="A32" s="206"/>
      <c r="B32" s="206"/>
      <c r="C32" s="206"/>
      <c r="D32" s="206"/>
      <c r="E32" s="206"/>
      <c r="F32" s="206"/>
      <c r="G32" s="181"/>
    </row>
    <row r="33" spans="1:7" ht="20.100000000000001" customHeight="1">
      <c r="A33" s="206"/>
      <c r="B33" s="206"/>
      <c r="C33" s="206"/>
      <c r="D33" s="206"/>
      <c r="E33" s="206"/>
      <c r="F33" s="206"/>
      <c r="G33" s="181"/>
    </row>
    <row r="34" spans="1:7" ht="20.100000000000001" customHeight="1">
      <c r="A34" s="206"/>
      <c r="B34" s="206"/>
      <c r="C34" s="206"/>
      <c r="D34" s="206"/>
      <c r="E34" s="206"/>
      <c r="F34" s="206"/>
      <c r="G34" s="181"/>
    </row>
    <row r="35" spans="1:7" ht="20.100000000000001" customHeight="1">
      <c r="A35" s="207"/>
      <c r="B35" s="207"/>
      <c r="C35" s="208"/>
      <c r="D35" s="208"/>
      <c r="E35" s="208"/>
      <c r="F35" s="207"/>
      <c r="G35" s="181"/>
    </row>
    <row r="36" spans="1:7" ht="20.100000000000001" customHeight="1">
      <c r="A36" s="207"/>
      <c r="B36" s="207"/>
      <c r="C36" s="208"/>
      <c r="D36" s="208"/>
      <c r="E36" s="208"/>
      <c r="F36" s="207"/>
      <c r="G36" s="181"/>
    </row>
    <row r="37" spans="1:7" ht="20.100000000000001" customHeight="1">
      <c r="A37" s="207"/>
      <c r="B37" s="207"/>
      <c r="C37" s="208"/>
      <c r="D37" s="208"/>
      <c r="E37" s="208"/>
      <c r="F37" s="207"/>
    </row>
    <row r="38" spans="1:7" ht="20.100000000000001" customHeight="1">
      <c r="A38" s="207"/>
      <c r="B38" s="207"/>
      <c r="C38" s="208"/>
      <c r="D38" s="208"/>
      <c r="E38" s="208"/>
      <c r="F38" s="207"/>
    </row>
    <row r="39" spans="1:7" ht="20.100000000000001" customHeight="1">
      <c r="A39" s="207"/>
      <c r="B39" s="207"/>
      <c r="C39" s="208"/>
      <c r="D39" s="208"/>
      <c r="E39" s="208"/>
      <c r="F39" s="207"/>
    </row>
    <row r="40" spans="1:7" ht="20.100000000000001" customHeight="1">
      <c r="A40" s="207"/>
      <c r="B40" s="207"/>
      <c r="C40" s="208"/>
      <c r="D40" s="208"/>
      <c r="E40" s="208"/>
      <c r="F40" s="207"/>
    </row>
    <row r="41" spans="1:7" ht="20.100000000000001" customHeight="1">
      <c r="A41" s="207"/>
      <c r="B41" s="207"/>
      <c r="C41" s="208"/>
      <c r="D41" s="208"/>
      <c r="E41" s="208"/>
      <c r="F41" s="207"/>
    </row>
    <row r="42" spans="1:7" ht="20.100000000000001" customHeight="1">
      <c r="A42" s="207"/>
      <c r="B42" s="207"/>
      <c r="C42" s="208"/>
      <c r="D42" s="208"/>
      <c r="E42" s="208"/>
      <c r="F42" s="207"/>
    </row>
    <row r="43" spans="1:7" ht="20.100000000000001" customHeight="1">
      <c r="A43" s="207"/>
      <c r="B43" s="207"/>
      <c r="C43" s="208"/>
      <c r="D43" s="208"/>
      <c r="E43" s="208"/>
      <c r="F43" s="207"/>
    </row>
    <row r="44" spans="1:7" ht="20.100000000000001" customHeight="1">
      <c r="A44" s="207"/>
      <c r="B44" s="207"/>
      <c r="C44" s="208"/>
      <c r="D44" s="208"/>
      <c r="E44" s="208"/>
      <c r="F44" s="207"/>
    </row>
    <row r="45" spans="1:7" ht="20.100000000000001" customHeight="1">
      <c r="A45" s="207"/>
      <c r="B45" s="207"/>
      <c r="C45" s="208"/>
      <c r="D45" s="208"/>
      <c r="E45" s="208"/>
      <c r="F45" s="207"/>
    </row>
    <row r="46" spans="1:7" ht="20.100000000000001" customHeight="1">
      <c r="A46" s="207"/>
      <c r="B46" s="207"/>
      <c r="C46" s="208"/>
      <c r="D46" s="208"/>
      <c r="E46" s="208"/>
      <c r="F46" s="207"/>
    </row>
    <row r="47" spans="1:7" ht="20.100000000000001" customHeight="1">
      <c r="A47" s="207"/>
      <c r="B47" s="207"/>
      <c r="C47" s="208"/>
      <c r="D47" s="208"/>
      <c r="E47" s="208"/>
      <c r="F47" s="207"/>
    </row>
    <row r="48" spans="1:7" ht="14.1" customHeight="1">
      <c r="A48" s="207"/>
      <c r="B48" s="207"/>
      <c r="C48" s="208"/>
      <c r="D48" s="208"/>
      <c r="E48" s="208"/>
      <c r="F48" s="207"/>
    </row>
    <row r="49" spans="1:6" ht="14.1" customHeight="1">
      <c r="A49" s="207"/>
      <c r="B49" s="207"/>
      <c r="C49" s="208"/>
      <c r="D49" s="208"/>
      <c r="E49" s="208"/>
      <c r="F49" s="207"/>
    </row>
    <row r="50" spans="1:6" ht="14.1" customHeight="1">
      <c r="A50" s="207"/>
      <c r="B50" s="207"/>
      <c r="C50" s="208"/>
      <c r="D50" s="208"/>
      <c r="E50" s="208"/>
      <c r="F50" s="207"/>
    </row>
    <row r="51" spans="1:6" ht="14.1" customHeight="1">
      <c r="A51" s="207"/>
      <c r="B51" s="207"/>
      <c r="C51" s="208"/>
      <c r="D51" s="208"/>
      <c r="E51" s="208"/>
      <c r="F51" s="207"/>
    </row>
    <row r="52" spans="1:6" ht="14.1" customHeight="1">
      <c r="A52" s="207"/>
      <c r="B52" s="207"/>
      <c r="C52" s="208"/>
      <c r="D52" s="208"/>
      <c r="E52" s="208"/>
      <c r="F52" s="207"/>
    </row>
    <row r="53" spans="1:6" ht="14.1" customHeight="1">
      <c r="A53" s="207"/>
      <c r="B53" s="207"/>
      <c r="C53" s="208"/>
      <c r="D53" s="208"/>
      <c r="E53" s="208"/>
      <c r="F53" s="207"/>
    </row>
    <row r="54" spans="1:6" ht="14.1" customHeight="1">
      <c r="A54" s="207"/>
      <c r="B54" s="207"/>
      <c r="C54" s="208"/>
      <c r="D54" s="208"/>
      <c r="E54" s="208"/>
      <c r="F54" s="207"/>
    </row>
    <row r="55" spans="1:6" ht="18" customHeight="1">
      <c r="A55" s="207"/>
      <c r="B55" s="207"/>
      <c r="C55" s="208"/>
      <c r="D55" s="208"/>
      <c r="E55" s="208"/>
      <c r="F55" s="207"/>
    </row>
    <row r="56" spans="1:6" ht="18" customHeight="1">
      <c r="A56" s="207"/>
      <c r="B56" s="207"/>
      <c r="C56" s="208"/>
      <c r="D56" s="208"/>
      <c r="E56" s="208"/>
      <c r="F56" s="207"/>
    </row>
    <row r="57" spans="1:6" ht="18" customHeight="1">
      <c r="A57" s="207"/>
      <c r="B57" s="207"/>
      <c r="C57" s="208"/>
      <c r="D57" s="208"/>
      <c r="E57" s="208"/>
      <c r="F57" s="207"/>
    </row>
    <row r="58" spans="1:6" ht="18" customHeight="1">
      <c r="A58" s="207"/>
      <c r="B58" s="207"/>
      <c r="C58" s="208"/>
      <c r="D58" s="208"/>
      <c r="E58" s="208"/>
      <c r="F58" s="207"/>
    </row>
    <row r="59" spans="1:6" ht="18" customHeight="1">
      <c r="A59" s="207"/>
      <c r="B59" s="207"/>
      <c r="C59" s="208"/>
      <c r="D59" s="208"/>
      <c r="E59" s="208"/>
      <c r="F59" s="207"/>
    </row>
    <row r="60" spans="1:6">
      <c r="A60" s="207"/>
      <c r="B60" s="207"/>
      <c r="C60" s="208"/>
      <c r="D60" s="208"/>
      <c r="E60" s="208"/>
      <c r="F60" s="207"/>
    </row>
    <row r="61" spans="1:6">
      <c r="A61" s="207"/>
      <c r="B61" s="207"/>
      <c r="C61" s="208"/>
      <c r="D61" s="208"/>
      <c r="E61" s="208"/>
      <c r="F61" s="207"/>
    </row>
    <row r="62" spans="1:6">
      <c r="A62" s="207"/>
      <c r="B62" s="207"/>
      <c r="C62" s="208"/>
      <c r="D62" s="208"/>
      <c r="E62" s="208"/>
      <c r="F62" s="207"/>
    </row>
    <row r="63" spans="1:6">
      <c r="A63" s="207"/>
      <c r="B63" s="207"/>
      <c r="C63" s="208"/>
      <c r="D63" s="208"/>
      <c r="E63" s="208"/>
      <c r="F63" s="207"/>
    </row>
    <row r="64" spans="1:6">
      <c r="A64" s="207"/>
      <c r="B64" s="207"/>
      <c r="C64" s="208"/>
      <c r="D64" s="208"/>
      <c r="E64" s="208"/>
      <c r="F64" s="207"/>
    </row>
    <row r="65" spans="1:6">
      <c r="A65" s="207"/>
      <c r="B65" s="207"/>
      <c r="C65" s="208"/>
      <c r="D65" s="208"/>
      <c r="E65" s="208"/>
      <c r="F65" s="207"/>
    </row>
    <row r="66" spans="1:6">
      <c r="A66" s="207"/>
      <c r="B66" s="207"/>
      <c r="C66" s="208"/>
      <c r="D66" s="208"/>
      <c r="E66" s="208"/>
      <c r="F66" s="207"/>
    </row>
    <row r="67" spans="1:6">
      <c r="A67" s="207"/>
      <c r="B67" s="207"/>
      <c r="C67" s="208"/>
      <c r="D67" s="208"/>
      <c r="E67" s="208"/>
      <c r="F67" s="207"/>
    </row>
    <row r="68" spans="1:6">
      <c r="A68" s="207"/>
      <c r="B68" s="207"/>
      <c r="C68" s="208"/>
      <c r="D68" s="208"/>
      <c r="E68" s="208"/>
      <c r="F68" s="207"/>
    </row>
    <row r="69" spans="1:6">
      <c r="A69" s="207"/>
      <c r="B69" s="207"/>
      <c r="C69" s="208"/>
      <c r="D69" s="208"/>
      <c r="E69" s="208"/>
      <c r="F69" s="207"/>
    </row>
    <row r="70" spans="1:6">
      <c r="A70" s="207"/>
      <c r="B70" s="207"/>
      <c r="C70" s="208"/>
      <c r="D70" s="208"/>
      <c r="E70" s="208"/>
      <c r="F70" s="207"/>
    </row>
    <row r="71" spans="1:6">
      <c r="A71" s="207"/>
      <c r="B71" s="207"/>
      <c r="C71" s="208"/>
      <c r="D71" s="208"/>
      <c r="E71" s="208"/>
      <c r="F71" s="207"/>
    </row>
    <row r="72" spans="1:6">
      <c r="A72" s="207"/>
      <c r="B72" s="207"/>
      <c r="C72" s="208"/>
      <c r="D72" s="208"/>
      <c r="E72" s="208"/>
      <c r="F72" s="207"/>
    </row>
    <row r="73" spans="1:6">
      <c r="A73" s="207"/>
      <c r="B73" s="207"/>
      <c r="C73" s="208"/>
      <c r="D73" s="208"/>
      <c r="E73" s="208"/>
      <c r="F73" s="207"/>
    </row>
    <row r="74" spans="1:6">
      <c r="A74" s="207"/>
      <c r="B74" s="207"/>
      <c r="C74" s="208"/>
      <c r="D74" s="208"/>
      <c r="E74" s="208"/>
      <c r="F74" s="207"/>
    </row>
    <row r="75" spans="1:6">
      <c r="A75" s="207"/>
      <c r="B75" s="207"/>
      <c r="C75" s="208"/>
      <c r="D75" s="208"/>
      <c r="E75" s="208"/>
      <c r="F75" s="207"/>
    </row>
    <row r="76" spans="1:6">
      <c r="A76" s="207"/>
      <c r="B76" s="207"/>
      <c r="C76" s="208"/>
      <c r="D76" s="208"/>
      <c r="E76" s="208"/>
      <c r="F76" s="207"/>
    </row>
    <row r="77" spans="1:6">
      <c r="A77" s="207"/>
      <c r="B77" s="207"/>
      <c r="C77" s="208"/>
      <c r="D77" s="208"/>
      <c r="E77" s="208"/>
      <c r="F77" s="207"/>
    </row>
    <row r="78" spans="1:6">
      <c r="A78" s="207"/>
      <c r="B78" s="207"/>
      <c r="C78" s="208"/>
      <c r="D78" s="208"/>
      <c r="E78" s="208"/>
      <c r="F78" s="207"/>
    </row>
    <row r="79" spans="1:6">
      <c r="A79" s="207"/>
      <c r="B79" s="207"/>
      <c r="C79" s="208"/>
      <c r="D79" s="208"/>
      <c r="E79" s="208"/>
      <c r="F79" s="207"/>
    </row>
    <row r="80" spans="1:6">
      <c r="A80" s="207"/>
      <c r="B80" s="207"/>
      <c r="C80" s="208"/>
      <c r="D80" s="208"/>
      <c r="E80" s="208"/>
      <c r="F80" s="207"/>
    </row>
    <row r="81" spans="1:6">
      <c r="A81" s="207"/>
      <c r="B81" s="207"/>
      <c r="C81" s="208"/>
      <c r="D81" s="208"/>
      <c r="E81" s="208"/>
      <c r="F81" s="207"/>
    </row>
    <row r="82" spans="1:6">
      <c r="A82" s="207"/>
      <c r="B82" s="207"/>
      <c r="C82" s="208"/>
      <c r="D82" s="208"/>
      <c r="E82" s="208"/>
      <c r="F82" s="207"/>
    </row>
    <row r="83" spans="1:6">
      <c r="A83" s="207"/>
      <c r="B83" s="207"/>
      <c r="C83" s="208"/>
      <c r="D83" s="208"/>
      <c r="E83" s="208"/>
      <c r="F83" s="207"/>
    </row>
    <row r="84" spans="1:6">
      <c r="A84" s="207"/>
      <c r="B84" s="207"/>
      <c r="C84" s="208"/>
      <c r="D84" s="208"/>
      <c r="E84" s="208"/>
      <c r="F84" s="207"/>
    </row>
    <row r="85" spans="1:6">
      <c r="A85" s="207"/>
      <c r="B85" s="207"/>
      <c r="C85" s="208"/>
      <c r="D85" s="208"/>
      <c r="E85" s="208"/>
      <c r="F85" s="207"/>
    </row>
    <row r="86" spans="1:6">
      <c r="A86" s="207"/>
      <c r="B86" s="207"/>
      <c r="C86" s="208"/>
      <c r="D86" s="208"/>
      <c r="E86" s="208"/>
      <c r="F86" s="207"/>
    </row>
    <row r="87" spans="1:6">
      <c r="A87" s="207"/>
      <c r="B87" s="207"/>
      <c r="C87" s="208"/>
      <c r="D87" s="208"/>
      <c r="E87" s="208"/>
      <c r="F87" s="207"/>
    </row>
    <row r="88" spans="1:6">
      <c r="A88" s="207"/>
      <c r="B88" s="207"/>
      <c r="C88" s="208"/>
      <c r="D88" s="208"/>
      <c r="E88" s="208"/>
      <c r="F88" s="207"/>
    </row>
    <row r="89" spans="1:6">
      <c r="A89" s="207"/>
      <c r="B89" s="207"/>
      <c r="C89" s="208"/>
      <c r="D89" s="208"/>
      <c r="E89" s="208"/>
      <c r="F89" s="207"/>
    </row>
    <row r="90" spans="1:6">
      <c r="A90" s="207"/>
      <c r="B90" s="207"/>
      <c r="C90" s="208"/>
      <c r="D90" s="208"/>
      <c r="E90" s="208"/>
      <c r="F90" s="207"/>
    </row>
    <row r="91" spans="1:6">
      <c r="A91" s="207"/>
      <c r="B91" s="207"/>
      <c r="C91" s="208"/>
      <c r="D91" s="208"/>
      <c r="E91" s="208"/>
      <c r="F91" s="207"/>
    </row>
    <row r="92" spans="1:6">
      <c r="A92" s="207"/>
      <c r="B92" s="207"/>
      <c r="C92" s="208"/>
      <c r="D92" s="208"/>
      <c r="E92" s="208"/>
      <c r="F92" s="207"/>
    </row>
    <row r="93" spans="1:6">
      <c r="A93" s="207"/>
      <c r="B93" s="207"/>
      <c r="C93" s="208"/>
      <c r="D93" s="208"/>
      <c r="E93" s="208"/>
      <c r="F93" s="207"/>
    </row>
    <row r="94" spans="1:6">
      <c r="A94" s="207"/>
      <c r="B94" s="207"/>
      <c r="C94" s="208"/>
      <c r="D94" s="208"/>
      <c r="E94" s="208"/>
      <c r="F94" s="207"/>
    </row>
    <row r="95" spans="1:6">
      <c r="A95" s="207"/>
      <c r="B95" s="207"/>
      <c r="C95" s="208"/>
      <c r="D95" s="208"/>
      <c r="E95" s="208"/>
      <c r="F95" s="207"/>
    </row>
    <row r="96" spans="1:6">
      <c r="A96" s="207"/>
      <c r="B96" s="207"/>
      <c r="C96" s="208"/>
      <c r="D96" s="208"/>
      <c r="E96" s="208"/>
      <c r="F96" s="207"/>
    </row>
    <row r="97" spans="1:6">
      <c r="A97" s="207"/>
      <c r="B97" s="207"/>
      <c r="C97" s="208"/>
      <c r="D97" s="208"/>
      <c r="E97" s="208"/>
      <c r="F97" s="207"/>
    </row>
    <row r="98" spans="1:6">
      <c r="A98" s="207"/>
      <c r="B98" s="207"/>
      <c r="C98" s="208"/>
      <c r="D98" s="208"/>
      <c r="E98" s="208"/>
      <c r="F98" s="207"/>
    </row>
    <row r="99" spans="1:6">
      <c r="A99" s="207"/>
      <c r="B99" s="207"/>
      <c r="C99" s="208"/>
      <c r="D99" s="208"/>
      <c r="E99" s="208"/>
      <c r="F99" s="207"/>
    </row>
    <row r="100" spans="1:6">
      <c r="A100" s="207"/>
      <c r="B100" s="207"/>
      <c r="C100" s="208"/>
      <c r="D100" s="208"/>
      <c r="E100" s="208"/>
      <c r="F100" s="207"/>
    </row>
    <row r="101" spans="1:6">
      <c r="A101" s="207"/>
      <c r="B101" s="207"/>
      <c r="C101" s="208"/>
      <c r="D101" s="208"/>
      <c r="E101" s="208"/>
      <c r="F101" s="207"/>
    </row>
    <row r="102" spans="1:6">
      <c r="A102" s="207"/>
      <c r="B102" s="207"/>
      <c r="C102" s="208"/>
      <c r="D102" s="208"/>
      <c r="E102" s="208"/>
      <c r="F102" s="207"/>
    </row>
    <row r="103" spans="1:6">
      <c r="A103" s="207"/>
      <c r="B103" s="207"/>
      <c r="C103" s="208"/>
      <c r="D103" s="208"/>
      <c r="E103" s="208"/>
      <c r="F103" s="207"/>
    </row>
    <row r="104" spans="1:6">
      <c r="A104" s="207"/>
      <c r="B104" s="207"/>
      <c r="C104" s="208"/>
      <c r="D104" s="208"/>
      <c r="E104" s="208"/>
      <c r="F104" s="207"/>
    </row>
    <row r="105" spans="1:6">
      <c r="A105" s="207"/>
      <c r="B105" s="207"/>
      <c r="C105" s="208"/>
      <c r="D105" s="208"/>
      <c r="E105" s="208"/>
      <c r="F105" s="207"/>
    </row>
    <row r="106" spans="1:6">
      <c r="A106" s="207"/>
      <c r="B106" s="207"/>
      <c r="C106" s="208"/>
      <c r="D106" s="208"/>
      <c r="E106" s="208"/>
      <c r="F106" s="207"/>
    </row>
    <row r="107" spans="1:6">
      <c r="A107" s="207"/>
      <c r="B107" s="207"/>
      <c r="C107" s="208"/>
      <c r="D107" s="208"/>
      <c r="E107" s="208"/>
      <c r="F107" s="207"/>
    </row>
    <row r="108" spans="1:6">
      <c r="A108" s="207"/>
      <c r="B108" s="207"/>
      <c r="C108" s="208"/>
      <c r="D108" s="208"/>
      <c r="E108" s="208"/>
      <c r="F108" s="207"/>
    </row>
    <row r="109" spans="1:6">
      <c r="A109" s="207"/>
      <c r="B109" s="207"/>
      <c r="C109" s="208"/>
      <c r="D109" s="208"/>
      <c r="E109" s="208"/>
      <c r="F109" s="207"/>
    </row>
    <row r="110" spans="1:6">
      <c r="A110" s="207"/>
      <c r="B110" s="207"/>
      <c r="C110" s="208"/>
      <c r="D110" s="208"/>
      <c r="E110" s="208"/>
      <c r="F110" s="207"/>
    </row>
    <row r="111" spans="1:6">
      <c r="A111" s="207"/>
      <c r="B111" s="207"/>
      <c r="C111" s="208"/>
      <c r="D111" s="208"/>
      <c r="E111" s="208"/>
      <c r="F111" s="207"/>
    </row>
    <row r="112" spans="1:6">
      <c r="A112" s="207"/>
      <c r="B112" s="207"/>
      <c r="C112" s="208"/>
      <c r="D112" s="208"/>
      <c r="E112" s="208"/>
      <c r="F112" s="207"/>
    </row>
    <row r="113" spans="1:6">
      <c r="A113" s="207"/>
      <c r="B113" s="207"/>
      <c r="C113" s="208"/>
      <c r="D113" s="208"/>
      <c r="E113" s="208"/>
      <c r="F113" s="207"/>
    </row>
    <row r="114" spans="1:6">
      <c r="A114" s="207"/>
      <c r="B114" s="207"/>
      <c r="C114" s="208"/>
      <c r="D114" s="208"/>
      <c r="E114" s="208"/>
      <c r="F114" s="207"/>
    </row>
    <row r="115" spans="1:6">
      <c r="A115" s="207"/>
      <c r="B115" s="207"/>
      <c r="C115" s="208"/>
      <c r="D115" s="208"/>
      <c r="E115" s="208"/>
      <c r="F115" s="207"/>
    </row>
    <row r="116" spans="1:6">
      <c r="A116" s="207"/>
      <c r="B116" s="207"/>
      <c r="C116" s="208"/>
      <c r="D116" s="208"/>
      <c r="E116" s="208"/>
      <c r="F116" s="207"/>
    </row>
    <row r="117" spans="1:6">
      <c r="A117" s="207"/>
      <c r="B117" s="207"/>
      <c r="C117" s="208"/>
      <c r="D117" s="208"/>
      <c r="E117" s="208"/>
      <c r="F117" s="207"/>
    </row>
    <row r="118" spans="1:6">
      <c r="A118" s="207"/>
      <c r="B118" s="207"/>
      <c r="C118" s="208"/>
      <c r="D118" s="208"/>
      <c r="E118" s="208"/>
      <c r="F118" s="207"/>
    </row>
    <row r="119" spans="1:6">
      <c r="A119" s="207"/>
      <c r="B119" s="207"/>
      <c r="C119" s="208"/>
      <c r="D119" s="208"/>
      <c r="E119" s="208"/>
      <c r="F119" s="207"/>
    </row>
    <row r="120" spans="1:6">
      <c r="A120" s="207"/>
      <c r="B120" s="207"/>
      <c r="C120" s="208"/>
      <c r="D120" s="208"/>
      <c r="E120" s="208"/>
      <c r="F120" s="207"/>
    </row>
    <row r="121" spans="1:6">
      <c r="A121" s="207"/>
      <c r="B121" s="207"/>
      <c r="C121" s="208"/>
      <c r="D121" s="208"/>
      <c r="E121" s="208"/>
      <c r="F121" s="207"/>
    </row>
    <row r="122" spans="1:6">
      <c r="A122" s="207"/>
      <c r="B122" s="207"/>
      <c r="C122" s="208"/>
      <c r="D122" s="208"/>
      <c r="E122" s="208"/>
      <c r="F122" s="207"/>
    </row>
    <row r="123" spans="1:6">
      <c r="A123" s="207"/>
      <c r="B123" s="207"/>
      <c r="C123" s="208"/>
      <c r="D123" s="208"/>
      <c r="E123" s="208"/>
      <c r="F123" s="207"/>
    </row>
    <row r="124" spans="1:6">
      <c r="A124" s="207"/>
      <c r="B124" s="207"/>
      <c r="C124" s="208"/>
      <c r="D124" s="208"/>
      <c r="E124" s="208"/>
      <c r="F124" s="207"/>
    </row>
    <row r="125" spans="1:6">
      <c r="A125" s="207"/>
      <c r="B125" s="207"/>
      <c r="C125" s="208"/>
      <c r="D125" s="208"/>
      <c r="E125" s="208"/>
      <c r="F125" s="207"/>
    </row>
    <row r="126" spans="1:6">
      <c r="A126" s="207"/>
      <c r="B126" s="207"/>
      <c r="C126" s="208"/>
      <c r="D126" s="208"/>
      <c r="E126" s="208"/>
      <c r="F126" s="207"/>
    </row>
    <row r="127" spans="1:6">
      <c r="A127" s="207"/>
      <c r="B127" s="207"/>
      <c r="C127" s="208"/>
      <c r="D127" s="208"/>
      <c r="E127" s="208"/>
      <c r="F127" s="207"/>
    </row>
    <row r="128" spans="1:6">
      <c r="A128" s="207"/>
      <c r="B128" s="207"/>
      <c r="C128" s="208"/>
      <c r="D128" s="208"/>
      <c r="E128" s="208"/>
      <c r="F128" s="207"/>
    </row>
    <row r="129" spans="1:6">
      <c r="A129" s="207"/>
      <c r="B129" s="207"/>
      <c r="C129" s="208"/>
      <c r="D129" s="208"/>
      <c r="E129" s="208"/>
      <c r="F129" s="207"/>
    </row>
    <row r="130" spans="1:6">
      <c r="A130" s="207"/>
      <c r="B130" s="207"/>
      <c r="C130" s="208"/>
      <c r="D130" s="208"/>
      <c r="E130" s="208"/>
      <c r="F130" s="207"/>
    </row>
    <row r="131" spans="1:6">
      <c r="A131" s="207"/>
      <c r="B131" s="207"/>
      <c r="C131" s="208"/>
      <c r="D131" s="208"/>
      <c r="E131" s="208"/>
      <c r="F131" s="207"/>
    </row>
    <row r="132" spans="1:6">
      <c r="A132" s="207"/>
      <c r="B132" s="207"/>
      <c r="C132" s="208"/>
      <c r="D132" s="208"/>
      <c r="E132" s="208"/>
      <c r="F132" s="207"/>
    </row>
    <row r="133" spans="1:6">
      <c r="A133" s="207"/>
      <c r="B133" s="207"/>
      <c r="C133" s="208"/>
      <c r="D133" s="208"/>
      <c r="E133" s="208"/>
      <c r="F133" s="207"/>
    </row>
    <row r="134" spans="1:6">
      <c r="A134" s="207"/>
      <c r="B134" s="207"/>
      <c r="C134" s="208"/>
      <c r="D134" s="208"/>
      <c r="E134" s="208"/>
      <c r="F134" s="207"/>
    </row>
    <row r="135" spans="1:6">
      <c r="A135" s="207"/>
      <c r="B135" s="207"/>
      <c r="C135" s="208"/>
      <c r="D135" s="208"/>
      <c r="E135" s="208"/>
      <c r="F135" s="207"/>
    </row>
    <row r="136" spans="1:6">
      <c r="A136" s="207"/>
      <c r="B136" s="207"/>
      <c r="C136" s="208"/>
      <c r="D136" s="208"/>
      <c r="E136" s="208"/>
      <c r="F136" s="207"/>
    </row>
    <row r="137" spans="1:6">
      <c r="A137" s="207"/>
      <c r="B137" s="207"/>
      <c r="C137" s="208"/>
      <c r="D137" s="208"/>
      <c r="E137" s="208"/>
      <c r="F137" s="207"/>
    </row>
    <row r="138" spans="1:6">
      <c r="A138" s="207"/>
      <c r="B138" s="207"/>
      <c r="C138" s="208"/>
      <c r="D138" s="208"/>
      <c r="E138" s="208"/>
      <c r="F138" s="207"/>
    </row>
    <row r="139" spans="1:6">
      <c r="A139" s="207"/>
      <c r="B139" s="207"/>
      <c r="C139" s="208"/>
      <c r="D139" s="208"/>
      <c r="E139" s="208"/>
      <c r="F139" s="207"/>
    </row>
    <row r="140" spans="1:6">
      <c r="A140" s="207"/>
      <c r="B140" s="207"/>
      <c r="C140" s="208"/>
      <c r="D140" s="208"/>
      <c r="E140" s="208"/>
      <c r="F140" s="207"/>
    </row>
    <row r="141" spans="1:6">
      <c r="A141" s="207"/>
      <c r="B141" s="207"/>
      <c r="C141" s="208"/>
      <c r="D141" s="208"/>
      <c r="E141" s="208"/>
      <c r="F141" s="207"/>
    </row>
    <row r="142" spans="1:6">
      <c r="A142" s="207"/>
      <c r="B142" s="207"/>
      <c r="C142" s="208"/>
      <c r="D142" s="208"/>
      <c r="E142" s="208"/>
      <c r="F142" s="207"/>
    </row>
    <row r="143" spans="1:6">
      <c r="A143" s="207"/>
      <c r="B143" s="207"/>
      <c r="C143" s="208"/>
      <c r="D143" s="208"/>
      <c r="E143" s="208"/>
      <c r="F143" s="207"/>
    </row>
    <row r="144" spans="1:6">
      <c r="A144" s="207"/>
      <c r="B144" s="207"/>
      <c r="C144" s="208"/>
      <c r="D144" s="208"/>
      <c r="E144" s="208"/>
      <c r="F144" s="207"/>
    </row>
    <row r="145" spans="1:6">
      <c r="A145" s="207"/>
      <c r="B145" s="207"/>
      <c r="C145" s="208"/>
      <c r="D145" s="208"/>
      <c r="E145" s="208"/>
      <c r="F145" s="207"/>
    </row>
    <row r="146" spans="1:6">
      <c r="A146" s="207"/>
      <c r="B146" s="207"/>
      <c r="C146" s="208"/>
      <c r="D146" s="208"/>
      <c r="E146" s="208"/>
      <c r="F146" s="207"/>
    </row>
    <row r="147" spans="1:6">
      <c r="A147" s="207"/>
      <c r="B147" s="207"/>
      <c r="C147" s="208"/>
      <c r="D147" s="208"/>
      <c r="E147" s="208"/>
      <c r="F147" s="207"/>
    </row>
    <row r="148" spans="1:6">
      <c r="A148" s="207"/>
      <c r="B148" s="207"/>
      <c r="C148" s="208"/>
      <c r="D148" s="208"/>
      <c r="E148" s="208"/>
      <c r="F148" s="207"/>
    </row>
    <row r="149" spans="1:6">
      <c r="A149" s="207"/>
      <c r="B149" s="207"/>
      <c r="C149" s="208"/>
      <c r="D149" s="208"/>
      <c r="E149" s="208"/>
      <c r="F149" s="207"/>
    </row>
    <row r="150" spans="1:6" ht="18.75">
      <c r="A150" s="207"/>
      <c r="B150" s="207"/>
      <c r="C150" s="208"/>
      <c r="D150" s="208"/>
      <c r="E150" s="208"/>
      <c r="F150" s="209"/>
    </row>
    <row r="151" spans="1:6" ht="18.75">
      <c r="A151" s="209"/>
      <c r="B151" s="209"/>
      <c r="C151" s="210"/>
      <c r="D151" s="210"/>
      <c r="E151" s="210"/>
      <c r="F151" s="209"/>
    </row>
    <row r="152" spans="1:6" ht="18.75">
      <c r="A152" s="209"/>
      <c r="B152" s="209"/>
      <c r="C152" s="210"/>
      <c r="D152" s="210"/>
      <c r="E152" s="210"/>
      <c r="F152" s="209"/>
    </row>
    <row r="153" spans="1:6">
      <c r="C153" s="210"/>
      <c r="D153" s="210"/>
      <c r="E153" s="210"/>
    </row>
    <row r="154" spans="1:6">
      <c r="C154" s="210"/>
      <c r="D154" s="210"/>
      <c r="E154" s="210"/>
    </row>
    <row r="155" spans="1:6">
      <c r="C155" s="210"/>
      <c r="D155" s="210"/>
      <c r="E155" s="210"/>
    </row>
    <row r="156" spans="1:6">
      <c r="C156" s="210"/>
      <c r="D156" s="210"/>
      <c r="E156" s="210"/>
    </row>
    <row r="157" spans="1:6">
      <c r="C157" s="210"/>
      <c r="D157" s="210"/>
      <c r="E157" s="210"/>
    </row>
    <row r="158" spans="1:6">
      <c r="C158" s="210"/>
      <c r="D158" s="210"/>
      <c r="E158" s="210"/>
    </row>
    <row r="159" spans="1:6">
      <c r="C159" s="210"/>
      <c r="D159" s="210"/>
      <c r="E159" s="210"/>
    </row>
    <row r="160" spans="1:6">
      <c r="C160" s="210"/>
      <c r="D160" s="210"/>
      <c r="E160" s="210"/>
    </row>
    <row r="161" spans="3:5">
      <c r="C161" s="210"/>
      <c r="D161" s="210"/>
      <c r="E161" s="210"/>
    </row>
    <row r="162" spans="3:5">
      <c r="C162" s="210"/>
      <c r="D162" s="210"/>
      <c r="E162" s="210"/>
    </row>
    <row r="163" spans="3:5">
      <c r="C163" s="210"/>
      <c r="D163" s="210"/>
      <c r="E163" s="210"/>
    </row>
    <row r="164" spans="3:5">
      <c r="C164" s="210"/>
      <c r="D164" s="210"/>
      <c r="E164" s="210"/>
    </row>
    <row r="165" spans="3:5">
      <c r="C165" s="210"/>
      <c r="D165" s="210"/>
      <c r="E165" s="210"/>
    </row>
    <row r="166" spans="3:5">
      <c r="C166" s="210"/>
      <c r="D166" s="210"/>
      <c r="E166" s="210"/>
    </row>
    <row r="167" spans="3:5">
      <c r="C167" s="210"/>
      <c r="D167" s="210"/>
      <c r="E167" s="210"/>
    </row>
    <row r="168" spans="3:5">
      <c r="C168" s="210"/>
      <c r="D168" s="210"/>
      <c r="E168" s="210"/>
    </row>
    <row r="169" spans="3:5">
      <c r="C169" s="210"/>
      <c r="D169" s="210"/>
      <c r="E169" s="210"/>
    </row>
    <row r="170" spans="3:5">
      <c r="C170" s="210"/>
      <c r="D170" s="210"/>
      <c r="E170" s="210"/>
    </row>
    <row r="171" spans="3:5">
      <c r="C171" s="210"/>
      <c r="D171" s="210"/>
      <c r="E171" s="210"/>
    </row>
    <row r="172" spans="3:5">
      <c r="C172" s="210"/>
      <c r="D172" s="210"/>
      <c r="E172" s="210"/>
    </row>
    <row r="173" spans="3:5">
      <c r="C173" s="210"/>
      <c r="D173" s="210"/>
      <c r="E173" s="210"/>
    </row>
    <row r="174" spans="3:5">
      <c r="C174" s="210"/>
      <c r="D174" s="210"/>
      <c r="E174" s="210"/>
    </row>
    <row r="175" spans="3:5">
      <c r="C175" s="210"/>
      <c r="D175" s="210"/>
      <c r="E175" s="210"/>
    </row>
    <row r="176" spans="3:5">
      <c r="C176" s="210"/>
      <c r="D176" s="210"/>
      <c r="E176" s="210"/>
    </row>
    <row r="177" spans="3:5">
      <c r="C177" s="210"/>
      <c r="D177" s="210"/>
      <c r="E177" s="210"/>
    </row>
    <row r="178" spans="3:5">
      <c r="C178" s="210"/>
      <c r="D178" s="210"/>
      <c r="E178" s="210"/>
    </row>
    <row r="179" spans="3:5">
      <c r="C179" s="210"/>
      <c r="D179" s="210"/>
      <c r="E179" s="210"/>
    </row>
    <row r="180" spans="3:5">
      <c r="C180" s="210"/>
      <c r="D180" s="210"/>
      <c r="E180" s="210"/>
    </row>
    <row r="181" spans="3:5">
      <c r="C181" s="210"/>
      <c r="D181" s="210"/>
      <c r="E181" s="210"/>
    </row>
    <row r="182" spans="3:5">
      <c r="C182" s="210"/>
      <c r="D182" s="210"/>
      <c r="E182" s="210"/>
    </row>
    <row r="183" spans="3:5">
      <c r="C183" s="210"/>
      <c r="D183" s="210"/>
      <c r="E183" s="210"/>
    </row>
    <row r="184" spans="3:5">
      <c r="C184" s="210"/>
      <c r="D184" s="210"/>
      <c r="E184" s="210"/>
    </row>
    <row r="185" spans="3:5">
      <c r="C185" s="210"/>
      <c r="D185" s="210"/>
      <c r="E185" s="210"/>
    </row>
    <row r="186" spans="3:5">
      <c r="C186" s="210"/>
      <c r="D186" s="210"/>
      <c r="E186" s="210"/>
    </row>
    <row r="187" spans="3:5">
      <c r="C187" s="210"/>
      <c r="D187" s="210"/>
      <c r="E187" s="210"/>
    </row>
    <row r="188" spans="3:5">
      <c r="C188" s="210"/>
      <c r="D188" s="210"/>
      <c r="E188" s="210"/>
    </row>
    <row r="189" spans="3:5">
      <c r="C189" s="210"/>
      <c r="D189" s="210"/>
      <c r="E189" s="210"/>
    </row>
    <row r="190" spans="3:5">
      <c r="C190" s="210"/>
      <c r="D190" s="210"/>
      <c r="E190" s="210"/>
    </row>
    <row r="191" spans="3:5">
      <c r="C191" s="210"/>
      <c r="D191" s="210"/>
      <c r="E191" s="210"/>
    </row>
    <row r="192" spans="3:5">
      <c r="C192" s="210"/>
      <c r="D192" s="210"/>
      <c r="E192" s="210"/>
    </row>
    <row r="193" spans="3:5">
      <c r="C193" s="210"/>
      <c r="D193" s="210"/>
      <c r="E193" s="210"/>
    </row>
    <row r="194" spans="3:5">
      <c r="C194" s="210"/>
      <c r="D194" s="210"/>
      <c r="E194" s="210"/>
    </row>
    <row r="195" spans="3:5">
      <c r="C195" s="210"/>
      <c r="D195" s="210"/>
      <c r="E195" s="210"/>
    </row>
    <row r="196" spans="3:5">
      <c r="C196" s="210"/>
      <c r="D196" s="210"/>
      <c r="E196" s="210"/>
    </row>
    <row r="197" spans="3:5">
      <c r="C197" s="210"/>
      <c r="D197" s="210"/>
      <c r="E197" s="210"/>
    </row>
    <row r="198" spans="3:5">
      <c r="C198" s="210"/>
      <c r="D198" s="210"/>
      <c r="E198" s="210"/>
    </row>
  </sheetData>
  <pageMargins left="0.57999999999999996" right="0.19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4113-BA20-4C88-B142-937507DC4778}">
  <dimension ref="A1:F76"/>
  <sheetViews>
    <sheetView zoomScaleNormal="100" workbookViewId="0">
      <selection activeCell="B2" sqref="B2"/>
    </sheetView>
  </sheetViews>
  <sheetFormatPr defaultColWidth="11.5703125" defaultRowHeight="12.75"/>
  <cols>
    <col min="1" max="1" width="29.7109375" style="211" customWidth="1"/>
    <col min="2" max="2" width="10.7109375" style="211" customWidth="1"/>
    <col min="3" max="3" width="11.5703125" style="211" customWidth="1"/>
    <col min="4" max="4" width="14.28515625" style="211" customWidth="1"/>
    <col min="5" max="5" width="13.7109375" style="211" customWidth="1"/>
    <col min="6" max="6" width="14" style="211" customWidth="1"/>
    <col min="7" max="16384" width="11.5703125" style="211"/>
  </cols>
  <sheetData>
    <row r="1" spans="1:6" ht="20.100000000000001" customHeight="1">
      <c r="A1" s="179" t="s">
        <v>264</v>
      </c>
      <c r="B1" s="180"/>
      <c r="C1" s="180"/>
      <c r="D1" s="180"/>
      <c r="E1" s="180"/>
      <c r="F1" s="180"/>
    </row>
    <row r="2" spans="1:6" ht="20.100000000000001" customHeight="1">
      <c r="A2" s="184"/>
      <c r="B2" s="184"/>
      <c r="C2" s="184"/>
      <c r="D2" s="184"/>
      <c r="E2" s="184"/>
      <c r="F2" s="184"/>
    </row>
    <row r="3" spans="1:6" ht="20.100000000000001" customHeight="1">
      <c r="A3" s="186"/>
      <c r="B3" s="186"/>
      <c r="C3" s="186"/>
      <c r="D3" s="186"/>
      <c r="E3" s="186"/>
      <c r="F3" s="187"/>
    </row>
    <row r="4" spans="1:6" ht="16.350000000000001" customHeight="1">
      <c r="A4" s="188"/>
      <c r="B4" s="189" t="s">
        <v>72</v>
      </c>
      <c r="C4" s="189" t="s">
        <v>72</v>
      </c>
      <c r="D4" s="189" t="s">
        <v>251</v>
      </c>
      <c r="E4" s="189" t="s">
        <v>251</v>
      </c>
      <c r="F4" s="189" t="s">
        <v>211</v>
      </c>
    </row>
    <row r="5" spans="1:6" ht="16.350000000000001" customHeight="1">
      <c r="A5" s="190"/>
      <c r="B5" s="191" t="s">
        <v>76</v>
      </c>
      <c r="C5" s="191" t="s">
        <v>25</v>
      </c>
      <c r="D5" s="191" t="s">
        <v>212</v>
      </c>
      <c r="E5" s="191" t="s">
        <v>212</v>
      </c>
      <c r="F5" s="191" t="s">
        <v>212</v>
      </c>
    </row>
    <row r="6" spans="1:6" ht="16.350000000000001" customHeight="1">
      <c r="A6" s="190"/>
      <c r="B6" s="192" t="s">
        <v>77</v>
      </c>
      <c r="C6" s="192" t="s">
        <v>77</v>
      </c>
      <c r="D6" s="192" t="s">
        <v>130</v>
      </c>
      <c r="E6" s="192" t="s">
        <v>252</v>
      </c>
      <c r="F6" s="192" t="s">
        <v>252</v>
      </c>
    </row>
    <row r="7" spans="1:6" ht="16.350000000000001" customHeight="1">
      <c r="A7" s="190"/>
      <c r="B7" s="193">
        <v>2024</v>
      </c>
      <c r="C7" s="193">
        <v>2024</v>
      </c>
      <c r="D7" s="193" t="s">
        <v>243</v>
      </c>
      <c r="E7" s="193" t="s">
        <v>244</v>
      </c>
      <c r="F7" s="193" t="s">
        <v>244</v>
      </c>
    </row>
    <row r="8" spans="1:6" ht="9" customHeight="1">
      <c r="A8" s="190"/>
      <c r="B8" s="212"/>
      <c r="C8" s="212"/>
      <c r="D8" s="213"/>
      <c r="E8" s="213"/>
      <c r="F8" s="214"/>
    </row>
    <row r="9" spans="1:6" ht="20.100000000000001" customHeight="1">
      <c r="A9" s="194" t="s">
        <v>265</v>
      </c>
      <c r="B9" s="195">
        <v>245591.39181747724</v>
      </c>
      <c r="C9" s="195">
        <v>2176207.0115737985</v>
      </c>
      <c r="D9" s="196">
        <v>102.66146824393132</v>
      </c>
      <c r="E9" s="196">
        <v>113.18633150628719</v>
      </c>
      <c r="F9" s="196">
        <v>114.28579593177139</v>
      </c>
    </row>
    <row r="10" spans="1:6" ht="20.100000000000001" customHeight="1">
      <c r="A10" s="197" t="s">
        <v>254</v>
      </c>
      <c r="B10" s="195"/>
      <c r="C10" s="195"/>
      <c r="D10" s="196"/>
      <c r="E10" s="196"/>
      <c r="F10" s="196"/>
    </row>
    <row r="11" spans="1:6" ht="20.100000000000001" customHeight="1">
      <c r="A11" s="198" t="s">
        <v>255</v>
      </c>
      <c r="B11" s="199">
        <v>241553.00776631013</v>
      </c>
      <c r="C11" s="199">
        <v>2137450.8225422264</v>
      </c>
      <c r="D11" s="200">
        <v>102.66501107808675</v>
      </c>
      <c r="E11" s="200">
        <v>113.38882780861994</v>
      </c>
      <c r="F11" s="200">
        <v>114.47674719178731</v>
      </c>
    </row>
    <row r="12" spans="1:6" ht="20.100000000000001" customHeight="1">
      <c r="A12" s="198" t="s">
        <v>256</v>
      </c>
      <c r="B12" s="199">
        <v>4038.3840511671051</v>
      </c>
      <c r="C12" s="199">
        <v>38756.189031571623</v>
      </c>
      <c r="D12" s="200">
        <v>102.45</v>
      </c>
      <c r="E12" s="200">
        <v>102.26265735077635</v>
      </c>
      <c r="F12" s="200">
        <v>104.65788086185836</v>
      </c>
    </row>
    <row r="13" spans="1:6" ht="20.100000000000001" customHeight="1">
      <c r="A13" s="197" t="s">
        <v>257</v>
      </c>
      <c r="B13" s="195"/>
      <c r="C13" s="195"/>
      <c r="D13" s="196"/>
      <c r="E13" s="196"/>
      <c r="F13" s="196"/>
    </row>
    <row r="14" spans="1:6" ht="20.100000000000001" customHeight="1">
      <c r="A14" s="198" t="s">
        <v>258</v>
      </c>
      <c r="B14" s="199">
        <v>423.2</v>
      </c>
      <c r="C14" s="199">
        <v>4165.9399999999996</v>
      </c>
      <c r="D14" s="200">
        <v>120.94884252643614</v>
      </c>
      <c r="E14" s="200">
        <v>109.29752066115704</v>
      </c>
      <c r="F14" s="202">
        <v>109.77444005270094</v>
      </c>
    </row>
    <row r="15" spans="1:6" ht="20.100000000000001" customHeight="1">
      <c r="A15" s="198" t="s">
        <v>259</v>
      </c>
      <c r="B15" s="215">
        <v>11176.215814137779</v>
      </c>
      <c r="C15" s="215">
        <v>110923.25657792717</v>
      </c>
      <c r="D15" s="202">
        <v>102.7336204344451</v>
      </c>
      <c r="E15" s="202">
        <v>121.0473900456271</v>
      </c>
      <c r="F15" s="202">
        <v>115.09093494068668</v>
      </c>
    </row>
    <row r="16" spans="1:6" ht="20.100000000000001" customHeight="1">
      <c r="A16" s="198" t="s">
        <v>260</v>
      </c>
      <c r="B16" s="199">
        <v>42846.439270592469</v>
      </c>
      <c r="C16" s="199">
        <v>440835.20004940772</v>
      </c>
      <c r="D16" s="200">
        <v>105.28168647545453</v>
      </c>
      <c r="E16" s="200">
        <v>108.63303583229056</v>
      </c>
      <c r="F16" s="200">
        <v>111.2203478870717</v>
      </c>
    </row>
    <row r="17" spans="1:6" ht="20.100000000000001" customHeight="1">
      <c r="A17" s="198" t="s">
        <v>261</v>
      </c>
      <c r="B17" s="199">
        <v>191107.48104567698</v>
      </c>
      <c r="C17" s="199">
        <v>1619921.1844890136</v>
      </c>
      <c r="D17" s="200">
        <v>102.0535970968625</v>
      </c>
      <c r="E17" s="200">
        <v>113.8311947196196</v>
      </c>
      <c r="F17" s="200">
        <v>115.10183632664952</v>
      </c>
    </row>
    <row r="18" spans="1:6" ht="20.100000000000001" customHeight="1">
      <c r="A18" s="198" t="s">
        <v>262</v>
      </c>
      <c r="B18" s="199">
        <v>38.055687069999998</v>
      </c>
      <c r="C18" s="199">
        <v>361.43045744999995</v>
      </c>
      <c r="D18" s="200">
        <v>103</v>
      </c>
      <c r="E18" s="200">
        <v>121.13641017018809</v>
      </c>
      <c r="F18" s="200">
        <v>137.35248272117323</v>
      </c>
    </row>
    <row r="19" spans="1:6" ht="20.100000000000001" customHeight="1">
      <c r="A19" s="198"/>
      <c r="B19" s="203"/>
      <c r="C19" s="203"/>
      <c r="D19" s="204"/>
      <c r="E19" s="204"/>
      <c r="F19" s="204"/>
    </row>
    <row r="20" spans="1:6" ht="20.100000000000001" customHeight="1">
      <c r="A20" s="194" t="s">
        <v>266</v>
      </c>
      <c r="B20" s="195">
        <v>47748.244955398579</v>
      </c>
      <c r="C20" s="195">
        <v>443303.45385439339</v>
      </c>
      <c r="D20" s="196">
        <v>104.46293698860489</v>
      </c>
      <c r="E20" s="196">
        <v>110.17877488312024</v>
      </c>
      <c r="F20" s="196">
        <v>111.04620034787116</v>
      </c>
    </row>
    <row r="21" spans="1:6" ht="20.100000000000001" customHeight="1">
      <c r="A21" s="197" t="s">
        <v>254</v>
      </c>
      <c r="B21" s="195"/>
      <c r="C21" s="195"/>
      <c r="D21" s="196"/>
      <c r="E21" s="196"/>
      <c r="F21" s="196"/>
    </row>
    <row r="22" spans="1:6" ht="20.100000000000001" customHeight="1">
      <c r="A22" s="198" t="s">
        <v>255</v>
      </c>
      <c r="B22" s="199">
        <v>29847.973805406938</v>
      </c>
      <c r="C22" s="199">
        <v>269978.09476096637</v>
      </c>
      <c r="D22" s="200">
        <v>105.99789006844762</v>
      </c>
      <c r="E22" s="200">
        <v>109.37634883290737</v>
      </c>
      <c r="F22" s="200">
        <v>107.45672504975059</v>
      </c>
    </row>
    <row r="23" spans="1:6" ht="20.100000000000001" customHeight="1">
      <c r="A23" s="198" t="s">
        <v>256</v>
      </c>
      <c r="B23" s="199">
        <v>17900.2</v>
      </c>
      <c r="C23" s="199">
        <v>173325.35909342702</v>
      </c>
      <c r="D23" s="200">
        <v>102</v>
      </c>
      <c r="E23" s="200">
        <v>111.54329617511995</v>
      </c>
      <c r="F23" s="200">
        <v>117.14119661767532</v>
      </c>
    </row>
    <row r="24" spans="1:6" ht="20.100000000000001" customHeight="1">
      <c r="A24" s="197" t="s">
        <v>257</v>
      </c>
      <c r="B24" s="195"/>
      <c r="C24" s="195"/>
      <c r="D24" s="196"/>
      <c r="E24" s="196"/>
      <c r="F24" s="196"/>
    </row>
    <row r="25" spans="1:6" ht="20.100000000000001" customHeight="1">
      <c r="A25" s="198" t="s">
        <v>258</v>
      </c>
      <c r="B25" s="199">
        <v>330.82400000000001</v>
      </c>
      <c r="C25" s="199">
        <v>3124.4130000000005</v>
      </c>
      <c r="D25" s="200">
        <v>115.97564267509897</v>
      </c>
      <c r="E25" s="200">
        <v>107.94626571519001</v>
      </c>
      <c r="F25" s="202">
        <v>103.52011318116607</v>
      </c>
    </row>
    <row r="26" spans="1:6" ht="20.100000000000001" customHeight="1">
      <c r="A26" s="198" t="s">
        <v>259</v>
      </c>
      <c r="B26" s="215">
        <v>22185.508107151763</v>
      </c>
      <c r="C26" s="215">
        <v>224558.80002490021</v>
      </c>
      <c r="D26" s="202">
        <v>104.13163323277467</v>
      </c>
      <c r="E26" s="202">
        <v>108.47113314762726</v>
      </c>
      <c r="F26" s="202">
        <v>108.69874505857931</v>
      </c>
    </row>
    <row r="27" spans="1:6" ht="20.100000000000001" customHeight="1">
      <c r="A27" s="198" t="s">
        <v>260</v>
      </c>
      <c r="B27" s="199">
        <v>10676.187988380298</v>
      </c>
      <c r="C27" s="199">
        <v>99052.222499790194</v>
      </c>
      <c r="D27" s="200">
        <v>107.42095188351051</v>
      </c>
      <c r="E27" s="200">
        <v>109.01432561600821</v>
      </c>
      <c r="F27" s="200">
        <v>111.61197446939566</v>
      </c>
    </row>
    <row r="28" spans="1:6" ht="20.100000000000001" customHeight="1">
      <c r="A28" s="198" t="s">
        <v>261</v>
      </c>
      <c r="B28" s="199">
        <v>13836.516681353365</v>
      </c>
      <c r="C28" s="199">
        <v>108569.95509161302</v>
      </c>
      <c r="D28" s="200">
        <v>102.5367721547195</v>
      </c>
      <c r="E28" s="200">
        <v>114.57790543275233</v>
      </c>
      <c r="F28" s="200">
        <v>115.38826559434823</v>
      </c>
    </row>
    <row r="29" spans="1:6" ht="20.100000000000001" customHeight="1">
      <c r="A29" s="198" t="s">
        <v>262</v>
      </c>
      <c r="B29" s="199">
        <v>719.2081785131503</v>
      </c>
      <c r="C29" s="199">
        <v>7998.0632380899269</v>
      </c>
      <c r="D29" s="200">
        <v>105</v>
      </c>
      <c r="E29" s="200">
        <v>101.55164714954151</v>
      </c>
      <c r="F29" s="200">
        <v>118.27951579536911</v>
      </c>
    </row>
    <row r="30" spans="1:6" ht="20.100000000000001" customHeight="1">
      <c r="A30" s="207"/>
      <c r="B30" s="207"/>
      <c r="C30" s="208"/>
      <c r="D30" s="208"/>
      <c r="E30" s="208"/>
      <c r="F30" s="207"/>
    </row>
    <row r="31" spans="1:6" ht="20.100000000000001" customHeight="1">
      <c r="A31" s="207"/>
      <c r="B31" s="207"/>
      <c r="C31" s="208"/>
      <c r="D31" s="208"/>
      <c r="E31" s="208"/>
      <c r="F31" s="207"/>
    </row>
    <row r="32" spans="1:6" ht="20.100000000000001" customHeight="1">
      <c r="A32" s="207"/>
      <c r="B32" s="207"/>
      <c r="C32" s="208"/>
      <c r="D32" s="208"/>
      <c r="E32" s="208"/>
      <c r="F32" s="207"/>
    </row>
    <row r="33" spans="1:6" ht="20.100000000000001" customHeight="1">
      <c r="A33" s="207"/>
      <c r="B33" s="207"/>
      <c r="C33" s="208"/>
      <c r="D33" s="208"/>
      <c r="E33" s="208"/>
      <c r="F33" s="207"/>
    </row>
    <row r="34" spans="1:6" ht="20.100000000000001" customHeight="1">
      <c r="A34" s="207"/>
      <c r="B34" s="207"/>
      <c r="C34" s="208"/>
      <c r="D34" s="208"/>
      <c r="E34" s="208"/>
      <c r="F34" s="207"/>
    </row>
    <row r="35" spans="1:6" ht="15">
      <c r="A35" s="207"/>
      <c r="B35" s="207"/>
      <c r="C35" s="208"/>
      <c r="D35" s="208"/>
      <c r="E35" s="208"/>
      <c r="F35" s="207"/>
    </row>
    <row r="36" spans="1:6" ht="15">
      <c r="A36" s="207"/>
      <c r="B36" s="207"/>
      <c r="C36" s="208"/>
      <c r="D36" s="208"/>
      <c r="E36" s="208"/>
      <c r="F36" s="207"/>
    </row>
    <row r="37" spans="1:6" ht="15">
      <c r="A37" s="207"/>
      <c r="B37" s="207"/>
      <c r="C37" s="208"/>
      <c r="D37" s="208"/>
      <c r="E37" s="208"/>
      <c r="F37" s="207"/>
    </row>
    <row r="38" spans="1:6" ht="15">
      <c r="A38" s="207"/>
      <c r="B38" s="207"/>
      <c r="C38" s="208"/>
      <c r="D38" s="208"/>
      <c r="E38" s="208"/>
      <c r="F38" s="207"/>
    </row>
    <row r="39" spans="1:6" ht="15">
      <c r="A39" s="207"/>
      <c r="B39" s="207"/>
      <c r="C39" s="208"/>
      <c r="D39" s="208"/>
      <c r="E39" s="208"/>
      <c r="F39" s="207"/>
    </row>
    <row r="40" spans="1:6" ht="15">
      <c r="A40" s="207"/>
      <c r="B40" s="207"/>
      <c r="C40" s="208"/>
      <c r="D40" s="208"/>
      <c r="E40" s="208"/>
      <c r="F40" s="207"/>
    </row>
    <row r="41" spans="1:6" ht="15">
      <c r="A41" s="207"/>
      <c r="B41" s="207"/>
      <c r="C41" s="208"/>
      <c r="D41" s="208"/>
      <c r="E41" s="208"/>
      <c r="F41" s="207"/>
    </row>
    <row r="42" spans="1:6" ht="15">
      <c r="A42" s="207"/>
      <c r="B42" s="207"/>
      <c r="C42" s="208"/>
      <c r="D42" s="208"/>
      <c r="E42" s="208"/>
      <c r="F42" s="207"/>
    </row>
    <row r="43" spans="1:6" ht="15">
      <c r="A43" s="207"/>
      <c r="B43" s="207"/>
      <c r="C43" s="208"/>
      <c r="D43" s="208"/>
      <c r="E43" s="208"/>
      <c r="F43" s="207"/>
    </row>
    <row r="44" spans="1:6" ht="15">
      <c r="A44" s="207"/>
      <c r="B44" s="207"/>
      <c r="C44" s="208"/>
      <c r="D44" s="208"/>
      <c r="E44" s="208"/>
      <c r="F44" s="207"/>
    </row>
    <row r="45" spans="1:6" ht="15">
      <c r="A45" s="207"/>
      <c r="B45" s="207"/>
      <c r="C45" s="208"/>
      <c r="D45" s="208"/>
      <c r="E45" s="208"/>
      <c r="F45" s="207"/>
    </row>
    <row r="46" spans="1:6" ht="15">
      <c r="A46" s="207"/>
      <c r="B46" s="207"/>
      <c r="C46" s="208"/>
      <c r="D46" s="208"/>
      <c r="E46" s="208"/>
      <c r="F46" s="207"/>
    </row>
    <row r="47" spans="1:6" ht="15">
      <c r="A47" s="207"/>
      <c r="B47" s="207"/>
      <c r="C47" s="208"/>
      <c r="D47" s="208"/>
      <c r="E47" s="208"/>
      <c r="F47" s="207"/>
    </row>
    <row r="48" spans="1:6" ht="15">
      <c r="A48" s="207"/>
      <c r="B48" s="207"/>
      <c r="C48" s="208"/>
      <c r="D48" s="208"/>
      <c r="E48" s="208"/>
      <c r="F48" s="207"/>
    </row>
    <row r="49" spans="1:6" ht="15">
      <c r="A49" s="207"/>
      <c r="B49" s="207"/>
      <c r="C49" s="208"/>
      <c r="D49" s="208"/>
      <c r="E49" s="208"/>
      <c r="F49" s="207"/>
    </row>
    <row r="50" spans="1:6" ht="15">
      <c r="A50" s="207"/>
      <c r="B50" s="207"/>
      <c r="C50" s="208"/>
      <c r="D50" s="208"/>
      <c r="E50" s="208"/>
      <c r="F50" s="207"/>
    </row>
    <row r="51" spans="1:6" ht="15">
      <c r="A51" s="207"/>
      <c r="B51" s="207"/>
      <c r="C51" s="208"/>
      <c r="D51" s="208"/>
      <c r="E51" s="208"/>
      <c r="F51" s="207"/>
    </row>
    <row r="52" spans="1:6" ht="15">
      <c r="A52" s="207"/>
      <c r="B52" s="207"/>
      <c r="C52" s="208"/>
      <c r="D52" s="208"/>
      <c r="E52" s="208"/>
      <c r="F52" s="207"/>
    </row>
    <row r="53" spans="1:6" ht="15">
      <c r="A53" s="207"/>
      <c r="B53" s="207"/>
      <c r="C53" s="208"/>
      <c r="D53" s="208"/>
      <c r="E53" s="208"/>
      <c r="F53" s="207"/>
    </row>
    <row r="54" spans="1:6" ht="15">
      <c r="A54" s="207"/>
      <c r="B54" s="207"/>
      <c r="C54" s="208"/>
      <c r="D54" s="208"/>
      <c r="E54" s="208"/>
      <c r="F54" s="207"/>
    </row>
    <row r="55" spans="1:6" ht="15">
      <c r="A55" s="207"/>
      <c r="B55" s="207"/>
      <c r="C55" s="208"/>
      <c r="D55" s="208"/>
      <c r="E55" s="208"/>
      <c r="F55" s="207"/>
    </row>
    <row r="56" spans="1:6" ht="15">
      <c r="A56" s="207"/>
      <c r="B56" s="207"/>
      <c r="C56" s="208"/>
      <c r="D56" s="208"/>
      <c r="E56" s="208"/>
      <c r="F56" s="207"/>
    </row>
    <row r="57" spans="1:6" ht="15">
      <c r="A57" s="207"/>
      <c r="B57" s="207"/>
      <c r="C57" s="208"/>
      <c r="D57" s="208"/>
      <c r="E57" s="208"/>
      <c r="F57" s="207"/>
    </row>
    <row r="58" spans="1:6" ht="15">
      <c r="A58" s="207"/>
      <c r="B58" s="207"/>
      <c r="C58" s="208"/>
      <c r="D58" s="208"/>
      <c r="E58" s="208"/>
      <c r="F58" s="207"/>
    </row>
    <row r="59" spans="1:6" ht="15">
      <c r="A59" s="207"/>
      <c r="B59" s="207"/>
      <c r="C59" s="208"/>
      <c r="D59" s="208"/>
      <c r="E59" s="208"/>
      <c r="F59" s="207"/>
    </row>
    <row r="60" spans="1:6" ht="15">
      <c r="A60" s="207"/>
      <c r="B60" s="207"/>
      <c r="C60" s="208"/>
      <c r="D60" s="208"/>
      <c r="E60" s="208"/>
      <c r="F60" s="207"/>
    </row>
    <row r="61" spans="1:6" ht="15">
      <c r="A61" s="207"/>
      <c r="B61" s="207"/>
      <c r="C61" s="208"/>
      <c r="D61" s="208"/>
      <c r="E61" s="208"/>
      <c r="F61" s="207"/>
    </row>
    <row r="62" spans="1:6" ht="15">
      <c r="A62" s="207"/>
      <c r="B62" s="207"/>
      <c r="C62" s="208"/>
      <c r="D62" s="208"/>
      <c r="E62" s="208"/>
      <c r="F62" s="207"/>
    </row>
    <row r="63" spans="1:6" ht="15">
      <c r="A63" s="207"/>
      <c r="B63" s="207"/>
      <c r="C63" s="208"/>
      <c r="D63" s="208"/>
      <c r="E63" s="208"/>
      <c r="F63" s="207"/>
    </row>
    <row r="64" spans="1:6" ht="15">
      <c r="A64" s="207"/>
      <c r="B64" s="207"/>
      <c r="C64" s="208"/>
      <c r="D64" s="208"/>
      <c r="E64" s="208"/>
      <c r="F64" s="207"/>
    </row>
    <row r="65" spans="1:6" ht="15">
      <c r="A65" s="207"/>
      <c r="B65" s="207"/>
      <c r="C65" s="208"/>
      <c r="D65" s="208"/>
      <c r="E65" s="208"/>
      <c r="F65" s="207"/>
    </row>
    <row r="66" spans="1:6" ht="15">
      <c r="A66" s="207"/>
      <c r="B66" s="207"/>
      <c r="C66" s="208"/>
      <c r="D66" s="208"/>
      <c r="E66" s="208"/>
      <c r="F66" s="207"/>
    </row>
    <row r="67" spans="1:6" ht="15">
      <c r="A67" s="207"/>
      <c r="B67" s="207"/>
      <c r="C67" s="208"/>
      <c r="D67" s="208"/>
      <c r="E67" s="208"/>
      <c r="F67" s="207"/>
    </row>
    <row r="68" spans="1:6" ht="15">
      <c r="A68" s="207"/>
      <c r="B68" s="207"/>
      <c r="C68" s="208"/>
      <c r="D68" s="208"/>
      <c r="E68" s="208"/>
      <c r="F68" s="207"/>
    </row>
    <row r="69" spans="1:6" ht="15">
      <c r="A69" s="207"/>
      <c r="B69" s="207"/>
      <c r="C69" s="208"/>
      <c r="D69" s="208"/>
      <c r="E69" s="208"/>
      <c r="F69" s="207"/>
    </row>
    <row r="70" spans="1:6" ht="15">
      <c r="A70" s="207"/>
      <c r="B70" s="207"/>
      <c r="C70" s="208"/>
      <c r="D70" s="208"/>
      <c r="E70" s="208"/>
      <c r="F70" s="207"/>
    </row>
    <row r="71" spans="1:6" ht="15">
      <c r="A71" s="207"/>
      <c r="B71" s="207"/>
      <c r="C71" s="208"/>
      <c r="D71" s="208"/>
      <c r="E71" s="208"/>
      <c r="F71" s="207"/>
    </row>
    <row r="72" spans="1:6" ht="15">
      <c r="A72" s="207"/>
      <c r="B72" s="207"/>
      <c r="C72" s="208"/>
      <c r="D72" s="208"/>
      <c r="E72" s="208"/>
      <c r="F72" s="207"/>
    </row>
    <row r="73" spans="1:6" ht="15.75">
      <c r="A73" s="181"/>
      <c r="B73" s="181"/>
      <c r="C73" s="181"/>
      <c r="D73" s="181"/>
      <c r="E73" s="181"/>
      <c r="F73" s="181"/>
    </row>
    <row r="74" spans="1:6" ht="15.75">
      <c r="A74" s="181"/>
      <c r="B74" s="181"/>
      <c r="C74" s="181"/>
      <c r="D74" s="181"/>
      <c r="E74" s="181"/>
      <c r="F74" s="181"/>
    </row>
    <row r="75" spans="1:6" ht="15.75">
      <c r="A75" s="181"/>
      <c r="B75" s="181"/>
      <c r="C75" s="181"/>
      <c r="D75" s="181"/>
      <c r="E75" s="181"/>
      <c r="F75" s="181"/>
    </row>
    <row r="76" spans="1:6" ht="15.75">
      <c r="A76" s="181"/>
      <c r="B76" s="181"/>
      <c r="C76" s="181"/>
      <c r="D76" s="181"/>
      <c r="E76" s="181"/>
      <c r="F76" s="181"/>
    </row>
  </sheetData>
  <pageMargins left="0.55000000000000004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5A9F-0C0D-44FE-8DBC-FE44D73C71AC}">
  <sheetPr>
    <pageSetUpPr fitToPage="1"/>
  </sheetPr>
  <dimension ref="A1:G198"/>
  <sheetViews>
    <sheetView zoomScale="93" zoomScaleNormal="115" workbookViewId="0">
      <selection activeCell="B2" sqref="B2"/>
    </sheetView>
  </sheetViews>
  <sheetFormatPr defaultColWidth="10" defaultRowHeight="15"/>
  <cols>
    <col min="1" max="1" width="1.7109375" style="182" customWidth="1"/>
    <col min="2" max="2" width="35.42578125" style="182" customWidth="1"/>
    <col min="3" max="5" width="10.85546875" style="182" customWidth="1"/>
    <col min="6" max="6" width="14.7109375" style="182" customWidth="1"/>
    <col min="7" max="7" width="13.5703125" style="182" customWidth="1"/>
    <col min="8" max="16384" width="10" style="182"/>
  </cols>
  <sheetData>
    <row r="1" spans="1:7" ht="20.25" customHeight="1">
      <c r="A1" s="216" t="s">
        <v>267</v>
      </c>
      <c r="B1" s="217"/>
      <c r="C1" s="217"/>
      <c r="D1" s="217"/>
      <c r="E1" s="217"/>
      <c r="F1" s="217"/>
      <c r="G1" s="217"/>
    </row>
    <row r="2" spans="1:7" ht="15" customHeight="1">
      <c r="A2" s="218"/>
      <c r="B2" s="219"/>
      <c r="C2" s="220"/>
      <c r="D2" s="220"/>
      <c r="E2" s="220"/>
      <c r="F2" s="219"/>
      <c r="G2" s="221" t="s">
        <v>268</v>
      </c>
    </row>
    <row r="3" spans="1:7" ht="14.65" customHeight="1">
      <c r="A3" s="222"/>
      <c r="B3" s="222"/>
      <c r="C3" s="191" t="s">
        <v>23</v>
      </c>
      <c r="D3" s="191" t="s">
        <v>24</v>
      </c>
      <c r="E3" s="191" t="s">
        <v>25</v>
      </c>
      <c r="F3" s="189" t="s">
        <v>251</v>
      </c>
      <c r="G3" s="189" t="s">
        <v>211</v>
      </c>
    </row>
    <row r="4" spans="1:7" ht="14.65" customHeight="1">
      <c r="A4" s="223"/>
      <c r="B4" s="223"/>
      <c r="C4" s="224" t="s">
        <v>77</v>
      </c>
      <c r="D4" s="224" t="s">
        <v>77</v>
      </c>
      <c r="E4" s="224" t="s">
        <v>77</v>
      </c>
      <c r="F4" s="191" t="s">
        <v>212</v>
      </c>
      <c r="G4" s="191" t="s">
        <v>212</v>
      </c>
    </row>
    <row r="5" spans="1:7" ht="14.65" customHeight="1">
      <c r="A5" s="223"/>
      <c r="B5" s="223"/>
      <c r="C5" s="224">
        <v>2024</v>
      </c>
      <c r="D5" s="224">
        <v>2024</v>
      </c>
      <c r="E5" s="224">
        <v>2024</v>
      </c>
      <c r="F5" s="224" t="s">
        <v>252</v>
      </c>
      <c r="G5" s="224" t="s">
        <v>252</v>
      </c>
    </row>
    <row r="6" spans="1:7" ht="14.65" customHeight="1">
      <c r="A6" s="223"/>
      <c r="B6" s="223"/>
      <c r="C6" s="225"/>
      <c r="D6" s="225"/>
      <c r="E6" s="225"/>
      <c r="F6" s="225" t="s">
        <v>244</v>
      </c>
      <c r="G6" s="225" t="s">
        <v>244</v>
      </c>
    </row>
    <row r="7" spans="1:7" ht="3.6" customHeight="1">
      <c r="A7" s="223"/>
      <c r="B7" s="223"/>
      <c r="C7" s="226"/>
      <c r="D7" s="226"/>
      <c r="E7" s="226"/>
      <c r="F7" s="227"/>
      <c r="G7" s="228"/>
    </row>
    <row r="8" spans="1:7" ht="15" customHeight="1">
      <c r="A8" s="229" t="s">
        <v>215</v>
      </c>
      <c r="B8" s="218"/>
      <c r="C8" s="230">
        <v>1274804</v>
      </c>
      <c r="D8" s="230">
        <v>1419833</v>
      </c>
      <c r="E8" s="230">
        <v>14125149</v>
      </c>
      <c r="F8" s="231">
        <v>127.62245556508343</v>
      </c>
      <c r="G8" s="231">
        <v>141.28076337417113</v>
      </c>
    </row>
    <row r="9" spans="1:7" ht="15" customHeight="1">
      <c r="A9" s="232" t="s">
        <v>269</v>
      </c>
      <c r="B9" s="232"/>
      <c r="C9" s="233"/>
      <c r="D9" s="233"/>
      <c r="E9" s="233"/>
      <c r="F9" s="204"/>
      <c r="G9" s="204"/>
    </row>
    <row r="10" spans="1:7" ht="15" customHeight="1">
      <c r="A10" s="218"/>
      <c r="B10" s="234" t="s">
        <v>270</v>
      </c>
      <c r="C10" s="233">
        <v>1106133</v>
      </c>
      <c r="D10" s="233">
        <v>1193563</v>
      </c>
      <c r="E10" s="233">
        <v>11974625</v>
      </c>
      <c r="F10" s="204">
        <v>123.1626414335024</v>
      </c>
      <c r="G10" s="204">
        <v>136.93775855316011</v>
      </c>
    </row>
    <row r="11" spans="1:7" ht="15" customHeight="1">
      <c r="A11" s="218"/>
      <c r="B11" s="234" t="s">
        <v>259</v>
      </c>
      <c r="C11" s="233">
        <v>59</v>
      </c>
      <c r="D11" s="233">
        <v>23437</v>
      </c>
      <c r="E11" s="233">
        <v>189087</v>
      </c>
      <c r="F11" s="204">
        <v>431.93881312200517</v>
      </c>
      <c r="G11" s="204">
        <v>272.25565858434607</v>
      </c>
    </row>
    <row r="12" spans="1:7" ht="15" customHeight="1">
      <c r="A12" s="218"/>
      <c r="B12" s="234" t="s">
        <v>261</v>
      </c>
      <c r="C12" s="233">
        <v>168612</v>
      </c>
      <c r="D12" s="233">
        <v>202833</v>
      </c>
      <c r="E12" s="233">
        <v>1961437</v>
      </c>
      <c r="F12" s="204">
        <v>146.97510959747834</v>
      </c>
      <c r="G12" s="204">
        <v>165.67576174021309</v>
      </c>
    </row>
    <row r="13" spans="1:7" ht="15" customHeight="1">
      <c r="A13" s="235" t="s">
        <v>271</v>
      </c>
      <c r="B13" s="235"/>
      <c r="C13" s="233"/>
      <c r="D13" s="233"/>
      <c r="E13" s="233"/>
      <c r="F13" s="204"/>
      <c r="G13" s="204"/>
    </row>
    <row r="14" spans="1:7" ht="15" customHeight="1">
      <c r="A14" s="218"/>
      <c r="B14" s="236" t="s">
        <v>272</v>
      </c>
      <c r="C14" s="230">
        <v>1060201</v>
      </c>
      <c r="D14" s="230">
        <v>1132872</v>
      </c>
      <c r="E14" s="230">
        <v>11256773</v>
      </c>
      <c r="F14" s="231">
        <v>126.01804720037021</v>
      </c>
      <c r="G14" s="231">
        <v>145.17062890185369</v>
      </c>
    </row>
    <row r="15" spans="1:7" ht="15" customHeight="1">
      <c r="A15" s="218"/>
      <c r="B15" s="237" t="s">
        <v>273</v>
      </c>
      <c r="C15" s="233">
        <v>257967</v>
      </c>
      <c r="D15" s="233">
        <v>305464</v>
      </c>
      <c r="E15" s="233">
        <v>3010866</v>
      </c>
      <c r="F15" s="204">
        <v>165.67988284428051</v>
      </c>
      <c r="G15" s="204">
        <v>230.3748750900958</v>
      </c>
    </row>
    <row r="16" spans="1:7" ht="15" customHeight="1">
      <c r="A16" s="218"/>
      <c r="B16" s="237" t="s">
        <v>274</v>
      </c>
      <c r="C16" s="233">
        <v>355712</v>
      </c>
      <c r="D16" s="233">
        <v>367022</v>
      </c>
      <c r="E16" s="233">
        <v>3734722</v>
      </c>
      <c r="F16" s="204">
        <v>114.27619554692048</v>
      </c>
      <c r="G16" s="204">
        <v>128.51713224760678</v>
      </c>
    </row>
    <row r="17" spans="1:7" ht="15" customHeight="1">
      <c r="A17" s="218"/>
      <c r="B17" s="237" t="s">
        <v>275</v>
      </c>
      <c r="C17" s="233">
        <v>68068</v>
      </c>
      <c r="D17" s="233">
        <v>55902</v>
      </c>
      <c r="E17" s="233">
        <v>584908</v>
      </c>
      <c r="F17" s="204">
        <v>102.97303271441203</v>
      </c>
      <c r="G17" s="204">
        <v>124.78516508367254</v>
      </c>
    </row>
    <row r="18" spans="1:7" ht="15" customHeight="1">
      <c r="A18" s="218"/>
      <c r="B18" s="237" t="s">
        <v>276</v>
      </c>
      <c r="C18" s="233">
        <v>104064</v>
      </c>
      <c r="D18" s="233">
        <v>108861</v>
      </c>
      <c r="E18" s="233">
        <v>1062666</v>
      </c>
      <c r="F18" s="204">
        <v>118.93737435538851</v>
      </c>
      <c r="G18" s="204">
        <v>159.4089066032231</v>
      </c>
    </row>
    <row r="19" spans="1:7" ht="15" customHeight="1">
      <c r="A19" s="218"/>
      <c r="B19" s="237" t="s">
        <v>277</v>
      </c>
      <c r="C19" s="233">
        <v>43219</v>
      </c>
      <c r="D19" s="233">
        <v>35932</v>
      </c>
      <c r="E19" s="233">
        <v>392449</v>
      </c>
      <c r="F19" s="204">
        <v>93.124271089801738</v>
      </c>
      <c r="G19" s="204">
        <v>105.5024315758063</v>
      </c>
    </row>
    <row r="20" spans="1:7" ht="15" customHeight="1">
      <c r="A20" s="218"/>
      <c r="B20" s="237" t="s">
        <v>278</v>
      </c>
      <c r="C20" s="233">
        <v>26874</v>
      </c>
      <c r="D20" s="233">
        <v>38795</v>
      </c>
      <c r="E20" s="233">
        <v>339763</v>
      </c>
      <c r="F20" s="204">
        <v>95.56360232535225</v>
      </c>
      <c r="G20" s="204">
        <v>86.71360975136669</v>
      </c>
    </row>
    <row r="21" spans="1:7" ht="15" customHeight="1">
      <c r="A21" s="218"/>
      <c r="B21" s="237" t="s">
        <v>279</v>
      </c>
      <c r="C21" s="233">
        <v>26408</v>
      </c>
      <c r="D21" s="233">
        <v>24733</v>
      </c>
      <c r="E21" s="233">
        <v>266033</v>
      </c>
      <c r="F21" s="204">
        <v>98.70694815819931</v>
      </c>
      <c r="G21" s="204">
        <v>104.7110176963285</v>
      </c>
    </row>
    <row r="22" spans="1:7" ht="15" customHeight="1">
      <c r="A22" s="218"/>
      <c r="B22" s="237" t="s">
        <v>280</v>
      </c>
      <c r="C22" s="233">
        <v>30770</v>
      </c>
      <c r="D22" s="233">
        <v>40030</v>
      </c>
      <c r="E22" s="233">
        <v>365757</v>
      </c>
      <c r="F22" s="204">
        <v>109.78251926610537</v>
      </c>
      <c r="G22" s="204">
        <v>112.09739951269594</v>
      </c>
    </row>
    <row r="23" spans="1:7" ht="15" customHeight="1">
      <c r="A23" s="218"/>
      <c r="B23" s="237" t="s">
        <v>281</v>
      </c>
      <c r="C23" s="233">
        <v>22475</v>
      </c>
      <c r="D23" s="233">
        <v>25762</v>
      </c>
      <c r="E23" s="233">
        <v>200987</v>
      </c>
      <c r="F23" s="204">
        <v>210.0105975381104</v>
      </c>
      <c r="G23" s="204">
        <v>164.54517916936152</v>
      </c>
    </row>
    <row r="24" spans="1:7" ht="15" customHeight="1">
      <c r="A24" s="218"/>
      <c r="B24" s="237" t="s">
        <v>282</v>
      </c>
      <c r="C24" s="233">
        <v>10020</v>
      </c>
      <c r="D24" s="233">
        <v>8599</v>
      </c>
      <c r="E24" s="233">
        <v>119690</v>
      </c>
      <c r="F24" s="204">
        <v>108.72423820963459</v>
      </c>
      <c r="G24" s="204">
        <v>113.93513626714645</v>
      </c>
    </row>
    <row r="25" spans="1:7" ht="15" customHeight="1">
      <c r="A25" s="218"/>
      <c r="B25" s="237" t="s">
        <v>283</v>
      </c>
      <c r="C25" s="233">
        <v>13391</v>
      </c>
      <c r="D25" s="233">
        <v>15281</v>
      </c>
      <c r="E25" s="233">
        <v>150891</v>
      </c>
      <c r="F25" s="204">
        <v>142.97342814371257</v>
      </c>
      <c r="G25" s="204">
        <v>185.45179686347771</v>
      </c>
    </row>
    <row r="26" spans="1:7" ht="15" customHeight="1">
      <c r="A26" s="218"/>
      <c r="B26" s="237" t="s">
        <v>284</v>
      </c>
      <c r="C26" s="233">
        <v>41399</v>
      </c>
      <c r="D26" s="233">
        <v>41391</v>
      </c>
      <c r="E26" s="233">
        <v>394509</v>
      </c>
      <c r="F26" s="204">
        <v>116.49919783838554</v>
      </c>
      <c r="G26" s="204">
        <v>129.07594203657231</v>
      </c>
    </row>
    <row r="27" spans="1:7" ht="15" customHeight="1">
      <c r="A27" s="218"/>
      <c r="B27" s="237" t="s">
        <v>285</v>
      </c>
      <c r="C27" s="233">
        <v>59834</v>
      </c>
      <c r="D27" s="233">
        <v>65100</v>
      </c>
      <c r="E27" s="233">
        <v>633532</v>
      </c>
      <c r="F27" s="204">
        <v>160.64157927205429</v>
      </c>
      <c r="G27" s="204">
        <v>141.5720293721983</v>
      </c>
    </row>
    <row r="28" spans="1:7" ht="15" customHeight="1">
      <c r="A28" s="218"/>
      <c r="B28" s="236" t="s">
        <v>286</v>
      </c>
      <c r="C28" s="230">
        <v>62332</v>
      </c>
      <c r="D28" s="230">
        <v>76190</v>
      </c>
      <c r="E28" s="230">
        <v>812815</v>
      </c>
      <c r="F28" s="231">
        <v>117.07129686539643</v>
      </c>
      <c r="G28" s="231">
        <v>108.67847382298356</v>
      </c>
    </row>
    <row r="29" spans="1:7" ht="15" customHeight="1">
      <c r="A29" s="218"/>
      <c r="B29" s="237" t="s">
        <v>287</v>
      </c>
      <c r="C29" s="233">
        <v>49387</v>
      </c>
      <c r="D29" s="233">
        <v>58221</v>
      </c>
      <c r="E29" s="233">
        <v>636836</v>
      </c>
      <c r="F29" s="204">
        <v>116.28617652345856</v>
      </c>
      <c r="G29" s="204">
        <v>106.32842070815933</v>
      </c>
    </row>
    <row r="30" spans="1:7" ht="15" customHeight="1">
      <c r="A30" s="218"/>
      <c r="B30" s="237" t="s">
        <v>288</v>
      </c>
      <c r="C30" s="233">
        <v>8379</v>
      </c>
      <c r="D30" s="233">
        <v>12390</v>
      </c>
      <c r="E30" s="233">
        <v>121060</v>
      </c>
      <c r="F30" s="204">
        <v>120.02324905550712</v>
      </c>
      <c r="G30" s="204">
        <v>113.35205992509363</v>
      </c>
    </row>
    <row r="31" spans="1:7" ht="15" customHeight="1">
      <c r="A31" s="218"/>
      <c r="B31" s="237" t="s">
        <v>289</v>
      </c>
      <c r="C31" s="233">
        <v>4566</v>
      </c>
      <c r="D31" s="233">
        <v>5579</v>
      </c>
      <c r="E31" s="233">
        <v>54919</v>
      </c>
      <c r="F31" s="204">
        <v>118.955223880597</v>
      </c>
      <c r="G31" s="204">
        <v>130.21695317131002</v>
      </c>
    </row>
    <row r="32" spans="1:7" ht="15" customHeight="1">
      <c r="A32" s="218"/>
      <c r="B32" s="236" t="s">
        <v>290</v>
      </c>
      <c r="C32" s="230">
        <v>102889</v>
      </c>
      <c r="D32" s="230">
        <v>161718</v>
      </c>
      <c r="E32" s="230">
        <v>1576410</v>
      </c>
      <c r="F32" s="231">
        <v>153.63962834178875</v>
      </c>
      <c r="G32" s="231">
        <v>140.60200537644957</v>
      </c>
    </row>
    <row r="33" spans="1:7" ht="15" customHeight="1">
      <c r="A33" s="218"/>
      <c r="B33" s="237" t="s">
        <v>291</v>
      </c>
      <c r="C33" s="233">
        <v>17177</v>
      </c>
      <c r="D33" s="233">
        <v>18428</v>
      </c>
      <c r="E33" s="233">
        <v>177810</v>
      </c>
      <c r="F33" s="204">
        <v>190.17543859649123</v>
      </c>
      <c r="G33" s="204">
        <v>181.47025504424238</v>
      </c>
    </row>
    <row r="34" spans="1:7" ht="15" customHeight="1">
      <c r="A34" s="218"/>
      <c r="B34" s="237" t="s">
        <v>292</v>
      </c>
      <c r="C34" s="233">
        <v>16423</v>
      </c>
      <c r="D34" s="233">
        <v>23659</v>
      </c>
      <c r="E34" s="233">
        <v>248169</v>
      </c>
      <c r="F34" s="204">
        <v>125.65859358402381</v>
      </c>
      <c r="G34" s="204">
        <v>120.44466230513871</v>
      </c>
    </row>
    <row r="35" spans="1:7" ht="15" customHeight="1">
      <c r="A35" s="218"/>
      <c r="B35" s="237" t="s">
        <v>293</v>
      </c>
      <c r="C35" s="233">
        <v>13937</v>
      </c>
      <c r="D35" s="233">
        <v>22910</v>
      </c>
      <c r="E35" s="233">
        <v>221626</v>
      </c>
      <c r="F35" s="204">
        <v>156.030783899748</v>
      </c>
      <c r="G35" s="204">
        <v>130.5064185608291</v>
      </c>
    </row>
    <row r="36" spans="1:7" ht="15" customHeight="1">
      <c r="A36" s="218"/>
      <c r="B36" s="237" t="s">
        <v>294</v>
      </c>
      <c r="C36" s="233">
        <v>14972</v>
      </c>
      <c r="D36" s="233">
        <v>21194</v>
      </c>
      <c r="E36" s="233">
        <v>196779</v>
      </c>
      <c r="F36" s="204">
        <v>125.63129816241849</v>
      </c>
      <c r="G36" s="204">
        <v>123.57850710275444</v>
      </c>
    </row>
    <row r="37" spans="1:7" ht="15" customHeight="1">
      <c r="A37" s="218"/>
      <c r="B37" s="237" t="s">
        <v>295</v>
      </c>
      <c r="C37" s="233">
        <v>9034</v>
      </c>
      <c r="D37" s="233">
        <v>8685</v>
      </c>
      <c r="E37" s="233">
        <v>73430</v>
      </c>
      <c r="F37" s="204">
        <v>113.05649570424367</v>
      </c>
      <c r="G37" s="204">
        <v>123.31642763577739</v>
      </c>
    </row>
    <row r="38" spans="1:7" ht="15" customHeight="1">
      <c r="A38" s="218"/>
      <c r="B38" s="237" t="s">
        <v>296</v>
      </c>
      <c r="C38" s="233">
        <v>4730</v>
      </c>
      <c r="D38" s="233">
        <v>6026</v>
      </c>
      <c r="E38" s="233">
        <v>63703</v>
      </c>
      <c r="F38" s="204">
        <v>111.77889074383232</v>
      </c>
      <c r="G38" s="204">
        <v>114.39474204033257</v>
      </c>
    </row>
    <row r="39" spans="1:7" ht="15" customHeight="1">
      <c r="A39" s="218"/>
      <c r="B39" s="237" t="s">
        <v>297</v>
      </c>
      <c r="C39" s="233">
        <v>4721</v>
      </c>
      <c r="D39" s="233">
        <v>5719</v>
      </c>
      <c r="E39" s="233">
        <v>69969</v>
      </c>
      <c r="F39" s="204">
        <v>148.2374287195438</v>
      </c>
      <c r="G39" s="204">
        <v>154.52176409531592</v>
      </c>
    </row>
    <row r="40" spans="1:7" ht="15" customHeight="1">
      <c r="A40" s="218"/>
      <c r="B40" s="237" t="s">
        <v>298</v>
      </c>
      <c r="C40" s="233">
        <v>1323</v>
      </c>
      <c r="D40" s="233">
        <v>2197</v>
      </c>
      <c r="E40" s="233">
        <v>25178</v>
      </c>
      <c r="F40" s="204">
        <v>152.88796102992345</v>
      </c>
      <c r="G40" s="204">
        <v>124.90946073324403</v>
      </c>
    </row>
    <row r="41" spans="1:7" ht="15" customHeight="1">
      <c r="A41" s="218"/>
      <c r="B41" s="237" t="s">
        <v>299</v>
      </c>
      <c r="C41" s="233">
        <v>1769</v>
      </c>
      <c r="D41" s="233">
        <v>2683</v>
      </c>
      <c r="E41" s="233">
        <v>30203</v>
      </c>
      <c r="F41" s="204">
        <v>117.98592788038698</v>
      </c>
      <c r="G41" s="204">
        <v>121.6832520849281</v>
      </c>
    </row>
    <row r="42" spans="1:7" ht="15" customHeight="1">
      <c r="A42" s="218"/>
      <c r="B42" s="237" t="s">
        <v>300</v>
      </c>
      <c r="C42" s="233">
        <v>1577</v>
      </c>
      <c r="D42" s="233">
        <v>2645</v>
      </c>
      <c r="E42" s="233">
        <v>26109</v>
      </c>
      <c r="F42" s="204">
        <v>122.11449676823638</v>
      </c>
      <c r="G42" s="204">
        <v>119.0615167130284</v>
      </c>
    </row>
    <row r="43" spans="1:7" ht="15" customHeight="1">
      <c r="A43" s="218"/>
      <c r="B43" s="237" t="s">
        <v>301</v>
      </c>
      <c r="C43" s="233">
        <v>2149</v>
      </c>
      <c r="D43" s="233">
        <v>2726</v>
      </c>
      <c r="E43" s="233">
        <v>25316</v>
      </c>
      <c r="F43" s="204">
        <v>151.52862701500834</v>
      </c>
      <c r="G43" s="204">
        <v>120.75363701407107</v>
      </c>
    </row>
    <row r="44" spans="1:7" ht="15" customHeight="1">
      <c r="A44" s="218"/>
      <c r="B44" s="237" t="s">
        <v>302</v>
      </c>
      <c r="C44" s="233">
        <v>1199</v>
      </c>
      <c r="D44" s="233">
        <v>1484</v>
      </c>
      <c r="E44" s="233">
        <v>22077</v>
      </c>
      <c r="F44" s="204">
        <v>123.25581395348837</v>
      </c>
      <c r="G44" s="204">
        <v>116.21308627678056</v>
      </c>
    </row>
    <row r="45" spans="1:7" ht="15" customHeight="1">
      <c r="A45" s="218"/>
      <c r="B45" s="237" t="s">
        <v>303</v>
      </c>
      <c r="C45" s="233">
        <v>1807</v>
      </c>
      <c r="D45" s="233">
        <v>2852</v>
      </c>
      <c r="E45" s="233">
        <v>34332</v>
      </c>
      <c r="F45" s="204">
        <v>82.237600922722038</v>
      </c>
      <c r="G45" s="204">
        <v>134.00468384074941</v>
      </c>
    </row>
    <row r="46" spans="1:7" ht="15" customHeight="1">
      <c r="A46" s="218"/>
      <c r="B46" s="237" t="s">
        <v>304</v>
      </c>
      <c r="C46" s="233">
        <v>12071</v>
      </c>
      <c r="D46" s="233">
        <v>40510</v>
      </c>
      <c r="E46" s="233">
        <v>361709</v>
      </c>
      <c r="F46" s="204">
        <v>254.65174754840331</v>
      </c>
      <c r="G46" s="204">
        <v>184.66129254583231</v>
      </c>
    </row>
    <row r="47" spans="1:7" ht="15" customHeight="1">
      <c r="A47" s="218"/>
      <c r="B47" s="236" t="s">
        <v>305</v>
      </c>
      <c r="C47" s="230">
        <v>44719</v>
      </c>
      <c r="D47" s="230">
        <v>45030</v>
      </c>
      <c r="E47" s="230">
        <v>436282</v>
      </c>
      <c r="F47" s="231">
        <v>111.50455625990492</v>
      </c>
      <c r="G47" s="231">
        <v>124.13100444135898</v>
      </c>
    </row>
    <row r="48" spans="1:7" ht="15" customHeight="1">
      <c r="A48" s="218"/>
      <c r="B48" s="237" t="s">
        <v>306</v>
      </c>
      <c r="C48" s="233">
        <v>40600</v>
      </c>
      <c r="D48" s="233">
        <v>40392</v>
      </c>
      <c r="E48" s="233">
        <v>395695</v>
      </c>
      <c r="F48" s="204">
        <v>110.12596106657941</v>
      </c>
      <c r="G48" s="204">
        <v>123.72660358833572</v>
      </c>
    </row>
    <row r="49" spans="1:7" ht="15" customHeight="1">
      <c r="A49" s="218"/>
      <c r="B49" s="237" t="s">
        <v>307</v>
      </c>
      <c r="C49" s="233">
        <v>3982</v>
      </c>
      <c r="D49" s="233">
        <v>4535</v>
      </c>
      <c r="E49" s="233">
        <v>39523</v>
      </c>
      <c r="F49" s="204">
        <v>125.17250897046645</v>
      </c>
      <c r="G49" s="204">
        <v>128.0263030028182</v>
      </c>
    </row>
    <row r="50" spans="1:7" ht="15" customHeight="1">
      <c r="A50" s="218"/>
      <c r="B50" s="237" t="s">
        <v>308</v>
      </c>
      <c r="C50" s="233">
        <v>137</v>
      </c>
      <c r="D50" s="233">
        <v>103</v>
      </c>
      <c r="E50" s="233">
        <v>1064</v>
      </c>
      <c r="F50" s="204">
        <v>124.09638554216869</v>
      </c>
      <c r="G50" s="204">
        <v>135.71428571428572</v>
      </c>
    </row>
    <row r="51" spans="1:7" ht="15" customHeight="1">
      <c r="A51" s="218"/>
      <c r="B51" s="236" t="s">
        <v>309</v>
      </c>
      <c r="C51" s="230">
        <v>4663</v>
      </c>
      <c r="D51" s="230">
        <v>4023</v>
      </c>
      <c r="E51" s="230">
        <v>42869</v>
      </c>
      <c r="F51" s="231">
        <v>142.25601131541725</v>
      </c>
      <c r="G51" s="231">
        <v>184.79610311233728</v>
      </c>
    </row>
    <row r="52" spans="1:7" ht="18" customHeight="1">
      <c r="A52" s="238"/>
      <c r="B52" s="239"/>
      <c r="C52" s="239"/>
      <c r="D52" s="239"/>
      <c r="E52" s="239"/>
      <c r="F52" s="239"/>
      <c r="G52" s="239"/>
    </row>
    <row r="53" spans="1:7" ht="18" customHeight="1">
      <c r="A53" s="238"/>
      <c r="B53" s="238"/>
      <c r="C53" s="238"/>
      <c r="D53" s="238"/>
      <c r="E53" s="238"/>
      <c r="F53" s="238"/>
      <c r="G53" s="238"/>
    </row>
    <row r="54" spans="1:7" ht="18" customHeight="1">
      <c r="A54" s="238"/>
      <c r="B54" s="239"/>
      <c r="C54" s="239"/>
      <c r="D54" s="239"/>
      <c r="E54" s="239"/>
      <c r="F54" s="239"/>
      <c r="G54" s="239"/>
    </row>
    <row r="55" spans="1:7" ht="18" customHeight="1">
      <c r="A55" s="238"/>
      <c r="B55" s="238"/>
      <c r="C55" s="240"/>
      <c r="D55" s="240"/>
      <c r="E55" s="240"/>
      <c r="F55" s="238"/>
      <c r="G55" s="238"/>
    </row>
    <row r="56" spans="1:7" ht="18" customHeight="1">
      <c r="A56" s="238"/>
      <c r="B56" s="238"/>
      <c r="C56" s="238"/>
      <c r="D56" s="238"/>
      <c r="E56" s="238"/>
      <c r="F56" s="238"/>
      <c r="G56" s="238"/>
    </row>
    <row r="57" spans="1:7" ht="18" customHeight="1">
      <c r="A57" s="238"/>
      <c r="B57" s="238"/>
      <c r="C57" s="238"/>
      <c r="D57" s="238"/>
      <c r="E57" s="238"/>
      <c r="F57" s="238"/>
      <c r="G57" s="241"/>
    </row>
    <row r="58" spans="1:7" ht="18" customHeight="1">
      <c r="A58" s="238"/>
      <c r="B58" s="238"/>
      <c r="C58" s="238"/>
      <c r="D58" s="238"/>
      <c r="E58" s="238"/>
      <c r="F58" s="238"/>
      <c r="G58" s="241"/>
    </row>
    <row r="59" spans="1:7" ht="18" customHeight="1">
      <c r="A59" s="238"/>
      <c r="B59" s="238"/>
      <c r="C59" s="238"/>
      <c r="D59" s="238"/>
      <c r="E59" s="238"/>
      <c r="F59" s="238"/>
      <c r="G59" s="241"/>
    </row>
    <row r="60" spans="1:7">
      <c r="A60" s="238"/>
      <c r="B60" s="238"/>
      <c r="C60" s="238"/>
      <c r="D60" s="238"/>
      <c r="E60" s="238"/>
      <c r="F60" s="238"/>
      <c r="G60" s="241"/>
    </row>
    <row r="61" spans="1:7">
      <c r="A61" s="238"/>
      <c r="B61" s="238"/>
      <c r="C61" s="238"/>
      <c r="D61" s="238"/>
      <c r="E61" s="238"/>
      <c r="F61" s="238"/>
      <c r="G61" s="241"/>
    </row>
    <row r="62" spans="1:7">
      <c r="A62" s="238"/>
      <c r="B62" s="238"/>
      <c r="C62" s="238"/>
      <c r="D62" s="238"/>
      <c r="E62" s="238"/>
      <c r="F62" s="238"/>
      <c r="G62" s="241"/>
    </row>
    <row r="63" spans="1:7">
      <c r="A63" s="238"/>
      <c r="B63" s="238"/>
      <c r="C63" s="238"/>
      <c r="D63" s="238"/>
      <c r="E63" s="238"/>
      <c r="F63" s="238"/>
      <c r="G63" s="241"/>
    </row>
    <row r="64" spans="1:7">
      <c r="A64" s="238"/>
      <c r="B64" s="238"/>
      <c r="C64" s="238"/>
      <c r="D64" s="238"/>
      <c r="E64" s="238"/>
      <c r="F64" s="238"/>
      <c r="G64" s="241"/>
    </row>
    <row r="65" spans="1:7">
      <c r="A65" s="238"/>
      <c r="B65" s="238"/>
      <c r="C65" s="238"/>
      <c r="D65" s="238"/>
      <c r="E65" s="238"/>
      <c r="F65" s="238"/>
      <c r="G65" s="241"/>
    </row>
    <row r="66" spans="1:7">
      <c r="A66" s="238"/>
      <c r="B66" s="238"/>
      <c r="C66" s="238"/>
      <c r="D66" s="238"/>
      <c r="E66" s="238"/>
      <c r="F66" s="238"/>
      <c r="G66" s="241"/>
    </row>
    <row r="67" spans="1:7">
      <c r="A67" s="238"/>
      <c r="B67" s="238"/>
      <c r="C67" s="238"/>
      <c r="D67" s="238"/>
      <c r="E67" s="238"/>
      <c r="F67" s="238"/>
      <c r="G67" s="241"/>
    </row>
    <row r="68" spans="1:7">
      <c r="A68" s="238"/>
      <c r="B68" s="238"/>
      <c r="C68" s="238"/>
      <c r="D68" s="238"/>
      <c r="E68" s="238"/>
      <c r="F68" s="238"/>
      <c r="G68" s="238"/>
    </row>
    <row r="69" spans="1:7">
      <c r="A69" s="238"/>
      <c r="B69" s="238"/>
      <c r="C69" s="238"/>
      <c r="D69" s="238"/>
      <c r="E69" s="238"/>
      <c r="F69" s="238"/>
      <c r="G69" s="238"/>
    </row>
    <row r="70" spans="1:7">
      <c r="A70" s="238"/>
      <c r="B70" s="238"/>
      <c r="C70" s="238"/>
      <c r="D70" s="238"/>
      <c r="E70" s="238"/>
      <c r="F70" s="238"/>
      <c r="G70" s="238"/>
    </row>
    <row r="71" spans="1:7">
      <c r="A71" s="238"/>
      <c r="B71" s="238"/>
      <c r="C71" s="238"/>
      <c r="D71" s="238"/>
      <c r="E71" s="238"/>
      <c r="F71" s="238"/>
      <c r="G71" s="238"/>
    </row>
    <row r="72" spans="1:7">
      <c r="A72" s="238"/>
      <c r="B72" s="238"/>
      <c r="C72" s="238"/>
      <c r="D72" s="238"/>
      <c r="E72" s="238"/>
      <c r="F72" s="238"/>
      <c r="G72" s="238"/>
    </row>
    <row r="73" spans="1:7">
      <c r="A73" s="238"/>
      <c r="B73" s="238"/>
      <c r="C73" s="238"/>
      <c r="D73" s="238"/>
      <c r="E73" s="238"/>
      <c r="F73" s="238"/>
      <c r="G73" s="238"/>
    </row>
    <row r="74" spans="1:7">
      <c r="A74" s="238"/>
      <c r="B74" s="238"/>
      <c r="C74" s="238"/>
      <c r="D74" s="238"/>
      <c r="E74" s="238"/>
      <c r="F74" s="238"/>
      <c r="G74" s="238"/>
    </row>
    <row r="75" spans="1:7">
      <c r="A75" s="238"/>
      <c r="B75" s="238"/>
      <c r="C75" s="238"/>
      <c r="D75" s="238"/>
      <c r="E75" s="238"/>
      <c r="F75" s="238"/>
      <c r="G75" s="238"/>
    </row>
    <row r="76" spans="1:7">
      <c r="A76" s="238"/>
      <c r="B76" s="238"/>
      <c r="C76" s="238"/>
      <c r="D76" s="238"/>
      <c r="E76" s="238"/>
      <c r="F76" s="238"/>
      <c r="G76" s="238"/>
    </row>
    <row r="77" spans="1:7">
      <c r="A77" s="238"/>
      <c r="B77" s="238"/>
      <c r="C77" s="238"/>
      <c r="D77" s="238"/>
      <c r="E77" s="238"/>
      <c r="F77" s="238"/>
      <c r="G77" s="238"/>
    </row>
    <row r="78" spans="1:7">
      <c r="A78" s="238"/>
      <c r="B78" s="238"/>
      <c r="C78" s="238"/>
      <c r="D78" s="238"/>
      <c r="E78" s="238"/>
      <c r="F78" s="238"/>
      <c r="G78" s="238"/>
    </row>
    <row r="79" spans="1:7">
      <c r="A79" s="238"/>
      <c r="B79" s="238"/>
      <c r="C79" s="238"/>
      <c r="D79" s="238"/>
      <c r="E79" s="238"/>
      <c r="F79" s="238"/>
      <c r="G79" s="238"/>
    </row>
    <row r="80" spans="1:7">
      <c r="A80" s="238"/>
      <c r="B80" s="238"/>
      <c r="C80" s="238"/>
      <c r="D80" s="238"/>
      <c r="E80" s="238"/>
      <c r="F80" s="238"/>
      <c r="G80" s="238"/>
    </row>
    <row r="81" spans="1:7">
      <c r="A81" s="238"/>
      <c r="B81" s="238"/>
      <c r="C81" s="238"/>
      <c r="D81" s="238"/>
      <c r="E81" s="238"/>
      <c r="F81" s="238"/>
      <c r="G81" s="238"/>
    </row>
    <row r="82" spans="1:7">
      <c r="A82" s="238"/>
      <c r="B82" s="238"/>
      <c r="C82" s="238"/>
      <c r="D82" s="238"/>
      <c r="E82" s="238"/>
      <c r="F82" s="238"/>
      <c r="G82" s="238"/>
    </row>
    <row r="83" spans="1:7">
      <c r="A83" s="238"/>
      <c r="B83" s="238"/>
      <c r="C83" s="238"/>
      <c r="D83" s="238"/>
      <c r="E83" s="238"/>
      <c r="F83" s="238"/>
      <c r="G83" s="238"/>
    </row>
    <row r="84" spans="1:7">
      <c r="A84" s="238"/>
      <c r="B84" s="238"/>
      <c r="C84" s="238"/>
      <c r="D84" s="238"/>
      <c r="E84" s="238"/>
      <c r="F84" s="238"/>
      <c r="G84" s="238"/>
    </row>
    <row r="85" spans="1:7">
      <c r="A85" s="238"/>
      <c r="B85" s="238"/>
      <c r="C85" s="238"/>
      <c r="D85" s="238"/>
      <c r="E85" s="238"/>
      <c r="F85" s="238"/>
      <c r="G85" s="238"/>
    </row>
    <row r="86" spans="1:7">
      <c r="A86" s="238"/>
      <c r="B86" s="238"/>
      <c r="C86" s="238"/>
      <c r="D86" s="238"/>
      <c r="E86" s="238"/>
      <c r="F86" s="238"/>
      <c r="G86" s="238"/>
    </row>
    <row r="87" spans="1:7">
      <c r="A87" s="238"/>
      <c r="B87" s="238"/>
      <c r="C87" s="238"/>
      <c r="D87" s="238"/>
      <c r="E87" s="238"/>
      <c r="F87" s="238"/>
      <c r="G87" s="238"/>
    </row>
    <row r="88" spans="1:7">
      <c r="A88" s="238"/>
      <c r="B88" s="238"/>
      <c r="C88" s="238"/>
      <c r="D88" s="238"/>
      <c r="E88" s="238"/>
      <c r="F88" s="238"/>
      <c r="G88" s="238"/>
    </row>
    <row r="89" spans="1:7">
      <c r="A89" s="238"/>
      <c r="B89" s="238"/>
      <c r="C89" s="238"/>
      <c r="D89" s="238"/>
      <c r="E89" s="238"/>
      <c r="F89" s="238"/>
      <c r="G89" s="238"/>
    </row>
    <row r="90" spans="1:7">
      <c r="A90" s="238"/>
      <c r="B90" s="238"/>
      <c r="C90" s="238"/>
      <c r="D90" s="238"/>
      <c r="E90" s="238"/>
      <c r="F90" s="238"/>
      <c r="G90" s="238"/>
    </row>
    <row r="91" spans="1:7">
      <c r="A91" s="238"/>
      <c r="B91" s="238"/>
      <c r="C91" s="238"/>
      <c r="D91" s="238"/>
      <c r="E91" s="238"/>
      <c r="F91" s="238"/>
      <c r="G91" s="238"/>
    </row>
    <row r="92" spans="1:7">
      <c r="A92" s="238"/>
      <c r="B92" s="238"/>
      <c r="C92" s="238"/>
      <c r="D92" s="238"/>
      <c r="E92" s="238"/>
      <c r="F92" s="238"/>
      <c r="G92" s="238"/>
    </row>
    <row r="93" spans="1:7">
      <c r="A93" s="238"/>
      <c r="B93" s="238"/>
      <c r="C93" s="238"/>
      <c r="D93" s="238"/>
      <c r="E93" s="238"/>
      <c r="F93" s="238"/>
      <c r="G93" s="238"/>
    </row>
    <row r="94" spans="1:7">
      <c r="A94" s="238"/>
      <c r="B94" s="238"/>
      <c r="C94" s="238"/>
      <c r="D94" s="238"/>
      <c r="E94" s="238"/>
      <c r="F94" s="238"/>
      <c r="G94" s="238"/>
    </row>
    <row r="95" spans="1:7">
      <c r="A95" s="238"/>
      <c r="B95" s="238"/>
      <c r="C95" s="238"/>
      <c r="D95" s="238"/>
      <c r="E95" s="238"/>
      <c r="F95" s="238"/>
      <c r="G95" s="238"/>
    </row>
    <row r="96" spans="1:7">
      <c r="A96" s="238"/>
      <c r="B96" s="238"/>
      <c r="C96" s="238"/>
      <c r="D96" s="238"/>
      <c r="E96" s="238"/>
      <c r="F96" s="238"/>
      <c r="G96" s="238"/>
    </row>
    <row r="97" spans="1:7">
      <c r="A97" s="238"/>
      <c r="B97" s="238"/>
      <c r="C97" s="238"/>
      <c r="D97" s="238"/>
      <c r="E97" s="238"/>
      <c r="F97" s="238"/>
      <c r="G97" s="238"/>
    </row>
    <row r="98" spans="1:7">
      <c r="A98" s="238"/>
      <c r="B98" s="238"/>
      <c r="C98" s="238"/>
      <c r="D98" s="238"/>
      <c r="E98" s="238"/>
      <c r="F98" s="238"/>
      <c r="G98" s="238"/>
    </row>
    <row r="99" spans="1:7">
      <c r="A99" s="238"/>
      <c r="B99" s="238"/>
      <c r="C99" s="238"/>
      <c r="D99" s="238"/>
      <c r="E99" s="238"/>
      <c r="F99" s="238"/>
      <c r="G99" s="238"/>
    </row>
    <row r="100" spans="1:7">
      <c r="A100" s="238"/>
      <c r="B100" s="238"/>
      <c r="C100" s="238"/>
      <c r="D100" s="238"/>
      <c r="E100" s="238"/>
      <c r="F100" s="238"/>
      <c r="G100" s="238"/>
    </row>
    <row r="101" spans="1:7">
      <c r="A101" s="238"/>
      <c r="B101" s="238"/>
      <c r="C101" s="238"/>
      <c r="D101" s="238"/>
      <c r="E101" s="238"/>
      <c r="F101" s="238"/>
      <c r="G101" s="238"/>
    </row>
    <row r="102" spans="1:7">
      <c r="A102" s="238"/>
      <c r="B102" s="238"/>
      <c r="C102" s="238"/>
      <c r="D102" s="238"/>
      <c r="E102" s="238"/>
      <c r="F102" s="238"/>
      <c r="G102" s="238"/>
    </row>
    <row r="103" spans="1:7">
      <c r="A103" s="238"/>
      <c r="B103" s="238"/>
      <c r="C103" s="238"/>
      <c r="D103" s="238"/>
      <c r="E103" s="238"/>
      <c r="F103" s="238"/>
      <c r="G103" s="238"/>
    </row>
    <row r="104" spans="1:7">
      <c r="A104" s="238"/>
      <c r="B104" s="238"/>
      <c r="C104" s="238"/>
      <c r="D104" s="238"/>
      <c r="E104" s="238"/>
      <c r="F104" s="238"/>
      <c r="G104" s="238"/>
    </row>
    <row r="105" spans="1:7">
      <c r="A105" s="238"/>
      <c r="B105" s="238"/>
      <c r="C105" s="238"/>
      <c r="D105" s="238"/>
      <c r="E105" s="238"/>
      <c r="F105" s="238"/>
      <c r="G105" s="238"/>
    </row>
    <row r="106" spans="1:7">
      <c r="A106" s="238"/>
      <c r="B106" s="238"/>
      <c r="C106" s="238"/>
      <c r="D106" s="238"/>
      <c r="E106" s="238"/>
      <c r="F106" s="238"/>
      <c r="G106" s="238"/>
    </row>
    <row r="107" spans="1:7">
      <c r="A107" s="238"/>
      <c r="B107" s="238"/>
      <c r="C107" s="238"/>
      <c r="D107" s="238"/>
      <c r="E107" s="238"/>
      <c r="F107" s="238"/>
      <c r="G107" s="238"/>
    </row>
    <row r="108" spans="1:7">
      <c r="A108" s="238"/>
      <c r="B108" s="238"/>
      <c r="C108" s="238"/>
      <c r="D108" s="238"/>
      <c r="E108" s="238"/>
      <c r="F108" s="238"/>
      <c r="G108" s="238"/>
    </row>
    <row r="109" spans="1:7">
      <c r="A109" s="238"/>
      <c r="B109" s="238"/>
      <c r="C109" s="238"/>
      <c r="D109" s="238"/>
      <c r="E109" s="238"/>
      <c r="F109" s="238"/>
      <c r="G109" s="238"/>
    </row>
    <row r="110" spans="1:7">
      <c r="A110" s="238"/>
      <c r="B110" s="238"/>
      <c r="C110" s="238"/>
      <c r="D110" s="238"/>
      <c r="E110" s="238"/>
      <c r="F110" s="238"/>
      <c r="G110" s="238"/>
    </row>
    <row r="111" spans="1:7">
      <c r="A111" s="238"/>
      <c r="B111" s="238"/>
      <c r="C111" s="238"/>
      <c r="D111" s="238"/>
      <c r="E111" s="238"/>
      <c r="F111" s="238"/>
      <c r="G111" s="238"/>
    </row>
    <row r="112" spans="1:7">
      <c r="A112" s="238"/>
      <c r="B112" s="238"/>
      <c r="C112" s="238"/>
      <c r="D112" s="238"/>
      <c r="E112" s="238"/>
      <c r="F112" s="238"/>
      <c r="G112" s="238"/>
    </row>
    <row r="113" spans="1:7">
      <c r="A113" s="238"/>
      <c r="B113" s="238"/>
      <c r="C113" s="238"/>
      <c r="D113" s="238"/>
      <c r="E113" s="238"/>
      <c r="F113" s="238"/>
      <c r="G113" s="238"/>
    </row>
    <row r="114" spans="1:7">
      <c r="A114" s="238"/>
      <c r="B114" s="238"/>
      <c r="C114" s="238"/>
      <c r="D114" s="238"/>
      <c r="E114" s="238"/>
      <c r="F114" s="238"/>
      <c r="G114" s="238"/>
    </row>
    <row r="115" spans="1:7">
      <c r="A115" s="238"/>
      <c r="B115" s="238"/>
      <c r="C115" s="238"/>
      <c r="D115" s="238"/>
      <c r="E115" s="238"/>
      <c r="F115" s="238"/>
      <c r="G115" s="238"/>
    </row>
    <row r="116" spans="1:7">
      <c r="A116" s="238"/>
      <c r="B116" s="238"/>
      <c r="C116" s="238"/>
      <c r="D116" s="238"/>
      <c r="E116" s="238"/>
      <c r="F116" s="238"/>
      <c r="G116" s="238"/>
    </row>
    <row r="117" spans="1:7">
      <c r="A117" s="238"/>
      <c r="B117" s="238"/>
      <c r="C117" s="238"/>
      <c r="D117" s="238"/>
      <c r="E117" s="238"/>
      <c r="F117" s="238"/>
      <c r="G117" s="238"/>
    </row>
    <row r="118" spans="1:7">
      <c r="A118" s="238"/>
      <c r="B118" s="238"/>
      <c r="C118" s="238"/>
      <c r="D118" s="238"/>
      <c r="E118" s="238"/>
      <c r="F118" s="238"/>
      <c r="G118" s="238"/>
    </row>
    <row r="119" spans="1:7">
      <c r="A119" s="238"/>
      <c r="B119" s="238"/>
      <c r="C119" s="238"/>
      <c r="D119" s="238"/>
      <c r="E119" s="238"/>
      <c r="F119" s="238"/>
      <c r="G119" s="238"/>
    </row>
    <row r="120" spans="1:7">
      <c r="A120" s="238"/>
      <c r="B120" s="238"/>
      <c r="C120" s="238"/>
      <c r="D120" s="238"/>
      <c r="E120" s="238"/>
      <c r="F120" s="238"/>
      <c r="G120" s="238"/>
    </row>
    <row r="121" spans="1:7">
      <c r="A121" s="238"/>
      <c r="B121" s="238"/>
      <c r="C121" s="238"/>
      <c r="D121" s="238"/>
      <c r="E121" s="238"/>
      <c r="F121" s="238"/>
      <c r="G121" s="238"/>
    </row>
    <row r="122" spans="1:7">
      <c r="A122" s="238"/>
      <c r="B122" s="238"/>
      <c r="C122" s="238"/>
      <c r="D122" s="238"/>
      <c r="E122" s="238"/>
      <c r="F122" s="238"/>
      <c r="G122" s="238"/>
    </row>
    <row r="123" spans="1:7">
      <c r="A123" s="238"/>
      <c r="B123" s="238"/>
      <c r="C123" s="238"/>
      <c r="D123" s="238"/>
      <c r="E123" s="238"/>
      <c r="F123" s="238"/>
      <c r="G123" s="238"/>
    </row>
    <row r="124" spans="1:7">
      <c r="A124" s="238"/>
      <c r="B124" s="238"/>
      <c r="C124" s="238"/>
      <c r="D124" s="238"/>
      <c r="E124" s="238"/>
      <c r="F124" s="238"/>
      <c r="G124" s="238"/>
    </row>
    <row r="125" spans="1:7">
      <c r="A125" s="238"/>
      <c r="B125" s="238"/>
      <c r="C125" s="238"/>
      <c r="D125" s="238"/>
      <c r="E125" s="238"/>
      <c r="F125" s="238"/>
      <c r="G125" s="238"/>
    </row>
    <row r="126" spans="1:7">
      <c r="A126" s="238"/>
      <c r="B126" s="238"/>
      <c r="C126" s="238"/>
      <c r="D126" s="238"/>
      <c r="E126" s="238"/>
      <c r="F126" s="238"/>
      <c r="G126" s="238"/>
    </row>
    <row r="127" spans="1:7">
      <c r="A127" s="238"/>
      <c r="B127" s="238"/>
      <c r="C127" s="238"/>
      <c r="D127" s="238"/>
      <c r="E127" s="238"/>
      <c r="F127" s="238"/>
      <c r="G127" s="238"/>
    </row>
    <row r="128" spans="1:7">
      <c r="A128" s="238"/>
      <c r="B128" s="238"/>
      <c r="C128" s="238"/>
      <c r="D128" s="238"/>
      <c r="E128" s="238"/>
      <c r="F128" s="238"/>
      <c r="G128" s="238"/>
    </row>
    <row r="129" spans="1:7">
      <c r="A129" s="238"/>
      <c r="B129" s="238"/>
      <c r="C129" s="238"/>
      <c r="D129" s="238"/>
      <c r="E129" s="238"/>
      <c r="F129" s="238"/>
      <c r="G129" s="238"/>
    </row>
    <row r="130" spans="1:7">
      <c r="A130" s="238"/>
      <c r="B130" s="238"/>
      <c r="C130" s="238"/>
      <c r="D130" s="238"/>
      <c r="E130" s="238"/>
      <c r="F130" s="238"/>
      <c r="G130" s="238"/>
    </row>
    <row r="131" spans="1:7">
      <c r="A131" s="238"/>
      <c r="B131" s="238"/>
      <c r="C131" s="238"/>
      <c r="D131" s="238"/>
      <c r="E131" s="238"/>
      <c r="F131" s="238"/>
      <c r="G131" s="238"/>
    </row>
    <row r="132" spans="1:7">
      <c r="A132" s="238"/>
      <c r="B132" s="238"/>
      <c r="C132" s="238"/>
      <c r="D132" s="238"/>
      <c r="E132" s="238"/>
      <c r="F132" s="238"/>
      <c r="G132" s="238"/>
    </row>
    <row r="133" spans="1:7">
      <c r="A133" s="238"/>
      <c r="B133" s="238"/>
      <c r="C133" s="238"/>
      <c r="D133" s="238"/>
      <c r="E133" s="238"/>
      <c r="F133" s="238"/>
      <c r="G133" s="238"/>
    </row>
    <row r="134" spans="1:7">
      <c r="A134" s="238"/>
      <c r="B134" s="238"/>
      <c r="C134" s="238"/>
      <c r="D134" s="238"/>
      <c r="E134" s="238"/>
      <c r="F134" s="238"/>
      <c r="G134" s="238"/>
    </row>
    <row r="135" spans="1:7">
      <c r="A135" s="238"/>
      <c r="B135" s="238"/>
      <c r="C135" s="238"/>
      <c r="D135" s="238"/>
      <c r="E135" s="238"/>
      <c r="F135" s="238"/>
      <c r="G135" s="238"/>
    </row>
    <row r="136" spans="1:7">
      <c r="A136" s="238"/>
      <c r="B136" s="238"/>
      <c r="C136" s="238"/>
      <c r="D136" s="238"/>
      <c r="E136" s="238"/>
      <c r="F136" s="238"/>
      <c r="G136" s="238"/>
    </row>
    <row r="137" spans="1:7">
      <c r="A137" s="238"/>
      <c r="B137" s="238"/>
      <c r="C137" s="238"/>
      <c r="D137" s="238"/>
      <c r="E137" s="238"/>
      <c r="F137" s="238"/>
      <c r="G137" s="238"/>
    </row>
    <row r="138" spans="1:7">
      <c r="A138" s="242"/>
      <c r="B138" s="242"/>
      <c r="C138" s="242"/>
      <c r="D138" s="242"/>
      <c r="E138" s="243"/>
      <c r="F138" s="243"/>
      <c r="G138" s="242"/>
    </row>
    <row r="139" spans="1:7">
      <c r="A139" s="242"/>
      <c r="B139" s="242"/>
      <c r="C139" s="242"/>
      <c r="D139" s="242"/>
      <c r="E139" s="243"/>
      <c r="F139" s="243"/>
      <c r="G139" s="242"/>
    </row>
    <row r="140" spans="1:7">
      <c r="A140" s="242"/>
      <c r="B140" s="242"/>
      <c r="C140" s="242"/>
      <c r="D140" s="242"/>
      <c r="E140" s="243"/>
      <c r="F140" s="243"/>
      <c r="G140" s="242"/>
    </row>
    <row r="141" spans="1:7">
      <c r="A141" s="242"/>
      <c r="B141" s="242"/>
      <c r="C141" s="242"/>
      <c r="D141" s="242"/>
      <c r="E141" s="243"/>
      <c r="F141" s="243"/>
      <c r="G141" s="242"/>
    </row>
    <row r="142" spans="1:7">
      <c r="A142" s="242"/>
      <c r="B142" s="242"/>
      <c r="C142" s="242"/>
      <c r="D142" s="242"/>
      <c r="E142" s="243"/>
      <c r="F142" s="243"/>
      <c r="G142" s="242"/>
    </row>
    <row r="143" spans="1:7">
      <c r="A143" s="242"/>
      <c r="B143" s="242"/>
      <c r="C143" s="242"/>
      <c r="D143" s="242"/>
      <c r="E143" s="243"/>
      <c r="F143" s="243"/>
      <c r="G143" s="242"/>
    </row>
    <row r="144" spans="1:7">
      <c r="A144" s="242"/>
      <c r="B144" s="242"/>
      <c r="C144" s="242"/>
      <c r="D144" s="242"/>
      <c r="E144" s="243"/>
      <c r="F144" s="243"/>
      <c r="G144" s="242"/>
    </row>
    <row r="145" spans="1:7">
      <c r="A145" s="242"/>
      <c r="B145" s="242"/>
      <c r="C145" s="242"/>
      <c r="D145" s="242"/>
      <c r="E145" s="243"/>
      <c r="F145" s="243"/>
      <c r="G145" s="242"/>
    </row>
    <row r="146" spans="1:7">
      <c r="A146" s="242"/>
      <c r="B146" s="242"/>
      <c r="C146" s="242"/>
      <c r="D146" s="242"/>
      <c r="E146" s="243"/>
      <c r="F146" s="243"/>
      <c r="G146" s="242"/>
    </row>
    <row r="147" spans="1:7">
      <c r="A147" s="242"/>
      <c r="B147" s="242"/>
      <c r="C147" s="242"/>
      <c r="D147" s="242"/>
      <c r="E147" s="243"/>
      <c r="F147" s="243"/>
      <c r="G147" s="242"/>
    </row>
    <row r="148" spans="1:7">
      <c r="A148" s="242"/>
      <c r="B148" s="242"/>
      <c r="C148" s="242"/>
      <c r="D148" s="242"/>
      <c r="E148" s="243"/>
      <c r="F148" s="243"/>
      <c r="G148" s="242"/>
    </row>
    <row r="149" spans="1:7">
      <c r="A149" s="242"/>
      <c r="B149" s="242"/>
      <c r="C149" s="242"/>
      <c r="D149" s="242"/>
      <c r="E149" s="243"/>
      <c r="F149" s="243"/>
      <c r="G149" s="242"/>
    </row>
    <row r="150" spans="1:7" ht="18.75">
      <c r="A150" s="242"/>
      <c r="B150" s="242"/>
      <c r="C150" s="242"/>
      <c r="D150" s="242"/>
      <c r="E150" s="243"/>
      <c r="F150" s="243"/>
      <c r="G150" s="209"/>
    </row>
    <row r="151" spans="1:7" ht="18.75">
      <c r="A151" s="209"/>
      <c r="B151" s="209"/>
      <c r="C151" s="209"/>
      <c r="D151" s="209"/>
      <c r="E151" s="244"/>
      <c r="F151" s="244"/>
      <c r="G151" s="209"/>
    </row>
    <row r="152" spans="1:7" ht="18.75">
      <c r="A152" s="209"/>
      <c r="B152" s="209"/>
      <c r="C152" s="209"/>
      <c r="D152" s="209"/>
      <c r="E152" s="244"/>
      <c r="F152" s="244"/>
      <c r="G152" s="209"/>
    </row>
    <row r="153" spans="1:7">
      <c r="E153" s="244"/>
      <c r="F153" s="244"/>
    </row>
    <row r="154" spans="1:7">
      <c r="E154" s="244"/>
      <c r="F154" s="244"/>
    </row>
    <row r="155" spans="1:7">
      <c r="E155" s="244"/>
      <c r="F155" s="244"/>
    </row>
    <row r="156" spans="1:7">
      <c r="E156" s="244"/>
      <c r="F156" s="244"/>
    </row>
    <row r="157" spans="1:7">
      <c r="E157" s="244"/>
      <c r="F157" s="244"/>
    </row>
    <row r="158" spans="1:7">
      <c r="E158" s="244"/>
      <c r="F158" s="244"/>
    </row>
    <row r="159" spans="1:7">
      <c r="E159" s="244"/>
      <c r="F159" s="244"/>
    </row>
    <row r="160" spans="1:7">
      <c r="E160" s="244"/>
      <c r="F160" s="244"/>
    </row>
    <row r="161" spans="5:6">
      <c r="E161" s="244"/>
      <c r="F161" s="244"/>
    </row>
    <row r="162" spans="5:6">
      <c r="E162" s="244"/>
      <c r="F162" s="244"/>
    </row>
    <row r="163" spans="5:6">
      <c r="E163" s="244"/>
      <c r="F163" s="244"/>
    </row>
    <row r="164" spans="5:6">
      <c r="E164" s="244"/>
      <c r="F164" s="244"/>
    </row>
    <row r="165" spans="5:6">
      <c r="E165" s="244"/>
      <c r="F165" s="244"/>
    </row>
    <row r="166" spans="5:6">
      <c r="E166" s="244"/>
      <c r="F166" s="244"/>
    </row>
    <row r="167" spans="5:6">
      <c r="E167" s="244"/>
      <c r="F167" s="244"/>
    </row>
    <row r="168" spans="5:6">
      <c r="E168" s="244"/>
      <c r="F168" s="244"/>
    </row>
    <row r="169" spans="5:6">
      <c r="E169" s="244"/>
      <c r="F169" s="244"/>
    </row>
    <row r="170" spans="5:6">
      <c r="E170" s="244"/>
      <c r="F170" s="244"/>
    </row>
    <row r="171" spans="5:6">
      <c r="E171" s="244"/>
      <c r="F171" s="244"/>
    </row>
    <row r="172" spans="5:6">
      <c r="E172" s="244"/>
      <c r="F172" s="244"/>
    </row>
    <row r="173" spans="5:6">
      <c r="E173" s="244"/>
      <c r="F173" s="244"/>
    </row>
    <row r="174" spans="5:6">
      <c r="E174" s="244"/>
      <c r="F174" s="244"/>
    </row>
    <row r="175" spans="5:6">
      <c r="E175" s="244"/>
      <c r="F175" s="244"/>
    </row>
    <row r="176" spans="5:6">
      <c r="E176" s="244"/>
      <c r="F176" s="244"/>
    </row>
    <row r="177" spans="5:6">
      <c r="E177" s="244"/>
      <c r="F177" s="244"/>
    </row>
    <row r="178" spans="5:6">
      <c r="E178" s="244"/>
      <c r="F178" s="244"/>
    </row>
    <row r="179" spans="5:6">
      <c r="E179" s="244"/>
      <c r="F179" s="244"/>
    </row>
    <row r="180" spans="5:6">
      <c r="E180" s="244"/>
      <c r="F180" s="244"/>
    </row>
    <row r="181" spans="5:6">
      <c r="E181" s="244"/>
      <c r="F181" s="244"/>
    </row>
    <row r="182" spans="5:6">
      <c r="E182" s="244"/>
      <c r="F182" s="244"/>
    </row>
    <row r="183" spans="5:6">
      <c r="E183" s="244"/>
      <c r="F183" s="244"/>
    </row>
    <row r="184" spans="5:6">
      <c r="E184" s="244"/>
      <c r="F184" s="244"/>
    </row>
    <row r="185" spans="5:6">
      <c r="E185" s="244"/>
      <c r="F185" s="244"/>
    </row>
    <row r="186" spans="5:6">
      <c r="E186" s="244"/>
      <c r="F186" s="244"/>
    </row>
    <row r="187" spans="5:6">
      <c r="E187" s="244"/>
      <c r="F187" s="244"/>
    </row>
    <row r="188" spans="5:6">
      <c r="E188" s="244"/>
      <c r="F188" s="244"/>
    </row>
    <row r="189" spans="5:6">
      <c r="E189" s="244"/>
      <c r="F189" s="244"/>
    </row>
    <row r="190" spans="5:6">
      <c r="E190" s="244"/>
      <c r="F190" s="244"/>
    </row>
    <row r="191" spans="5:6">
      <c r="E191" s="244"/>
      <c r="F191" s="244"/>
    </row>
    <row r="192" spans="5:6">
      <c r="E192" s="244"/>
      <c r="F192" s="244"/>
    </row>
    <row r="193" spans="5:6">
      <c r="E193" s="244"/>
      <c r="F193" s="244"/>
    </row>
    <row r="194" spans="5:6">
      <c r="E194" s="244"/>
      <c r="F194" s="244"/>
    </row>
    <row r="195" spans="5:6">
      <c r="E195" s="244"/>
      <c r="F195" s="244"/>
    </row>
    <row r="196" spans="5:6">
      <c r="E196" s="244"/>
      <c r="F196" s="244"/>
    </row>
    <row r="197" spans="5:6">
      <c r="E197" s="244"/>
      <c r="F197" s="244"/>
    </row>
    <row r="198" spans="5:6">
      <c r="E198" s="244"/>
      <c r="F198" s="244"/>
    </row>
  </sheetData>
  <pageMargins left="0.53" right="0.32" top="0.74803149606299202" bottom="0.511811023622047" header="0.43307086614173201" footer="0.31496062992126"/>
  <pageSetup paperSize="9" scale="96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4BFFC-BF1C-4F5B-92B7-3F216F1BCF5D}">
  <dimension ref="A1:DE46"/>
  <sheetViews>
    <sheetView topLeftCell="A37" zoomScaleNormal="100" workbookViewId="0">
      <selection activeCell="D49" sqref="D49"/>
    </sheetView>
  </sheetViews>
  <sheetFormatPr defaultColWidth="16.28515625" defaultRowHeight="16.5" customHeight="1"/>
  <cols>
    <col min="1" max="1" width="44.85546875" style="27" customWidth="1"/>
    <col min="2" max="2" width="11" style="27" customWidth="1"/>
    <col min="3" max="5" width="11.5703125" style="27" customWidth="1"/>
    <col min="6" max="16384" width="16.28515625" style="27"/>
  </cols>
  <sheetData>
    <row r="1" spans="1:109" ht="20.100000000000001" customHeight="1">
      <c r="A1" s="25" t="s">
        <v>21</v>
      </c>
      <c r="B1" s="26"/>
      <c r="C1" s="26"/>
      <c r="D1" s="26"/>
      <c r="E1" s="26"/>
    </row>
    <row r="2" spans="1:109" ht="16.149999999999999" customHeight="1">
      <c r="A2" s="28"/>
      <c r="B2" s="28"/>
      <c r="C2" s="28"/>
      <c r="D2" s="28"/>
      <c r="E2" s="28"/>
    </row>
    <row r="3" spans="1:109" ht="16.149999999999999" customHeight="1">
      <c r="A3" s="29"/>
      <c r="C3" s="30"/>
      <c r="D3" s="31"/>
      <c r="E3" s="32" t="s">
        <v>22</v>
      </c>
    </row>
    <row r="4" spans="1:109" ht="15.6" customHeight="1">
      <c r="A4" s="33"/>
      <c r="B4" s="34" t="s">
        <v>23</v>
      </c>
      <c r="C4" s="34" t="s">
        <v>24</v>
      </c>
      <c r="D4" s="34" t="s">
        <v>24</v>
      </c>
      <c r="E4" s="34" t="s">
        <v>25</v>
      </c>
    </row>
    <row r="5" spans="1:109" ht="15.6" customHeight="1">
      <c r="A5" s="35"/>
      <c r="B5" s="36" t="s">
        <v>26</v>
      </c>
      <c r="C5" s="36" t="s">
        <v>26</v>
      </c>
      <c r="D5" s="36" t="s">
        <v>26</v>
      </c>
      <c r="E5" s="36" t="s">
        <v>26</v>
      </c>
    </row>
    <row r="6" spans="1:109" ht="15.6" customHeight="1">
      <c r="A6" s="35"/>
      <c r="B6" s="36" t="s">
        <v>27</v>
      </c>
      <c r="C6" s="36" t="s">
        <v>27</v>
      </c>
      <c r="D6" s="36" t="s">
        <v>27</v>
      </c>
      <c r="E6" s="36" t="s">
        <v>27</v>
      </c>
    </row>
    <row r="7" spans="1:109" ht="15.6" customHeight="1">
      <c r="A7" s="35"/>
      <c r="B7" s="36" t="s">
        <v>28</v>
      </c>
      <c r="C7" s="36" t="s">
        <v>29</v>
      </c>
      <c r="D7" s="36" t="s">
        <v>28</v>
      </c>
      <c r="E7" s="36" t="s">
        <v>30</v>
      </c>
    </row>
    <row r="8" spans="1:109" ht="15.6" customHeight="1">
      <c r="A8" s="35"/>
      <c r="B8" s="37" t="s">
        <v>31</v>
      </c>
      <c r="C8" s="37" t="s">
        <v>32</v>
      </c>
      <c r="D8" s="37" t="s">
        <v>31</v>
      </c>
      <c r="E8" s="37" t="s">
        <v>31</v>
      </c>
    </row>
    <row r="9" spans="1:109" ht="15.6" customHeight="1">
      <c r="A9" s="35"/>
      <c r="B9" s="38"/>
      <c r="C9" s="38"/>
      <c r="D9" s="38"/>
      <c r="E9" s="38"/>
    </row>
    <row r="10" spans="1:109" s="36" customFormat="1" ht="15.6" customHeight="1">
      <c r="A10" s="39" t="s">
        <v>33</v>
      </c>
      <c r="B10" s="40">
        <v>108.3</v>
      </c>
      <c r="C10" s="40">
        <v>103.99</v>
      </c>
      <c r="D10" s="40">
        <v>107.02</v>
      </c>
      <c r="E10" s="40">
        <v>108.27</v>
      </c>
    </row>
    <row r="11" spans="1:109" s="44" customFormat="1" ht="15" customHeight="1">
      <c r="A11" s="41" t="s">
        <v>34</v>
      </c>
      <c r="B11" s="42">
        <v>89.64</v>
      </c>
      <c r="C11" s="42">
        <v>113.78</v>
      </c>
      <c r="D11" s="42">
        <v>89.58</v>
      </c>
      <c r="E11" s="42">
        <v>92.77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</row>
    <row r="12" spans="1:109" ht="15" customHeight="1">
      <c r="A12" s="45" t="s">
        <v>35</v>
      </c>
      <c r="B12" s="46">
        <v>74.14</v>
      </c>
      <c r="C12" s="46">
        <v>136.30000000000001</v>
      </c>
      <c r="D12" s="46">
        <v>92.29</v>
      </c>
      <c r="E12" s="46">
        <v>94.1</v>
      </c>
    </row>
    <row r="13" spans="1:109" ht="15" customHeight="1">
      <c r="A13" s="45" t="s">
        <v>36</v>
      </c>
      <c r="B13" s="46">
        <v>91.14</v>
      </c>
      <c r="C13" s="46">
        <v>110.75</v>
      </c>
      <c r="D13" s="46">
        <v>85.77</v>
      </c>
      <c r="E13" s="46">
        <v>88.15</v>
      </c>
    </row>
    <row r="14" spans="1:109" ht="15" customHeight="1">
      <c r="A14" s="45" t="s">
        <v>37</v>
      </c>
      <c r="B14" s="46">
        <v>114.24</v>
      </c>
      <c r="C14" s="46">
        <v>99.54</v>
      </c>
      <c r="D14" s="46">
        <v>119.65</v>
      </c>
      <c r="E14" s="46">
        <v>117.29</v>
      </c>
    </row>
    <row r="15" spans="1:109" s="47" customFormat="1" ht="15" customHeight="1">
      <c r="A15" s="45" t="s">
        <v>38</v>
      </c>
      <c r="B15" s="46">
        <v>107.91</v>
      </c>
      <c r="C15" s="46">
        <v>102.55</v>
      </c>
      <c r="D15" s="46">
        <v>105.33</v>
      </c>
      <c r="E15" s="46">
        <v>102.7</v>
      </c>
    </row>
    <row r="16" spans="1:109" s="47" customFormat="1" ht="15" customHeight="1">
      <c r="A16" s="45" t="s">
        <v>39</v>
      </c>
      <c r="B16" s="46">
        <v>98.79</v>
      </c>
      <c r="C16" s="46">
        <v>97.5</v>
      </c>
      <c r="D16" s="46">
        <v>81.03</v>
      </c>
      <c r="E16" s="46">
        <v>108.63</v>
      </c>
    </row>
    <row r="17" spans="1:109" ht="15" customHeight="1">
      <c r="A17" s="48" t="s">
        <v>40</v>
      </c>
      <c r="B17" s="42">
        <v>110.4</v>
      </c>
      <c r="C17" s="42">
        <v>103.57</v>
      </c>
      <c r="D17" s="42">
        <v>108.78</v>
      </c>
      <c r="E17" s="42">
        <v>109.55</v>
      </c>
    </row>
    <row r="18" spans="1:109" ht="15" customHeight="1">
      <c r="A18" s="45" t="s">
        <v>41</v>
      </c>
      <c r="B18" s="46">
        <v>106.81</v>
      </c>
      <c r="C18" s="46">
        <v>102.64</v>
      </c>
      <c r="D18" s="46">
        <v>109.44</v>
      </c>
      <c r="E18" s="46">
        <v>107.47</v>
      </c>
    </row>
    <row r="19" spans="1:109" ht="15" customHeight="1">
      <c r="A19" s="45" t="s">
        <v>42</v>
      </c>
      <c r="B19" s="46">
        <v>104.7</v>
      </c>
      <c r="C19" s="46">
        <v>106.93</v>
      </c>
      <c r="D19" s="46">
        <v>103.19</v>
      </c>
      <c r="E19" s="46">
        <v>100.92</v>
      </c>
    </row>
    <row r="20" spans="1:109" ht="15" customHeight="1">
      <c r="A20" s="45" t="s">
        <v>43</v>
      </c>
      <c r="B20" s="46">
        <v>107.66</v>
      </c>
      <c r="C20" s="46">
        <v>100.7</v>
      </c>
      <c r="D20" s="46">
        <v>102.99</v>
      </c>
      <c r="E20" s="46">
        <v>106.05</v>
      </c>
    </row>
    <row r="21" spans="1:109" ht="15" customHeight="1">
      <c r="A21" s="45" t="s">
        <v>44</v>
      </c>
      <c r="B21" s="46">
        <v>108.95</v>
      </c>
      <c r="C21" s="46">
        <v>101.11</v>
      </c>
      <c r="D21" s="46">
        <v>108.16</v>
      </c>
      <c r="E21" s="46">
        <v>112.11</v>
      </c>
    </row>
    <row r="22" spans="1:109" ht="15" customHeight="1">
      <c r="A22" s="45" t="s">
        <v>45</v>
      </c>
      <c r="B22" s="46">
        <v>114.89</v>
      </c>
      <c r="C22" s="46">
        <v>101.97</v>
      </c>
      <c r="D22" s="46">
        <v>118.08</v>
      </c>
      <c r="E22" s="46">
        <v>110.32</v>
      </c>
    </row>
    <row r="23" spans="1:109" ht="15" customHeight="1">
      <c r="A23" s="45" t="s">
        <v>46</v>
      </c>
      <c r="B23" s="46">
        <v>114.9</v>
      </c>
      <c r="C23" s="46">
        <v>104.81</v>
      </c>
      <c r="D23" s="46">
        <v>112.63</v>
      </c>
      <c r="E23" s="46">
        <v>111.43</v>
      </c>
    </row>
    <row r="24" spans="1:109" ht="39.75" customHeight="1">
      <c r="A24" s="45" t="s">
        <v>47</v>
      </c>
      <c r="B24" s="46">
        <v>99.09</v>
      </c>
      <c r="C24" s="46">
        <v>99.49</v>
      </c>
      <c r="D24" s="46">
        <v>110.94</v>
      </c>
      <c r="E24" s="46">
        <v>108.67</v>
      </c>
    </row>
    <row r="25" spans="1:109" ht="15" customHeight="1">
      <c r="A25" s="45" t="s">
        <v>48</v>
      </c>
      <c r="B25" s="46">
        <v>108.22</v>
      </c>
      <c r="C25" s="46">
        <v>102.7</v>
      </c>
      <c r="D25" s="46">
        <v>107.78</v>
      </c>
      <c r="E25" s="46">
        <v>109.25</v>
      </c>
    </row>
    <row r="26" spans="1:109" ht="15" customHeight="1">
      <c r="A26" s="45" t="s">
        <v>49</v>
      </c>
      <c r="B26" s="46">
        <v>108.42</v>
      </c>
      <c r="C26" s="46">
        <v>101.97</v>
      </c>
      <c r="D26" s="46">
        <v>107.15</v>
      </c>
      <c r="E26" s="46">
        <v>109.39</v>
      </c>
    </row>
    <row r="27" spans="1:109" ht="15" customHeight="1">
      <c r="A27" s="45" t="s">
        <v>50</v>
      </c>
      <c r="B27" s="46">
        <v>196.06</v>
      </c>
      <c r="C27" s="46">
        <v>98.14</v>
      </c>
      <c r="D27" s="46">
        <v>118.86</v>
      </c>
      <c r="E27" s="46">
        <v>116.04</v>
      </c>
    </row>
    <row r="28" spans="1:109" ht="15" customHeight="1">
      <c r="A28" s="45" t="s">
        <v>51</v>
      </c>
      <c r="B28" s="46">
        <v>107.47</v>
      </c>
      <c r="C28" s="46">
        <v>101.41</v>
      </c>
      <c r="D28" s="46">
        <v>107.79</v>
      </c>
      <c r="E28" s="46">
        <v>114.64</v>
      </c>
    </row>
    <row r="29" spans="1:109" ht="15" customHeight="1">
      <c r="A29" s="45" t="s">
        <v>52</v>
      </c>
      <c r="B29" s="46">
        <v>111.71</v>
      </c>
      <c r="C29" s="46">
        <v>102.14</v>
      </c>
      <c r="D29" s="46">
        <v>105.91</v>
      </c>
      <c r="E29" s="46">
        <v>109.75</v>
      </c>
    </row>
    <row r="30" spans="1:109" s="49" customFormat="1" ht="15" customHeight="1">
      <c r="A30" s="45" t="s">
        <v>53</v>
      </c>
      <c r="B30" s="46">
        <v>118.78</v>
      </c>
      <c r="C30" s="46">
        <v>99.2</v>
      </c>
      <c r="D30" s="46">
        <v>112.95</v>
      </c>
      <c r="E30" s="46">
        <v>126.27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</row>
    <row r="31" spans="1:109" ht="15" customHeight="1">
      <c r="A31" s="45" t="s">
        <v>54</v>
      </c>
      <c r="B31" s="46">
        <v>98.55</v>
      </c>
      <c r="C31" s="46">
        <v>108.47</v>
      </c>
      <c r="D31" s="46">
        <v>104.56</v>
      </c>
      <c r="E31" s="46">
        <v>99.57</v>
      </c>
    </row>
    <row r="32" spans="1:109" ht="15" customHeight="1">
      <c r="A32" s="45" t="s">
        <v>55</v>
      </c>
      <c r="B32" s="46">
        <v>100.51</v>
      </c>
      <c r="C32" s="46">
        <v>104.75</v>
      </c>
      <c r="D32" s="46">
        <v>110.61</v>
      </c>
      <c r="E32" s="46">
        <v>110.91</v>
      </c>
    </row>
    <row r="33" spans="1:5" ht="27" customHeight="1">
      <c r="A33" s="45" t="s">
        <v>56</v>
      </c>
      <c r="B33" s="46">
        <v>112.99</v>
      </c>
      <c r="C33" s="46">
        <v>100.75</v>
      </c>
      <c r="D33" s="46">
        <v>109.96</v>
      </c>
      <c r="E33" s="46">
        <v>111.85</v>
      </c>
    </row>
    <row r="34" spans="1:5" ht="27" customHeight="1">
      <c r="A34" s="45" t="s">
        <v>57</v>
      </c>
      <c r="B34" s="46">
        <v>109.44</v>
      </c>
      <c r="C34" s="46">
        <v>102.83</v>
      </c>
      <c r="D34" s="46">
        <v>104.13</v>
      </c>
      <c r="E34" s="46">
        <v>108.82</v>
      </c>
    </row>
    <row r="35" spans="1:5" ht="15" customHeight="1">
      <c r="A35" s="45" t="s">
        <v>58</v>
      </c>
      <c r="B35" s="46">
        <v>108.34</v>
      </c>
      <c r="C35" s="46">
        <v>109.87</v>
      </c>
      <c r="D35" s="46">
        <v>115.42</v>
      </c>
      <c r="E35" s="46">
        <v>110.83</v>
      </c>
    </row>
    <row r="36" spans="1:5" ht="15" customHeight="1">
      <c r="A36" s="45" t="s">
        <v>59</v>
      </c>
      <c r="B36" s="46">
        <v>88.77</v>
      </c>
      <c r="C36" s="46">
        <v>117.05</v>
      </c>
      <c r="D36" s="46">
        <v>109.8</v>
      </c>
      <c r="E36" s="46">
        <v>103.54</v>
      </c>
    </row>
    <row r="37" spans="1:5" ht="15" customHeight="1">
      <c r="A37" s="45" t="s">
        <v>60</v>
      </c>
      <c r="B37" s="46">
        <v>123.28</v>
      </c>
      <c r="C37" s="46">
        <v>107.14</v>
      </c>
      <c r="D37" s="46">
        <v>124.8</v>
      </c>
      <c r="E37" s="46">
        <v>114.03</v>
      </c>
    </row>
    <row r="38" spans="1:5" ht="15" customHeight="1">
      <c r="A38" s="45" t="s">
        <v>61</v>
      </c>
      <c r="B38" s="46">
        <v>101.18</v>
      </c>
      <c r="C38" s="46">
        <v>112.46</v>
      </c>
      <c r="D38" s="46">
        <v>99.22</v>
      </c>
      <c r="E38" s="46">
        <v>103.03</v>
      </c>
    </row>
    <row r="39" spans="1:5" ht="15" customHeight="1">
      <c r="A39" s="45" t="s">
        <v>62</v>
      </c>
      <c r="B39" s="46">
        <v>136.16</v>
      </c>
      <c r="C39" s="46">
        <v>104.53</v>
      </c>
      <c r="D39" s="46">
        <v>128.19</v>
      </c>
      <c r="E39" s="46">
        <v>124.84</v>
      </c>
    </row>
    <row r="40" spans="1:5" ht="15" customHeight="1">
      <c r="A40" s="45" t="s">
        <v>63</v>
      </c>
      <c r="B40" s="46">
        <v>103.68</v>
      </c>
      <c r="C40" s="46">
        <v>103.58</v>
      </c>
      <c r="D40" s="46">
        <v>107.89</v>
      </c>
      <c r="E40" s="46">
        <v>104.75</v>
      </c>
    </row>
    <row r="41" spans="1:5" ht="15" customHeight="1">
      <c r="A41" s="45" t="s">
        <v>64</v>
      </c>
      <c r="B41" s="46">
        <v>90.42</v>
      </c>
      <c r="C41" s="46">
        <v>99.52</v>
      </c>
      <c r="D41" s="46">
        <v>95.96</v>
      </c>
      <c r="E41" s="46">
        <v>96.06</v>
      </c>
    </row>
    <row r="42" spans="1:5" s="47" customFormat="1" ht="15" customHeight="1">
      <c r="A42" s="50" t="s">
        <v>65</v>
      </c>
      <c r="B42" s="42">
        <v>104.14</v>
      </c>
      <c r="C42" s="42">
        <v>103.47</v>
      </c>
      <c r="D42" s="42">
        <v>106.04</v>
      </c>
      <c r="E42" s="42">
        <v>110.32</v>
      </c>
    </row>
    <row r="43" spans="1:5" s="47" customFormat="1" ht="27" customHeight="1">
      <c r="A43" s="50" t="s">
        <v>66</v>
      </c>
      <c r="B43" s="42">
        <v>113.74</v>
      </c>
      <c r="C43" s="42">
        <v>95.05</v>
      </c>
      <c r="D43" s="42">
        <v>106.93</v>
      </c>
      <c r="E43" s="42">
        <v>109.45</v>
      </c>
    </row>
    <row r="44" spans="1:5" s="47" customFormat="1" ht="15" customHeight="1">
      <c r="A44" s="45" t="s">
        <v>67</v>
      </c>
      <c r="B44" s="46">
        <v>102.72</v>
      </c>
      <c r="C44" s="46">
        <v>99</v>
      </c>
      <c r="D44" s="46">
        <v>105.49</v>
      </c>
      <c r="E44" s="46">
        <v>105.09</v>
      </c>
    </row>
    <row r="45" spans="1:5" s="47" customFormat="1" ht="15" customHeight="1">
      <c r="A45" s="45" t="s">
        <v>68</v>
      </c>
      <c r="B45" s="46">
        <v>110.5</v>
      </c>
      <c r="C45" s="46">
        <v>99.04</v>
      </c>
      <c r="D45" s="46">
        <v>99.73</v>
      </c>
      <c r="E45" s="46">
        <v>106.57</v>
      </c>
    </row>
    <row r="46" spans="1:5" ht="27" customHeight="1">
      <c r="A46" s="45" t="s">
        <v>69</v>
      </c>
      <c r="B46" s="426">
        <v>129.85</v>
      </c>
      <c r="C46" s="426">
        <v>90.03</v>
      </c>
      <c r="D46" s="426">
        <v>110.15</v>
      </c>
      <c r="E46" s="426">
        <v>115.81</v>
      </c>
    </row>
  </sheetData>
  <pageMargins left="0.86614173228346503" right="0.21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A2152-0ADB-43CC-9D50-FED2E7FA78B0}">
  <sheetPr>
    <pageSetUpPr fitToPage="1"/>
  </sheetPr>
  <dimension ref="A1:J72"/>
  <sheetViews>
    <sheetView workbookViewId="0">
      <selection activeCell="B2" sqref="B2"/>
    </sheetView>
  </sheetViews>
  <sheetFormatPr defaultRowHeight="18" customHeight="1"/>
  <cols>
    <col min="1" max="1" width="25.140625" style="55" customWidth="1"/>
    <col min="2" max="2" width="13.7109375" style="78" customWidth="1"/>
    <col min="3" max="3" width="10.7109375" style="55" customWidth="1"/>
    <col min="4" max="5" width="11" style="55" customWidth="1"/>
    <col min="6" max="6" width="14.140625" style="55" customWidth="1"/>
    <col min="7" max="7" width="14.7109375" style="55" customWidth="1"/>
    <col min="8" max="242" width="8.85546875" style="55"/>
    <col min="243" max="243" width="37.7109375" style="55" customWidth="1"/>
    <col min="244" max="244" width="11.42578125" style="55" bestFit="1" customWidth="1"/>
    <col min="245" max="245" width="8.7109375" style="55" bestFit="1" customWidth="1"/>
    <col min="246" max="246" width="7.7109375" style="55" bestFit="1" customWidth="1"/>
    <col min="247" max="247" width="8.42578125" style="55" bestFit="1" customWidth="1"/>
    <col min="248" max="249" width="11.85546875" style="55" customWidth="1"/>
    <col min="250" max="498" width="8.85546875" style="55"/>
    <col min="499" max="499" width="37.7109375" style="55" customWidth="1"/>
    <col min="500" max="500" width="11.42578125" style="55" bestFit="1" customWidth="1"/>
    <col min="501" max="501" width="8.7109375" style="55" bestFit="1" customWidth="1"/>
    <col min="502" max="502" width="7.7109375" style="55" bestFit="1" customWidth="1"/>
    <col min="503" max="503" width="8.42578125" style="55" bestFit="1" customWidth="1"/>
    <col min="504" max="505" width="11.85546875" style="55" customWidth="1"/>
    <col min="506" max="754" width="8.85546875" style="55"/>
    <col min="755" max="755" width="37.7109375" style="55" customWidth="1"/>
    <col min="756" max="756" width="11.42578125" style="55" bestFit="1" customWidth="1"/>
    <col min="757" max="757" width="8.7109375" style="55" bestFit="1" customWidth="1"/>
    <col min="758" max="758" width="7.7109375" style="55" bestFit="1" customWidth="1"/>
    <col min="759" max="759" width="8.42578125" style="55" bestFit="1" customWidth="1"/>
    <col min="760" max="761" width="11.85546875" style="55" customWidth="1"/>
    <col min="762" max="1010" width="8.85546875" style="55"/>
    <col min="1011" max="1011" width="37.7109375" style="55" customWidth="1"/>
    <col min="1012" max="1012" width="11.42578125" style="55" bestFit="1" customWidth="1"/>
    <col min="1013" max="1013" width="8.7109375" style="55" bestFit="1" customWidth="1"/>
    <col min="1014" max="1014" width="7.7109375" style="55" bestFit="1" customWidth="1"/>
    <col min="1015" max="1015" width="8.42578125" style="55" bestFit="1" customWidth="1"/>
    <col min="1016" max="1017" width="11.85546875" style="55" customWidth="1"/>
    <col min="1018" max="1266" width="8.85546875" style="55"/>
    <col min="1267" max="1267" width="37.7109375" style="55" customWidth="1"/>
    <col min="1268" max="1268" width="11.42578125" style="55" bestFit="1" customWidth="1"/>
    <col min="1269" max="1269" width="8.7109375" style="55" bestFit="1" customWidth="1"/>
    <col min="1270" max="1270" width="7.7109375" style="55" bestFit="1" customWidth="1"/>
    <col min="1271" max="1271" width="8.42578125" style="55" bestFit="1" customWidth="1"/>
    <col min="1272" max="1273" width="11.85546875" style="55" customWidth="1"/>
    <col min="1274" max="1522" width="8.85546875" style="55"/>
    <col min="1523" max="1523" width="37.7109375" style="55" customWidth="1"/>
    <col min="1524" max="1524" width="11.42578125" style="55" bestFit="1" customWidth="1"/>
    <col min="1525" max="1525" width="8.7109375" style="55" bestFit="1" customWidth="1"/>
    <col min="1526" max="1526" width="7.7109375" style="55" bestFit="1" customWidth="1"/>
    <col min="1527" max="1527" width="8.42578125" style="55" bestFit="1" customWidth="1"/>
    <col min="1528" max="1529" width="11.85546875" style="55" customWidth="1"/>
    <col min="1530" max="1778" width="8.85546875" style="55"/>
    <col min="1779" max="1779" width="37.7109375" style="55" customWidth="1"/>
    <col min="1780" max="1780" width="11.42578125" style="55" bestFit="1" customWidth="1"/>
    <col min="1781" max="1781" width="8.7109375" style="55" bestFit="1" customWidth="1"/>
    <col min="1782" max="1782" width="7.7109375" style="55" bestFit="1" customWidth="1"/>
    <col min="1783" max="1783" width="8.42578125" style="55" bestFit="1" customWidth="1"/>
    <col min="1784" max="1785" width="11.85546875" style="55" customWidth="1"/>
    <col min="1786" max="2034" width="8.85546875" style="55"/>
    <col min="2035" max="2035" width="37.7109375" style="55" customWidth="1"/>
    <col min="2036" max="2036" width="11.42578125" style="55" bestFit="1" customWidth="1"/>
    <col min="2037" max="2037" width="8.7109375" style="55" bestFit="1" customWidth="1"/>
    <col min="2038" max="2038" width="7.7109375" style="55" bestFit="1" customWidth="1"/>
    <col min="2039" max="2039" width="8.42578125" style="55" bestFit="1" customWidth="1"/>
    <col min="2040" max="2041" width="11.85546875" style="55" customWidth="1"/>
    <col min="2042" max="2290" width="8.85546875" style="55"/>
    <col min="2291" max="2291" width="37.7109375" style="55" customWidth="1"/>
    <col min="2292" max="2292" width="11.42578125" style="55" bestFit="1" customWidth="1"/>
    <col min="2293" max="2293" width="8.7109375" style="55" bestFit="1" customWidth="1"/>
    <col min="2294" max="2294" width="7.7109375" style="55" bestFit="1" customWidth="1"/>
    <col min="2295" max="2295" width="8.42578125" style="55" bestFit="1" customWidth="1"/>
    <col min="2296" max="2297" width="11.85546875" style="55" customWidth="1"/>
    <col min="2298" max="2546" width="8.85546875" style="55"/>
    <col min="2547" max="2547" width="37.7109375" style="55" customWidth="1"/>
    <col min="2548" max="2548" width="11.42578125" style="55" bestFit="1" customWidth="1"/>
    <col min="2549" max="2549" width="8.7109375" style="55" bestFit="1" customWidth="1"/>
    <col min="2550" max="2550" width="7.7109375" style="55" bestFit="1" customWidth="1"/>
    <col min="2551" max="2551" width="8.42578125" style="55" bestFit="1" customWidth="1"/>
    <col min="2552" max="2553" width="11.85546875" style="55" customWidth="1"/>
    <col min="2554" max="2802" width="8.85546875" style="55"/>
    <col min="2803" max="2803" width="37.7109375" style="55" customWidth="1"/>
    <col min="2804" max="2804" width="11.42578125" style="55" bestFit="1" customWidth="1"/>
    <col min="2805" max="2805" width="8.7109375" style="55" bestFit="1" customWidth="1"/>
    <col min="2806" max="2806" width="7.7109375" style="55" bestFit="1" customWidth="1"/>
    <col min="2807" max="2807" width="8.42578125" style="55" bestFit="1" customWidth="1"/>
    <col min="2808" max="2809" width="11.85546875" style="55" customWidth="1"/>
    <col min="2810" max="3058" width="8.85546875" style="55"/>
    <col min="3059" max="3059" width="37.7109375" style="55" customWidth="1"/>
    <col min="3060" max="3060" width="11.42578125" style="55" bestFit="1" customWidth="1"/>
    <col min="3061" max="3061" width="8.7109375" style="55" bestFit="1" customWidth="1"/>
    <col min="3062" max="3062" width="7.7109375" style="55" bestFit="1" customWidth="1"/>
    <col min="3063" max="3063" width="8.42578125" style="55" bestFit="1" customWidth="1"/>
    <col min="3064" max="3065" width="11.85546875" style="55" customWidth="1"/>
    <col min="3066" max="3314" width="8.85546875" style="55"/>
    <col min="3315" max="3315" width="37.7109375" style="55" customWidth="1"/>
    <col min="3316" max="3316" width="11.42578125" style="55" bestFit="1" customWidth="1"/>
    <col min="3317" max="3317" width="8.7109375" style="55" bestFit="1" customWidth="1"/>
    <col min="3318" max="3318" width="7.7109375" style="55" bestFit="1" customWidth="1"/>
    <col min="3319" max="3319" width="8.42578125" style="55" bestFit="1" customWidth="1"/>
    <col min="3320" max="3321" width="11.85546875" style="55" customWidth="1"/>
    <col min="3322" max="3570" width="8.85546875" style="55"/>
    <col min="3571" max="3571" width="37.7109375" style="55" customWidth="1"/>
    <col min="3572" max="3572" width="11.42578125" style="55" bestFit="1" customWidth="1"/>
    <col min="3573" max="3573" width="8.7109375" style="55" bestFit="1" customWidth="1"/>
    <col min="3574" max="3574" width="7.7109375" style="55" bestFit="1" customWidth="1"/>
    <col min="3575" max="3575" width="8.42578125" style="55" bestFit="1" customWidth="1"/>
    <col min="3576" max="3577" width="11.85546875" style="55" customWidth="1"/>
    <col min="3578" max="3826" width="8.85546875" style="55"/>
    <col min="3827" max="3827" width="37.7109375" style="55" customWidth="1"/>
    <col min="3828" max="3828" width="11.42578125" style="55" bestFit="1" customWidth="1"/>
    <col min="3829" max="3829" width="8.7109375" style="55" bestFit="1" customWidth="1"/>
    <col min="3830" max="3830" width="7.7109375" style="55" bestFit="1" customWidth="1"/>
    <col min="3831" max="3831" width="8.42578125" style="55" bestFit="1" customWidth="1"/>
    <col min="3832" max="3833" width="11.85546875" style="55" customWidth="1"/>
    <col min="3834" max="4082" width="8.85546875" style="55"/>
    <col min="4083" max="4083" width="37.7109375" style="55" customWidth="1"/>
    <col min="4084" max="4084" width="11.42578125" style="55" bestFit="1" customWidth="1"/>
    <col min="4085" max="4085" width="8.7109375" style="55" bestFit="1" customWidth="1"/>
    <col min="4086" max="4086" width="7.7109375" style="55" bestFit="1" customWidth="1"/>
    <col min="4087" max="4087" width="8.42578125" style="55" bestFit="1" customWidth="1"/>
    <col min="4088" max="4089" width="11.85546875" style="55" customWidth="1"/>
    <col min="4090" max="4338" width="8.85546875" style="55"/>
    <col min="4339" max="4339" width="37.7109375" style="55" customWidth="1"/>
    <col min="4340" max="4340" width="11.42578125" style="55" bestFit="1" customWidth="1"/>
    <col min="4341" max="4341" width="8.7109375" style="55" bestFit="1" customWidth="1"/>
    <col min="4342" max="4342" width="7.7109375" style="55" bestFit="1" customWidth="1"/>
    <col min="4343" max="4343" width="8.42578125" style="55" bestFit="1" customWidth="1"/>
    <col min="4344" max="4345" width="11.85546875" style="55" customWidth="1"/>
    <col min="4346" max="4594" width="8.85546875" style="55"/>
    <col min="4595" max="4595" width="37.7109375" style="55" customWidth="1"/>
    <col min="4596" max="4596" width="11.42578125" style="55" bestFit="1" customWidth="1"/>
    <col min="4597" max="4597" width="8.7109375" style="55" bestFit="1" customWidth="1"/>
    <col min="4598" max="4598" width="7.7109375" style="55" bestFit="1" customWidth="1"/>
    <col min="4599" max="4599" width="8.42578125" style="55" bestFit="1" customWidth="1"/>
    <col min="4600" max="4601" width="11.85546875" style="55" customWidth="1"/>
    <col min="4602" max="4850" width="8.85546875" style="55"/>
    <col min="4851" max="4851" width="37.7109375" style="55" customWidth="1"/>
    <col min="4852" max="4852" width="11.42578125" style="55" bestFit="1" customWidth="1"/>
    <col min="4853" max="4853" width="8.7109375" style="55" bestFit="1" customWidth="1"/>
    <col min="4854" max="4854" width="7.7109375" style="55" bestFit="1" customWidth="1"/>
    <col min="4855" max="4855" width="8.42578125" style="55" bestFit="1" customWidth="1"/>
    <col min="4856" max="4857" width="11.85546875" style="55" customWidth="1"/>
    <col min="4858" max="5106" width="8.85546875" style="55"/>
    <col min="5107" max="5107" width="37.7109375" style="55" customWidth="1"/>
    <col min="5108" max="5108" width="11.42578125" style="55" bestFit="1" customWidth="1"/>
    <col min="5109" max="5109" width="8.7109375" style="55" bestFit="1" customWidth="1"/>
    <col min="5110" max="5110" width="7.7109375" style="55" bestFit="1" customWidth="1"/>
    <col min="5111" max="5111" width="8.42578125" style="55" bestFit="1" customWidth="1"/>
    <col min="5112" max="5113" width="11.85546875" style="55" customWidth="1"/>
    <col min="5114" max="5362" width="8.85546875" style="55"/>
    <col min="5363" max="5363" width="37.7109375" style="55" customWidth="1"/>
    <col min="5364" max="5364" width="11.42578125" style="55" bestFit="1" customWidth="1"/>
    <col min="5365" max="5365" width="8.7109375" style="55" bestFit="1" customWidth="1"/>
    <col min="5366" max="5366" width="7.7109375" style="55" bestFit="1" customWidth="1"/>
    <col min="5367" max="5367" width="8.42578125" style="55" bestFit="1" customWidth="1"/>
    <col min="5368" max="5369" width="11.85546875" style="55" customWidth="1"/>
    <col min="5370" max="5618" width="8.85546875" style="55"/>
    <col min="5619" max="5619" width="37.7109375" style="55" customWidth="1"/>
    <col min="5620" max="5620" width="11.42578125" style="55" bestFit="1" customWidth="1"/>
    <col min="5621" max="5621" width="8.7109375" style="55" bestFit="1" customWidth="1"/>
    <col min="5622" max="5622" width="7.7109375" style="55" bestFit="1" customWidth="1"/>
    <col min="5623" max="5623" width="8.42578125" style="55" bestFit="1" customWidth="1"/>
    <col min="5624" max="5625" width="11.85546875" style="55" customWidth="1"/>
    <col min="5626" max="5874" width="8.85546875" style="55"/>
    <col min="5875" max="5875" width="37.7109375" style="55" customWidth="1"/>
    <col min="5876" max="5876" width="11.42578125" style="55" bestFit="1" customWidth="1"/>
    <col min="5877" max="5877" width="8.7109375" style="55" bestFit="1" customWidth="1"/>
    <col min="5878" max="5878" width="7.7109375" style="55" bestFit="1" customWidth="1"/>
    <col min="5879" max="5879" width="8.42578125" style="55" bestFit="1" customWidth="1"/>
    <col min="5880" max="5881" width="11.85546875" style="55" customWidth="1"/>
    <col min="5882" max="6130" width="8.85546875" style="55"/>
    <col min="6131" max="6131" width="37.7109375" style="55" customWidth="1"/>
    <col min="6132" max="6132" width="11.42578125" style="55" bestFit="1" customWidth="1"/>
    <col min="6133" max="6133" width="8.7109375" style="55" bestFit="1" customWidth="1"/>
    <col min="6134" max="6134" width="7.7109375" style="55" bestFit="1" customWidth="1"/>
    <col min="6135" max="6135" width="8.42578125" style="55" bestFit="1" customWidth="1"/>
    <col min="6136" max="6137" width="11.85546875" style="55" customWidth="1"/>
    <col min="6138" max="6386" width="8.85546875" style="55"/>
    <col min="6387" max="6387" width="37.7109375" style="55" customWidth="1"/>
    <col min="6388" max="6388" width="11.42578125" style="55" bestFit="1" customWidth="1"/>
    <col min="6389" max="6389" width="8.7109375" style="55" bestFit="1" customWidth="1"/>
    <col min="6390" max="6390" width="7.7109375" style="55" bestFit="1" customWidth="1"/>
    <col min="6391" max="6391" width="8.42578125" style="55" bestFit="1" customWidth="1"/>
    <col min="6392" max="6393" width="11.85546875" style="55" customWidth="1"/>
    <col min="6394" max="6642" width="8.85546875" style="55"/>
    <col min="6643" max="6643" width="37.7109375" style="55" customWidth="1"/>
    <col min="6644" max="6644" width="11.42578125" style="55" bestFit="1" customWidth="1"/>
    <col min="6645" max="6645" width="8.7109375" style="55" bestFit="1" customWidth="1"/>
    <col min="6646" max="6646" width="7.7109375" style="55" bestFit="1" customWidth="1"/>
    <col min="6647" max="6647" width="8.42578125" style="55" bestFit="1" customWidth="1"/>
    <col min="6648" max="6649" width="11.85546875" style="55" customWidth="1"/>
    <col min="6650" max="6898" width="8.85546875" style="55"/>
    <col min="6899" max="6899" width="37.7109375" style="55" customWidth="1"/>
    <col min="6900" max="6900" width="11.42578125" style="55" bestFit="1" customWidth="1"/>
    <col min="6901" max="6901" width="8.7109375" style="55" bestFit="1" customWidth="1"/>
    <col min="6902" max="6902" width="7.7109375" style="55" bestFit="1" customWidth="1"/>
    <col min="6903" max="6903" width="8.42578125" style="55" bestFit="1" customWidth="1"/>
    <col min="6904" max="6905" width="11.85546875" style="55" customWidth="1"/>
    <col min="6906" max="7154" width="8.85546875" style="55"/>
    <col min="7155" max="7155" width="37.7109375" style="55" customWidth="1"/>
    <col min="7156" max="7156" width="11.42578125" style="55" bestFit="1" customWidth="1"/>
    <col min="7157" max="7157" width="8.7109375" style="55" bestFit="1" customWidth="1"/>
    <col min="7158" max="7158" width="7.7109375" style="55" bestFit="1" customWidth="1"/>
    <col min="7159" max="7159" width="8.42578125" style="55" bestFit="1" customWidth="1"/>
    <col min="7160" max="7161" width="11.85546875" style="55" customWidth="1"/>
    <col min="7162" max="7410" width="8.85546875" style="55"/>
    <col min="7411" max="7411" width="37.7109375" style="55" customWidth="1"/>
    <col min="7412" max="7412" width="11.42578125" style="55" bestFit="1" customWidth="1"/>
    <col min="7413" max="7413" width="8.7109375" style="55" bestFit="1" customWidth="1"/>
    <col min="7414" max="7414" width="7.7109375" style="55" bestFit="1" customWidth="1"/>
    <col min="7415" max="7415" width="8.42578125" style="55" bestFit="1" customWidth="1"/>
    <col min="7416" max="7417" width="11.85546875" style="55" customWidth="1"/>
    <col min="7418" max="7666" width="8.85546875" style="55"/>
    <col min="7667" max="7667" width="37.7109375" style="55" customWidth="1"/>
    <col min="7668" max="7668" width="11.42578125" style="55" bestFit="1" customWidth="1"/>
    <col min="7669" max="7669" width="8.7109375" style="55" bestFit="1" customWidth="1"/>
    <col min="7670" max="7670" width="7.7109375" style="55" bestFit="1" customWidth="1"/>
    <col min="7671" max="7671" width="8.42578125" style="55" bestFit="1" customWidth="1"/>
    <col min="7672" max="7673" width="11.85546875" style="55" customWidth="1"/>
    <col min="7674" max="7922" width="8.85546875" style="55"/>
    <col min="7923" max="7923" width="37.7109375" style="55" customWidth="1"/>
    <col min="7924" max="7924" width="11.42578125" style="55" bestFit="1" customWidth="1"/>
    <col min="7925" max="7925" width="8.7109375" style="55" bestFit="1" customWidth="1"/>
    <col min="7926" max="7926" width="7.7109375" style="55" bestFit="1" customWidth="1"/>
    <col min="7927" max="7927" width="8.42578125" style="55" bestFit="1" customWidth="1"/>
    <col min="7928" max="7929" width="11.85546875" style="55" customWidth="1"/>
    <col min="7930" max="8178" width="8.85546875" style="55"/>
    <col min="8179" max="8179" width="37.7109375" style="55" customWidth="1"/>
    <col min="8180" max="8180" width="11.42578125" style="55" bestFit="1" customWidth="1"/>
    <col min="8181" max="8181" width="8.7109375" style="55" bestFit="1" customWidth="1"/>
    <col min="8182" max="8182" width="7.7109375" style="55" bestFit="1" customWidth="1"/>
    <col min="8183" max="8183" width="8.42578125" style="55" bestFit="1" customWidth="1"/>
    <col min="8184" max="8185" width="11.85546875" style="55" customWidth="1"/>
    <col min="8186" max="8434" width="8.85546875" style="55"/>
    <col min="8435" max="8435" width="37.7109375" style="55" customWidth="1"/>
    <col min="8436" max="8436" width="11.42578125" style="55" bestFit="1" customWidth="1"/>
    <col min="8437" max="8437" width="8.7109375" style="55" bestFit="1" customWidth="1"/>
    <col min="8438" max="8438" width="7.7109375" style="55" bestFit="1" customWidth="1"/>
    <col min="8439" max="8439" width="8.42578125" style="55" bestFit="1" customWidth="1"/>
    <col min="8440" max="8441" width="11.85546875" style="55" customWidth="1"/>
    <col min="8442" max="8690" width="8.85546875" style="55"/>
    <col min="8691" max="8691" width="37.7109375" style="55" customWidth="1"/>
    <col min="8692" max="8692" width="11.42578125" style="55" bestFit="1" customWidth="1"/>
    <col min="8693" max="8693" width="8.7109375" style="55" bestFit="1" customWidth="1"/>
    <col min="8694" max="8694" width="7.7109375" style="55" bestFit="1" customWidth="1"/>
    <col min="8695" max="8695" width="8.42578125" style="55" bestFit="1" customWidth="1"/>
    <col min="8696" max="8697" width="11.85546875" style="55" customWidth="1"/>
    <col min="8698" max="8946" width="8.85546875" style="55"/>
    <col min="8947" max="8947" width="37.7109375" style="55" customWidth="1"/>
    <col min="8948" max="8948" width="11.42578125" style="55" bestFit="1" customWidth="1"/>
    <col min="8949" max="8949" width="8.7109375" style="55" bestFit="1" customWidth="1"/>
    <col min="8950" max="8950" width="7.7109375" style="55" bestFit="1" customWidth="1"/>
    <col min="8951" max="8951" width="8.42578125" style="55" bestFit="1" customWidth="1"/>
    <col min="8952" max="8953" width="11.85546875" style="55" customWidth="1"/>
    <col min="8954" max="9202" width="8.85546875" style="55"/>
    <col min="9203" max="9203" width="37.7109375" style="55" customWidth="1"/>
    <col min="9204" max="9204" width="11.42578125" style="55" bestFit="1" customWidth="1"/>
    <col min="9205" max="9205" width="8.7109375" style="55" bestFit="1" customWidth="1"/>
    <col min="9206" max="9206" width="7.7109375" style="55" bestFit="1" customWidth="1"/>
    <col min="9207" max="9207" width="8.42578125" style="55" bestFit="1" customWidth="1"/>
    <col min="9208" max="9209" width="11.85546875" style="55" customWidth="1"/>
    <col min="9210" max="9458" width="8.85546875" style="55"/>
    <col min="9459" max="9459" width="37.7109375" style="55" customWidth="1"/>
    <col min="9460" max="9460" width="11.42578125" style="55" bestFit="1" customWidth="1"/>
    <col min="9461" max="9461" width="8.7109375" style="55" bestFit="1" customWidth="1"/>
    <col min="9462" max="9462" width="7.7109375" style="55" bestFit="1" customWidth="1"/>
    <col min="9463" max="9463" width="8.42578125" style="55" bestFit="1" customWidth="1"/>
    <col min="9464" max="9465" width="11.85546875" style="55" customWidth="1"/>
    <col min="9466" max="9714" width="8.85546875" style="55"/>
    <col min="9715" max="9715" width="37.7109375" style="55" customWidth="1"/>
    <col min="9716" max="9716" width="11.42578125" style="55" bestFit="1" customWidth="1"/>
    <col min="9717" max="9717" width="8.7109375" style="55" bestFit="1" customWidth="1"/>
    <col min="9718" max="9718" width="7.7109375" style="55" bestFit="1" customWidth="1"/>
    <col min="9719" max="9719" width="8.42578125" style="55" bestFit="1" customWidth="1"/>
    <col min="9720" max="9721" width="11.85546875" style="55" customWidth="1"/>
    <col min="9722" max="9970" width="8.85546875" style="55"/>
    <col min="9971" max="9971" width="37.7109375" style="55" customWidth="1"/>
    <col min="9972" max="9972" width="11.42578125" style="55" bestFit="1" customWidth="1"/>
    <col min="9973" max="9973" width="8.7109375" style="55" bestFit="1" customWidth="1"/>
    <col min="9974" max="9974" width="7.7109375" style="55" bestFit="1" customWidth="1"/>
    <col min="9975" max="9975" width="8.42578125" style="55" bestFit="1" customWidth="1"/>
    <col min="9976" max="9977" width="11.85546875" style="55" customWidth="1"/>
    <col min="9978" max="10226" width="8.85546875" style="55"/>
    <col min="10227" max="10227" width="37.7109375" style="55" customWidth="1"/>
    <col min="10228" max="10228" width="11.42578125" style="55" bestFit="1" customWidth="1"/>
    <col min="10229" max="10229" width="8.7109375" style="55" bestFit="1" customWidth="1"/>
    <col min="10230" max="10230" width="7.7109375" style="55" bestFit="1" customWidth="1"/>
    <col min="10231" max="10231" width="8.42578125" style="55" bestFit="1" customWidth="1"/>
    <col min="10232" max="10233" width="11.85546875" style="55" customWidth="1"/>
    <col min="10234" max="10482" width="8.85546875" style="55"/>
    <col min="10483" max="10483" width="37.7109375" style="55" customWidth="1"/>
    <col min="10484" max="10484" width="11.42578125" style="55" bestFit="1" customWidth="1"/>
    <col min="10485" max="10485" width="8.7109375" style="55" bestFit="1" customWidth="1"/>
    <col min="10486" max="10486" width="7.7109375" style="55" bestFit="1" customWidth="1"/>
    <col min="10487" max="10487" width="8.42578125" style="55" bestFit="1" customWidth="1"/>
    <col min="10488" max="10489" width="11.85546875" style="55" customWidth="1"/>
    <col min="10490" max="10738" width="8.85546875" style="55"/>
    <col min="10739" max="10739" width="37.7109375" style="55" customWidth="1"/>
    <col min="10740" max="10740" width="11.42578125" style="55" bestFit="1" customWidth="1"/>
    <col min="10741" max="10741" width="8.7109375" style="55" bestFit="1" customWidth="1"/>
    <col min="10742" max="10742" width="7.7109375" style="55" bestFit="1" customWidth="1"/>
    <col min="10743" max="10743" width="8.42578125" style="55" bestFit="1" customWidth="1"/>
    <col min="10744" max="10745" width="11.85546875" style="55" customWidth="1"/>
    <col min="10746" max="10994" width="8.85546875" style="55"/>
    <col min="10995" max="10995" width="37.7109375" style="55" customWidth="1"/>
    <col min="10996" max="10996" width="11.42578125" style="55" bestFit="1" customWidth="1"/>
    <col min="10997" max="10997" width="8.7109375" style="55" bestFit="1" customWidth="1"/>
    <col min="10998" max="10998" width="7.7109375" style="55" bestFit="1" customWidth="1"/>
    <col min="10999" max="10999" width="8.42578125" style="55" bestFit="1" customWidth="1"/>
    <col min="11000" max="11001" width="11.85546875" style="55" customWidth="1"/>
    <col min="11002" max="11250" width="8.85546875" style="55"/>
    <col min="11251" max="11251" width="37.7109375" style="55" customWidth="1"/>
    <col min="11252" max="11252" width="11.42578125" style="55" bestFit="1" customWidth="1"/>
    <col min="11253" max="11253" width="8.7109375" style="55" bestFit="1" customWidth="1"/>
    <col min="11254" max="11254" width="7.7109375" style="55" bestFit="1" customWidth="1"/>
    <col min="11255" max="11255" width="8.42578125" style="55" bestFit="1" customWidth="1"/>
    <col min="11256" max="11257" width="11.85546875" style="55" customWidth="1"/>
    <col min="11258" max="11506" width="8.85546875" style="55"/>
    <col min="11507" max="11507" width="37.7109375" style="55" customWidth="1"/>
    <col min="11508" max="11508" width="11.42578125" style="55" bestFit="1" customWidth="1"/>
    <col min="11509" max="11509" width="8.7109375" style="55" bestFit="1" customWidth="1"/>
    <col min="11510" max="11510" width="7.7109375" style="55" bestFit="1" customWidth="1"/>
    <col min="11511" max="11511" width="8.42578125" style="55" bestFit="1" customWidth="1"/>
    <col min="11512" max="11513" width="11.85546875" style="55" customWidth="1"/>
    <col min="11514" max="11762" width="8.85546875" style="55"/>
    <col min="11763" max="11763" width="37.7109375" style="55" customWidth="1"/>
    <col min="11764" max="11764" width="11.42578125" style="55" bestFit="1" customWidth="1"/>
    <col min="11765" max="11765" width="8.7109375" style="55" bestFit="1" customWidth="1"/>
    <col min="11766" max="11766" width="7.7109375" style="55" bestFit="1" customWidth="1"/>
    <col min="11767" max="11767" width="8.42578125" style="55" bestFit="1" customWidth="1"/>
    <col min="11768" max="11769" width="11.85546875" style="55" customWidth="1"/>
    <col min="11770" max="12018" width="8.85546875" style="55"/>
    <col min="12019" max="12019" width="37.7109375" style="55" customWidth="1"/>
    <col min="12020" max="12020" width="11.42578125" style="55" bestFit="1" customWidth="1"/>
    <col min="12021" max="12021" width="8.7109375" style="55" bestFit="1" customWidth="1"/>
    <col min="12022" max="12022" width="7.7109375" style="55" bestFit="1" customWidth="1"/>
    <col min="12023" max="12023" width="8.42578125" style="55" bestFit="1" customWidth="1"/>
    <col min="12024" max="12025" width="11.85546875" style="55" customWidth="1"/>
    <col min="12026" max="12274" width="8.85546875" style="55"/>
    <col min="12275" max="12275" width="37.7109375" style="55" customWidth="1"/>
    <col min="12276" max="12276" width="11.42578125" style="55" bestFit="1" customWidth="1"/>
    <col min="12277" max="12277" width="8.7109375" style="55" bestFit="1" customWidth="1"/>
    <col min="12278" max="12278" width="7.7109375" style="55" bestFit="1" customWidth="1"/>
    <col min="12279" max="12279" width="8.42578125" style="55" bestFit="1" customWidth="1"/>
    <col min="12280" max="12281" width="11.85546875" style="55" customWidth="1"/>
    <col min="12282" max="12530" width="8.85546875" style="55"/>
    <col min="12531" max="12531" width="37.7109375" style="55" customWidth="1"/>
    <col min="12532" max="12532" width="11.42578125" style="55" bestFit="1" customWidth="1"/>
    <col min="12533" max="12533" width="8.7109375" style="55" bestFit="1" customWidth="1"/>
    <col min="12534" max="12534" width="7.7109375" style="55" bestFit="1" customWidth="1"/>
    <col min="12535" max="12535" width="8.42578125" style="55" bestFit="1" customWidth="1"/>
    <col min="12536" max="12537" width="11.85546875" style="55" customWidth="1"/>
    <col min="12538" max="12786" width="8.85546875" style="55"/>
    <col min="12787" max="12787" width="37.7109375" style="55" customWidth="1"/>
    <col min="12788" max="12788" width="11.42578125" style="55" bestFit="1" customWidth="1"/>
    <col min="12789" max="12789" width="8.7109375" style="55" bestFit="1" customWidth="1"/>
    <col min="12790" max="12790" width="7.7109375" style="55" bestFit="1" customWidth="1"/>
    <col min="12791" max="12791" width="8.42578125" style="55" bestFit="1" customWidth="1"/>
    <col min="12792" max="12793" width="11.85546875" style="55" customWidth="1"/>
    <col min="12794" max="13042" width="8.85546875" style="55"/>
    <col min="13043" max="13043" width="37.7109375" style="55" customWidth="1"/>
    <col min="13044" max="13044" width="11.42578125" style="55" bestFit="1" customWidth="1"/>
    <col min="13045" max="13045" width="8.7109375" style="55" bestFit="1" customWidth="1"/>
    <col min="13046" max="13046" width="7.7109375" style="55" bestFit="1" customWidth="1"/>
    <col min="13047" max="13047" width="8.42578125" style="55" bestFit="1" customWidth="1"/>
    <col min="13048" max="13049" width="11.85546875" style="55" customWidth="1"/>
    <col min="13050" max="13298" width="8.85546875" style="55"/>
    <col min="13299" max="13299" width="37.7109375" style="55" customWidth="1"/>
    <col min="13300" max="13300" width="11.42578125" style="55" bestFit="1" customWidth="1"/>
    <col min="13301" max="13301" width="8.7109375" style="55" bestFit="1" customWidth="1"/>
    <col min="13302" max="13302" width="7.7109375" style="55" bestFit="1" customWidth="1"/>
    <col min="13303" max="13303" width="8.42578125" style="55" bestFit="1" customWidth="1"/>
    <col min="13304" max="13305" width="11.85546875" style="55" customWidth="1"/>
    <col min="13306" max="13554" width="8.85546875" style="55"/>
    <col min="13555" max="13555" width="37.7109375" style="55" customWidth="1"/>
    <col min="13556" max="13556" width="11.42578125" style="55" bestFit="1" customWidth="1"/>
    <col min="13557" max="13557" width="8.7109375" style="55" bestFit="1" customWidth="1"/>
    <col min="13558" max="13558" width="7.7109375" style="55" bestFit="1" customWidth="1"/>
    <col min="13559" max="13559" width="8.42578125" style="55" bestFit="1" customWidth="1"/>
    <col min="13560" max="13561" width="11.85546875" style="55" customWidth="1"/>
    <col min="13562" max="13810" width="8.85546875" style="55"/>
    <col min="13811" max="13811" width="37.7109375" style="55" customWidth="1"/>
    <col min="13812" max="13812" width="11.42578125" style="55" bestFit="1" customWidth="1"/>
    <col min="13813" max="13813" width="8.7109375" style="55" bestFit="1" customWidth="1"/>
    <col min="13814" max="13814" width="7.7109375" style="55" bestFit="1" customWidth="1"/>
    <col min="13815" max="13815" width="8.42578125" style="55" bestFit="1" customWidth="1"/>
    <col min="13816" max="13817" width="11.85546875" style="55" customWidth="1"/>
    <col min="13818" max="14066" width="8.85546875" style="55"/>
    <col min="14067" max="14067" width="37.7109375" style="55" customWidth="1"/>
    <col min="14068" max="14068" width="11.42578125" style="55" bestFit="1" customWidth="1"/>
    <col min="14069" max="14069" width="8.7109375" style="55" bestFit="1" customWidth="1"/>
    <col min="14070" max="14070" width="7.7109375" style="55" bestFit="1" customWidth="1"/>
    <col min="14071" max="14071" width="8.42578125" style="55" bestFit="1" customWidth="1"/>
    <col min="14072" max="14073" width="11.85546875" style="55" customWidth="1"/>
    <col min="14074" max="14322" width="8.85546875" style="55"/>
    <col min="14323" max="14323" width="37.7109375" style="55" customWidth="1"/>
    <col min="14324" max="14324" width="11.42578125" style="55" bestFit="1" customWidth="1"/>
    <col min="14325" max="14325" width="8.7109375" style="55" bestFit="1" customWidth="1"/>
    <col min="14326" max="14326" width="7.7109375" style="55" bestFit="1" customWidth="1"/>
    <col min="14327" max="14327" width="8.42578125" style="55" bestFit="1" customWidth="1"/>
    <col min="14328" max="14329" width="11.85546875" style="55" customWidth="1"/>
    <col min="14330" max="14578" width="8.85546875" style="55"/>
    <col min="14579" max="14579" width="37.7109375" style="55" customWidth="1"/>
    <col min="14580" max="14580" width="11.42578125" style="55" bestFit="1" customWidth="1"/>
    <col min="14581" max="14581" width="8.7109375" style="55" bestFit="1" customWidth="1"/>
    <col min="14582" max="14582" width="7.7109375" style="55" bestFit="1" customWidth="1"/>
    <col min="14583" max="14583" width="8.42578125" style="55" bestFit="1" customWidth="1"/>
    <col min="14584" max="14585" width="11.85546875" style="55" customWidth="1"/>
    <col min="14586" max="14834" width="8.85546875" style="55"/>
    <col min="14835" max="14835" width="37.7109375" style="55" customWidth="1"/>
    <col min="14836" max="14836" width="11.42578125" style="55" bestFit="1" customWidth="1"/>
    <col min="14837" max="14837" width="8.7109375" style="55" bestFit="1" customWidth="1"/>
    <col min="14838" max="14838" width="7.7109375" style="55" bestFit="1" customWidth="1"/>
    <col min="14839" max="14839" width="8.42578125" style="55" bestFit="1" customWidth="1"/>
    <col min="14840" max="14841" width="11.85546875" style="55" customWidth="1"/>
    <col min="14842" max="15090" width="8.85546875" style="55"/>
    <col min="15091" max="15091" width="37.7109375" style="55" customWidth="1"/>
    <col min="15092" max="15092" width="11.42578125" style="55" bestFit="1" customWidth="1"/>
    <col min="15093" max="15093" width="8.7109375" style="55" bestFit="1" customWidth="1"/>
    <col min="15094" max="15094" width="7.7109375" style="55" bestFit="1" customWidth="1"/>
    <col min="15095" max="15095" width="8.42578125" style="55" bestFit="1" customWidth="1"/>
    <col min="15096" max="15097" width="11.85546875" style="55" customWidth="1"/>
    <col min="15098" max="15346" width="8.85546875" style="55"/>
    <col min="15347" max="15347" width="37.7109375" style="55" customWidth="1"/>
    <col min="15348" max="15348" width="11.42578125" style="55" bestFit="1" customWidth="1"/>
    <col min="15349" max="15349" width="8.7109375" style="55" bestFit="1" customWidth="1"/>
    <col min="15350" max="15350" width="7.7109375" style="55" bestFit="1" customWidth="1"/>
    <col min="15351" max="15351" width="8.42578125" style="55" bestFit="1" customWidth="1"/>
    <col min="15352" max="15353" width="11.85546875" style="55" customWidth="1"/>
    <col min="15354" max="15602" width="8.85546875" style="55"/>
    <col min="15603" max="15603" width="37.7109375" style="55" customWidth="1"/>
    <col min="15604" max="15604" width="11.42578125" style="55" bestFit="1" customWidth="1"/>
    <col min="15605" max="15605" width="8.7109375" style="55" bestFit="1" customWidth="1"/>
    <col min="15606" max="15606" width="7.7109375" style="55" bestFit="1" customWidth="1"/>
    <col min="15607" max="15607" width="8.42578125" style="55" bestFit="1" customWidth="1"/>
    <col min="15608" max="15609" width="11.85546875" style="55" customWidth="1"/>
    <col min="15610" max="15858" width="8.85546875" style="55"/>
    <col min="15859" max="15859" width="37.7109375" style="55" customWidth="1"/>
    <col min="15860" max="15860" width="11.42578125" style="55" bestFit="1" customWidth="1"/>
    <col min="15861" max="15861" width="8.7109375" style="55" bestFit="1" customWidth="1"/>
    <col min="15862" max="15862" width="7.7109375" style="55" bestFit="1" customWidth="1"/>
    <col min="15863" max="15863" width="8.42578125" style="55" bestFit="1" customWidth="1"/>
    <col min="15864" max="15865" width="11.85546875" style="55" customWidth="1"/>
    <col min="15866" max="16114" width="8.85546875" style="55"/>
    <col min="16115" max="16115" width="37.7109375" style="55" customWidth="1"/>
    <col min="16116" max="16116" width="11.42578125" style="55" bestFit="1" customWidth="1"/>
    <col min="16117" max="16117" width="8.7109375" style="55" bestFit="1" customWidth="1"/>
    <col min="16118" max="16118" width="7.7109375" style="55" bestFit="1" customWidth="1"/>
    <col min="16119" max="16119" width="8.42578125" style="55" bestFit="1" customWidth="1"/>
    <col min="16120" max="16121" width="11.85546875" style="55" customWidth="1"/>
    <col min="16122" max="16384" width="8.85546875" style="55"/>
  </cols>
  <sheetData>
    <row r="1" spans="1:7" ht="24" customHeight="1">
      <c r="A1" s="51" t="s">
        <v>70</v>
      </c>
      <c r="B1" s="52"/>
      <c r="C1" s="53"/>
      <c r="D1" s="53"/>
      <c r="E1" s="53"/>
      <c r="F1" s="54"/>
    </row>
    <row r="2" spans="1:7" ht="15.95" customHeight="1">
      <c r="A2" s="56"/>
      <c r="B2" s="52"/>
      <c r="C2" s="57"/>
      <c r="D2" s="57"/>
      <c r="E2" s="57"/>
      <c r="F2" s="54"/>
    </row>
    <row r="3" spans="1:7" ht="15.95" customHeight="1">
      <c r="A3" s="58"/>
      <c r="B3" s="52"/>
      <c r="C3" s="57"/>
      <c r="D3" s="57"/>
      <c r="E3" s="57"/>
      <c r="F3" s="54"/>
    </row>
    <row r="4" spans="1:7" ht="15.95" customHeight="1">
      <c r="A4" s="59"/>
      <c r="B4" s="60" t="s">
        <v>71</v>
      </c>
      <c r="C4" s="60" t="s">
        <v>2</v>
      </c>
      <c r="D4" s="60" t="s">
        <v>72</v>
      </c>
      <c r="E4" s="60" t="s">
        <v>73</v>
      </c>
      <c r="F4" s="61" t="s">
        <v>24</v>
      </c>
      <c r="G4" s="60" t="s">
        <v>25</v>
      </c>
    </row>
    <row r="5" spans="1:7" ht="15.95" customHeight="1">
      <c r="A5" s="58"/>
      <c r="B5" s="62" t="s">
        <v>74</v>
      </c>
      <c r="C5" s="62" t="s">
        <v>75</v>
      </c>
      <c r="D5" s="63" t="s">
        <v>76</v>
      </c>
      <c r="E5" s="62" t="s">
        <v>25</v>
      </c>
      <c r="F5" s="64" t="s">
        <v>26</v>
      </c>
      <c r="G5" s="64" t="s">
        <v>26</v>
      </c>
    </row>
    <row r="6" spans="1:7" ht="15.95" customHeight="1">
      <c r="A6" s="58"/>
      <c r="B6" s="62"/>
      <c r="C6" s="62" t="s">
        <v>77</v>
      </c>
      <c r="D6" s="62" t="s">
        <v>77</v>
      </c>
      <c r="E6" s="62" t="s">
        <v>77</v>
      </c>
      <c r="F6" s="62" t="s">
        <v>78</v>
      </c>
      <c r="G6" s="62" t="s">
        <v>78</v>
      </c>
    </row>
    <row r="7" spans="1:7" ht="15.95" customHeight="1">
      <c r="A7" s="58"/>
      <c r="B7" s="65"/>
      <c r="C7" s="65">
        <v>2024</v>
      </c>
      <c r="D7" s="65">
        <v>2024</v>
      </c>
      <c r="E7" s="65">
        <v>2024</v>
      </c>
      <c r="F7" s="65" t="s">
        <v>7</v>
      </c>
      <c r="G7" s="65" t="s">
        <v>7</v>
      </c>
    </row>
    <row r="8" spans="1:7" ht="18.95" customHeight="1">
      <c r="A8" s="58"/>
      <c r="B8" s="66"/>
      <c r="C8" s="66"/>
      <c r="D8" s="66"/>
      <c r="E8" s="66"/>
      <c r="F8" s="66"/>
      <c r="G8" s="66"/>
    </row>
    <row r="9" spans="1:7" ht="18.95" customHeight="1">
      <c r="A9" s="67" t="s">
        <v>79</v>
      </c>
      <c r="B9" s="68" t="s">
        <v>80</v>
      </c>
      <c r="C9" s="69">
        <v>2532.9021375051602</v>
      </c>
      <c r="D9" s="69">
        <v>3451.8807450351196</v>
      </c>
      <c r="E9" s="69">
        <v>36537.09529750004</v>
      </c>
      <c r="F9" s="70">
        <v>92.232152787064578</v>
      </c>
      <c r="G9" s="70">
        <v>94.082169526184728</v>
      </c>
    </row>
    <row r="10" spans="1:7" ht="18.95" customHeight="1">
      <c r="A10" s="67" t="s">
        <v>81</v>
      </c>
      <c r="B10" s="68" t="s">
        <v>82</v>
      </c>
      <c r="C10" s="69">
        <v>649.15</v>
      </c>
      <c r="D10" s="69">
        <v>677.60529411764708</v>
      </c>
      <c r="E10" s="69">
        <v>6780.2042941176469</v>
      </c>
      <c r="F10" s="70">
        <v>96.800756302521009</v>
      </c>
      <c r="G10" s="70">
        <v>94.15196828087501</v>
      </c>
    </row>
    <row r="11" spans="1:7" ht="18.95" customHeight="1">
      <c r="A11" s="67" t="s">
        <v>83</v>
      </c>
      <c r="B11" s="68" t="s">
        <v>84</v>
      </c>
      <c r="C11" s="69">
        <v>394.75</v>
      </c>
      <c r="D11" s="69">
        <v>470.178823529412</v>
      </c>
      <c r="E11" s="69">
        <v>5279.4088235294112</v>
      </c>
      <c r="F11" s="70">
        <v>75.835294117647095</v>
      </c>
      <c r="G11" s="70">
        <v>82.748965499055828</v>
      </c>
    </row>
    <row r="12" spans="1:7" ht="18.95" customHeight="1">
      <c r="A12" s="67" t="s">
        <v>85</v>
      </c>
      <c r="B12" s="68" t="s">
        <v>80</v>
      </c>
      <c r="C12" s="69">
        <v>55.683949999999996</v>
      </c>
      <c r="D12" s="69">
        <v>70.972999999999999</v>
      </c>
      <c r="E12" s="69">
        <v>628.473837</v>
      </c>
      <c r="F12" s="70">
        <v>91.815006468305299</v>
      </c>
      <c r="G12" s="70">
        <v>85.393873688748982</v>
      </c>
    </row>
    <row r="13" spans="1:7" ht="18.95" customHeight="1">
      <c r="A13" s="67" t="s">
        <v>86</v>
      </c>
      <c r="B13" s="68" t="s">
        <v>82</v>
      </c>
      <c r="C13" s="71">
        <v>1248.5840840000001</v>
      </c>
      <c r="D13" s="71">
        <v>1219.8163637991329</v>
      </c>
      <c r="E13" s="69">
        <v>14421.172949799136</v>
      </c>
      <c r="F13" s="70">
        <v>119.84698186246989</v>
      </c>
      <c r="G13" s="70">
        <v>117.60513241520303</v>
      </c>
    </row>
    <row r="14" spans="1:7" ht="18.95" customHeight="1">
      <c r="A14" s="67" t="s">
        <v>87</v>
      </c>
      <c r="B14" s="68" t="s">
        <v>82</v>
      </c>
      <c r="C14" s="71">
        <v>123.518</v>
      </c>
      <c r="D14" s="71">
        <v>125</v>
      </c>
      <c r="E14" s="69">
        <v>1261.50614</v>
      </c>
      <c r="F14" s="70">
        <v>103.03965328558009</v>
      </c>
      <c r="G14" s="72">
        <v>98.078976134799518</v>
      </c>
    </row>
    <row r="15" spans="1:7" ht="18.95" customHeight="1">
      <c r="A15" s="67" t="s">
        <v>88</v>
      </c>
      <c r="B15" s="68" t="s">
        <v>82</v>
      </c>
      <c r="C15" s="71">
        <v>549.72083684859933</v>
      </c>
      <c r="D15" s="71">
        <v>584.09375916310967</v>
      </c>
      <c r="E15" s="69">
        <v>5137.6487264262996</v>
      </c>
      <c r="F15" s="70">
        <v>112.60724101852895</v>
      </c>
      <c r="G15" s="70">
        <v>110.6161513875239</v>
      </c>
    </row>
    <row r="16" spans="1:7" ht="18.95" customHeight="1">
      <c r="A16" s="67" t="s">
        <v>89</v>
      </c>
      <c r="B16" s="68" t="s">
        <v>90</v>
      </c>
      <c r="C16" s="71">
        <v>174.53440038392654</v>
      </c>
      <c r="D16" s="71">
        <v>186.42800491124643</v>
      </c>
      <c r="E16" s="69">
        <v>1704.9174287728824</v>
      </c>
      <c r="F16" s="70">
        <v>101.87322672745707</v>
      </c>
      <c r="G16" s="70">
        <v>102.92100707167475</v>
      </c>
    </row>
    <row r="17" spans="1:7" ht="18.95" customHeight="1">
      <c r="A17" s="67" t="s">
        <v>91</v>
      </c>
      <c r="B17" s="68" t="s">
        <v>80</v>
      </c>
      <c r="C17" s="71">
        <v>12.733180113938079</v>
      </c>
      <c r="D17" s="71">
        <v>13.225958765968196</v>
      </c>
      <c r="E17" s="69">
        <v>119.69666632239148</v>
      </c>
      <c r="F17" s="70">
        <v>122.8037025623788</v>
      </c>
      <c r="G17" s="70">
        <v>112.82678295973953</v>
      </c>
    </row>
    <row r="18" spans="1:7" ht="18.95" customHeight="1">
      <c r="A18" s="67" t="s">
        <v>92</v>
      </c>
      <c r="B18" s="68" t="s">
        <v>82</v>
      </c>
      <c r="C18" s="69">
        <v>27.854849999999999</v>
      </c>
      <c r="D18" s="69">
        <v>27.777000000000001</v>
      </c>
      <c r="E18" s="69">
        <v>1113.4967830745022</v>
      </c>
      <c r="F18" s="70">
        <v>162.83568702625703</v>
      </c>
      <c r="G18" s="70">
        <v>114.53900110945942</v>
      </c>
    </row>
    <row r="19" spans="1:7" ht="18.95" customHeight="1">
      <c r="A19" s="67" t="s">
        <v>93</v>
      </c>
      <c r="B19" s="68" t="s">
        <v>82</v>
      </c>
      <c r="C19" s="71">
        <v>28.688903454891701</v>
      </c>
      <c r="D19" s="71">
        <v>29.928391581216498</v>
      </c>
      <c r="E19" s="69">
        <v>273.89809357381534</v>
      </c>
      <c r="F19" s="70">
        <v>113.86107873128239</v>
      </c>
      <c r="G19" s="70">
        <v>106.71555278527013</v>
      </c>
    </row>
    <row r="20" spans="1:7" ht="18.95" customHeight="1">
      <c r="A20" s="67" t="s">
        <v>94</v>
      </c>
      <c r="B20" s="68" t="s">
        <v>82</v>
      </c>
      <c r="C20" s="71">
        <v>1270.9920634668586</v>
      </c>
      <c r="D20" s="71">
        <v>1319.284088846309</v>
      </c>
      <c r="E20" s="69">
        <v>12594.404938857686</v>
      </c>
      <c r="F20" s="70">
        <v>107.17173751797799</v>
      </c>
      <c r="G20" s="70">
        <v>106.4483224547738</v>
      </c>
    </row>
    <row r="21" spans="1:7" ht="18.95" customHeight="1">
      <c r="A21" s="67" t="s">
        <v>95</v>
      </c>
      <c r="B21" s="68" t="s">
        <v>82</v>
      </c>
      <c r="C21" s="71">
        <v>675.79571647569503</v>
      </c>
      <c r="D21" s="71">
        <v>723.8645394757765</v>
      </c>
      <c r="E21" s="69">
        <v>6811.7262918873803</v>
      </c>
      <c r="F21" s="70">
        <v>102.12535827818519</v>
      </c>
      <c r="G21" s="70">
        <v>100.08419433238065</v>
      </c>
    </row>
    <row r="22" spans="1:7" ht="18.95" customHeight="1">
      <c r="A22" s="67" t="s">
        <v>96</v>
      </c>
      <c r="B22" s="68" t="s">
        <v>90</v>
      </c>
      <c r="C22" s="69">
        <v>367.26953430039305</v>
      </c>
      <c r="D22" s="69">
        <v>390.48809694481798</v>
      </c>
      <c r="E22" s="69">
        <v>3665.3069320890636</v>
      </c>
      <c r="F22" s="70">
        <v>102.42928164274143</v>
      </c>
      <c r="G22" s="70">
        <v>97.353198865129187</v>
      </c>
    </row>
    <row r="23" spans="1:7" ht="18.95" customHeight="1">
      <c r="A23" s="73" t="s">
        <v>97</v>
      </c>
      <c r="B23" s="68" t="s">
        <v>98</v>
      </c>
      <c r="C23" s="71">
        <v>640.9582877445805</v>
      </c>
      <c r="D23" s="71">
        <v>645.41539894587413</v>
      </c>
      <c r="E23" s="69">
        <v>6159.3498724613401</v>
      </c>
      <c r="F23" s="70">
        <v>102.98634098386374</v>
      </c>
      <c r="G23" s="70">
        <v>106.04092004050125</v>
      </c>
    </row>
    <row r="24" spans="1:7" ht="18.95" customHeight="1">
      <c r="A24" s="73" t="s">
        <v>99</v>
      </c>
      <c r="B24" s="68" t="s">
        <v>100</v>
      </c>
      <c r="C24" s="71">
        <v>93.040315553252583</v>
      </c>
      <c r="D24" s="71">
        <v>95.468500930847071</v>
      </c>
      <c r="E24" s="69">
        <v>859.69103481413015</v>
      </c>
      <c r="F24" s="70">
        <v>110.11361122358369</v>
      </c>
      <c r="G24" s="70">
        <v>114.96942875283199</v>
      </c>
    </row>
    <row r="25" spans="1:7" ht="30" customHeight="1">
      <c r="A25" s="74" t="s">
        <v>101</v>
      </c>
      <c r="B25" s="68" t="s">
        <v>82</v>
      </c>
      <c r="C25" s="71">
        <v>114.99443005703731</v>
      </c>
      <c r="D25" s="71">
        <v>117.26215157388475</v>
      </c>
      <c r="E25" s="69">
        <v>1137.8369477200115</v>
      </c>
      <c r="F25" s="70">
        <v>111.38122299951058</v>
      </c>
      <c r="G25" s="70">
        <v>106.49118194713037</v>
      </c>
    </row>
    <row r="26" spans="1:7" ht="18.95" customHeight="1">
      <c r="A26" s="67" t="s">
        <v>102</v>
      </c>
      <c r="B26" s="68" t="s">
        <v>103</v>
      </c>
      <c r="C26" s="71">
        <v>640.08400964947862</v>
      </c>
      <c r="D26" s="71">
        <v>650.94905043801202</v>
      </c>
      <c r="E26" s="69">
        <v>6081.9773778774243</v>
      </c>
      <c r="F26" s="70">
        <v>116.11649133749768</v>
      </c>
      <c r="G26" s="70">
        <v>106.13160618210185</v>
      </c>
    </row>
    <row r="27" spans="1:7" ht="18.95" customHeight="1">
      <c r="A27" s="75" t="s">
        <v>104</v>
      </c>
      <c r="B27" s="68" t="s">
        <v>105</v>
      </c>
      <c r="C27" s="71">
        <v>28.172145365282631</v>
      </c>
      <c r="D27" s="71">
        <v>30.242308693580405</v>
      </c>
      <c r="E27" s="69">
        <v>296.57287236731463</v>
      </c>
      <c r="F27" s="70">
        <v>108.41480083735581</v>
      </c>
      <c r="G27" s="70">
        <v>104.77189450691</v>
      </c>
    </row>
    <row r="28" spans="1:7" ht="18.95" customHeight="1">
      <c r="A28" s="67" t="s">
        <v>106</v>
      </c>
      <c r="B28" s="68" t="s">
        <v>80</v>
      </c>
      <c r="C28" s="71">
        <v>221.58096169014087</v>
      </c>
      <c r="D28" s="71">
        <v>243.11551408450708</v>
      </c>
      <c r="E28" s="69">
        <v>2278.7563460985916</v>
      </c>
      <c r="F28" s="70">
        <v>112.27133550326216</v>
      </c>
      <c r="G28" s="70">
        <v>108.90581003447986</v>
      </c>
    </row>
    <row r="29" spans="1:7" ht="18.95" customHeight="1">
      <c r="A29" s="67" t="s">
        <v>107</v>
      </c>
      <c r="B29" s="68" t="s">
        <v>82</v>
      </c>
      <c r="C29" s="71">
        <v>240.38948383449934</v>
      </c>
      <c r="D29" s="71">
        <v>263.71732103416349</v>
      </c>
      <c r="E29" s="69">
        <v>2596.2788195048288</v>
      </c>
      <c r="F29" s="70">
        <v>113.91676934521099</v>
      </c>
      <c r="G29" s="70">
        <v>111.47697851768092</v>
      </c>
    </row>
    <row r="30" spans="1:7" ht="18.95" customHeight="1">
      <c r="A30" s="67" t="s">
        <v>108</v>
      </c>
      <c r="B30" s="68" t="s">
        <v>82</v>
      </c>
      <c r="C30" s="71">
        <v>115.91751184725076</v>
      </c>
      <c r="D30" s="71">
        <v>122.87361497418749</v>
      </c>
      <c r="E30" s="69">
        <v>1132.9249738475296</v>
      </c>
      <c r="F30" s="70">
        <v>102.65130741369046</v>
      </c>
      <c r="G30" s="70">
        <v>106.00639305994623</v>
      </c>
    </row>
    <row r="31" spans="1:7" ht="18.95" customHeight="1">
      <c r="A31" s="67" t="s">
        <v>109</v>
      </c>
      <c r="B31" s="68" t="s">
        <v>110</v>
      </c>
      <c r="C31" s="71">
        <v>14.185486683609742</v>
      </c>
      <c r="D31" s="71">
        <v>16.04132304598085</v>
      </c>
      <c r="E31" s="69">
        <v>149.37386066851815</v>
      </c>
      <c r="F31" s="70">
        <v>107.06349226443869</v>
      </c>
      <c r="G31" s="70">
        <v>101.70451062499623</v>
      </c>
    </row>
    <row r="32" spans="1:7" ht="18.95" customHeight="1">
      <c r="A32" s="67" t="s">
        <v>111</v>
      </c>
      <c r="B32" s="68" t="s">
        <v>80</v>
      </c>
      <c r="C32" s="71">
        <v>1782.9099295492531</v>
      </c>
      <c r="D32" s="71">
        <v>1843.1092647659693</v>
      </c>
      <c r="E32" s="69">
        <v>18328.617381325428</v>
      </c>
      <c r="F32" s="70">
        <v>107.40729981153667</v>
      </c>
      <c r="G32" s="70">
        <v>101.80665578490043</v>
      </c>
    </row>
    <row r="33" spans="1:10" ht="18.95" customHeight="1">
      <c r="A33" s="73" t="s">
        <v>112</v>
      </c>
      <c r="B33" s="68" t="s">
        <v>82</v>
      </c>
      <c r="C33" s="71">
        <v>1561.8040296007316</v>
      </c>
      <c r="D33" s="71">
        <v>1643.1141609517688</v>
      </c>
      <c r="E33" s="69">
        <v>15524.1031387118</v>
      </c>
      <c r="F33" s="70">
        <v>116.20326456518875</v>
      </c>
      <c r="G33" s="70">
        <v>116.36744347895383</v>
      </c>
    </row>
    <row r="34" spans="1:10" ht="18.95" customHeight="1">
      <c r="A34" s="67" t="s">
        <v>113</v>
      </c>
      <c r="B34" s="68" t="s">
        <v>82</v>
      </c>
      <c r="C34" s="71">
        <v>1031.2377012853851</v>
      </c>
      <c r="D34" s="71">
        <v>1004.0209969485076</v>
      </c>
      <c r="E34" s="69">
        <v>11367.965052320789</v>
      </c>
      <c r="F34" s="70">
        <v>113.44870022017035</v>
      </c>
      <c r="G34" s="70">
        <v>121.7891684064281</v>
      </c>
    </row>
    <row r="35" spans="1:10" ht="18.95" customHeight="1">
      <c r="A35" s="67" t="s">
        <v>114</v>
      </c>
      <c r="B35" s="68" t="s">
        <v>103</v>
      </c>
      <c r="C35" s="69">
        <v>16.503047000000002</v>
      </c>
      <c r="D35" s="69">
        <v>17.264208</v>
      </c>
      <c r="E35" s="69">
        <v>157.940406</v>
      </c>
      <c r="F35" s="70">
        <v>99.782750877423368</v>
      </c>
      <c r="G35" s="70">
        <v>94.363379283373348</v>
      </c>
    </row>
    <row r="36" spans="1:10" ht="18.95" customHeight="1">
      <c r="A36" s="67" t="s">
        <v>115</v>
      </c>
      <c r="B36" s="68" t="s">
        <v>116</v>
      </c>
      <c r="C36" s="69">
        <v>66.946828557674706</v>
      </c>
      <c r="D36" s="69">
        <v>66.185052899107703</v>
      </c>
      <c r="E36" s="69">
        <v>491.27902129945426</v>
      </c>
      <c r="F36" s="70">
        <v>94.752714065699351</v>
      </c>
      <c r="G36" s="70">
        <v>105.32899321115457</v>
      </c>
      <c r="H36" s="76"/>
      <c r="I36" s="76"/>
      <c r="J36" s="76"/>
    </row>
    <row r="37" spans="1:10" ht="18.95" customHeight="1">
      <c r="A37" s="67" t="s">
        <v>117</v>
      </c>
      <c r="B37" s="68" t="s">
        <v>118</v>
      </c>
      <c r="C37" s="71">
        <v>1178.4662007029899</v>
      </c>
      <c r="D37" s="71">
        <v>1126.7392030209</v>
      </c>
      <c r="E37" s="69">
        <v>10309.639537510029</v>
      </c>
      <c r="F37" s="70">
        <v>130.054093422259</v>
      </c>
      <c r="G37" s="70">
        <v>106.6990406077224</v>
      </c>
    </row>
    <row r="38" spans="1:10" ht="18.95" customHeight="1">
      <c r="A38" s="67" t="s">
        <v>119</v>
      </c>
      <c r="B38" s="68" t="s">
        <v>120</v>
      </c>
      <c r="C38" s="69">
        <v>36.107626484159177</v>
      </c>
      <c r="D38" s="69">
        <v>38.222960083927163</v>
      </c>
      <c r="E38" s="69">
        <v>281.38641739768201</v>
      </c>
      <c r="F38" s="70">
        <v>140.25744930253617</v>
      </c>
      <c r="G38" s="70">
        <v>115.82239769678418</v>
      </c>
    </row>
    <row r="39" spans="1:10" ht="18.95" customHeight="1">
      <c r="A39" s="67" t="s">
        <v>121</v>
      </c>
      <c r="B39" s="68" t="s">
        <v>82</v>
      </c>
      <c r="C39" s="71">
        <v>234.7653241065218</v>
      </c>
      <c r="D39" s="71">
        <v>269.5975503028493</v>
      </c>
      <c r="E39" s="69">
        <v>2522.0074714101538</v>
      </c>
      <c r="F39" s="70">
        <v>100.67122864184066</v>
      </c>
      <c r="G39" s="70">
        <v>105.58498086864721</v>
      </c>
    </row>
    <row r="40" spans="1:10" ht="18.95" customHeight="1">
      <c r="A40" s="67" t="s">
        <v>122</v>
      </c>
      <c r="B40" s="68" t="s">
        <v>123</v>
      </c>
      <c r="C40" s="77">
        <v>23.783804819532698</v>
      </c>
      <c r="D40" s="77">
        <v>24.730139831509099</v>
      </c>
      <c r="E40" s="69">
        <v>245.81284935299189</v>
      </c>
      <c r="F40" s="70">
        <v>107.51822945742231</v>
      </c>
      <c r="G40" s="70">
        <v>110.22678470337854</v>
      </c>
    </row>
    <row r="41" spans="1:10" ht="18.95" customHeight="1">
      <c r="A41" s="67" t="s">
        <v>124</v>
      </c>
      <c r="B41" s="68" t="s">
        <v>84</v>
      </c>
      <c r="C41" s="71">
        <v>330.12016754361974</v>
      </c>
      <c r="D41" s="71">
        <v>327.30980605796464</v>
      </c>
      <c r="E41" s="69">
        <v>3262.3706558545964</v>
      </c>
      <c r="F41" s="70">
        <v>105.66902536173193</v>
      </c>
      <c r="G41" s="70">
        <v>105.20035019071747</v>
      </c>
    </row>
    <row r="42" spans="1:10" ht="15">
      <c r="A42" s="57"/>
      <c r="F42" s="79"/>
    </row>
    <row r="43" spans="1:10" ht="15">
      <c r="C43" s="76"/>
      <c r="D43" s="76"/>
      <c r="E43" s="76"/>
      <c r="F43" s="79"/>
    </row>
    <row r="44" spans="1:10" ht="15">
      <c r="F44" s="79"/>
    </row>
    <row r="45" spans="1:10" ht="15">
      <c r="F45" s="79"/>
    </row>
    <row r="46" spans="1:10" ht="15">
      <c r="F46" s="79"/>
    </row>
    <row r="47" spans="1:10" ht="15">
      <c r="F47" s="79"/>
    </row>
    <row r="48" spans="1:10" ht="15">
      <c r="F48" s="79"/>
    </row>
    <row r="49" spans="1:6" ht="15">
      <c r="F49" s="79"/>
    </row>
    <row r="50" spans="1:6" ht="15">
      <c r="A50" s="54"/>
      <c r="B50" s="80"/>
      <c r="C50" s="54"/>
      <c r="D50" s="54"/>
      <c r="E50" s="54"/>
      <c r="F50" s="79"/>
    </row>
    <row r="51" spans="1:6" ht="15">
      <c r="A51" s="54"/>
      <c r="B51" s="80"/>
      <c r="C51" s="54"/>
      <c r="D51" s="54"/>
      <c r="E51" s="54"/>
      <c r="F51" s="79"/>
    </row>
    <row r="52" spans="1:6" ht="15">
      <c r="A52" s="54"/>
      <c r="B52" s="80"/>
      <c r="C52" s="54"/>
      <c r="D52" s="54"/>
      <c r="E52" s="54"/>
      <c r="F52" s="79"/>
    </row>
    <row r="53" spans="1:6" ht="15">
      <c r="A53" s="54"/>
      <c r="B53" s="80"/>
      <c r="C53" s="54"/>
      <c r="D53" s="54"/>
      <c r="E53" s="54"/>
      <c r="F53" s="54"/>
    </row>
    <row r="54" spans="1:6" ht="15">
      <c r="A54" s="54"/>
      <c r="B54" s="80"/>
      <c r="C54" s="54"/>
      <c r="D54" s="54"/>
      <c r="E54" s="54"/>
      <c r="F54" s="54"/>
    </row>
    <row r="55" spans="1:6" ht="15">
      <c r="A55" s="54"/>
      <c r="B55" s="80"/>
      <c r="C55" s="54"/>
      <c r="D55" s="54"/>
      <c r="E55" s="54"/>
      <c r="F55" s="54"/>
    </row>
    <row r="56" spans="1:6" ht="15">
      <c r="A56" s="54"/>
      <c r="B56" s="80"/>
      <c r="C56" s="54"/>
      <c r="D56" s="54"/>
      <c r="E56" s="54"/>
      <c r="F56" s="54"/>
    </row>
    <row r="57" spans="1:6" ht="15">
      <c r="A57" s="54"/>
      <c r="B57" s="80"/>
      <c r="C57" s="54"/>
      <c r="D57" s="54"/>
      <c r="E57" s="54"/>
      <c r="F57" s="54"/>
    </row>
    <row r="58" spans="1:6" ht="15">
      <c r="A58" s="54"/>
      <c r="B58" s="80"/>
      <c r="C58" s="54"/>
      <c r="D58" s="54"/>
      <c r="E58" s="54"/>
      <c r="F58" s="54"/>
    </row>
    <row r="59" spans="1:6" ht="15">
      <c r="A59" s="54"/>
      <c r="B59" s="80"/>
      <c r="C59" s="54"/>
      <c r="D59" s="54"/>
      <c r="E59" s="54"/>
      <c r="F59" s="54"/>
    </row>
    <row r="60" spans="1:6" ht="15">
      <c r="A60" s="54"/>
      <c r="B60" s="80"/>
      <c r="C60" s="54"/>
      <c r="D60" s="54"/>
      <c r="E60" s="54"/>
      <c r="F60" s="54"/>
    </row>
    <row r="61" spans="1:6" ht="15">
      <c r="A61" s="54"/>
      <c r="B61" s="80"/>
      <c r="C61" s="54"/>
      <c r="D61" s="54"/>
      <c r="E61" s="54"/>
      <c r="F61" s="54"/>
    </row>
    <row r="62" spans="1:6" ht="15">
      <c r="A62" s="54"/>
      <c r="B62" s="80"/>
      <c r="C62" s="54"/>
      <c r="D62" s="54"/>
      <c r="E62" s="54"/>
      <c r="F62" s="54"/>
    </row>
    <row r="63" spans="1:6" ht="15">
      <c r="A63" s="54"/>
      <c r="B63" s="80"/>
      <c r="C63" s="54"/>
      <c r="D63" s="54"/>
      <c r="E63" s="54"/>
      <c r="F63" s="54"/>
    </row>
    <row r="64" spans="1:6" ht="15">
      <c r="A64" s="54"/>
      <c r="B64" s="80"/>
      <c r="C64" s="54"/>
      <c r="D64" s="54"/>
      <c r="E64" s="54"/>
      <c r="F64" s="54"/>
    </row>
    <row r="65" spans="1:6" ht="15">
      <c r="A65" s="54"/>
      <c r="B65" s="80"/>
      <c r="C65" s="54"/>
      <c r="D65" s="54"/>
      <c r="E65" s="54"/>
      <c r="F65" s="54"/>
    </row>
    <row r="66" spans="1:6" ht="18" customHeight="1">
      <c r="A66" s="54"/>
      <c r="B66" s="80"/>
      <c r="C66" s="54"/>
      <c r="D66" s="54"/>
      <c r="E66" s="54"/>
      <c r="F66" s="54"/>
    </row>
    <row r="67" spans="1:6" ht="18" customHeight="1">
      <c r="A67" s="54"/>
      <c r="B67" s="80"/>
      <c r="C67" s="54"/>
      <c r="D67" s="54"/>
      <c r="E67" s="54"/>
      <c r="F67" s="54"/>
    </row>
    <row r="68" spans="1:6" ht="18" customHeight="1">
      <c r="A68" s="54"/>
      <c r="B68" s="80"/>
      <c r="C68" s="54"/>
      <c r="D68" s="54"/>
      <c r="E68" s="54"/>
      <c r="F68" s="54"/>
    </row>
    <row r="69" spans="1:6" ht="18" customHeight="1">
      <c r="A69" s="54"/>
      <c r="B69" s="80"/>
      <c r="C69" s="54"/>
      <c r="D69" s="54"/>
      <c r="E69" s="54"/>
      <c r="F69" s="54"/>
    </row>
    <row r="70" spans="1:6" ht="18" customHeight="1">
      <c r="A70" s="54"/>
      <c r="B70" s="80"/>
      <c r="C70" s="54"/>
      <c r="D70" s="54"/>
      <c r="E70" s="54"/>
      <c r="F70" s="54"/>
    </row>
    <row r="71" spans="1:6" ht="18" customHeight="1">
      <c r="A71" s="54"/>
      <c r="B71" s="80"/>
      <c r="C71" s="54"/>
      <c r="D71" s="54"/>
      <c r="E71" s="54"/>
      <c r="F71" s="54"/>
    </row>
    <row r="72" spans="1:6" ht="18" customHeight="1">
      <c r="A72" s="54"/>
      <c r="B72" s="80"/>
      <c r="C72" s="54"/>
      <c r="D72" s="54"/>
      <c r="E72" s="54"/>
      <c r="F72" s="54"/>
    </row>
  </sheetData>
  <pageMargins left="0.45" right="0.19" top="0.74803149606299202" bottom="0.511811023622047" header="0.43307086614173201" footer="0.31496062992126"/>
  <pageSetup paperSize="9" scale="96" firstPageNumber="19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6015-A9D2-4C8E-9D3D-74C108197C5D}">
  <dimension ref="A1:DF54"/>
  <sheetViews>
    <sheetView workbookViewId="0">
      <selection activeCell="B2" sqref="B2"/>
    </sheetView>
  </sheetViews>
  <sheetFormatPr defaultColWidth="12.7109375" defaultRowHeight="16.5" customHeight="1"/>
  <cols>
    <col min="1" max="1" width="52.7109375" style="83" customWidth="1"/>
    <col min="2" max="3" width="19.28515625" style="83" customWidth="1"/>
    <col min="4" max="16384" width="12.7109375" style="83"/>
  </cols>
  <sheetData>
    <row r="1" spans="1:110" ht="20.100000000000001" customHeight="1">
      <c r="A1" s="81" t="s">
        <v>125</v>
      </c>
      <c r="B1" s="82"/>
      <c r="C1" s="82"/>
    </row>
    <row r="2" spans="1:110" ht="20.100000000000001" customHeight="1">
      <c r="A2" s="84" t="s">
        <v>126</v>
      </c>
      <c r="B2" s="84"/>
      <c r="C2" s="84"/>
    </row>
    <row r="3" spans="1:110" ht="20.100000000000001" customHeight="1">
      <c r="A3" s="85"/>
      <c r="C3" s="86" t="s">
        <v>22</v>
      </c>
    </row>
    <row r="4" spans="1:110" s="89" customFormat="1" ht="15.95" customHeight="1">
      <c r="A4" s="87"/>
      <c r="B4" s="88" t="s">
        <v>127</v>
      </c>
      <c r="C4" s="88" t="s">
        <v>127</v>
      </c>
    </row>
    <row r="5" spans="1:110" s="89" customFormat="1" ht="15.95" customHeight="1">
      <c r="A5" s="90"/>
      <c r="B5" s="91" t="s">
        <v>128</v>
      </c>
      <c r="C5" s="91" t="s">
        <v>128</v>
      </c>
    </row>
    <row r="6" spans="1:110" s="89" customFormat="1" ht="15.95" customHeight="1">
      <c r="A6" s="90"/>
      <c r="B6" s="92" t="s">
        <v>409</v>
      </c>
      <c r="C6" s="92" t="s">
        <v>409</v>
      </c>
    </row>
    <row r="7" spans="1:110" s="89" customFormat="1" ht="15.95" customHeight="1">
      <c r="A7" s="90"/>
      <c r="B7" s="91" t="s">
        <v>129</v>
      </c>
      <c r="C7" s="91" t="s">
        <v>129</v>
      </c>
    </row>
    <row r="8" spans="1:110" s="89" customFormat="1" ht="15.95" customHeight="1">
      <c r="A8" s="90"/>
      <c r="B8" s="93" t="s">
        <v>130</v>
      </c>
      <c r="C8" s="93" t="s">
        <v>31</v>
      </c>
    </row>
    <row r="9" spans="1:110" s="89" customFormat="1" ht="15.95" customHeight="1">
      <c r="A9" s="90"/>
      <c r="B9" s="91"/>
      <c r="C9" s="91"/>
    </row>
    <row r="10" spans="1:110" ht="15.95" customHeight="1">
      <c r="A10" s="39" t="s">
        <v>33</v>
      </c>
      <c r="B10" s="94">
        <v>101</v>
      </c>
      <c r="C10" s="94">
        <v>105.68</v>
      </c>
    </row>
    <row r="11" spans="1:110" s="96" customFormat="1" ht="15.95" customHeight="1">
      <c r="A11" s="95" t="s">
        <v>34</v>
      </c>
      <c r="B11" s="94">
        <v>100</v>
      </c>
      <c r="C11" s="94">
        <v>99.92</v>
      </c>
    </row>
    <row r="12" spans="1:110" s="100" customFormat="1" ht="15.95" customHeight="1">
      <c r="A12" s="97" t="s">
        <v>35</v>
      </c>
      <c r="B12" s="98">
        <v>99.99</v>
      </c>
      <c r="C12" s="98">
        <v>100.41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R12" s="99"/>
      <c r="CS12" s="99"/>
      <c r="CT12" s="99"/>
      <c r="CU12" s="99"/>
      <c r="CV12" s="99"/>
      <c r="CW12" s="99"/>
      <c r="CX12" s="99"/>
      <c r="CY12" s="99"/>
      <c r="CZ12" s="99"/>
      <c r="DA12" s="99"/>
      <c r="DB12" s="99"/>
      <c r="DC12" s="99"/>
      <c r="DD12" s="99"/>
      <c r="DE12" s="99"/>
      <c r="DF12" s="99"/>
    </row>
    <row r="13" spans="1:110" ht="15.95" customHeight="1">
      <c r="A13" s="97" t="s">
        <v>36</v>
      </c>
      <c r="B13" s="98">
        <v>99.94</v>
      </c>
      <c r="C13" s="98">
        <v>98.44</v>
      </c>
    </row>
    <row r="14" spans="1:110" ht="15.95" customHeight="1">
      <c r="A14" s="97" t="s">
        <v>37</v>
      </c>
      <c r="B14" s="98">
        <v>99.87</v>
      </c>
      <c r="C14" s="98">
        <v>111.25</v>
      </c>
    </row>
    <row r="15" spans="1:110" ht="15.95" customHeight="1">
      <c r="A15" s="97" t="s">
        <v>38</v>
      </c>
      <c r="B15" s="98">
        <v>100.14</v>
      </c>
      <c r="C15" s="98">
        <v>92.56</v>
      </c>
    </row>
    <row r="16" spans="1:110" ht="15.95" customHeight="1">
      <c r="A16" s="97" t="s">
        <v>39</v>
      </c>
      <c r="B16" s="98">
        <v>99.92</v>
      </c>
      <c r="C16" s="98">
        <v>111.66</v>
      </c>
    </row>
    <row r="17" spans="1:110" ht="15.95" customHeight="1">
      <c r="A17" s="101" t="s">
        <v>40</v>
      </c>
      <c r="B17" s="94">
        <v>101.07</v>
      </c>
      <c r="C17" s="102">
        <v>106.08</v>
      </c>
    </row>
    <row r="18" spans="1:110" s="103" customFormat="1" ht="15.95" customHeight="1">
      <c r="A18" s="97" t="s">
        <v>41</v>
      </c>
      <c r="B18" s="98">
        <v>100.95</v>
      </c>
      <c r="C18" s="98">
        <v>99.13</v>
      </c>
    </row>
    <row r="19" spans="1:110" ht="15.95" customHeight="1">
      <c r="A19" s="97" t="s">
        <v>42</v>
      </c>
      <c r="B19" s="98">
        <v>100.84</v>
      </c>
      <c r="C19" s="98">
        <v>101.6</v>
      </c>
    </row>
    <row r="20" spans="1:110" ht="15.95" customHeight="1">
      <c r="A20" s="97" t="s">
        <v>43</v>
      </c>
      <c r="B20" s="98">
        <v>100.07</v>
      </c>
      <c r="C20" s="98">
        <v>101.14</v>
      </c>
    </row>
    <row r="21" spans="1:110" ht="15.95" customHeight="1">
      <c r="A21" s="97" t="s">
        <v>44</v>
      </c>
      <c r="B21" s="98">
        <v>101.37</v>
      </c>
      <c r="C21" s="104">
        <v>105.29</v>
      </c>
    </row>
    <row r="22" spans="1:110" ht="15.95" customHeight="1">
      <c r="A22" s="97" t="s">
        <v>45</v>
      </c>
      <c r="B22" s="98">
        <v>101.03</v>
      </c>
      <c r="C22" s="98">
        <v>105.37</v>
      </c>
    </row>
    <row r="23" spans="1:110" ht="15.95" customHeight="1">
      <c r="A23" s="97" t="s">
        <v>46</v>
      </c>
      <c r="B23" s="98">
        <v>101.25</v>
      </c>
      <c r="C23" s="98">
        <v>107.84</v>
      </c>
    </row>
    <row r="24" spans="1:110" s="106" customFormat="1" ht="30" customHeight="1">
      <c r="A24" s="105" t="s">
        <v>131</v>
      </c>
      <c r="B24" s="98">
        <v>103.08</v>
      </c>
      <c r="C24" s="98">
        <v>101.28</v>
      </c>
    </row>
    <row r="25" spans="1:110" ht="15.95" customHeight="1">
      <c r="A25" s="97" t="s">
        <v>48</v>
      </c>
      <c r="B25" s="98">
        <v>100.82</v>
      </c>
      <c r="C25" s="98">
        <v>100.78</v>
      </c>
    </row>
    <row r="26" spans="1:110" ht="15.95" customHeight="1">
      <c r="A26" s="97" t="s">
        <v>49</v>
      </c>
      <c r="B26" s="98">
        <v>101.64</v>
      </c>
      <c r="C26" s="98">
        <v>98.39</v>
      </c>
    </row>
    <row r="27" spans="1:110" ht="15.95" customHeight="1">
      <c r="A27" s="97" t="s">
        <v>50</v>
      </c>
      <c r="B27" s="98">
        <v>100.14</v>
      </c>
      <c r="C27" s="104">
        <v>100.87</v>
      </c>
    </row>
    <row r="28" spans="1:110" ht="15.95" customHeight="1">
      <c r="A28" s="97" t="s">
        <v>51</v>
      </c>
      <c r="B28" s="98">
        <v>100.28</v>
      </c>
      <c r="C28" s="98">
        <v>103.68</v>
      </c>
    </row>
    <row r="29" spans="1:110" s="107" customFormat="1" ht="15.95" customHeight="1">
      <c r="A29" s="97" t="s">
        <v>52</v>
      </c>
      <c r="B29" s="98">
        <v>100.45</v>
      </c>
      <c r="C29" s="98">
        <v>99.72</v>
      </c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</row>
    <row r="30" spans="1:110" ht="15.95" customHeight="1">
      <c r="A30" s="97" t="s">
        <v>53</v>
      </c>
      <c r="B30" s="98">
        <v>101.62</v>
      </c>
      <c r="C30" s="98">
        <v>103.45</v>
      </c>
    </row>
    <row r="31" spans="1:110" ht="15.95" customHeight="1">
      <c r="A31" s="97" t="s">
        <v>54</v>
      </c>
      <c r="B31" s="98">
        <v>100.51</v>
      </c>
      <c r="C31" s="98">
        <v>96.19</v>
      </c>
    </row>
    <row r="32" spans="1:110" ht="15.95" customHeight="1">
      <c r="A32" s="97" t="s">
        <v>55</v>
      </c>
      <c r="B32" s="98">
        <v>100.03</v>
      </c>
      <c r="C32" s="98">
        <v>109.8</v>
      </c>
    </row>
    <row r="33" spans="1:3" ht="15.95" customHeight="1">
      <c r="A33" s="97" t="s">
        <v>132</v>
      </c>
      <c r="B33" s="98">
        <v>101.53</v>
      </c>
      <c r="C33" s="98">
        <v>109.6</v>
      </c>
    </row>
    <row r="34" spans="1:3" ht="15.95" customHeight="1">
      <c r="A34" s="97" t="s">
        <v>133</v>
      </c>
      <c r="B34" s="98">
        <v>100.71</v>
      </c>
      <c r="C34" s="98">
        <v>108.57</v>
      </c>
    </row>
    <row r="35" spans="1:3" ht="15.95" customHeight="1">
      <c r="A35" s="97" t="s">
        <v>58</v>
      </c>
      <c r="B35" s="98">
        <v>101.09</v>
      </c>
      <c r="C35" s="98">
        <v>104.44</v>
      </c>
    </row>
    <row r="36" spans="1:3" ht="15.95" customHeight="1">
      <c r="A36" s="97" t="s">
        <v>59</v>
      </c>
      <c r="B36" s="98">
        <v>101.15</v>
      </c>
      <c r="C36" s="98">
        <v>120.91</v>
      </c>
    </row>
    <row r="37" spans="1:3" s="103" customFormat="1" ht="15.95" customHeight="1">
      <c r="A37" s="97" t="s">
        <v>60</v>
      </c>
      <c r="B37" s="98">
        <v>100.65</v>
      </c>
      <c r="C37" s="98">
        <v>104.34</v>
      </c>
    </row>
    <row r="38" spans="1:3" s="103" customFormat="1" ht="15.95" customHeight="1">
      <c r="A38" s="97" t="s">
        <v>61</v>
      </c>
      <c r="B38" s="98">
        <v>101.17</v>
      </c>
      <c r="C38" s="98">
        <v>104.97</v>
      </c>
    </row>
    <row r="39" spans="1:3" ht="15.95" customHeight="1">
      <c r="A39" s="97" t="s">
        <v>62</v>
      </c>
      <c r="B39" s="98">
        <v>101.91</v>
      </c>
      <c r="C39" s="98">
        <v>109.79</v>
      </c>
    </row>
    <row r="40" spans="1:3" ht="15.95" customHeight="1">
      <c r="A40" s="97" t="s">
        <v>63</v>
      </c>
      <c r="B40" s="98">
        <v>101.04</v>
      </c>
      <c r="C40" s="98">
        <v>117.13</v>
      </c>
    </row>
    <row r="41" spans="1:3" ht="15.95" customHeight="1">
      <c r="A41" s="97" t="s">
        <v>64</v>
      </c>
      <c r="B41" s="98">
        <v>99.32</v>
      </c>
      <c r="C41" s="98">
        <v>92.27</v>
      </c>
    </row>
    <row r="42" spans="1:3" ht="15.95" customHeight="1">
      <c r="A42" s="108" t="s">
        <v>65</v>
      </c>
      <c r="B42" s="94">
        <v>100.02</v>
      </c>
      <c r="C42" s="94">
        <v>101.11</v>
      </c>
    </row>
    <row r="43" spans="1:3" ht="15.95" customHeight="1">
      <c r="A43" s="108" t="s">
        <v>134</v>
      </c>
      <c r="B43" s="94">
        <v>100.09</v>
      </c>
      <c r="C43" s="94">
        <v>101.48</v>
      </c>
    </row>
    <row r="44" spans="1:3" ht="15.95" customHeight="1">
      <c r="A44" s="97" t="s">
        <v>67</v>
      </c>
      <c r="B44" s="98">
        <v>100.11</v>
      </c>
      <c r="C44" s="98">
        <v>100.44</v>
      </c>
    </row>
    <row r="45" spans="1:3" ht="15.95" customHeight="1">
      <c r="A45" s="97" t="s">
        <v>68</v>
      </c>
      <c r="B45" s="98">
        <v>100</v>
      </c>
      <c r="C45" s="98">
        <v>112.63</v>
      </c>
    </row>
    <row r="46" spans="1:3" ht="15.95" customHeight="1">
      <c r="A46" s="97" t="s">
        <v>135</v>
      </c>
      <c r="B46" s="98">
        <v>100.08</v>
      </c>
      <c r="C46" s="98">
        <v>100.56</v>
      </c>
    </row>
    <row r="47" spans="1:3" ht="15.95" customHeight="1">
      <c r="A47" s="97" t="s">
        <v>136</v>
      </c>
      <c r="B47" s="98">
        <v>100</v>
      </c>
      <c r="C47" s="98">
        <v>100</v>
      </c>
    </row>
    <row r="48" spans="1:3" ht="15.95" customHeight="1">
      <c r="A48" s="109"/>
      <c r="B48" s="110"/>
      <c r="C48" s="110"/>
    </row>
    <row r="49" spans="1:3" ht="15.95" customHeight="1">
      <c r="A49" s="109"/>
      <c r="B49" s="110"/>
      <c r="C49" s="110"/>
    </row>
    <row r="50" spans="1:3" ht="15.95" customHeight="1">
      <c r="A50" s="109"/>
      <c r="B50" s="110"/>
      <c r="C50" s="110"/>
    </row>
    <row r="51" spans="1:3" ht="16.5" customHeight="1">
      <c r="A51" s="109"/>
      <c r="B51" s="110"/>
      <c r="C51" s="110"/>
    </row>
    <row r="52" spans="1:3" ht="16.5" customHeight="1">
      <c r="A52" s="109"/>
    </row>
    <row r="53" spans="1:3" ht="16.5" customHeight="1">
      <c r="A53" s="109"/>
    </row>
    <row r="54" spans="1:3" ht="16.5" customHeight="1">
      <c r="A54" s="109"/>
    </row>
  </sheetData>
  <pageMargins left="0.6" right="0.47244094488188998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2FC8-702F-4560-A694-F93F3CBD12AA}">
  <dimension ref="A1:C80"/>
  <sheetViews>
    <sheetView workbookViewId="0">
      <selection activeCell="B2" sqref="B2"/>
    </sheetView>
  </sheetViews>
  <sheetFormatPr defaultColWidth="11.42578125" defaultRowHeight="15"/>
  <cols>
    <col min="1" max="1" width="26.42578125" style="116" customWidth="1"/>
    <col min="2" max="3" width="28.5703125" style="116" customWidth="1"/>
    <col min="4" max="16384" width="11.42578125" style="116"/>
  </cols>
  <sheetData>
    <row r="1" spans="1:3" s="83" customFormat="1" ht="20.100000000000001" customHeight="1">
      <c r="A1" s="81" t="s">
        <v>137</v>
      </c>
      <c r="B1" s="82"/>
      <c r="C1" s="82"/>
    </row>
    <row r="2" spans="1:3" s="83" customFormat="1" ht="20.100000000000001" customHeight="1">
      <c r="A2" s="84" t="s">
        <v>138</v>
      </c>
      <c r="B2" s="84"/>
      <c r="C2" s="84"/>
    </row>
    <row r="3" spans="1:3" s="83" customFormat="1" ht="20.100000000000001" customHeight="1">
      <c r="A3" s="84"/>
      <c r="B3" s="84"/>
      <c r="C3" s="84"/>
    </row>
    <row r="4" spans="1:3" s="83" customFormat="1" ht="20.100000000000001" customHeight="1">
      <c r="A4" s="85"/>
      <c r="C4" s="86" t="s">
        <v>22</v>
      </c>
    </row>
    <row r="5" spans="1:3" s="89" customFormat="1" ht="20.100000000000001" customHeight="1">
      <c r="A5" s="87"/>
      <c r="B5" s="88" t="s">
        <v>139</v>
      </c>
      <c r="C5" s="88" t="s">
        <v>139</v>
      </c>
    </row>
    <row r="6" spans="1:3" s="89" customFormat="1" ht="20.100000000000001" customHeight="1">
      <c r="A6" s="90"/>
      <c r="B6" s="111" t="s">
        <v>410</v>
      </c>
      <c r="C6" s="111" t="s">
        <v>410</v>
      </c>
    </row>
    <row r="7" spans="1:3" s="89" customFormat="1" ht="20.100000000000001" customHeight="1">
      <c r="A7" s="90"/>
      <c r="B7" s="93" t="s">
        <v>141</v>
      </c>
      <c r="C7" s="93" t="s">
        <v>142</v>
      </c>
    </row>
    <row r="8" spans="1:3" s="89" customFormat="1" ht="20.100000000000001" customHeight="1">
      <c r="A8" s="90"/>
      <c r="B8" s="91"/>
      <c r="C8" s="91"/>
    </row>
    <row r="9" spans="1:3" s="83" customFormat="1" ht="20.100000000000001" customHeight="1">
      <c r="A9" s="112" t="s">
        <v>143</v>
      </c>
      <c r="B9" s="113">
        <v>101</v>
      </c>
      <c r="C9" s="113">
        <v>105.68</v>
      </c>
    </row>
    <row r="10" spans="1:3" ht="18.95" customHeight="1">
      <c r="A10" s="114" t="s">
        <v>144</v>
      </c>
      <c r="B10" s="115">
        <v>100.53</v>
      </c>
      <c r="C10" s="115">
        <v>100.71</v>
      </c>
    </row>
    <row r="11" spans="1:3" ht="18.95" customHeight="1">
      <c r="A11" s="114" t="s">
        <v>145</v>
      </c>
      <c r="B11" s="115">
        <v>103.12</v>
      </c>
      <c r="C11" s="115">
        <v>102.53</v>
      </c>
    </row>
    <row r="12" spans="1:3" ht="18.95" customHeight="1">
      <c r="A12" s="114" t="s">
        <v>146</v>
      </c>
      <c r="B12" s="115">
        <v>99.77</v>
      </c>
      <c r="C12" s="115">
        <v>91.33</v>
      </c>
    </row>
    <row r="13" spans="1:3" ht="18.95" customHeight="1">
      <c r="A13" s="114" t="s">
        <v>147</v>
      </c>
      <c r="B13" s="115">
        <v>100.07</v>
      </c>
      <c r="C13" s="115">
        <v>99.57</v>
      </c>
    </row>
    <row r="14" spans="1:3" ht="18.95" customHeight="1">
      <c r="A14" s="114" t="s">
        <v>148</v>
      </c>
      <c r="B14" s="115">
        <v>100.7</v>
      </c>
      <c r="C14" s="115">
        <v>107.68</v>
      </c>
    </row>
    <row r="15" spans="1:3" ht="18.95" customHeight="1">
      <c r="A15" s="114" t="s">
        <v>149</v>
      </c>
      <c r="B15" s="115">
        <v>100.79</v>
      </c>
      <c r="C15" s="115">
        <v>102.86</v>
      </c>
    </row>
    <row r="16" spans="1:3" ht="18.95" customHeight="1">
      <c r="A16" s="114" t="s">
        <v>150</v>
      </c>
      <c r="B16" s="115">
        <v>101</v>
      </c>
      <c r="C16" s="115">
        <v>120.3</v>
      </c>
    </row>
    <row r="17" spans="1:3" ht="18.95" customHeight="1">
      <c r="A17" s="114" t="s">
        <v>151</v>
      </c>
      <c r="B17" s="115">
        <v>100.99</v>
      </c>
      <c r="C17" s="115">
        <v>105.04</v>
      </c>
    </row>
    <row r="18" spans="1:3" ht="18.95" customHeight="1">
      <c r="A18" s="114" t="s">
        <v>152</v>
      </c>
      <c r="B18" s="115">
        <v>103.23</v>
      </c>
      <c r="C18" s="115">
        <v>114.79</v>
      </c>
    </row>
    <row r="19" spans="1:3" ht="18.95" customHeight="1">
      <c r="A19" s="114" t="s">
        <v>153</v>
      </c>
      <c r="B19" s="115">
        <v>100.3</v>
      </c>
      <c r="C19" s="115">
        <v>100.77</v>
      </c>
    </row>
    <row r="20" spans="1:3" ht="18.95" customHeight="1">
      <c r="A20" s="114" t="s">
        <v>154</v>
      </c>
      <c r="B20" s="115">
        <v>100.97</v>
      </c>
      <c r="C20" s="115">
        <v>105.82</v>
      </c>
    </row>
    <row r="21" spans="1:3" ht="18.95" customHeight="1">
      <c r="A21" s="114" t="s">
        <v>155</v>
      </c>
      <c r="B21" s="115">
        <v>100.32</v>
      </c>
      <c r="C21" s="115">
        <v>97.11</v>
      </c>
    </row>
    <row r="22" spans="1:3" ht="18.95" customHeight="1">
      <c r="A22" s="114" t="s">
        <v>156</v>
      </c>
      <c r="B22" s="115">
        <v>99.97</v>
      </c>
      <c r="C22" s="115">
        <v>97.38</v>
      </c>
    </row>
    <row r="23" spans="1:3" ht="18.95" customHeight="1">
      <c r="A23" s="114" t="s">
        <v>157</v>
      </c>
      <c r="B23" s="115">
        <v>100.4</v>
      </c>
      <c r="C23" s="115">
        <v>107.84</v>
      </c>
    </row>
    <row r="24" spans="1:3" ht="18.95" customHeight="1">
      <c r="A24" s="114" t="s">
        <v>158</v>
      </c>
      <c r="B24" s="115">
        <v>105.43</v>
      </c>
      <c r="C24" s="115">
        <v>104.38</v>
      </c>
    </row>
    <row r="25" spans="1:3" ht="18.95" customHeight="1">
      <c r="A25" s="114" t="s">
        <v>159</v>
      </c>
      <c r="B25" s="115">
        <v>100.04</v>
      </c>
      <c r="C25" s="115">
        <v>101.99</v>
      </c>
    </row>
    <row r="26" spans="1:3" ht="18.95" customHeight="1">
      <c r="A26" s="114" t="s">
        <v>160</v>
      </c>
      <c r="B26" s="115">
        <v>100.23</v>
      </c>
      <c r="C26" s="115">
        <v>101.04</v>
      </c>
    </row>
    <row r="27" spans="1:3" ht="18.95" customHeight="1">
      <c r="A27" s="114" t="s">
        <v>161</v>
      </c>
      <c r="B27" s="115">
        <v>98.87</v>
      </c>
      <c r="C27" s="115">
        <v>100.61</v>
      </c>
    </row>
    <row r="28" spans="1:3" ht="18.95" customHeight="1">
      <c r="A28" s="114" t="s">
        <v>162</v>
      </c>
      <c r="B28" s="115">
        <v>100.45</v>
      </c>
      <c r="C28" s="115">
        <v>103.77</v>
      </c>
    </row>
    <row r="29" spans="1:3" ht="18.95" customHeight="1">
      <c r="A29" s="114" t="s">
        <v>163</v>
      </c>
      <c r="B29" s="115">
        <v>101.41</v>
      </c>
      <c r="C29" s="115">
        <v>122.38</v>
      </c>
    </row>
    <row r="30" spans="1:3" ht="18.95" customHeight="1">
      <c r="A30" s="114" t="s">
        <v>164</v>
      </c>
      <c r="B30" s="115">
        <v>100.52</v>
      </c>
      <c r="C30" s="115">
        <v>103.74</v>
      </c>
    </row>
    <row r="31" spans="1:3" ht="18.95" customHeight="1">
      <c r="A31" s="114" t="s">
        <v>165</v>
      </c>
      <c r="B31" s="115">
        <v>100.92</v>
      </c>
      <c r="C31" s="115">
        <v>100.81</v>
      </c>
    </row>
    <row r="32" spans="1:3" ht="18.95" customHeight="1">
      <c r="A32" s="114" t="s">
        <v>166</v>
      </c>
      <c r="B32" s="115">
        <v>100.13</v>
      </c>
      <c r="C32" s="115">
        <v>102.39</v>
      </c>
    </row>
    <row r="33" spans="1:3" ht="18.95" customHeight="1">
      <c r="A33" s="114" t="s">
        <v>167</v>
      </c>
      <c r="B33" s="115">
        <v>100.49</v>
      </c>
      <c r="C33" s="115">
        <v>97.27</v>
      </c>
    </row>
    <row r="34" spans="1:3" ht="18.95" customHeight="1">
      <c r="A34" s="114" t="s">
        <v>168</v>
      </c>
      <c r="B34" s="115">
        <v>100.52</v>
      </c>
      <c r="C34" s="115">
        <v>103.51</v>
      </c>
    </row>
    <row r="35" spans="1:3" ht="18.95" customHeight="1">
      <c r="A35" s="114" t="s">
        <v>169</v>
      </c>
      <c r="B35" s="115">
        <v>101.28</v>
      </c>
      <c r="C35" s="115">
        <v>111.61</v>
      </c>
    </row>
    <row r="36" spans="1:3" ht="18.95" customHeight="1">
      <c r="A36" s="114" t="s">
        <v>170</v>
      </c>
      <c r="B36" s="115">
        <v>99.75</v>
      </c>
      <c r="C36" s="115">
        <v>106.89</v>
      </c>
    </row>
    <row r="37" spans="1:3" ht="18.95" customHeight="1">
      <c r="A37" s="114" t="s">
        <v>171</v>
      </c>
      <c r="B37" s="115">
        <v>100.02</v>
      </c>
      <c r="C37" s="115">
        <v>95.21</v>
      </c>
    </row>
    <row r="38" spans="1:3" ht="18.95" customHeight="1">
      <c r="A38" s="114" t="s">
        <v>172</v>
      </c>
      <c r="B38" s="115">
        <v>100.27</v>
      </c>
      <c r="C38" s="115">
        <v>99.54</v>
      </c>
    </row>
    <row r="39" spans="1:3" ht="18.95" customHeight="1">
      <c r="A39" s="114" t="s">
        <v>173</v>
      </c>
      <c r="B39" s="115">
        <v>99.94</v>
      </c>
      <c r="C39" s="115">
        <v>105.24</v>
      </c>
    </row>
    <row r="40" spans="1:3" ht="18.95" customHeight="1">
      <c r="A40" s="114" t="s">
        <v>174</v>
      </c>
      <c r="B40" s="115">
        <v>101.46</v>
      </c>
      <c r="C40" s="115">
        <v>114.55</v>
      </c>
    </row>
    <row r="41" spans="1:3" s="83" customFormat="1" ht="20.100000000000001" customHeight="1">
      <c r="A41" s="81" t="s">
        <v>175</v>
      </c>
      <c r="B41" s="115"/>
      <c r="C41" s="115"/>
    </row>
    <row r="42" spans="1:3" s="83" customFormat="1" ht="20.100000000000001" customHeight="1">
      <c r="A42" s="117" t="s">
        <v>138</v>
      </c>
      <c r="B42" s="115"/>
      <c r="C42" s="115"/>
    </row>
    <row r="43" spans="1:3" s="83" customFormat="1" ht="20.100000000000001" customHeight="1">
      <c r="A43" s="84"/>
      <c r="B43" s="84"/>
      <c r="C43" s="84"/>
    </row>
    <row r="44" spans="1:3" s="83" customFormat="1" ht="20.100000000000001" customHeight="1">
      <c r="A44" s="85"/>
      <c r="C44" s="86" t="s">
        <v>22</v>
      </c>
    </row>
    <row r="45" spans="1:3" s="89" customFormat="1" ht="20.100000000000001" customHeight="1">
      <c r="A45" s="87"/>
      <c r="B45" s="88" t="s">
        <v>139</v>
      </c>
      <c r="C45" s="88" t="s">
        <v>139</v>
      </c>
    </row>
    <row r="46" spans="1:3" s="89" customFormat="1" ht="20.100000000000001" customHeight="1">
      <c r="A46" s="90"/>
      <c r="B46" s="111" t="s">
        <v>140</v>
      </c>
      <c r="C46" s="111" t="s">
        <v>140</v>
      </c>
    </row>
    <row r="47" spans="1:3" s="89" customFormat="1" ht="20.100000000000001" customHeight="1">
      <c r="A47" s="90"/>
      <c r="B47" s="93" t="s">
        <v>141</v>
      </c>
      <c r="C47" s="93" t="s">
        <v>142</v>
      </c>
    </row>
    <row r="48" spans="1:3" ht="20.100000000000001" customHeight="1">
      <c r="A48" s="118"/>
      <c r="B48" s="119"/>
      <c r="C48" s="119"/>
    </row>
    <row r="49" spans="1:3" ht="18.95" customHeight="1">
      <c r="A49" s="114" t="s">
        <v>176</v>
      </c>
      <c r="B49" s="115">
        <v>100.32</v>
      </c>
      <c r="C49" s="115">
        <v>104.5</v>
      </c>
    </row>
    <row r="50" spans="1:3" ht="18.95" customHeight="1">
      <c r="A50" s="114" t="s">
        <v>177</v>
      </c>
      <c r="B50" s="115">
        <v>101.69</v>
      </c>
      <c r="C50" s="115">
        <v>150.09</v>
      </c>
    </row>
    <row r="51" spans="1:3" ht="18.95" customHeight="1">
      <c r="A51" s="114" t="s">
        <v>178</v>
      </c>
      <c r="B51" s="115">
        <v>100.43</v>
      </c>
      <c r="C51" s="115">
        <v>116.14</v>
      </c>
    </row>
    <row r="52" spans="1:3" ht="18.95" customHeight="1">
      <c r="A52" s="114" t="s">
        <v>179</v>
      </c>
      <c r="B52" s="115">
        <v>101.83</v>
      </c>
      <c r="C52" s="115">
        <v>107.31</v>
      </c>
    </row>
    <row r="53" spans="1:3" ht="18.95" customHeight="1">
      <c r="A53" s="114" t="s">
        <v>180</v>
      </c>
      <c r="B53" s="115">
        <v>100.41</v>
      </c>
      <c r="C53" s="115">
        <v>103.72</v>
      </c>
    </row>
    <row r="54" spans="1:3" ht="18.95" customHeight="1">
      <c r="A54" s="114" t="s">
        <v>181</v>
      </c>
      <c r="B54" s="115">
        <v>100.5</v>
      </c>
      <c r="C54" s="115">
        <v>100.16</v>
      </c>
    </row>
    <row r="55" spans="1:3" ht="18.95" customHeight="1">
      <c r="A55" s="114" t="s">
        <v>182</v>
      </c>
      <c r="B55" s="115">
        <v>101.83</v>
      </c>
      <c r="C55" s="115">
        <v>117.99</v>
      </c>
    </row>
    <row r="56" spans="1:3" ht="18.95" customHeight="1">
      <c r="A56" s="114" t="s">
        <v>183</v>
      </c>
      <c r="B56" s="115">
        <v>101.03</v>
      </c>
      <c r="C56" s="115">
        <v>107.77</v>
      </c>
    </row>
    <row r="57" spans="1:3" ht="18.95" customHeight="1">
      <c r="A57" s="114" t="s">
        <v>184</v>
      </c>
      <c r="B57" s="115">
        <v>100.07</v>
      </c>
      <c r="C57" s="115">
        <v>99.42</v>
      </c>
    </row>
    <row r="58" spans="1:3" ht="18.95" customHeight="1">
      <c r="A58" s="114" t="s">
        <v>185</v>
      </c>
      <c r="B58" s="115">
        <v>100.18</v>
      </c>
      <c r="C58" s="115">
        <v>97.32</v>
      </c>
    </row>
    <row r="59" spans="1:3" ht="18.95" customHeight="1">
      <c r="A59" s="114" t="s">
        <v>186</v>
      </c>
      <c r="B59" s="115">
        <v>101.24</v>
      </c>
      <c r="C59" s="115">
        <v>149.94</v>
      </c>
    </row>
    <row r="60" spans="1:3" ht="18.95" customHeight="1">
      <c r="A60" s="114" t="s">
        <v>187</v>
      </c>
      <c r="B60" s="115">
        <v>100.51</v>
      </c>
      <c r="C60" s="115">
        <v>103.23</v>
      </c>
    </row>
    <row r="61" spans="1:3" ht="18.95" customHeight="1">
      <c r="A61" s="114" t="s">
        <v>188</v>
      </c>
      <c r="B61" s="115">
        <v>100.19</v>
      </c>
      <c r="C61" s="115">
        <v>99.98</v>
      </c>
    </row>
    <row r="62" spans="1:3" ht="18.95" customHeight="1">
      <c r="A62" s="114" t="s">
        <v>189</v>
      </c>
      <c r="B62" s="115">
        <v>102.95</v>
      </c>
      <c r="C62" s="115">
        <v>109.74</v>
      </c>
    </row>
    <row r="63" spans="1:3" ht="18.95" customHeight="1">
      <c r="A63" s="114" t="s">
        <v>190</v>
      </c>
      <c r="B63" s="115">
        <v>101.5</v>
      </c>
      <c r="C63" s="115">
        <v>106.17</v>
      </c>
    </row>
    <row r="64" spans="1:3" ht="18.95" customHeight="1">
      <c r="A64" s="114" t="s">
        <v>191</v>
      </c>
      <c r="B64" s="115">
        <v>101.83</v>
      </c>
      <c r="C64" s="115">
        <v>105.41</v>
      </c>
    </row>
    <row r="65" spans="1:3" ht="18.95" customHeight="1">
      <c r="A65" s="114" t="s">
        <v>192</v>
      </c>
      <c r="B65" s="115">
        <v>101.37</v>
      </c>
      <c r="C65" s="115">
        <v>103.74</v>
      </c>
    </row>
    <row r="66" spans="1:3" ht="18.95" customHeight="1">
      <c r="A66" s="114" t="s">
        <v>193</v>
      </c>
      <c r="B66" s="115">
        <v>101.36</v>
      </c>
      <c r="C66" s="115">
        <v>110.2</v>
      </c>
    </row>
    <row r="67" spans="1:3" ht="18.95" customHeight="1">
      <c r="A67" s="114" t="s">
        <v>194</v>
      </c>
      <c r="B67" s="115">
        <v>100.63</v>
      </c>
      <c r="C67" s="115">
        <v>101.57</v>
      </c>
    </row>
    <row r="68" spans="1:3" ht="18.95" customHeight="1">
      <c r="A68" s="114" t="s">
        <v>195</v>
      </c>
      <c r="B68" s="115">
        <v>100.96</v>
      </c>
      <c r="C68" s="115">
        <v>113.57</v>
      </c>
    </row>
    <row r="69" spans="1:3" ht="18.95" customHeight="1">
      <c r="A69" s="114" t="s">
        <v>196</v>
      </c>
      <c r="B69" s="115">
        <v>100.8</v>
      </c>
      <c r="C69" s="115">
        <v>103.01</v>
      </c>
    </row>
    <row r="70" spans="1:3" ht="18.95" customHeight="1">
      <c r="A70" s="114" t="s">
        <v>197</v>
      </c>
      <c r="B70" s="115">
        <v>100.46</v>
      </c>
      <c r="C70" s="115">
        <v>104.16</v>
      </c>
    </row>
    <row r="71" spans="1:3" ht="18.95" customHeight="1">
      <c r="A71" s="114" t="s">
        <v>198</v>
      </c>
      <c r="B71" s="115">
        <v>99.66</v>
      </c>
      <c r="C71" s="115">
        <v>104.17</v>
      </c>
    </row>
    <row r="72" spans="1:3" ht="18.95" customHeight="1">
      <c r="A72" s="114" t="s">
        <v>199</v>
      </c>
      <c r="B72" s="115">
        <v>100.14</v>
      </c>
      <c r="C72" s="115">
        <v>108.44</v>
      </c>
    </row>
    <row r="73" spans="1:3" ht="18.95" customHeight="1">
      <c r="A73" s="114" t="s">
        <v>200</v>
      </c>
      <c r="B73" s="115">
        <v>101.79</v>
      </c>
      <c r="C73" s="115">
        <v>97.46</v>
      </c>
    </row>
    <row r="74" spans="1:3" ht="18.95" customHeight="1">
      <c r="A74" s="114" t="s">
        <v>201</v>
      </c>
      <c r="B74" s="115">
        <v>101.98</v>
      </c>
      <c r="C74" s="115">
        <v>113.82</v>
      </c>
    </row>
    <row r="75" spans="1:3" ht="18.95" customHeight="1">
      <c r="A75" s="114" t="s">
        <v>202</v>
      </c>
      <c r="B75" s="115">
        <v>102.44</v>
      </c>
      <c r="C75" s="115">
        <v>104.66</v>
      </c>
    </row>
    <row r="76" spans="1:3" ht="18.95" customHeight="1">
      <c r="A76" s="114" t="s">
        <v>203</v>
      </c>
      <c r="B76" s="115">
        <v>100.42</v>
      </c>
      <c r="C76" s="115">
        <v>105.26</v>
      </c>
    </row>
    <row r="77" spans="1:3" ht="18.95" customHeight="1">
      <c r="A77" s="114" t="s">
        <v>204</v>
      </c>
      <c r="B77" s="115">
        <v>100.51</v>
      </c>
      <c r="C77" s="115">
        <v>100.03</v>
      </c>
    </row>
    <row r="78" spans="1:3" ht="18.95" customHeight="1">
      <c r="A78" s="114" t="s">
        <v>205</v>
      </c>
      <c r="B78" s="115">
        <v>101.53</v>
      </c>
      <c r="C78" s="115">
        <v>100.15</v>
      </c>
    </row>
    <row r="79" spans="1:3" ht="18.95" customHeight="1">
      <c r="A79" s="114" t="s">
        <v>206</v>
      </c>
      <c r="B79" s="115">
        <v>100.69</v>
      </c>
      <c r="C79" s="115">
        <v>112.69</v>
      </c>
    </row>
    <row r="80" spans="1:3" ht="18.95" customHeight="1">
      <c r="A80" s="114" t="s">
        <v>207</v>
      </c>
      <c r="B80" s="115">
        <v>103.87</v>
      </c>
      <c r="C80" s="115">
        <v>103.05</v>
      </c>
    </row>
  </sheetData>
  <pageMargins left="0.86614173228346503" right="0.47244094488188998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5389-2C4F-41F5-8DE6-232C2AE54512}">
  <sheetPr>
    <pageSetUpPr fitToPage="1"/>
  </sheetPr>
  <dimension ref="A1:N51"/>
  <sheetViews>
    <sheetView zoomScale="90" zoomScaleNormal="90" workbookViewId="0">
      <selection activeCell="B2" sqref="B2"/>
    </sheetView>
  </sheetViews>
  <sheetFormatPr defaultColWidth="7.5703125" defaultRowHeight="14.25"/>
  <cols>
    <col min="1" max="1" width="37.140625" style="352" customWidth="1"/>
    <col min="2" max="3" width="9.42578125" style="352" customWidth="1"/>
    <col min="4" max="4" width="9.28515625" style="352" customWidth="1"/>
    <col min="5" max="5" width="8.7109375" style="352" customWidth="1"/>
    <col min="6" max="6" width="9.5703125" style="352" customWidth="1"/>
    <col min="7" max="7" width="11.28515625" style="352" customWidth="1"/>
    <col min="8" max="8" width="4.5703125" style="352" customWidth="1"/>
    <col min="9" max="9" width="9.42578125" style="352" hidden="1" customWidth="1"/>
    <col min="10" max="10" width="10.5703125" style="352" hidden="1" customWidth="1"/>
    <col min="11" max="11" width="3.140625" style="352" hidden="1" customWidth="1"/>
    <col min="12" max="14" width="7.5703125" style="352" hidden="1" customWidth="1"/>
    <col min="15" max="16384" width="7.5703125" style="352"/>
  </cols>
  <sheetData>
    <row r="1" spans="1:14" s="325" customFormat="1" ht="20.100000000000001" customHeight="1">
      <c r="A1" s="324" t="s">
        <v>413</v>
      </c>
    </row>
    <row r="2" spans="1:14" s="327" customFormat="1" ht="20.100000000000001" customHeight="1">
      <c r="A2" s="326"/>
    </row>
    <row r="3" spans="1:14" s="329" customFormat="1" ht="20.100000000000001" customHeight="1">
      <c r="A3" s="328"/>
      <c r="E3" s="330"/>
      <c r="F3" s="331"/>
    </row>
    <row r="4" spans="1:14" s="335" customFormat="1" ht="16.899999999999999" customHeight="1">
      <c r="A4" s="332"/>
      <c r="B4" s="333" t="s">
        <v>23</v>
      </c>
      <c r="C4" s="333" t="s">
        <v>24</v>
      </c>
      <c r="D4" s="333" t="s">
        <v>25</v>
      </c>
      <c r="E4" s="427" t="s">
        <v>311</v>
      </c>
      <c r="F4" s="427"/>
      <c r="G4" s="334" t="s">
        <v>25</v>
      </c>
      <c r="I4" s="333" t="s">
        <v>24</v>
      </c>
      <c r="J4" s="333" t="s">
        <v>25</v>
      </c>
      <c r="L4" s="336">
        <f>(D10+D14)/1000</f>
        <v>202.32499999999999</v>
      </c>
      <c r="M4" s="336">
        <f>L4/10</f>
        <v>20.232499999999998</v>
      </c>
      <c r="N4" s="337">
        <f>L4/L5</f>
        <v>1.0909713459941548</v>
      </c>
    </row>
    <row r="5" spans="1:14" s="335" customFormat="1" ht="16.899999999999999" customHeight="1">
      <c r="B5" s="338" t="s">
        <v>77</v>
      </c>
      <c r="C5" s="338" t="s">
        <v>77</v>
      </c>
      <c r="D5" s="338" t="s">
        <v>77</v>
      </c>
      <c r="E5" s="428" t="s">
        <v>414</v>
      </c>
      <c r="F5" s="428"/>
      <c r="G5" s="339" t="s">
        <v>26</v>
      </c>
      <c r="I5" s="338" t="s">
        <v>77</v>
      </c>
      <c r="J5" s="338" t="s">
        <v>77</v>
      </c>
      <c r="L5" s="336">
        <f>(J10+J14)/1000</f>
        <v>185.45400000000001</v>
      </c>
      <c r="M5" s="336"/>
      <c r="N5" s="336"/>
    </row>
    <row r="6" spans="1:14" s="335" customFormat="1" ht="16.899999999999999" customHeight="1">
      <c r="B6" s="338">
        <v>2024</v>
      </c>
      <c r="C6" s="338">
        <v>2024</v>
      </c>
      <c r="D6" s="338">
        <v>2024</v>
      </c>
      <c r="E6" s="340" t="s">
        <v>23</v>
      </c>
      <c r="F6" s="340" t="s">
        <v>24</v>
      </c>
      <c r="G6" s="339" t="s">
        <v>27</v>
      </c>
      <c r="I6" s="338">
        <v>2023</v>
      </c>
      <c r="J6" s="338">
        <v>2023</v>
      </c>
      <c r="N6" s="336"/>
    </row>
    <row r="7" spans="1:14" s="335" customFormat="1" ht="16.899999999999999" customHeight="1">
      <c r="B7" s="338"/>
      <c r="C7" s="338"/>
      <c r="D7" s="338"/>
      <c r="E7" s="340" t="s">
        <v>77</v>
      </c>
      <c r="F7" s="340" t="s">
        <v>77</v>
      </c>
      <c r="G7" s="339" t="s">
        <v>252</v>
      </c>
      <c r="I7" s="338"/>
      <c r="J7" s="338"/>
      <c r="L7" s="336">
        <f>SUM(D15:D17)/1000</f>
        <v>173.2</v>
      </c>
      <c r="M7" s="336">
        <f>L7/10</f>
        <v>17.32</v>
      </c>
      <c r="N7" s="337">
        <f>L7/L8</f>
        <v>1.1844597782899189</v>
      </c>
    </row>
    <row r="8" spans="1:14" s="335" customFormat="1" ht="16.899999999999999" customHeight="1">
      <c r="B8" s="341"/>
      <c r="C8" s="341"/>
      <c r="D8" s="341"/>
      <c r="E8" s="342">
        <v>2024</v>
      </c>
      <c r="F8" s="342">
        <v>2023</v>
      </c>
      <c r="G8" s="343" t="s">
        <v>415</v>
      </c>
      <c r="I8" s="341"/>
      <c r="J8" s="341"/>
      <c r="L8" s="336">
        <f>SUM(J15:J17)/1000</f>
        <v>146.227</v>
      </c>
    </row>
    <row r="9" spans="1:14" s="335" customFormat="1" ht="15.95" customHeight="1">
      <c r="B9" s="344"/>
      <c r="C9" s="344"/>
      <c r="D9" s="344"/>
      <c r="I9" s="344"/>
      <c r="J9" s="344"/>
    </row>
    <row r="10" spans="1:14" s="335" customFormat="1" ht="30" customHeight="1">
      <c r="A10" s="345" t="s">
        <v>416</v>
      </c>
      <c r="B10" s="346">
        <v>11216</v>
      </c>
      <c r="C10" s="346">
        <v>14187</v>
      </c>
      <c r="D10" s="346">
        <v>136085</v>
      </c>
      <c r="E10" s="347">
        <f t="shared" ref="E10:E17" si="0">C10/B10*100</f>
        <v>126.48894436519258</v>
      </c>
      <c r="F10" s="347">
        <f t="shared" ref="F10:G17" si="1">C10/I10*100</f>
        <v>90.196452412740797</v>
      </c>
      <c r="G10" s="347">
        <f t="shared" si="1"/>
        <v>101.86536719738311</v>
      </c>
      <c r="H10" s="336"/>
      <c r="I10" s="346">
        <v>15729</v>
      </c>
      <c r="J10" s="346">
        <v>133593</v>
      </c>
      <c r="L10" s="336">
        <f t="shared" ref="L10:N17" si="2">E10-100</f>
        <v>26.48894436519258</v>
      </c>
      <c r="M10" s="336">
        <f t="shared" si="2"/>
        <v>-9.8035475872592031</v>
      </c>
      <c r="N10" s="336">
        <f t="shared" si="2"/>
        <v>1.8653671973831081</v>
      </c>
    </row>
    <row r="11" spans="1:14" s="335" customFormat="1" ht="30" customHeight="1">
      <c r="A11" s="345" t="s">
        <v>417</v>
      </c>
      <c r="B11" s="346">
        <v>92818</v>
      </c>
      <c r="C11" s="346">
        <v>153537</v>
      </c>
      <c r="D11" s="346">
        <v>1312073</v>
      </c>
      <c r="E11" s="347">
        <f t="shared" si="0"/>
        <v>165.41726820228834</v>
      </c>
      <c r="F11" s="347">
        <f t="shared" si="1"/>
        <v>109.52143178138085</v>
      </c>
      <c r="G11" s="347">
        <f t="shared" si="1"/>
        <v>104.08098509709851</v>
      </c>
      <c r="H11" s="336"/>
      <c r="I11" s="346">
        <v>140189</v>
      </c>
      <c r="J11" s="346">
        <v>1260627</v>
      </c>
      <c r="L11" s="336">
        <f t="shared" si="2"/>
        <v>65.417268202288341</v>
      </c>
      <c r="M11" s="336">
        <f t="shared" si="2"/>
        <v>9.5214317813808549</v>
      </c>
      <c r="N11" s="336">
        <f t="shared" si="2"/>
        <v>4.0809850970985053</v>
      </c>
    </row>
    <row r="12" spans="1:14" s="335" customFormat="1" ht="30" customHeight="1">
      <c r="A12" s="345" t="s">
        <v>418</v>
      </c>
      <c r="B12" s="346">
        <v>62988</v>
      </c>
      <c r="C12" s="346">
        <v>80477</v>
      </c>
      <c r="D12" s="346">
        <v>815574</v>
      </c>
      <c r="E12" s="347">
        <f t="shared" si="0"/>
        <v>127.76560614720265</v>
      </c>
      <c r="F12" s="347">
        <f t="shared" si="1"/>
        <v>60.782314466548847</v>
      </c>
      <c r="G12" s="347">
        <f t="shared" si="1"/>
        <v>91.319244610358055</v>
      </c>
      <c r="H12" s="336"/>
      <c r="I12" s="346">
        <v>132402</v>
      </c>
      <c r="J12" s="346">
        <v>893102</v>
      </c>
      <c r="L12" s="336">
        <f t="shared" si="2"/>
        <v>27.765606147202647</v>
      </c>
      <c r="M12" s="336">
        <f t="shared" si="2"/>
        <v>-39.217685533451153</v>
      </c>
      <c r="N12" s="336">
        <f t="shared" si="2"/>
        <v>-8.6807553896419449</v>
      </c>
    </row>
    <row r="13" spans="1:14" s="335" customFormat="1" ht="30" customHeight="1">
      <c r="A13" s="348" t="s">
        <v>419</v>
      </c>
      <c r="B13" s="349">
        <v>8.275499286733238</v>
      </c>
      <c r="C13" s="349">
        <f t="shared" ref="C13:D13" si="3">C11/C10</f>
        <v>10.822372594628886</v>
      </c>
      <c r="D13" s="349">
        <f t="shared" si="3"/>
        <v>9.6415696072307746</v>
      </c>
      <c r="E13" s="347">
        <f t="shared" si="0"/>
        <v>130.77606824253655</v>
      </c>
      <c r="F13" s="347">
        <f t="shared" si="1"/>
        <v>121.42543176776906</v>
      </c>
      <c r="G13" s="347">
        <f t="shared" si="1"/>
        <v>102.17504531782842</v>
      </c>
      <c r="H13" s="336"/>
      <c r="I13" s="349">
        <f t="shared" ref="I13:J13" si="4">I11/I10</f>
        <v>8.9127725856697815</v>
      </c>
      <c r="J13" s="349">
        <f t="shared" si="4"/>
        <v>9.4363252565628439</v>
      </c>
      <c r="L13" s="336">
        <f t="shared" si="2"/>
        <v>30.776068242536553</v>
      </c>
      <c r="M13" s="336">
        <f t="shared" si="2"/>
        <v>21.425431767769055</v>
      </c>
      <c r="N13" s="336">
        <f t="shared" si="2"/>
        <v>2.1750453178284204</v>
      </c>
    </row>
    <row r="14" spans="1:14" s="335" customFormat="1" ht="30" customHeight="1">
      <c r="A14" s="345" t="s">
        <v>420</v>
      </c>
      <c r="B14" s="346">
        <v>6479</v>
      </c>
      <c r="C14" s="346">
        <v>8651</v>
      </c>
      <c r="D14" s="346">
        <v>66240</v>
      </c>
      <c r="E14" s="347">
        <f t="shared" si="0"/>
        <v>133.52369192776663</v>
      </c>
      <c r="F14" s="347">
        <f t="shared" si="1"/>
        <v>153.6589698046181</v>
      </c>
      <c r="G14" s="347">
        <f t="shared" si="1"/>
        <v>127.72603690634581</v>
      </c>
      <c r="H14" s="336"/>
      <c r="I14" s="346">
        <v>5630</v>
      </c>
      <c r="J14" s="346">
        <v>51861</v>
      </c>
      <c r="L14" s="336">
        <f t="shared" si="2"/>
        <v>33.523691927766635</v>
      </c>
      <c r="M14" s="336">
        <f t="shared" si="2"/>
        <v>53.658969804618096</v>
      </c>
      <c r="N14" s="336">
        <f t="shared" si="2"/>
        <v>27.726036906345811</v>
      </c>
    </row>
    <row r="15" spans="1:14" s="350" customFormat="1" ht="30" customHeight="1">
      <c r="A15" s="348" t="s">
        <v>421</v>
      </c>
      <c r="B15" s="346">
        <v>4233</v>
      </c>
      <c r="C15" s="346">
        <v>5454</v>
      </c>
      <c r="D15" s="346">
        <v>92135</v>
      </c>
      <c r="E15" s="347">
        <f t="shared" si="0"/>
        <v>128.84479092841957</v>
      </c>
      <c r="F15" s="347">
        <f t="shared" si="1"/>
        <v>99.145609889111071</v>
      </c>
      <c r="G15" s="347">
        <f t="shared" si="1"/>
        <v>113.62627333941742</v>
      </c>
      <c r="H15" s="336"/>
      <c r="I15" s="346">
        <v>5501</v>
      </c>
      <c r="J15" s="346">
        <v>81086</v>
      </c>
      <c r="L15" s="336">
        <f t="shared" si="2"/>
        <v>28.84479092841957</v>
      </c>
      <c r="M15" s="336">
        <f t="shared" si="2"/>
        <v>-0.85439011088892869</v>
      </c>
      <c r="N15" s="336">
        <f t="shared" si="2"/>
        <v>13.626273339417423</v>
      </c>
    </row>
    <row r="16" spans="1:14" s="350" customFormat="1" ht="30" customHeight="1">
      <c r="A16" s="348" t="s">
        <v>422</v>
      </c>
      <c r="B16" s="346">
        <v>7410</v>
      </c>
      <c r="C16" s="346">
        <v>5424</v>
      </c>
      <c r="D16" s="346">
        <v>63712</v>
      </c>
      <c r="E16" s="347">
        <f t="shared" si="0"/>
        <v>73.198380566801617</v>
      </c>
      <c r="F16" s="347">
        <f t="shared" si="1"/>
        <v>110.73907717435686</v>
      </c>
      <c r="G16" s="347">
        <f t="shared" si="1"/>
        <v>125.57800335074407</v>
      </c>
      <c r="H16" s="336"/>
      <c r="I16" s="346">
        <v>4898</v>
      </c>
      <c r="J16" s="346">
        <v>50735</v>
      </c>
      <c r="L16" s="336">
        <f t="shared" si="2"/>
        <v>-26.801619433198383</v>
      </c>
      <c r="M16" s="336">
        <f t="shared" si="2"/>
        <v>10.739077174356865</v>
      </c>
      <c r="N16" s="336">
        <f t="shared" si="2"/>
        <v>25.578003350744069</v>
      </c>
    </row>
    <row r="17" spans="1:14" s="350" customFormat="1" ht="30" customHeight="1">
      <c r="A17" s="345" t="s">
        <v>423</v>
      </c>
      <c r="B17" s="346">
        <v>1605</v>
      </c>
      <c r="C17" s="346">
        <v>1987</v>
      </c>
      <c r="D17" s="346">
        <v>17353</v>
      </c>
      <c r="E17" s="347">
        <f t="shared" si="0"/>
        <v>123.80062305295949</v>
      </c>
      <c r="F17" s="347">
        <f t="shared" si="1"/>
        <v>134.25675675675677</v>
      </c>
      <c r="G17" s="347">
        <f t="shared" si="1"/>
        <v>120.45675413022352</v>
      </c>
      <c r="H17" s="336"/>
      <c r="I17" s="351">
        <v>1480</v>
      </c>
      <c r="J17" s="351">
        <v>14406</v>
      </c>
      <c r="L17" s="336">
        <f t="shared" si="2"/>
        <v>23.800623052959494</v>
      </c>
      <c r="M17" s="336">
        <f t="shared" si="2"/>
        <v>34.256756756756772</v>
      </c>
      <c r="N17" s="336">
        <f t="shared" si="2"/>
        <v>20.456754130223516</v>
      </c>
    </row>
    <row r="18" spans="1:14" s="350" customFormat="1" ht="20.100000000000001" customHeight="1">
      <c r="A18" s="352"/>
      <c r="B18" s="353"/>
      <c r="C18" s="353"/>
      <c r="D18" s="353"/>
      <c r="E18" s="352"/>
      <c r="F18" s="352"/>
      <c r="G18" s="352"/>
      <c r="I18" s="353"/>
      <c r="J18" s="353"/>
    </row>
    <row r="19" spans="1:14">
      <c r="C19" s="353"/>
      <c r="D19" s="353"/>
    </row>
    <row r="20" spans="1:14">
      <c r="C20" s="353"/>
      <c r="D20" s="354"/>
    </row>
    <row r="21" spans="1:14">
      <c r="D21" s="353"/>
    </row>
    <row r="22" spans="1:14" ht="20.100000000000001" customHeight="1"/>
    <row r="23" spans="1:14" ht="20.100000000000001" customHeight="1"/>
    <row r="24" spans="1:14" ht="20.100000000000001" customHeight="1"/>
    <row r="25" spans="1:14" ht="20.100000000000001" customHeight="1"/>
    <row r="26" spans="1:14" ht="20.100000000000001" customHeight="1"/>
    <row r="27" spans="1:14" ht="20.100000000000001" customHeight="1"/>
    <row r="28" spans="1:14" ht="21.6" customHeight="1"/>
    <row r="29" spans="1:14" ht="21.6" customHeight="1"/>
    <row r="30" spans="1:14" ht="21.6" customHeight="1"/>
    <row r="40" spans="1:10" ht="15">
      <c r="A40" s="355"/>
      <c r="B40" s="355"/>
      <c r="C40" s="355"/>
      <c r="D40" s="355"/>
      <c r="E40" s="355"/>
      <c r="F40" s="355"/>
      <c r="G40" s="355"/>
      <c r="I40" s="355"/>
      <c r="J40" s="355"/>
    </row>
    <row r="41" spans="1:10" ht="15">
      <c r="A41" s="355"/>
      <c r="B41" s="355"/>
      <c r="C41" s="355"/>
      <c r="D41" s="355"/>
      <c r="E41" s="355"/>
      <c r="F41" s="355"/>
      <c r="G41" s="355"/>
      <c r="I41" s="355"/>
      <c r="J41" s="355"/>
    </row>
    <row r="42" spans="1:10" ht="15">
      <c r="A42" s="355"/>
      <c r="B42" s="355"/>
      <c r="C42" s="355"/>
      <c r="D42" s="355"/>
      <c r="E42" s="355"/>
      <c r="F42" s="355"/>
      <c r="G42" s="355"/>
      <c r="I42" s="355"/>
      <c r="J42" s="355"/>
    </row>
    <row r="43" spans="1:10" ht="15">
      <c r="A43" s="355"/>
      <c r="B43" s="355"/>
      <c r="C43" s="355"/>
      <c r="D43" s="355"/>
      <c r="E43" s="355"/>
      <c r="F43" s="355"/>
      <c r="G43" s="355"/>
      <c r="I43" s="355"/>
      <c r="J43" s="355"/>
    </row>
    <row r="44" spans="1:10" ht="15">
      <c r="A44" s="355"/>
      <c r="B44" s="355"/>
      <c r="C44" s="355"/>
      <c r="D44" s="355"/>
      <c r="E44" s="355"/>
      <c r="F44" s="355"/>
      <c r="G44" s="355"/>
      <c r="I44" s="355"/>
      <c r="J44" s="355"/>
    </row>
    <row r="45" spans="1:10" ht="15">
      <c r="A45" s="355"/>
      <c r="B45" s="355"/>
      <c r="C45" s="355"/>
      <c r="D45" s="355"/>
      <c r="E45" s="355"/>
      <c r="F45" s="355"/>
      <c r="G45" s="355"/>
      <c r="I45" s="355"/>
      <c r="J45" s="355"/>
    </row>
    <row r="46" spans="1:10" ht="15">
      <c r="A46" s="355"/>
      <c r="B46" s="355"/>
      <c r="C46" s="355"/>
      <c r="D46" s="355"/>
      <c r="E46" s="355"/>
      <c r="F46" s="355"/>
      <c r="G46" s="355"/>
      <c r="I46" s="355"/>
      <c r="J46" s="355"/>
    </row>
    <row r="47" spans="1:10" ht="15">
      <c r="A47" s="355"/>
      <c r="B47" s="355"/>
      <c r="C47" s="355"/>
      <c r="D47" s="355"/>
      <c r="E47" s="355"/>
      <c r="F47" s="355"/>
      <c r="G47" s="355"/>
      <c r="I47" s="355"/>
      <c r="J47" s="355"/>
    </row>
    <row r="48" spans="1:10" ht="15">
      <c r="A48" s="355"/>
      <c r="B48" s="355"/>
      <c r="C48" s="355"/>
      <c r="D48" s="355"/>
      <c r="E48" s="355"/>
      <c r="F48" s="355"/>
      <c r="G48" s="355"/>
      <c r="I48" s="355"/>
      <c r="J48" s="355"/>
    </row>
    <row r="49" spans="1:10" ht="15">
      <c r="A49" s="355"/>
      <c r="B49" s="355"/>
      <c r="C49" s="355"/>
      <c r="D49" s="355"/>
      <c r="E49" s="355"/>
      <c r="F49" s="355"/>
      <c r="G49" s="355"/>
      <c r="I49" s="355"/>
      <c r="J49" s="355"/>
    </row>
    <row r="50" spans="1:10" ht="15">
      <c r="A50" s="355"/>
      <c r="B50" s="355"/>
      <c r="C50" s="355"/>
      <c r="D50" s="355"/>
      <c r="E50" s="355"/>
      <c r="F50" s="355"/>
      <c r="G50" s="355"/>
      <c r="I50" s="355"/>
      <c r="J50" s="355"/>
    </row>
    <row r="51" spans="1:10" ht="15">
      <c r="A51" s="355"/>
      <c r="B51" s="355"/>
      <c r="C51" s="355"/>
      <c r="D51" s="355"/>
      <c r="E51" s="355"/>
      <c r="F51" s="355"/>
      <c r="G51" s="355"/>
      <c r="I51" s="355"/>
      <c r="J51" s="355"/>
    </row>
  </sheetData>
  <mergeCells count="2">
    <mergeCell ref="E4:F4"/>
    <mergeCell ref="E5:F5"/>
  </mergeCells>
  <pageMargins left="0.86614173228346503" right="0.21" top="0.74803149606299202" bottom="0.511811023622047" header="0.43307086614173201" footer="0.31496062992126"/>
  <pageSetup paperSize="9" scale="96" firstPageNumber="27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E8B7-A686-4AED-900B-9BDE7B067B74}">
  <dimension ref="A1:N67"/>
  <sheetViews>
    <sheetView zoomScaleNormal="100" workbookViewId="0">
      <selection activeCell="B2" sqref="B2"/>
    </sheetView>
  </sheetViews>
  <sheetFormatPr defaultColWidth="8.7109375" defaultRowHeight="12.75"/>
  <cols>
    <col min="1" max="1" width="1.28515625" style="327" customWidth="1"/>
    <col min="2" max="2" width="40.28515625" style="327" customWidth="1"/>
    <col min="3" max="5" width="8.140625" style="327" customWidth="1"/>
    <col min="6" max="6" width="0.42578125" style="327" customWidth="1"/>
    <col min="7" max="7" width="7.140625" style="327" customWidth="1"/>
    <col min="8" max="8" width="7.7109375" style="327" customWidth="1"/>
    <col min="9" max="9" width="6.7109375" style="327" customWidth="1"/>
    <col min="10" max="11" width="1.28515625" style="327" customWidth="1"/>
    <col min="12" max="12" width="8.140625" style="327" hidden="1" customWidth="1"/>
    <col min="13" max="13" width="9.28515625" style="327" hidden="1" customWidth="1"/>
    <col min="14" max="14" width="8.140625" style="327" hidden="1" customWidth="1"/>
    <col min="15" max="16384" width="8.7109375" style="327"/>
  </cols>
  <sheetData>
    <row r="1" spans="1:14" s="325" customFormat="1" ht="20.100000000000001" customHeight="1">
      <c r="A1" s="393" t="s">
        <v>424</v>
      </c>
      <c r="B1" s="393"/>
      <c r="C1" s="356"/>
      <c r="D1" s="356"/>
      <c r="E1" s="356"/>
      <c r="F1" s="356"/>
      <c r="G1" s="356"/>
      <c r="L1" s="356"/>
      <c r="M1" s="356"/>
      <c r="N1" s="356"/>
    </row>
    <row r="2" spans="1:14" ht="20.100000000000001" customHeight="1">
      <c r="A2" s="326"/>
      <c r="B2" s="326"/>
      <c r="C2" s="335"/>
      <c r="D2" s="335"/>
      <c r="E2" s="335"/>
      <c r="F2" s="335"/>
      <c r="G2" s="335"/>
      <c r="L2" s="335"/>
      <c r="M2" s="335"/>
      <c r="N2" s="335"/>
    </row>
    <row r="3" spans="1:14" s="329" customFormat="1" ht="20.100000000000001" customHeight="1">
      <c r="A3" s="328"/>
      <c r="B3" s="328"/>
      <c r="C3" s="328"/>
      <c r="D3" s="328"/>
      <c r="E3" s="328"/>
      <c r="F3" s="328"/>
      <c r="G3" s="357"/>
      <c r="L3" s="328"/>
      <c r="M3" s="328"/>
      <c r="N3" s="328"/>
    </row>
    <row r="4" spans="1:14" s="329" customFormat="1" ht="15" customHeight="1">
      <c r="A4" s="358"/>
      <c r="B4" s="358"/>
      <c r="C4" s="429" t="s">
        <v>312</v>
      </c>
      <c r="D4" s="430"/>
      <c r="E4" s="430"/>
      <c r="F4" s="60"/>
      <c r="G4" s="432" t="s">
        <v>425</v>
      </c>
      <c r="H4" s="432"/>
      <c r="I4" s="432"/>
      <c r="L4" s="433" t="s">
        <v>426</v>
      </c>
      <c r="M4" s="433"/>
      <c r="N4" s="433"/>
    </row>
    <row r="5" spans="1:14" s="329" customFormat="1" ht="15" customHeight="1">
      <c r="A5" s="360"/>
      <c r="B5" s="360"/>
      <c r="C5" s="431"/>
      <c r="D5" s="431"/>
      <c r="E5" s="431"/>
      <c r="F5" s="62"/>
      <c r="G5" s="435" t="s">
        <v>427</v>
      </c>
      <c r="H5" s="435"/>
      <c r="I5" s="435"/>
      <c r="L5" s="434"/>
      <c r="M5" s="434"/>
      <c r="N5" s="434"/>
    </row>
    <row r="6" spans="1:14" s="329" customFormat="1" ht="15" customHeight="1">
      <c r="A6" s="360"/>
      <c r="B6" s="360"/>
      <c r="C6" s="359" t="s">
        <v>428</v>
      </c>
      <c r="D6" s="359" t="s">
        <v>429</v>
      </c>
      <c r="E6" s="359" t="s">
        <v>430</v>
      </c>
      <c r="F6" s="62"/>
      <c r="G6" s="359" t="s">
        <v>428</v>
      </c>
      <c r="H6" s="359" t="s">
        <v>429</v>
      </c>
      <c r="I6" s="359" t="s">
        <v>430</v>
      </c>
      <c r="L6" s="359" t="s">
        <v>428</v>
      </c>
      <c r="M6" s="359" t="s">
        <v>429</v>
      </c>
      <c r="N6" s="359" t="s">
        <v>430</v>
      </c>
    </row>
    <row r="7" spans="1:14" s="329" customFormat="1" ht="15" customHeight="1">
      <c r="A7" s="360"/>
      <c r="B7" s="360"/>
      <c r="C7" s="362" t="s">
        <v>431</v>
      </c>
      <c r="D7" s="362" t="s">
        <v>432</v>
      </c>
      <c r="E7" s="362" t="s">
        <v>433</v>
      </c>
      <c r="F7" s="62"/>
      <c r="G7" s="362" t="s">
        <v>434</v>
      </c>
      <c r="H7" s="362" t="s">
        <v>432</v>
      </c>
      <c r="I7" s="362" t="s">
        <v>433</v>
      </c>
      <c r="L7" s="362" t="s">
        <v>431</v>
      </c>
      <c r="M7" s="362" t="s">
        <v>432</v>
      </c>
      <c r="N7" s="362" t="s">
        <v>433</v>
      </c>
    </row>
    <row r="8" spans="1:14" s="329" customFormat="1" ht="15" customHeight="1">
      <c r="A8" s="360"/>
      <c r="B8" s="360"/>
      <c r="C8" s="361" t="s">
        <v>435</v>
      </c>
      <c r="D8" s="361" t="s">
        <v>242</v>
      </c>
      <c r="E8" s="361" t="s">
        <v>436</v>
      </c>
      <c r="F8" s="65"/>
      <c r="G8" s="361" t="s">
        <v>437</v>
      </c>
      <c r="H8" s="361"/>
      <c r="I8" s="361"/>
      <c r="L8" s="361" t="s">
        <v>435</v>
      </c>
      <c r="M8" s="361" t="s">
        <v>242</v>
      </c>
      <c r="N8" s="361" t="s">
        <v>436</v>
      </c>
    </row>
    <row r="9" spans="1:14" s="329" customFormat="1" ht="20.100000000000001" customHeight="1">
      <c r="A9" s="328"/>
      <c r="B9" s="328"/>
      <c r="C9" s="62"/>
      <c r="D9" s="62"/>
      <c r="E9" s="62"/>
      <c r="F9" s="62"/>
      <c r="G9" s="62"/>
      <c r="L9" s="62"/>
      <c r="M9" s="62"/>
      <c r="N9" s="62"/>
    </row>
    <row r="10" spans="1:14" s="366" customFormat="1" ht="20.100000000000001" customHeight="1">
      <c r="A10" s="363" t="s">
        <v>215</v>
      </c>
      <c r="B10" s="363"/>
      <c r="C10" s="364">
        <f>C12+C13+C18</f>
        <v>136085</v>
      </c>
      <c r="D10" s="364">
        <f t="shared" ref="D10:E10" si="0">D12+D13+D18</f>
        <v>1312073.249594681</v>
      </c>
      <c r="E10" s="364">
        <f t="shared" si="0"/>
        <v>815574</v>
      </c>
      <c r="F10" s="364"/>
      <c r="G10" s="365">
        <f>C10/L10*100</f>
        <v>101.86536719738311</v>
      </c>
      <c r="H10" s="365">
        <f t="shared" ref="H10:I10" si="1">D10/M10*100</f>
        <v>104.08099623408145</v>
      </c>
      <c r="I10" s="365">
        <f t="shared" si="1"/>
        <v>91.319244610358055</v>
      </c>
      <c r="L10" s="364">
        <f t="shared" ref="L10:N10" si="2">L12+L13+L18</f>
        <v>133593</v>
      </c>
      <c r="M10" s="364">
        <f t="shared" si="2"/>
        <v>1260627.1049172</v>
      </c>
      <c r="N10" s="364">
        <f t="shared" si="2"/>
        <v>893102</v>
      </c>
    </row>
    <row r="11" spans="1:14" s="366" customFormat="1" ht="18" customHeight="1">
      <c r="A11" s="363" t="s">
        <v>438</v>
      </c>
      <c r="B11" s="363"/>
      <c r="C11" s="364"/>
      <c r="D11" s="364"/>
      <c r="E11" s="364"/>
      <c r="F11" s="364"/>
      <c r="G11" s="365"/>
      <c r="H11" s="365"/>
      <c r="I11" s="365"/>
      <c r="L11" s="350"/>
      <c r="M11" s="364"/>
      <c r="N11" s="364"/>
    </row>
    <row r="12" spans="1:14" s="371" customFormat="1" ht="18" customHeight="1">
      <c r="A12" s="367"/>
      <c r="B12" s="368" t="s">
        <v>439</v>
      </c>
      <c r="C12" s="369">
        <v>1373</v>
      </c>
      <c r="D12" s="369">
        <v>18708.387513494999</v>
      </c>
      <c r="E12" s="369">
        <v>9184</v>
      </c>
      <c r="F12" s="369"/>
      <c r="G12" s="370">
        <f t="shared" ref="G12:I30" si="3">C12/L12*100</f>
        <v>94.755003450655622</v>
      </c>
      <c r="H12" s="370">
        <f t="shared" si="3"/>
        <v>90.513701161547544</v>
      </c>
      <c r="I12" s="370">
        <f t="shared" si="3"/>
        <v>100.61349693251533</v>
      </c>
      <c r="L12" s="369">
        <v>1449</v>
      </c>
      <c r="M12" s="369">
        <v>20669.122213999999</v>
      </c>
      <c r="N12" s="369">
        <v>9128</v>
      </c>
    </row>
    <row r="13" spans="1:14" s="371" customFormat="1" ht="18" customHeight="1">
      <c r="A13" s="367"/>
      <c r="B13" s="368" t="s">
        <v>440</v>
      </c>
      <c r="C13" s="369">
        <f>SUM(C14:C17)</f>
        <v>31585</v>
      </c>
      <c r="D13" s="369">
        <f t="shared" ref="D13:E13" si="4">SUM(D14:D17)</f>
        <v>400601.31124043604</v>
      </c>
      <c r="E13" s="369">
        <f t="shared" si="4"/>
        <v>382728</v>
      </c>
      <c r="F13" s="369">
        <v>0</v>
      </c>
      <c r="G13" s="370">
        <f t="shared" si="3"/>
        <v>99.470916133908602</v>
      </c>
      <c r="H13" s="370">
        <f t="shared" si="3"/>
        <v>99.203828706351558</v>
      </c>
      <c r="I13" s="370">
        <f t="shared" si="3"/>
        <v>82.882281987036919</v>
      </c>
      <c r="L13" s="369">
        <f t="shared" ref="L13:N13" si="5">SUM(L14:L17)</f>
        <v>31753</v>
      </c>
      <c r="M13" s="369">
        <f t="shared" si="5"/>
        <v>403816.38134777697</v>
      </c>
      <c r="N13" s="369">
        <f t="shared" si="5"/>
        <v>461773</v>
      </c>
    </row>
    <row r="14" spans="1:14" s="329" customFormat="1" ht="18" customHeight="1">
      <c r="A14" s="372"/>
      <c r="B14" s="373" t="s">
        <v>34</v>
      </c>
      <c r="C14" s="374">
        <v>548</v>
      </c>
      <c r="D14" s="374">
        <v>15285.049589999999</v>
      </c>
      <c r="E14" s="374">
        <v>6979</v>
      </c>
      <c r="F14" s="374"/>
      <c r="G14" s="375">
        <f t="shared" si="3"/>
        <v>83.536585365853654</v>
      </c>
      <c r="H14" s="375">
        <f t="shared" si="3"/>
        <v>91.450096409687447</v>
      </c>
      <c r="I14" s="375">
        <f t="shared" si="3"/>
        <v>175.52816901408451</v>
      </c>
      <c r="L14" s="374">
        <v>656</v>
      </c>
      <c r="M14" s="374">
        <v>16714.088</v>
      </c>
      <c r="N14" s="374">
        <v>3976</v>
      </c>
    </row>
    <row r="15" spans="1:14" s="329" customFormat="1" ht="18" customHeight="1">
      <c r="A15" s="372"/>
      <c r="B15" s="373" t="s">
        <v>40</v>
      </c>
      <c r="C15" s="374">
        <v>16486</v>
      </c>
      <c r="D15" s="374">
        <v>161332.10974107101</v>
      </c>
      <c r="E15" s="374">
        <v>309366</v>
      </c>
      <c r="F15" s="374"/>
      <c r="G15" s="375">
        <f t="shared" si="3"/>
        <v>103.9208270297529</v>
      </c>
      <c r="H15" s="375">
        <f t="shared" si="3"/>
        <v>84.090862097583923</v>
      </c>
      <c r="I15" s="375">
        <f t="shared" si="3"/>
        <v>80.126911770419198</v>
      </c>
      <c r="L15" s="374">
        <v>15864</v>
      </c>
      <c r="M15" s="374">
        <v>191854.507989051</v>
      </c>
      <c r="N15" s="374">
        <v>386095</v>
      </c>
    </row>
    <row r="16" spans="1:14" s="329" customFormat="1" ht="18" customHeight="1">
      <c r="A16" s="372"/>
      <c r="B16" s="373" t="s">
        <v>441</v>
      </c>
      <c r="C16" s="374">
        <v>996</v>
      </c>
      <c r="D16" s="374">
        <v>24927.699333867997</v>
      </c>
      <c r="E16" s="374">
        <v>7012</v>
      </c>
      <c r="F16" s="374"/>
      <c r="G16" s="375">
        <f t="shared" si="3"/>
        <v>107.55939524838011</v>
      </c>
      <c r="H16" s="375">
        <f t="shared" si="3"/>
        <v>108.56189173142891</v>
      </c>
      <c r="I16" s="375">
        <f t="shared" si="3"/>
        <v>120.85487762840398</v>
      </c>
      <c r="L16" s="374">
        <v>926</v>
      </c>
      <c r="M16" s="374">
        <v>22961.740014200001</v>
      </c>
      <c r="N16" s="374">
        <v>5802</v>
      </c>
    </row>
    <row r="17" spans="1:14" s="329" customFormat="1" ht="18" customHeight="1">
      <c r="A17" s="372"/>
      <c r="B17" s="373" t="s">
        <v>442</v>
      </c>
      <c r="C17" s="374">
        <v>13555</v>
      </c>
      <c r="D17" s="374">
        <v>199056.45257549701</v>
      </c>
      <c r="E17" s="374">
        <v>59371</v>
      </c>
      <c r="F17" s="374"/>
      <c r="G17" s="375">
        <f t="shared" si="3"/>
        <v>94.743831690780738</v>
      </c>
      <c r="H17" s="375">
        <f t="shared" si="3"/>
        <v>115.538349131781</v>
      </c>
      <c r="I17" s="375">
        <f t="shared" si="3"/>
        <v>90.092564491654031</v>
      </c>
      <c r="L17" s="374">
        <v>14307</v>
      </c>
      <c r="M17" s="374">
        <v>172286.04534452601</v>
      </c>
      <c r="N17" s="374">
        <v>65900</v>
      </c>
    </row>
    <row r="18" spans="1:14" s="330" customFormat="1" ht="18" customHeight="1">
      <c r="A18" s="376"/>
      <c r="B18" s="368" t="s">
        <v>443</v>
      </c>
      <c r="C18" s="369">
        <f>SUM(C19:C30)</f>
        <v>103127</v>
      </c>
      <c r="D18" s="369">
        <f t="shared" ref="D18:E18" si="6">SUM(D19:D30)</f>
        <v>892763.55084074987</v>
      </c>
      <c r="E18" s="369">
        <f t="shared" si="6"/>
        <v>423662</v>
      </c>
      <c r="F18" s="369"/>
      <c r="G18" s="370">
        <f t="shared" si="3"/>
        <v>102.72534390533016</v>
      </c>
      <c r="H18" s="370">
        <f t="shared" si="3"/>
        <v>106.7718134576177</v>
      </c>
      <c r="I18" s="370">
        <f t="shared" si="3"/>
        <v>100.34604370903905</v>
      </c>
      <c r="L18" s="369">
        <f t="shared" ref="L18:N18" si="7">SUM(L19:L30)</f>
        <v>100391</v>
      </c>
      <c r="M18" s="369">
        <f t="shared" si="7"/>
        <v>836141.6013554231</v>
      </c>
      <c r="N18" s="369">
        <f t="shared" si="7"/>
        <v>422201</v>
      </c>
    </row>
    <row r="19" spans="1:14" s="329" customFormat="1" ht="18" customHeight="1">
      <c r="A19" s="372"/>
      <c r="B19" s="373" t="s">
        <v>444</v>
      </c>
      <c r="C19" s="374">
        <v>55612</v>
      </c>
      <c r="D19" s="374">
        <v>374355</v>
      </c>
      <c r="E19" s="374">
        <v>207945</v>
      </c>
      <c r="F19" s="374"/>
      <c r="G19" s="375">
        <f t="shared" si="3"/>
        <v>107.48149436616995</v>
      </c>
      <c r="H19" s="375">
        <f t="shared" si="3"/>
        <v>105.8550948480536</v>
      </c>
      <c r="I19" s="375">
        <f t="shared" si="3"/>
        <v>103.88731240382887</v>
      </c>
      <c r="L19" s="374">
        <v>51741</v>
      </c>
      <c r="M19" s="374">
        <v>353648.54241296201</v>
      </c>
      <c r="N19" s="374">
        <v>200164</v>
      </c>
    </row>
    <row r="20" spans="1:14" s="329" customFormat="1" ht="18" customHeight="1">
      <c r="A20" s="372"/>
      <c r="B20" s="373" t="s">
        <v>445</v>
      </c>
      <c r="C20" s="374">
        <v>7317</v>
      </c>
      <c r="D20" s="374">
        <v>42411.289081148003</v>
      </c>
      <c r="E20" s="374">
        <v>32769</v>
      </c>
      <c r="F20" s="374"/>
      <c r="G20" s="375">
        <f t="shared" si="3"/>
        <v>111.33597078514912</v>
      </c>
      <c r="H20" s="375">
        <f t="shared" si="3"/>
        <v>90.498056508926894</v>
      </c>
      <c r="I20" s="375">
        <f t="shared" si="3"/>
        <v>117.07395498392283</v>
      </c>
      <c r="L20" s="374">
        <v>6572</v>
      </c>
      <c r="M20" s="374">
        <v>46864.309264988995</v>
      </c>
      <c r="N20" s="374">
        <v>27990</v>
      </c>
    </row>
    <row r="21" spans="1:14" s="329" customFormat="1" ht="18" customHeight="1">
      <c r="A21" s="372"/>
      <c r="B21" s="373" t="s">
        <v>446</v>
      </c>
      <c r="C21" s="374">
        <v>5024</v>
      </c>
      <c r="D21" s="374">
        <v>63578.244700540992</v>
      </c>
      <c r="E21" s="374">
        <v>22003</v>
      </c>
      <c r="F21" s="374"/>
      <c r="G21" s="375">
        <f t="shared" si="3"/>
        <v>88.09398562160267</v>
      </c>
      <c r="H21" s="375">
        <f t="shared" si="3"/>
        <v>202.3126171313736</v>
      </c>
      <c r="I21" s="375">
        <f t="shared" si="3"/>
        <v>88.79696517212156</v>
      </c>
      <c r="L21" s="374">
        <v>5703</v>
      </c>
      <c r="M21" s="374">
        <v>31425.743783075999</v>
      </c>
      <c r="N21" s="374">
        <v>24779</v>
      </c>
    </row>
    <row r="22" spans="1:14" s="329" customFormat="1" ht="18" customHeight="1">
      <c r="A22" s="372"/>
      <c r="B22" s="373" t="s">
        <v>447</v>
      </c>
      <c r="C22" s="374">
        <v>4203</v>
      </c>
      <c r="D22" s="374">
        <v>14029.394120854</v>
      </c>
      <c r="E22" s="374">
        <v>18980</v>
      </c>
      <c r="F22" s="374"/>
      <c r="G22" s="375">
        <f t="shared" si="3"/>
        <v>105.65610859728507</v>
      </c>
      <c r="H22" s="375">
        <f t="shared" si="3"/>
        <v>92.63715772888979</v>
      </c>
      <c r="I22" s="375">
        <f t="shared" si="3"/>
        <v>95.190330508049541</v>
      </c>
      <c r="L22" s="374">
        <v>3978</v>
      </c>
      <c r="M22" s="374">
        <v>15144.456570992999</v>
      </c>
      <c r="N22" s="374">
        <v>19939</v>
      </c>
    </row>
    <row r="23" spans="1:14" s="329" customFormat="1" ht="18" customHeight="1">
      <c r="A23" s="372"/>
      <c r="B23" s="373" t="s">
        <v>448</v>
      </c>
      <c r="C23" s="374">
        <v>1138</v>
      </c>
      <c r="D23" s="374">
        <v>20660.176567998999</v>
      </c>
      <c r="E23" s="374">
        <v>5631</v>
      </c>
      <c r="F23" s="374"/>
      <c r="G23" s="375">
        <f t="shared" si="3"/>
        <v>98.699045967042494</v>
      </c>
      <c r="H23" s="375">
        <f t="shared" si="3"/>
        <v>74.564943893597942</v>
      </c>
      <c r="I23" s="375">
        <f t="shared" si="3"/>
        <v>101.4960346070656</v>
      </c>
      <c r="L23" s="374">
        <v>1153</v>
      </c>
      <c r="M23" s="374">
        <v>27707.627055255998</v>
      </c>
      <c r="N23" s="374">
        <v>5548</v>
      </c>
    </row>
    <row r="24" spans="1:14" s="329" customFormat="1" ht="18" customHeight="1">
      <c r="A24" s="372"/>
      <c r="B24" s="373" t="s">
        <v>449</v>
      </c>
      <c r="C24" s="374">
        <v>3896</v>
      </c>
      <c r="D24" s="374">
        <v>254484.98075337702</v>
      </c>
      <c r="E24" s="374">
        <v>21464</v>
      </c>
      <c r="F24" s="374"/>
      <c r="G24" s="375">
        <f t="shared" si="3"/>
        <v>100.72388831437435</v>
      </c>
      <c r="H24" s="375">
        <f t="shared" si="3"/>
        <v>123.6238840942403</v>
      </c>
      <c r="I24" s="375">
        <f t="shared" si="3"/>
        <v>101.34567260021721</v>
      </c>
      <c r="L24" s="374">
        <v>3868</v>
      </c>
      <c r="M24" s="374">
        <v>205854.21871988699</v>
      </c>
      <c r="N24" s="374">
        <v>21179</v>
      </c>
    </row>
    <row r="25" spans="1:14" s="329" customFormat="1" ht="30" customHeight="1">
      <c r="A25" s="372"/>
      <c r="B25" s="373" t="s">
        <v>450</v>
      </c>
      <c r="C25" s="374">
        <v>10512</v>
      </c>
      <c r="D25" s="374">
        <v>52643.089297541999</v>
      </c>
      <c r="E25" s="374">
        <v>47570</v>
      </c>
      <c r="F25" s="374"/>
      <c r="G25" s="375">
        <f t="shared" si="3"/>
        <v>95.790049207217052</v>
      </c>
      <c r="H25" s="375">
        <f t="shared" si="3"/>
        <v>70.96419969616052</v>
      </c>
      <c r="I25" s="375">
        <f t="shared" si="3"/>
        <v>99.346323329783019</v>
      </c>
      <c r="J25" s="377"/>
      <c r="L25" s="374">
        <v>10974</v>
      </c>
      <c r="M25" s="374">
        <v>74182.60125942099</v>
      </c>
      <c r="N25" s="374">
        <v>47883</v>
      </c>
    </row>
    <row r="26" spans="1:14" s="329" customFormat="1" ht="18" customHeight="1">
      <c r="A26" s="372"/>
      <c r="B26" s="373" t="s">
        <v>451</v>
      </c>
      <c r="C26" s="374">
        <v>4351</v>
      </c>
      <c r="D26" s="374">
        <v>14051.460860130999</v>
      </c>
      <c r="E26" s="374">
        <v>19036</v>
      </c>
      <c r="F26" s="374"/>
      <c r="G26" s="375">
        <f t="shared" si="3"/>
        <v>93.409188492915419</v>
      </c>
      <c r="H26" s="375">
        <f t="shared" si="3"/>
        <v>86.206768434218745</v>
      </c>
      <c r="I26" s="375">
        <f t="shared" si="3"/>
        <v>88.733510464736867</v>
      </c>
      <c r="L26" s="374">
        <v>4658</v>
      </c>
      <c r="M26" s="374">
        <v>16299.718821792001</v>
      </c>
      <c r="N26" s="374">
        <v>21453</v>
      </c>
    </row>
    <row r="27" spans="1:14" s="329" customFormat="1" ht="18" customHeight="1">
      <c r="A27" s="372"/>
      <c r="B27" s="373" t="s">
        <v>452</v>
      </c>
      <c r="C27" s="374">
        <v>1350</v>
      </c>
      <c r="D27" s="374">
        <v>10134.267085256999</v>
      </c>
      <c r="E27" s="374">
        <v>7239</v>
      </c>
      <c r="F27" s="374"/>
      <c r="G27" s="375">
        <f t="shared" si="3"/>
        <v>96.982758620689651</v>
      </c>
      <c r="H27" s="375">
        <f t="shared" si="3"/>
        <v>80.947303959355224</v>
      </c>
      <c r="I27" s="375">
        <f t="shared" si="3"/>
        <v>96.481407437025197</v>
      </c>
      <c r="L27" s="374">
        <v>1392</v>
      </c>
      <c r="M27" s="374">
        <v>12519.585692867</v>
      </c>
      <c r="N27" s="374">
        <v>7503</v>
      </c>
    </row>
    <row r="28" spans="1:14" s="329" customFormat="1" ht="18" customHeight="1">
      <c r="A28" s="372"/>
      <c r="B28" s="373" t="s">
        <v>453</v>
      </c>
      <c r="C28" s="374">
        <v>1152</v>
      </c>
      <c r="D28" s="374">
        <v>7335.0209333310004</v>
      </c>
      <c r="E28" s="374">
        <v>4956</v>
      </c>
      <c r="F28" s="374"/>
      <c r="G28" s="375">
        <f t="shared" si="3"/>
        <v>112.94117647058823</v>
      </c>
      <c r="H28" s="375">
        <f t="shared" si="3"/>
        <v>111.58481613729801</v>
      </c>
      <c r="I28" s="375">
        <f t="shared" si="3"/>
        <v>112.63636363636364</v>
      </c>
      <c r="L28" s="374">
        <v>1020</v>
      </c>
      <c r="M28" s="374">
        <v>6573.4937666659998</v>
      </c>
      <c r="N28" s="374">
        <v>4400</v>
      </c>
    </row>
    <row r="29" spans="1:14" ht="30" customHeight="1">
      <c r="A29" s="372"/>
      <c r="B29" s="373" t="s">
        <v>454</v>
      </c>
      <c r="C29" s="374">
        <v>7202</v>
      </c>
      <c r="D29" s="374">
        <v>35819.137810082</v>
      </c>
      <c r="E29" s="374">
        <v>31328</v>
      </c>
      <c r="F29" s="374"/>
      <c r="G29" s="375">
        <f t="shared" si="3"/>
        <v>90.409239266884256</v>
      </c>
      <c r="H29" s="375">
        <f t="shared" si="3"/>
        <v>85.279092065144312</v>
      </c>
      <c r="I29" s="375">
        <f t="shared" si="3"/>
        <v>86.567741578932825</v>
      </c>
      <c r="L29" s="374">
        <v>7966</v>
      </c>
      <c r="M29" s="374">
        <v>42002.250425836995</v>
      </c>
      <c r="N29" s="374">
        <v>36189</v>
      </c>
    </row>
    <row r="30" spans="1:14" ht="18" customHeight="1">
      <c r="A30" s="372"/>
      <c r="B30" s="373" t="s">
        <v>455</v>
      </c>
      <c r="C30" s="374">
        <v>1370</v>
      </c>
      <c r="D30" s="374">
        <v>3261.4896304879999</v>
      </c>
      <c r="E30" s="374">
        <v>4741</v>
      </c>
      <c r="F30" s="374"/>
      <c r="G30" s="375">
        <f t="shared" si="3"/>
        <v>100.29282576866765</v>
      </c>
      <c r="H30" s="375">
        <f t="shared" si="3"/>
        <v>83.221358486565464</v>
      </c>
      <c r="I30" s="375">
        <f t="shared" si="3"/>
        <v>91.631233088519522</v>
      </c>
      <c r="L30" s="374">
        <v>1366</v>
      </c>
      <c r="M30" s="374">
        <v>3919.0535816769998</v>
      </c>
      <c r="N30" s="374">
        <v>5174</v>
      </c>
    </row>
    <row r="31" spans="1:14" ht="18" customHeight="1">
      <c r="C31" s="364"/>
      <c r="D31" s="364"/>
      <c r="E31" s="364"/>
      <c r="F31" s="374"/>
      <c r="G31" s="375"/>
      <c r="H31" s="378"/>
      <c r="I31" s="378"/>
      <c r="L31" s="335"/>
      <c r="M31" s="374"/>
      <c r="N31" s="374"/>
    </row>
    <row r="32" spans="1:14" ht="20.100000000000001" customHeight="1">
      <c r="A32" s="335"/>
      <c r="B32" s="335"/>
      <c r="C32" s="335"/>
      <c r="D32" s="335"/>
      <c r="E32" s="335"/>
      <c r="F32" s="335"/>
      <c r="G32" s="335"/>
      <c r="L32" s="335"/>
      <c r="M32" s="335"/>
      <c r="N32" s="335"/>
    </row>
    <row r="33" spans="1:14" ht="20.100000000000001" customHeight="1">
      <c r="A33" s="335"/>
      <c r="B33" s="335"/>
      <c r="C33" s="335"/>
      <c r="D33" s="335"/>
      <c r="E33" s="335"/>
      <c r="F33" s="335"/>
      <c r="G33" s="335"/>
      <c r="L33" s="335"/>
      <c r="M33" s="335"/>
      <c r="N33" s="335"/>
    </row>
    <row r="34" spans="1:14" ht="20.100000000000001" customHeight="1">
      <c r="A34" s="335"/>
      <c r="B34" s="335"/>
      <c r="C34" s="335"/>
      <c r="D34" s="335"/>
      <c r="E34" s="335"/>
      <c r="F34" s="335"/>
      <c r="G34" s="335"/>
      <c r="L34" s="335"/>
      <c r="M34" s="335"/>
      <c r="N34" s="335"/>
    </row>
    <row r="35" spans="1:14" ht="20.100000000000001" customHeight="1">
      <c r="A35" s="335"/>
      <c r="B35" s="335"/>
      <c r="C35" s="335"/>
      <c r="D35" s="335"/>
      <c r="E35" s="335"/>
      <c r="F35" s="335"/>
      <c r="G35" s="335"/>
      <c r="L35" s="335"/>
      <c r="M35" s="335"/>
      <c r="N35" s="335"/>
    </row>
    <row r="36" spans="1:14" ht="20.100000000000001" customHeight="1">
      <c r="A36" s="335"/>
      <c r="B36" s="335"/>
      <c r="C36" s="335"/>
      <c r="D36" s="335"/>
      <c r="E36" s="335"/>
      <c r="F36" s="335"/>
      <c r="G36" s="335"/>
      <c r="L36" s="335"/>
      <c r="M36" s="335"/>
      <c r="N36" s="335"/>
    </row>
    <row r="37" spans="1:14" ht="20.100000000000001" customHeight="1">
      <c r="A37" s="335"/>
      <c r="B37" s="335"/>
      <c r="C37" s="335"/>
      <c r="D37" s="335"/>
      <c r="E37" s="335"/>
      <c r="F37" s="335"/>
      <c r="G37" s="335"/>
      <c r="L37" s="335"/>
      <c r="M37" s="335"/>
      <c r="N37" s="335"/>
    </row>
    <row r="38" spans="1:14" ht="20.100000000000001" customHeight="1">
      <c r="A38" s="335"/>
      <c r="B38" s="335"/>
      <c r="C38" s="335"/>
      <c r="D38" s="335"/>
      <c r="E38" s="335"/>
      <c r="F38" s="335"/>
      <c r="G38" s="335"/>
      <c r="L38" s="335"/>
      <c r="M38" s="335"/>
      <c r="N38" s="335"/>
    </row>
    <row r="39" spans="1:14" ht="20.100000000000001" customHeight="1">
      <c r="A39" s="335"/>
      <c r="B39" s="335"/>
      <c r="C39" s="335"/>
      <c r="D39" s="335"/>
      <c r="E39" s="335"/>
      <c r="F39" s="335"/>
      <c r="G39" s="335"/>
      <c r="L39" s="335"/>
      <c r="M39" s="335"/>
      <c r="N39" s="335"/>
    </row>
    <row r="40" spans="1:14" ht="20.100000000000001" customHeight="1">
      <c r="A40" s="335"/>
      <c r="B40" s="335"/>
      <c r="C40" s="335"/>
      <c r="D40" s="335"/>
      <c r="E40" s="335"/>
      <c r="F40" s="335"/>
      <c r="G40" s="335"/>
      <c r="L40" s="335"/>
      <c r="M40" s="335"/>
      <c r="N40" s="335"/>
    </row>
    <row r="41" spans="1:14" ht="20.100000000000001" customHeight="1">
      <c r="A41" s="335"/>
      <c r="B41" s="335"/>
      <c r="C41" s="335"/>
      <c r="D41" s="335"/>
      <c r="E41" s="335"/>
      <c r="F41" s="335"/>
      <c r="G41" s="335"/>
      <c r="L41" s="335"/>
      <c r="M41" s="335"/>
      <c r="N41" s="335"/>
    </row>
    <row r="42" spans="1:14" ht="20.100000000000001" customHeight="1">
      <c r="A42" s="335"/>
      <c r="B42" s="335"/>
      <c r="C42" s="335"/>
      <c r="D42" s="335"/>
      <c r="E42" s="335"/>
      <c r="F42" s="335"/>
      <c r="G42" s="335"/>
      <c r="L42" s="335"/>
      <c r="M42" s="335"/>
      <c r="N42" s="335"/>
    </row>
    <row r="43" spans="1:14" ht="20.100000000000001" customHeight="1">
      <c r="A43" s="335"/>
      <c r="B43" s="335"/>
      <c r="C43" s="335"/>
      <c r="D43" s="335"/>
      <c r="E43" s="335"/>
      <c r="F43" s="335"/>
      <c r="G43" s="335"/>
      <c r="L43" s="335"/>
      <c r="M43" s="335"/>
      <c r="N43" s="335"/>
    </row>
    <row r="44" spans="1:14" ht="20.100000000000001" customHeight="1">
      <c r="A44" s="335"/>
      <c r="B44" s="335"/>
      <c r="C44" s="335"/>
      <c r="D44" s="335"/>
      <c r="E44" s="335"/>
      <c r="F44" s="335"/>
      <c r="G44" s="335"/>
      <c r="L44" s="335"/>
      <c r="M44" s="335"/>
      <c r="N44" s="335"/>
    </row>
    <row r="45" spans="1:14" ht="20.100000000000001" customHeight="1">
      <c r="A45" s="335"/>
      <c r="B45" s="335"/>
      <c r="C45" s="335"/>
      <c r="D45" s="335"/>
      <c r="E45" s="335"/>
      <c r="F45" s="335"/>
      <c r="G45" s="335"/>
      <c r="L45" s="335"/>
      <c r="M45" s="335"/>
      <c r="N45" s="335"/>
    </row>
    <row r="46" spans="1:14" ht="20.100000000000001" customHeight="1">
      <c r="A46" s="335"/>
      <c r="B46" s="335"/>
      <c r="C46" s="335"/>
      <c r="D46" s="335"/>
      <c r="E46" s="335"/>
      <c r="F46" s="335"/>
      <c r="G46" s="335"/>
      <c r="L46" s="335"/>
      <c r="M46" s="335"/>
      <c r="N46" s="335"/>
    </row>
    <row r="47" spans="1:14" ht="20.100000000000001" customHeight="1">
      <c r="A47" s="335"/>
      <c r="B47" s="335"/>
      <c r="C47" s="335"/>
      <c r="D47" s="335"/>
      <c r="E47" s="335"/>
      <c r="F47" s="335"/>
      <c r="G47" s="335"/>
      <c r="L47" s="335"/>
      <c r="M47" s="335"/>
      <c r="N47" s="335"/>
    </row>
    <row r="48" spans="1:14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</sheetData>
  <mergeCells count="4">
    <mergeCell ref="C4:E5"/>
    <mergeCell ref="G4:I4"/>
    <mergeCell ref="L4:N5"/>
    <mergeCell ref="G5:I5"/>
  </mergeCells>
  <pageMargins left="0.86614173228346503" right="0.47244094488188998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D1D94-39B7-463D-9F9E-19FEC5EDD615}">
  <dimension ref="A1:D73"/>
  <sheetViews>
    <sheetView zoomScaleNormal="100" workbookViewId="0">
      <selection activeCell="B2" sqref="B2"/>
    </sheetView>
  </sheetViews>
  <sheetFormatPr defaultColWidth="8.7109375" defaultRowHeight="12.75"/>
  <cols>
    <col min="1" max="1" width="49.28515625" style="327" customWidth="1"/>
    <col min="2" max="2" width="9.7109375" style="327" customWidth="1"/>
    <col min="3" max="3" width="9.28515625" style="327" customWidth="1"/>
    <col min="4" max="4" width="20.5703125" style="327" customWidth="1"/>
    <col min="5" max="16384" width="8.7109375" style="327"/>
  </cols>
  <sheetData>
    <row r="1" spans="1:4" s="325" customFormat="1" ht="20.100000000000001" customHeight="1">
      <c r="A1" s="324" t="s">
        <v>456</v>
      </c>
      <c r="B1" s="356"/>
      <c r="C1" s="356"/>
    </row>
    <row r="2" spans="1:4" ht="20.100000000000001" customHeight="1">
      <c r="A2" s="335"/>
      <c r="B2" s="335"/>
      <c r="C2" s="335"/>
    </row>
    <row r="3" spans="1:4" s="329" customFormat="1" ht="20.100000000000001" customHeight="1">
      <c r="A3" s="328"/>
      <c r="B3" s="357"/>
      <c r="C3" s="357"/>
      <c r="D3" s="379" t="s">
        <v>457</v>
      </c>
    </row>
    <row r="4" spans="1:4" s="329" customFormat="1" ht="15.95" customHeight="1">
      <c r="A4" s="358"/>
      <c r="B4" s="359" t="s">
        <v>25</v>
      </c>
      <c r="C4" s="359" t="s">
        <v>25</v>
      </c>
      <c r="D4" s="359" t="s">
        <v>425</v>
      </c>
    </row>
    <row r="5" spans="1:4" s="329" customFormat="1" ht="15.95" customHeight="1">
      <c r="A5" s="360"/>
      <c r="B5" s="361" t="s">
        <v>387</v>
      </c>
      <c r="C5" s="361" t="s">
        <v>26</v>
      </c>
      <c r="D5" s="361" t="s">
        <v>458</v>
      </c>
    </row>
    <row r="6" spans="1:4" s="329" customFormat="1" ht="20.100000000000001" customHeight="1">
      <c r="A6" s="328"/>
      <c r="B6" s="62"/>
      <c r="C6" s="62"/>
      <c r="D6" s="62"/>
    </row>
    <row r="7" spans="1:4" s="366" customFormat="1" ht="20.100000000000001" customHeight="1">
      <c r="A7" s="380" t="s">
        <v>215</v>
      </c>
      <c r="B7" s="381">
        <v>51861</v>
      </c>
      <c r="C7" s="381">
        <f>SUM(C8,C9,C14)</f>
        <v>66240</v>
      </c>
      <c r="D7" s="382">
        <f>C7/B7*100</f>
        <v>127.72603690634581</v>
      </c>
    </row>
    <row r="8" spans="1:4" s="366" customFormat="1" ht="20.100000000000001" customHeight="1">
      <c r="A8" s="368" t="s">
        <v>439</v>
      </c>
      <c r="B8" s="383">
        <v>728</v>
      </c>
      <c r="C8" s="383">
        <v>878</v>
      </c>
      <c r="D8" s="384">
        <f t="shared" ref="D8:D26" si="0">C8/B8*100</f>
        <v>120.60439560439559</v>
      </c>
    </row>
    <row r="9" spans="1:4" s="366" customFormat="1" ht="20.100000000000001" customHeight="1">
      <c r="A9" s="368" t="s">
        <v>440</v>
      </c>
      <c r="B9" s="383">
        <v>13972</v>
      </c>
      <c r="C9" s="383">
        <f>SUM(C10:C13)</f>
        <v>17679</v>
      </c>
      <c r="D9" s="384">
        <f t="shared" si="0"/>
        <v>126.53163469796735</v>
      </c>
    </row>
    <row r="10" spans="1:4" s="329" customFormat="1" ht="20.100000000000001" customHeight="1">
      <c r="A10" s="385" t="s">
        <v>34</v>
      </c>
      <c r="B10" s="386">
        <v>378</v>
      </c>
      <c r="C10" s="386">
        <v>437</v>
      </c>
      <c r="D10" s="387">
        <f t="shared" si="0"/>
        <v>115.60846560846561</v>
      </c>
    </row>
    <row r="11" spans="1:4" s="329" customFormat="1" ht="20.100000000000001" customHeight="1">
      <c r="A11" s="385" t="s">
        <v>40</v>
      </c>
      <c r="B11" s="386">
        <v>5981</v>
      </c>
      <c r="C11" s="386">
        <v>7640</v>
      </c>
      <c r="D11" s="387">
        <f t="shared" si="0"/>
        <v>127.73783648219361</v>
      </c>
    </row>
    <row r="12" spans="1:4" s="329" customFormat="1" ht="20.100000000000001" customHeight="1">
      <c r="A12" s="385" t="s">
        <v>441</v>
      </c>
      <c r="B12" s="386">
        <v>866</v>
      </c>
      <c r="C12" s="386">
        <v>1018</v>
      </c>
      <c r="D12" s="387">
        <f t="shared" si="0"/>
        <v>117.55196304849885</v>
      </c>
    </row>
    <row r="13" spans="1:4" s="329" customFormat="1" ht="20.100000000000001" customHeight="1">
      <c r="A13" s="385" t="s">
        <v>442</v>
      </c>
      <c r="B13" s="386">
        <v>6747</v>
      </c>
      <c r="C13" s="386">
        <v>8584</v>
      </c>
      <c r="D13" s="387">
        <f t="shared" si="0"/>
        <v>127.22691566622201</v>
      </c>
    </row>
    <row r="14" spans="1:4" s="366" customFormat="1" ht="20.100000000000001" customHeight="1">
      <c r="A14" s="388" t="s">
        <v>443</v>
      </c>
      <c r="B14" s="383">
        <v>37161</v>
      </c>
      <c r="C14" s="383">
        <f>SUM(C15:C26)</f>
        <v>47683</v>
      </c>
      <c r="D14" s="384">
        <f t="shared" si="0"/>
        <v>128.31463093027637</v>
      </c>
    </row>
    <row r="15" spans="1:4" s="329" customFormat="1" ht="20.100000000000001" customHeight="1">
      <c r="A15" s="385" t="s">
        <v>444</v>
      </c>
      <c r="B15" s="386">
        <v>18707</v>
      </c>
      <c r="C15" s="386">
        <v>24212</v>
      </c>
      <c r="D15" s="387">
        <f t="shared" si="0"/>
        <v>129.42748703693806</v>
      </c>
    </row>
    <row r="16" spans="1:4" s="329" customFormat="1" ht="20.100000000000001" customHeight="1">
      <c r="A16" s="385" t="s">
        <v>445</v>
      </c>
      <c r="B16" s="386">
        <v>2496</v>
      </c>
      <c r="C16" s="386">
        <v>3304</v>
      </c>
      <c r="D16" s="387">
        <f t="shared" si="0"/>
        <v>132.37179487179486</v>
      </c>
    </row>
    <row r="17" spans="1:4" s="329" customFormat="1" ht="20.100000000000001" customHeight="1">
      <c r="A17" s="385" t="s">
        <v>446</v>
      </c>
      <c r="B17" s="386">
        <v>2689</v>
      </c>
      <c r="C17" s="386">
        <v>3291</v>
      </c>
      <c r="D17" s="387">
        <f t="shared" si="0"/>
        <v>122.38750464856824</v>
      </c>
    </row>
    <row r="18" spans="1:4" s="329" customFormat="1" ht="20.100000000000001" customHeight="1">
      <c r="A18" s="385" t="s">
        <v>447</v>
      </c>
      <c r="B18" s="386">
        <v>1041</v>
      </c>
      <c r="C18" s="386">
        <v>1479</v>
      </c>
      <c r="D18" s="387">
        <f t="shared" si="0"/>
        <v>142.07492795389049</v>
      </c>
    </row>
    <row r="19" spans="1:4" s="329" customFormat="1" ht="20.100000000000001" customHeight="1">
      <c r="A19" s="385" t="s">
        <v>448</v>
      </c>
      <c r="B19" s="386">
        <v>485</v>
      </c>
      <c r="C19" s="386">
        <v>528</v>
      </c>
      <c r="D19" s="387">
        <f t="shared" si="0"/>
        <v>108.8659793814433</v>
      </c>
    </row>
    <row r="20" spans="1:4" s="329" customFormat="1" ht="20.100000000000001" customHeight="1">
      <c r="A20" s="385" t="s">
        <v>449</v>
      </c>
      <c r="B20" s="386">
        <v>1947</v>
      </c>
      <c r="C20" s="386">
        <v>2767</v>
      </c>
      <c r="D20" s="387">
        <f t="shared" si="0"/>
        <v>142.11607601438109</v>
      </c>
    </row>
    <row r="21" spans="1:4" s="329" customFormat="1" ht="27.95" customHeight="1">
      <c r="A21" s="385" t="s">
        <v>459</v>
      </c>
      <c r="B21" s="386">
        <v>3732</v>
      </c>
      <c r="C21" s="386">
        <v>4914</v>
      </c>
      <c r="D21" s="387">
        <f t="shared" si="0"/>
        <v>131.67202572347267</v>
      </c>
    </row>
    <row r="22" spans="1:4" s="329" customFormat="1" ht="20.100000000000001" customHeight="1">
      <c r="A22" s="385" t="s">
        <v>451</v>
      </c>
      <c r="B22" s="386">
        <v>1333</v>
      </c>
      <c r="C22" s="386">
        <v>1461</v>
      </c>
      <c r="D22" s="387">
        <f t="shared" si="0"/>
        <v>109.60240060015003</v>
      </c>
    </row>
    <row r="23" spans="1:4" s="329" customFormat="1" ht="20.100000000000001" customHeight="1">
      <c r="A23" s="385" t="s">
        <v>452</v>
      </c>
      <c r="B23" s="386">
        <v>256</v>
      </c>
      <c r="C23" s="386">
        <v>327</v>
      </c>
      <c r="D23" s="387">
        <f t="shared" si="0"/>
        <v>127.734375</v>
      </c>
    </row>
    <row r="24" spans="1:4" s="329" customFormat="1" ht="20.100000000000001" customHeight="1">
      <c r="A24" s="385" t="s">
        <v>453</v>
      </c>
      <c r="B24" s="386">
        <v>405</v>
      </c>
      <c r="C24" s="386">
        <v>433</v>
      </c>
      <c r="D24" s="387">
        <f t="shared" si="0"/>
        <v>106.91358024691357</v>
      </c>
    </row>
    <row r="25" spans="1:4" ht="27.95" customHeight="1">
      <c r="A25" s="385" t="s">
        <v>460</v>
      </c>
      <c r="B25" s="386">
        <v>2742</v>
      </c>
      <c r="C25" s="386">
        <v>3223</v>
      </c>
      <c r="D25" s="387">
        <f t="shared" si="0"/>
        <v>117.54194018964259</v>
      </c>
    </row>
    <row r="26" spans="1:4" ht="20.100000000000001" customHeight="1">
      <c r="A26" s="385" t="s">
        <v>455</v>
      </c>
      <c r="B26" s="386">
        <v>1328</v>
      </c>
      <c r="C26" s="386">
        <v>1744</v>
      </c>
      <c r="D26" s="387">
        <f t="shared" si="0"/>
        <v>131.32530120481925</v>
      </c>
    </row>
    <row r="27" spans="1:4" ht="20.100000000000001" customHeight="1">
      <c r="A27" s="335"/>
      <c r="B27" s="386"/>
      <c r="C27" s="335"/>
    </row>
    <row r="28" spans="1:4" ht="20.100000000000001" customHeight="1">
      <c r="A28" s="335"/>
      <c r="B28" s="386"/>
      <c r="C28" s="335"/>
    </row>
    <row r="29" spans="1:4" ht="20.100000000000001" customHeight="1">
      <c r="A29" s="335"/>
      <c r="B29" s="335"/>
      <c r="C29" s="335"/>
    </row>
    <row r="30" spans="1:4" ht="20.100000000000001" customHeight="1">
      <c r="A30" s="335"/>
      <c r="B30" s="335"/>
      <c r="C30" s="335"/>
    </row>
    <row r="31" spans="1:4" ht="20.100000000000001" customHeight="1">
      <c r="A31" s="335"/>
      <c r="B31" s="335"/>
      <c r="C31" s="335"/>
    </row>
    <row r="32" spans="1:4" ht="20.100000000000001" customHeight="1">
      <c r="A32" s="335"/>
      <c r="B32" s="335"/>
      <c r="C32" s="335"/>
    </row>
    <row r="33" spans="1:4" ht="20.100000000000001" customHeight="1">
      <c r="A33" s="335"/>
      <c r="B33" s="335"/>
      <c r="C33" s="335"/>
    </row>
    <row r="34" spans="1:4" ht="20.100000000000001" customHeight="1">
      <c r="A34" s="335"/>
      <c r="B34" s="335"/>
      <c r="C34" s="335"/>
    </row>
    <row r="35" spans="1:4" ht="20.100000000000001" customHeight="1">
      <c r="A35" s="335"/>
      <c r="B35" s="335"/>
      <c r="C35" s="335"/>
    </row>
    <row r="36" spans="1:4" ht="20.100000000000001" customHeight="1">
      <c r="A36" s="335"/>
      <c r="B36" s="335"/>
      <c r="C36" s="335"/>
    </row>
    <row r="37" spans="1:4" ht="20.100000000000001" customHeight="1">
      <c r="A37" s="335"/>
      <c r="B37" s="335"/>
      <c r="C37" s="335"/>
    </row>
    <row r="38" spans="1:4" ht="20.100000000000001" customHeight="1">
      <c r="A38" s="335"/>
      <c r="B38" s="335"/>
      <c r="C38" s="335"/>
    </row>
    <row r="39" spans="1:4" ht="20.100000000000001" customHeight="1">
      <c r="A39" s="335"/>
      <c r="B39" s="335"/>
      <c r="C39" s="335"/>
    </row>
    <row r="40" spans="1:4" ht="20.100000000000001" customHeight="1">
      <c r="A40" s="335"/>
      <c r="B40" s="335"/>
      <c r="C40" s="335"/>
    </row>
    <row r="41" spans="1:4" ht="20.100000000000001" customHeight="1">
      <c r="A41" s="335"/>
      <c r="B41" s="335"/>
      <c r="C41" s="335"/>
    </row>
    <row r="42" spans="1:4" ht="20.100000000000001" customHeight="1">
      <c r="A42" s="335"/>
      <c r="B42" s="335"/>
      <c r="C42" s="335"/>
    </row>
    <row r="43" spans="1:4" ht="20.100000000000001" customHeight="1">
      <c r="A43" s="335"/>
      <c r="B43" s="335"/>
      <c r="C43" s="335"/>
    </row>
    <row r="44" spans="1:4" ht="20.100000000000001" customHeight="1">
      <c r="A44" s="335"/>
      <c r="B44" s="335"/>
      <c r="C44" s="335"/>
      <c r="D44" s="335"/>
    </row>
    <row r="45" spans="1:4" ht="20.100000000000001" customHeight="1">
      <c r="A45" s="335"/>
      <c r="B45" s="335"/>
      <c r="C45" s="335"/>
      <c r="D45" s="335"/>
    </row>
    <row r="46" spans="1:4" ht="20.100000000000001" customHeight="1">
      <c r="A46" s="335"/>
      <c r="B46" s="335"/>
      <c r="C46" s="335"/>
      <c r="D46" s="335"/>
    </row>
    <row r="47" spans="1:4" ht="20.100000000000001" customHeight="1">
      <c r="A47" s="335"/>
      <c r="B47" s="335"/>
      <c r="C47" s="335"/>
      <c r="D47" s="335"/>
    </row>
    <row r="48" spans="1:4" ht="20.100000000000001" customHeight="1">
      <c r="A48" s="335"/>
      <c r="B48" s="335"/>
      <c r="C48" s="335"/>
      <c r="D48" s="335"/>
    </row>
    <row r="49" spans="1:4" ht="20.100000000000001" customHeight="1">
      <c r="A49" s="335"/>
      <c r="B49" s="335"/>
      <c r="C49" s="335"/>
      <c r="D49" s="335"/>
    </row>
    <row r="50" spans="1:4" ht="20.100000000000001" customHeight="1">
      <c r="A50" s="335"/>
      <c r="B50" s="335"/>
      <c r="C50" s="335"/>
      <c r="D50" s="335"/>
    </row>
    <row r="51" spans="1:4" ht="20.100000000000001" customHeight="1">
      <c r="A51" s="335"/>
      <c r="B51" s="335"/>
      <c r="C51" s="335"/>
      <c r="D51" s="335"/>
    </row>
    <row r="52" spans="1:4" ht="20.100000000000001" customHeight="1">
      <c r="A52" s="335"/>
      <c r="B52" s="335"/>
      <c r="C52" s="335"/>
      <c r="D52" s="335"/>
    </row>
    <row r="53" spans="1:4" ht="20.100000000000001" customHeight="1">
      <c r="A53" s="335"/>
      <c r="B53" s="335"/>
      <c r="C53" s="335"/>
      <c r="D53" s="335"/>
    </row>
    <row r="54" spans="1:4" ht="20.100000000000001" customHeight="1">
      <c r="A54" s="335"/>
      <c r="B54" s="335"/>
      <c r="C54" s="335"/>
      <c r="D54" s="335"/>
    </row>
    <row r="55" spans="1:4" ht="20.100000000000001" customHeight="1">
      <c r="A55" s="335"/>
      <c r="B55" s="335"/>
      <c r="C55" s="335"/>
      <c r="D55" s="335"/>
    </row>
    <row r="56" spans="1:4" ht="20.100000000000001" customHeight="1">
      <c r="A56" s="335"/>
      <c r="B56" s="335"/>
      <c r="C56" s="335"/>
      <c r="D56" s="335"/>
    </row>
    <row r="57" spans="1:4" ht="20.100000000000001" customHeight="1">
      <c r="A57" s="335"/>
      <c r="B57" s="335"/>
      <c r="C57" s="335"/>
      <c r="D57" s="335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86614173228346503" right="0.28999999999999998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D561-95DF-4235-A995-8977B7E8FF75}">
  <dimension ref="A1:D75"/>
  <sheetViews>
    <sheetView topLeftCell="A3" workbookViewId="0">
      <selection activeCell="B2" sqref="B2"/>
    </sheetView>
  </sheetViews>
  <sheetFormatPr defaultColWidth="8.7109375" defaultRowHeight="12.75"/>
  <cols>
    <col min="1" max="1" width="46.5703125" style="327" customWidth="1"/>
    <col min="2" max="2" width="9.7109375" style="327" customWidth="1"/>
    <col min="3" max="3" width="9.28515625" style="327" customWidth="1"/>
    <col min="4" max="4" width="20.7109375" style="327" customWidth="1"/>
    <col min="5" max="16384" width="8.7109375" style="327"/>
  </cols>
  <sheetData>
    <row r="1" spans="1:4" s="325" customFormat="1" ht="20.100000000000001" customHeight="1">
      <c r="A1" s="324" t="s">
        <v>461</v>
      </c>
      <c r="B1" s="356"/>
      <c r="C1" s="356"/>
      <c r="D1" s="356"/>
    </row>
    <row r="2" spans="1:4" ht="20.100000000000001" customHeight="1">
      <c r="A2" s="335"/>
      <c r="B2" s="335"/>
      <c r="C2" s="335"/>
    </row>
    <row r="3" spans="1:4" s="329" customFormat="1" ht="15.95" customHeight="1">
      <c r="A3" s="328"/>
      <c r="B3" s="357"/>
      <c r="C3" s="357"/>
      <c r="D3" s="379" t="s">
        <v>457</v>
      </c>
    </row>
    <row r="4" spans="1:4" s="329" customFormat="1" ht="15.75" customHeight="1">
      <c r="A4" s="358"/>
      <c r="B4" s="359" t="s">
        <v>25</v>
      </c>
      <c r="C4" s="359" t="s">
        <v>25</v>
      </c>
      <c r="D4" s="359" t="s">
        <v>425</v>
      </c>
    </row>
    <row r="5" spans="1:4" s="329" customFormat="1" ht="15.75" customHeight="1">
      <c r="A5" s="360"/>
      <c r="B5" s="361" t="s">
        <v>387</v>
      </c>
      <c r="C5" s="361" t="s">
        <v>26</v>
      </c>
      <c r="D5" s="361" t="s">
        <v>458</v>
      </c>
    </row>
    <row r="6" spans="1:4" s="329" customFormat="1" ht="20.100000000000001" customHeight="1">
      <c r="A6" s="328"/>
      <c r="B6" s="62"/>
      <c r="C6" s="62"/>
      <c r="D6" s="62"/>
    </row>
    <row r="7" spans="1:4" s="366" customFormat="1" ht="20.100000000000001" customHeight="1">
      <c r="A7" s="380" t="s">
        <v>215</v>
      </c>
      <c r="B7" s="381">
        <v>81086</v>
      </c>
      <c r="C7" s="381">
        <f>C8+C9+C14</f>
        <v>92135</v>
      </c>
      <c r="D7" s="389">
        <f t="shared" ref="D7:D26" si="0">+C7/B7*100</f>
        <v>113.62627333941742</v>
      </c>
    </row>
    <row r="8" spans="1:4" s="366" customFormat="1" ht="20.100000000000001" customHeight="1">
      <c r="A8" s="368" t="s">
        <v>439</v>
      </c>
      <c r="B8" s="383">
        <v>999</v>
      </c>
      <c r="C8" s="383">
        <v>1062</v>
      </c>
      <c r="D8" s="390">
        <f t="shared" si="0"/>
        <v>106.30630630630631</v>
      </c>
    </row>
    <row r="9" spans="1:4" s="366" customFormat="1" ht="20.100000000000001" customHeight="1">
      <c r="A9" s="368" t="s">
        <v>440</v>
      </c>
      <c r="B9" s="383">
        <v>20917</v>
      </c>
      <c r="C9" s="383">
        <f>SUM(C10:C13)</f>
        <v>23698</v>
      </c>
      <c r="D9" s="390">
        <f t="shared" si="0"/>
        <v>113.29540565090596</v>
      </c>
    </row>
    <row r="10" spans="1:4" s="329" customFormat="1" ht="20.100000000000001" customHeight="1">
      <c r="A10" s="385" t="s">
        <v>34</v>
      </c>
      <c r="B10" s="386">
        <v>427</v>
      </c>
      <c r="C10" s="386">
        <v>494</v>
      </c>
      <c r="D10" s="391">
        <f t="shared" si="0"/>
        <v>115.69086651053864</v>
      </c>
    </row>
    <row r="11" spans="1:4" s="329" customFormat="1" ht="19.5" customHeight="1">
      <c r="A11" s="385" t="s">
        <v>40</v>
      </c>
      <c r="B11" s="386">
        <v>9201</v>
      </c>
      <c r="C11" s="386">
        <v>10622</v>
      </c>
      <c r="D11" s="391">
        <f t="shared" si="0"/>
        <v>115.44397348114335</v>
      </c>
    </row>
    <row r="12" spans="1:4" s="329" customFormat="1" ht="19.5" customHeight="1">
      <c r="A12" s="385" t="s">
        <v>441</v>
      </c>
      <c r="B12" s="386">
        <v>630</v>
      </c>
      <c r="C12" s="386">
        <v>641</v>
      </c>
      <c r="D12" s="391">
        <f t="shared" si="0"/>
        <v>101.74603174603175</v>
      </c>
    </row>
    <row r="13" spans="1:4" s="329" customFormat="1" ht="20.100000000000001" customHeight="1">
      <c r="A13" s="385" t="s">
        <v>442</v>
      </c>
      <c r="B13" s="386">
        <v>10659</v>
      </c>
      <c r="C13" s="386">
        <v>11941</v>
      </c>
      <c r="D13" s="391">
        <f t="shared" si="0"/>
        <v>112.02739468993339</v>
      </c>
    </row>
    <row r="14" spans="1:4" s="366" customFormat="1" ht="20.100000000000001" customHeight="1">
      <c r="A14" s="388" t="s">
        <v>443</v>
      </c>
      <c r="B14" s="383">
        <v>59170</v>
      </c>
      <c r="C14" s="383">
        <f>SUM(C15:C26)</f>
        <v>67375</v>
      </c>
      <c r="D14" s="390">
        <f t="shared" si="0"/>
        <v>113.86682440425891</v>
      </c>
    </row>
    <row r="15" spans="1:4" s="329" customFormat="1" ht="20.100000000000001" customHeight="1">
      <c r="A15" s="385" t="s">
        <v>444</v>
      </c>
      <c r="B15" s="386">
        <v>32313</v>
      </c>
      <c r="C15" s="386">
        <v>36435</v>
      </c>
      <c r="D15" s="391">
        <f t="shared" si="0"/>
        <v>112.7564757218457</v>
      </c>
    </row>
    <row r="16" spans="1:4" s="329" customFormat="1" ht="20.100000000000001" customHeight="1">
      <c r="A16" s="385" t="s">
        <v>445</v>
      </c>
      <c r="B16" s="386">
        <v>4386</v>
      </c>
      <c r="C16" s="386">
        <v>4799</v>
      </c>
      <c r="D16" s="391">
        <f t="shared" si="0"/>
        <v>109.41632466940266</v>
      </c>
    </row>
    <row r="17" spans="1:4" s="329" customFormat="1" ht="20.100000000000001" customHeight="1">
      <c r="A17" s="385" t="s">
        <v>446</v>
      </c>
      <c r="B17" s="386">
        <v>3950</v>
      </c>
      <c r="C17" s="386">
        <v>4237</v>
      </c>
      <c r="D17" s="391">
        <f t="shared" si="0"/>
        <v>107.26582278481011</v>
      </c>
    </row>
    <row r="18" spans="1:4" s="329" customFormat="1" ht="20.100000000000001" customHeight="1">
      <c r="A18" s="385" t="s">
        <v>447</v>
      </c>
      <c r="B18" s="386">
        <v>1924</v>
      </c>
      <c r="C18" s="386">
        <v>2400</v>
      </c>
      <c r="D18" s="391">
        <f t="shared" si="0"/>
        <v>124.74012474012474</v>
      </c>
    </row>
    <row r="19" spans="1:4" s="329" customFormat="1" ht="21.75" customHeight="1">
      <c r="A19" s="385" t="s">
        <v>448</v>
      </c>
      <c r="B19" s="386">
        <v>630</v>
      </c>
      <c r="C19" s="386">
        <v>764</v>
      </c>
      <c r="D19" s="391">
        <f t="shared" si="0"/>
        <v>121.26984126984127</v>
      </c>
    </row>
    <row r="20" spans="1:4" s="329" customFormat="1" ht="20.100000000000001" customHeight="1">
      <c r="A20" s="385" t="s">
        <v>449</v>
      </c>
      <c r="B20" s="386">
        <v>3441</v>
      </c>
      <c r="C20" s="386">
        <v>3920</v>
      </c>
      <c r="D20" s="391">
        <f t="shared" si="0"/>
        <v>113.92037198488811</v>
      </c>
    </row>
    <row r="21" spans="1:4" s="329" customFormat="1" ht="30" customHeight="1">
      <c r="A21" s="385" t="s">
        <v>459</v>
      </c>
      <c r="B21" s="386">
        <v>5969</v>
      </c>
      <c r="C21" s="386">
        <v>7006</v>
      </c>
      <c r="D21" s="391">
        <f t="shared" si="0"/>
        <v>117.37309432065672</v>
      </c>
    </row>
    <row r="22" spans="1:4" s="329" customFormat="1" ht="20.100000000000001" customHeight="1">
      <c r="A22" s="385" t="s">
        <v>451</v>
      </c>
      <c r="B22" s="386">
        <v>1512</v>
      </c>
      <c r="C22" s="386">
        <v>1871</v>
      </c>
      <c r="D22" s="391">
        <f t="shared" si="0"/>
        <v>123.74338624338623</v>
      </c>
    </row>
    <row r="23" spans="1:4" s="329" customFormat="1" ht="21" customHeight="1">
      <c r="A23" s="385" t="s">
        <v>452</v>
      </c>
      <c r="B23" s="386">
        <v>290</v>
      </c>
      <c r="C23" s="386">
        <v>376</v>
      </c>
      <c r="D23" s="391">
        <f t="shared" si="0"/>
        <v>129.65517241379308</v>
      </c>
    </row>
    <row r="24" spans="1:4" s="329" customFormat="1" ht="20.100000000000001" customHeight="1">
      <c r="A24" s="385" t="s">
        <v>453</v>
      </c>
      <c r="B24" s="386">
        <v>452</v>
      </c>
      <c r="C24" s="386">
        <v>510</v>
      </c>
      <c r="D24" s="391">
        <f t="shared" si="0"/>
        <v>112.83185840707965</v>
      </c>
    </row>
    <row r="25" spans="1:4" ht="29.25" customHeight="1">
      <c r="A25" s="385" t="s">
        <v>460</v>
      </c>
      <c r="B25" s="386">
        <v>3816</v>
      </c>
      <c r="C25" s="386">
        <v>4461</v>
      </c>
      <c r="D25" s="391">
        <f t="shared" si="0"/>
        <v>116.90251572327044</v>
      </c>
    </row>
    <row r="26" spans="1:4" ht="20.100000000000001" customHeight="1">
      <c r="A26" s="385" t="s">
        <v>455</v>
      </c>
      <c r="B26" s="386">
        <v>487</v>
      </c>
      <c r="C26" s="386">
        <v>596</v>
      </c>
      <c r="D26" s="391">
        <f t="shared" si="0"/>
        <v>122.38193018480492</v>
      </c>
    </row>
    <row r="27" spans="1:4" ht="29.25" customHeight="1">
      <c r="A27" s="392"/>
      <c r="B27" s="386"/>
      <c r="C27" s="335"/>
      <c r="D27" s="335"/>
    </row>
    <row r="28" spans="1:4" ht="20.100000000000001" customHeight="1">
      <c r="A28" s="392"/>
      <c r="B28" s="335"/>
      <c r="C28" s="335"/>
      <c r="D28" s="335"/>
    </row>
    <row r="29" spans="1:4" ht="20.100000000000001" customHeight="1">
      <c r="A29" s="335"/>
      <c r="B29" s="335"/>
      <c r="C29" s="335"/>
    </row>
    <row r="30" spans="1:4" ht="20.100000000000001" customHeight="1">
      <c r="A30" s="335"/>
      <c r="B30" s="335"/>
      <c r="C30" s="335"/>
    </row>
    <row r="31" spans="1:4" ht="20.100000000000001" customHeight="1">
      <c r="A31" s="335"/>
      <c r="B31" s="335"/>
      <c r="C31" s="335"/>
    </row>
    <row r="32" spans="1:4" ht="20.100000000000001" customHeight="1">
      <c r="A32" s="335"/>
      <c r="B32" s="335"/>
      <c r="C32" s="335"/>
    </row>
    <row r="33" spans="1:3" ht="20.100000000000001" customHeight="1">
      <c r="A33" s="335"/>
      <c r="B33" s="335"/>
      <c r="C33" s="335"/>
    </row>
    <row r="34" spans="1:3" ht="20.100000000000001" customHeight="1">
      <c r="A34" s="335"/>
      <c r="B34" s="335"/>
      <c r="C34" s="335"/>
    </row>
    <row r="35" spans="1:3" ht="20.100000000000001" customHeight="1">
      <c r="A35" s="335"/>
      <c r="B35" s="335"/>
      <c r="C35" s="335"/>
    </row>
    <row r="36" spans="1:3" ht="20.100000000000001" customHeight="1">
      <c r="A36" s="335"/>
      <c r="B36" s="335"/>
      <c r="C36" s="335"/>
    </row>
    <row r="37" spans="1:3" ht="20.100000000000001" customHeight="1">
      <c r="A37" s="335"/>
      <c r="B37" s="335"/>
      <c r="C37" s="335"/>
    </row>
    <row r="38" spans="1:3" ht="20.100000000000001" customHeight="1">
      <c r="A38" s="335"/>
      <c r="B38" s="335"/>
      <c r="C38" s="335"/>
    </row>
    <row r="39" spans="1:3" ht="20.100000000000001" customHeight="1">
      <c r="A39" s="335"/>
      <c r="B39" s="335"/>
      <c r="C39" s="335"/>
    </row>
    <row r="40" spans="1:3" ht="20.100000000000001" customHeight="1">
      <c r="A40" s="335"/>
      <c r="B40" s="335"/>
      <c r="C40" s="335"/>
    </row>
    <row r="41" spans="1:3" ht="20.100000000000001" customHeight="1">
      <c r="A41" s="335"/>
      <c r="B41" s="335"/>
      <c r="C41" s="335"/>
    </row>
    <row r="42" spans="1:3" ht="20.100000000000001" customHeight="1">
      <c r="A42" s="335"/>
      <c r="B42" s="335"/>
      <c r="C42" s="335"/>
    </row>
    <row r="43" spans="1:3" ht="20.100000000000001" customHeight="1">
      <c r="A43" s="335"/>
      <c r="B43" s="335"/>
      <c r="C43" s="335"/>
    </row>
    <row r="44" spans="1:3" ht="20.100000000000001" customHeight="1">
      <c r="A44" s="335"/>
      <c r="B44" s="335"/>
      <c r="C44" s="335"/>
    </row>
    <row r="45" spans="1:3" ht="20.100000000000001" customHeight="1">
      <c r="A45" s="335"/>
      <c r="B45" s="335"/>
      <c r="C45" s="335"/>
    </row>
    <row r="46" spans="1:3" ht="20.100000000000001" customHeight="1">
      <c r="A46" s="335"/>
      <c r="B46" s="335"/>
      <c r="C46" s="335"/>
    </row>
    <row r="47" spans="1:3" ht="20.100000000000001" customHeight="1">
      <c r="A47" s="335"/>
      <c r="B47" s="335"/>
      <c r="C47" s="335"/>
    </row>
    <row r="48" spans="1:3" ht="20.100000000000001" customHeight="1">
      <c r="A48" s="335"/>
      <c r="B48" s="335"/>
      <c r="C48" s="335"/>
    </row>
    <row r="49" spans="1:3" ht="20.100000000000001" customHeight="1">
      <c r="A49" s="335"/>
      <c r="B49" s="335"/>
      <c r="C49" s="335"/>
    </row>
    <row r="50" spans="1:3" ht="20.100000000000001" customHeight="1">
      <c r="A50" s="335"/>
      <c r="B50" s="335"/>
      <c r="C50" s="335"/>
    </row>
    <row r="51" spans="1:3" ht="20.100000000000001" customHeight="1">
      <c r="A51" s="335"/>
      <c r="B51" s="335"/>
      <c r="C51" s="335"/>
    </row>
    <row r="52" spans="1:3" ht="20.100000000000001" customHeight="1">
      <c r="A52" s="335"/>
      <c r="B52" s="335"/>
      <c r="C52" s="335"/>
    </row>
    <row r="53" spans="1:3" ht="20.100000000000001" customHeight="1">
      <c r="A53" s="335"/>
      <c r="B53" s="335"/>
      <c r="C53" s="335"/>
    </row>
    <row r="54" spans="1:3" ht="20.100000000000001" customHeight="1">
      <c r="A54" s="335"/>
      <c r="B54" s="335"/>
      <c r="C54" s="335"/>
    </row>
    <row r="55" spans="1:3" ht="20.100000000000001" customHeight="1">
      <c r="A55" s="335"/>
      <c r="B55" s="335"/>
      <c r="C55" s="335"/>
    </row>
    <row r="56" spans="1:3" ht="20.100000000000001" customHeight="1">
      <c r="A56" s="335"/>
      <c r="B56" s="335"/>
      <c r="C56" s="335"/>
    </row>
    <row r="57" spans="1:3" ht="20.100000000000001" customHeight="1">
      <c r="A57" s="335"/>
      <c r="B57" s="335"/>
      <c r="C57" s="335"/>
    </row>
    <row r="58" spans="1:3" ht="20.100000000000001" customHeight="1">
      <c r="A58" s="335"/>
      <c r="B58" s="335"/>
      <c r="C58" s="335"/>
    </row>
    <row r="59" spans="1:3" ht="20.100000000000001" customHeight="1">
      <c r="A59" s="335"/>
      <c r="B59" s="335"/>
      <c r="C59" s="335"/>
    </row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47244094488188998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1.Nong nghiep</vt:lpstr>
      <vt:lpstr>2.IIPthang</vt:lpstr>
      <vt:lpstr>3.SPCNthang</vt:lpstr>
      <vt:lpstr>4.LĐCN</vt:lpstr>
      <vt:lpstr>5. LĐCN_DP</vt:lpstr>
      <vt:lpstr>6. Chi tieu DN</vt:lpstr>
      <vt:lpstr>7. DN DK thanh lap</vt:lpstr>
      <vt:lpstr>8. DN quay lai hoat dong</vt:lpstr>
      <vt:lpstr>9. DN Ngừng có thời hạn</vt:lpstr>
      <vt:lpstr>10. DN giải thể</vt:lpstr>
      <vt:lpstr>11.VDT</vt:lpstr>
      <vt:lpstr>12. FDI</vt:lpstr>
      <vt:lpstr>13. Tongmuc</vt:lpstr>
      <vt:lpstr>14.XK</vt:lpstr>
      <vt:lpstr>15.NK</vt:lpstr>
      <vt:lpstr>16.CPI</vt:lpstr>
      <vt:lpstr>17. VT HK</vt:lpstr>
      <vt:lpstr>18. VT HH</vt:lpstr>
      <vt:lpstr>19. KQT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Vu Ha</cp:lastModifiedBy>
  <cp:lastPrinted>2024-11-05T02:28:06Z</cp:lastPrinted>
  <dcterms:created xsi:type="dcterms:W3CDTF">2024-11-01T04:25:24Z</dcterms:created>
  <dcterms:modified xsi:type="dcterms:W3CDTF">2024-11-15T06:56:33Z</dcterms:modified>
</cp:coreProperties>
</file>