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excel\"/>
    </mc:Choice>
  </mc:AlternateContent>
  <xr:revisionPtr revIDLastSave="0" documentId="13_ncr:1_{3B76E6DC-9FFD-4EEB-9102-3D5884326184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7" i="1" l="1"/>
  <c r="K116" i="1"/>
  <c r="K115" i="1"/>
  <c r="K105" i="1"/>
  <c r="K104" i="1"/>
  <c r="K103" i="1"/>
  <c r="K93" i="1"/>
  <c r="K92" i="1"/>
  <c r="K91" i="1"/>
  <c r="K81" i="1"/>
  <c r="K80" i="1"/>
  <c r="K79" i="1"/>
  <c r="K69" i="1"/>
  <c r="K68" i="1"/>
  <c r="K67" i="1"/>
  <c r="K57" i="1"/>
  <c r="K56" i="1"/>
  <c r="K55" i="1"/>
  <c r="K45" i="1"/>
  <c r="K44" i="1"/>
  <c r="K43" i="1"/>
  <c r="K33" i="1"/>
  <c r="K32" i="1"/>
  <c r="K31" i="1"/>
  <c r="K21" i="1" l="1"/>
  <c r="K20" i="1"/>
  <c r="K19" i="1"/>
  <c r="K9" i="1"/>
  <c r="K8" i="1"/>
  <c r="K7" i="1" l="1"/>
  <c r="K5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39" i="1"/>
  <c r="J140" i="1"/>
  <c r="J141" i="1"/>
  <c r="J142" i="1"/>
  <c r="J143" i="1"/>
  <c r="J144" i="1"/>
  <c r="J145" i="1"/>
  <c r="J146" i="1"/>
  <c r="J147" i="1"/>
  <c r="J148" i="1"/>
  <c r="J128" i="1"/>
  <c r="J129" i="1"/>
  <c r="J130" i="1"/>
  <c r="J131" i="1"/>
  <c r="J132" i="1"/>
  <c r="J133" i="1"/>
  <c r="J134" i="1"/>
  <c r="J135" i="1"/>
  <c r="J136" i="1"/>
  <c r="J137" i="1"/>
  <c r="J138" i="1"/>
  <c r="J127" i="1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K127" i="1" l="1"/>
  <c r="K215" i="1"/>
  <c r="K281" i="1"/>
  <c r="K287" i="1"/>
  <c r="K133" i="1"/>
  <c r="K193" i="1"/>
  <c r="K167" i="1"/>
  <c r="K227" i="1"/>
  <c r="K233" i="1"/>
  <c r="K171" i="1"/>
  <c r="K183" i="1"/>
  <c r="K189" i="1"/>
  <c r="K293" i="1"/>
  <c r="K299" i="1"/>
  <c r="K155" i="1"/>
  <c r="K199" i="1"/>
  <c r="K205" i="1"/>
  <c r="K211" i="1"/>
  <c r="K259" i="1"/>
  <c r="K265" i="1"/>
  <c r="K271" i="1"/>
  <c r="K277" i="1"/>
  <c r="K149" i="1"/>
  <c r="K177" i="1"/>
  <c r="K221" i="1"/>
  <c r="K249" i="1"/>
  <c r="K255" i="1"/>
  <c r="K161" i="1"/>
  <c r="K145" i="1"/>
  <c r="K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2" authorId="0" shapeId="0" xr:uid="{D286311D-4265-46DF-BD4D-F53C86B2B7D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1.道具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349C64C3-3B58-4CA8-A07A-B4104AEF8E4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1绿2紫3橙4红</t>
        </r>
      </text>
    </comment>
  </commentList>
</comments>
</file>

<file path=xl/sharedStrings.xml><?xml version="1.0" encoding="utf-8"?>
<sst xmlns="http://schemas.openxmlformats.org/spreadsheetml/2006/main" count="148" uniqueCount="93">
  <si>
    <t>id</t>
    <phoneticPr fontId="1" type="noConversion"/>
  </si>
  <si>
    <t>掉落库</t>
    <phoneticPr fontId="1" type="noConversion"/>
  </si>
  <si>
    <t>序号</t>
    <phoneticPr fontId="1" type="noConversion"/>
  </si>
  <si>
    <t>权重</t>
    <phoneticPr fontId="1" type="noConversion"/>
  </si>
  <si>
    <t>drop_id</t>
    <phoneticPr fontId="1" type="noConversion"/>
  </si>
  <si>
    <t>weight</t>
    <phoneticPr fontId="1" type="noConversion"/>
  </si>
  <si>
    <t>int32</t>
    <phoneticPr fontId="1" type="noConversion"/>
  </si>
  <si>
    <t>矿石1</t>
    <phoneticPr fontId="1" type="noConversion"/>
  </si>
  <si>
    <t>矿石2</t>
  </si>
  <si>
    <t>矿石3</t>
  </si>
  <si>
    <t>矿石4</t>
  </si>
  <si>
    <t>矿石5</t>
  </si>
  <si>
    <t>矿石6</t>
  </si>
  <si>
    <t>矿石7</t>
  </si>
  <si>
    <t>矿石8</t>
  </si>
  <si>
    <t>矿石9</t>
  </si>
  <si>
    <t>矿石10</t>
  </si>
  <si>
    <t>矿石11</t>
  </si>
  <si>
    <t>矿石12</t>
  </si>
  <si>
    <t>矿石13</t>
  </si>
  <si>
    <t>矿石14</t>
  </si>
  <si>
    <t>矿石15</t>
  </si>
  <si>
    <t>矿石16</t>
  </si>
  <si>
    <t>矿石17</t>
  </si>
  <si>
    <t>矿石18</t>
  </si>
  <si>
    <t>矿石19</t>
  </si>
  <si>
    <t>矿石20</t>
  </si>
  <si>
    <t>矿石21</t>
  </si>
  <si>
    <t>矿石22</t>
  </si>
  <si>
    <t>鱼类1</t>
    <phoneticPr fontId="1" type="noConversion"/>
  </si>
  <si>
    <t>鱼类2</t>
  </si>
  <si>
    <t>鱼类3</t>
  </si>
  <si>
    <t>鱼类4</t>
  </si>
  <si>
    <t>鱼类5</t>
  </si>
  <si>
    <t>鱼类6</t>
  </si>
  <si>
    <t>鱼类7</t>
  </si>
  <si>
    <t>鱼类8</t>
  </si>
  <si>
    <t>鱼类9</t>
  </si>
  <si>
    <t>鱼类10</t>
  </si>
  <si>
    <t>鱼类11</t>
  </si>
  <si>
    <t>鱼类12</t>
  </si>
  <si>
    <t>鱼类13</t>
  </si>
  <si>
    <t>鱼类14</t>
  </si>
  <si>
    <t>鱼类15</t>
  </si>
  <si>
    <t>鱼类16</t>
  </si>
  <si>
    <t>鱼类17</t>
  </si>
  <si>
    <t>鱼类18</t>
  </si>
  <si>
    <t>鱼类19</t>
  </si>
  <si>
    <t>鱼类20</t>
  </si>
  <si>
    <t>鱼类21</t>
  </si>
  <si>
    <t>鱼类22</t>
  </si>
  <si>
    <t>mineral</t>
    <phoneticPr fontId="1" type="noConversion"/>
  </si>
  <si>
    <t>fish</t>
    <phoneticPr fontId="1" type="noConversion"/>
  </si>
  <si>
    <t>掉落库类型</t>
    <phoneticPr fontId="1" type="noConversion"/>
  </si>
  <si>
    <t>type</t>
    <phoneticPr fontId="1" type="noConversion"/>
  </si>
  <si>
    <t>道具id</t>
    <phoneticPr fontId="1" type="noConversion"/>
  </si>
  <si>
    <t>最小值</t>
    <phoneticPr fontId="1" type="noConversion"/>
  </si>
  <si>
    <t>最大值</t>
    <phoneticPr fontId="1" type="noConversion"/>
  </si>
  <si>
    <t>类型</t>
    <phoneticPr fontId="1" type="noConversion"/>
  </si>
  <si>
    <t>item_id</t>
    <phoneticPr fontId="1" type="noConversion"/>
  </si>
  <si>
    <t>min</t>
    <phoneticPr fontId="1" type="noConversion"/>
  </si>
  <si>
    <t>max</t>
    <phoneticPr fontId="1" type="noConversion"/>
  </si>
  <si>
    <t>英雄单抽掉落库</t>
    <phoneticPr fontId="1" type="noConversion"/>
  </si>
  <si>
    <t>挖矿-无矿镐掉落库</t>
    <phoneticPr fontId="1" type="noConversion"/>
  </si>
  <si>
    <t>品质</t>
    <phoneticPr fontId="1" type="noConversion"/>
  </si>
  <si>
    <t>quality</t>
    <phoneticPr fontId="1" type="noConversion"/>
  </si>
  <si>
    <t>gold</t>
    <phoneticPr fontId="1" type="noConversion"/>
  </si>
  <si>
    <t>金币价值</t>
    <phoneticPr fontId="1" type="noConversion"/>
  </si>
  <si>
    <t>float</t>
    <phoneticPr fontId="1" type="noConversion"/>
  </si>
  <si>
    <t>sv_name</t>
    <phoneticPr fontId="1" type="noConversion"/>
  </si>
  <si>
    <t>道具名称</t>
    <phoneticPr fontId="1" type="noConversion"/>
  </si>
  <si>
    <t>string</t>
    <phoneticPr fontId="1" type="noConversion"/>
  </si>
  <si>
    <t>矿镐</t>
    <phoneticPr fontId="1" type="noConversion"/>
  </si>
  <si>
    <t>金币</t>
    <phoneticPr fontId="1" type="noConversion"/>
  </si>
  <si>
    <t>鱼竿</t>
    <phoneticPr fontId="1" type="noConversion"/>
  </si>
  <si>
    <t>矿石1</t>
  </si>
  <si>
    <t>钓鱼-无鱼竿掉落库</t>
    <phoneticPr fontId="1" type="noConversion"/>
  </si>
  <si>
    <t>挖矿-有矿镐掉落库</t>
    <phoneticPr fontId="1" type="noConversion"/>
  </si>
  <si>
    <t>钓鱼-有鱼竿掉落库</t>
    <phoneticPr fontId="1" type="noConversion"/>
  </si>
  <si>
    <t>挖矿-保底掉落库</t>
    <phoneticPr fontId="1" type="noConversion"/>
  </si>
  <si>
    <t>钓鱼-保底掉落库</t>
    <phoneticPr fontId="1" type="noConversion"/>
  </si>
  <si>
    <t>礼物-矿镐/鱼竿随机掉落库</t>
    <phoneticPr fontId="1" type="noConversion"/>
  </si>
  <si>
    <t>礼物-钓鱼概率增加后掉落库</t>
    <phoneticPr fontId="1" type="noConversion"/>
  </si>
  <si>
    <t>礼物-挖矿概率增加后掉落库</t>
    <phoneticPr fontId="1" type="noConversion"/>
  </si>
  <si>
    <t>同品质总概率</t>
    <phoneticPr fontId="1" type="noConversion"/>
  </si>
  <si>
    <t>基础签到武将掉落库</t>
    <phoneticPr fontId="1" type="noConversion"/>
  </si>
  <si>
    <t>vip签到武将掉落库</t>
    <phoneticPr fontId="1" type="noConversion"/>
  </si>
  <si>
    <t>前5次干杯掉落库</t>
    <phoneticPr fontId="1" type="noConversion"/>
  </si>
  <si>
    <t>保底掉落库</t>
    <phoneticPr fontId="1" type="noConversion"/>
  </si>
  <si>
    <t>武将（绿、紫、金）</t>
    <phoneticPr fontId="1" type="noConversion"/>
  </si>
  <si>
    <t>武将(紫）</t>
    <phoneticPr fontId="1" type="noConversion"/>
  </si>
  <si>
    <t>武将（绿、紫、金）</t>
  </si>
  <si>
    <t>武将（绿、紫）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</si>
</sst>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4" borderId="3" xfId="0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4" xfId="1" applyNumberFormat="1" applyFon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10" fontId="0" fillId="6" borderId="0" xfId="1" applyNumberFormat="1" applyFont="1" applyFill="1" applyAlignment="1">
      <alignment horizontal="center"/>
    </xf>
    <xf numFmtId="0" fontId="0" fillId="6" borderId="3" xfId="0" applyFill="1" applyBorder="1" applyAlignment="1">
      <alignment horizontal="center"/>
    </xf>
    <xf numFmtId="10" fontId="0" fillId="6" borderId="4" xfId="1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0" fontId="0" fillId="6" borderId="8" xfId="1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0" fontId="0" fillId="6" borderId="6" xfId="1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0" fontId="0" fillId="4" borderId="8" xfId="1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0" fontId="0" fillId="5" borderId="8" xfId="1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5" borderId="6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10" fontId="0" fillId="2" borderId="10" xfId="1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tabSelected="1" topLeftCell="A88" workbookViewId="0">
      <selection activeCell="N119" sqref="N119"/>
    </sheetView>
  </sheetViews>
  <sheetFormatPr defaultRowHeight="14.25" x14ac:dyDescent="0.2"/>
  <cols>
    <col min="1" max="1" width="9.5" style="2" bestFit="1" customWidth="1"/>
    <col min="2" max="2" width="9" style="2"/>
    <col min="3" max="3" width="10.5" style="2" bestFit="1" customWidth="1"/>
    <col min="4" max="5" width="10.5" style="2" customWidth="1"/>
    <col min="6" max="6" width="14.25" style="2" bestFit="1" customWidth="1"/>
    <col min="7" max="7" width="9" style="2"/>
    <col min="8" max="8" width="6.5" style="2" customWidth="1"/>
    <col min="9" max="9" width="26.625" style="2" bestFit="1" customWidth="1"/>
    <col min="10" max="10" width="9" style="2"/>
    <col min="11" max="11" width="13" style="19" bestFit="1" customWidth="1"/>
    <col min="12" max="16384" width="9" style="2"/>
  </cols>
  <sheetData>
    <row r="1" spans="1:12" x14ac:dyDescent="0.2">
      <c r="A1" s="3" t="s">
        <v>0</v>
      </c>
      <c r="B1" s="3" t="s">
        <v>4</v>
      </c>
      <c r="C1" s="3" t="s">
        <v>54</v>
      </c>
      <c r="D1" s="3" t="s">
        <v>59</v>
      </c>
      <c r="E1" s="3" t="s">
        <v>60</v>
      </c>
      <c r="F1" s="3" t="s">
        <v>61</v>
      </c>
      <c r="G1" s="3" t="s">
        <v>5</v>
      </c>
      <c r="H1" s="5"/>
    </row>
    <row r="2" spans="1:12" x14ac:dyDescent="0.2">
      <c r="A2" s="3" t="s">
        <v>2</v>
      </c>
      <c r="B2" s="3" t="s">
        <v>1</v>
      </c>
      <c r="C2" s="3" t="s">
        <v>58</v>
      </c>
      <c r="D2" s="3" t="s">
        <v>55</v>
      </c>
      <c r="E2" s="3" t="s">
        <v>56</v>
      </c>
      <c r="F2" s="3" t="s">
        <v>57</v>
      </c>
      <c r="G2" s="3" t="s">
        <v>3</v>
      </c>
      <c r="H2" s="5"/>
      <c r="I2" s="2" t="s">
        <v>53</v>
      </c>
      <c r="J2" s="2" t="s">
        <v>64</v>
      </c>
      <c r="K2" s="19" t="s">
        <v>84</v>
      </c>
    </row>
    <row r="3" spans="1:12" x14ac:dyDescent="0.2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5"/>
    </row>
    <row r="4" spans="1:12" x14ac:dyDescent="0.2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5"/>
    </row>
    <row r="5" spans="1:12" x14ac:dyDescent="0.2">
      <c r="A5" s="20">
        <v>3000101</v>
      </c>
      <c r="B5" s="6">
        <v>30001</v>
      </c>
      <c r="C5" s="6">
        <v>1</v>
      </c>
      <c r="D5" s="6">
        <v>3000001</v>
      </c>
      <c r="E5" s="6">
        <v>30</v>
      </c>
      <c r="F5" s="6">
        <v>30</v>
      </c>
      <c r="G5" s="6">
        <v>5000</v>
      </c>
      <c r="H5" s="6"/>
      <c r="I5" s="6" t="s">
        <v>81</v>
      </c>
      <c r="J5" s="6">
        <v>0</v>
      </c>
      <c r="K5" s="21">
        <f>SUMIFS($G:$G,$B:$B,$B5,$J:$J,$J5)/SUMIFS($G:$G,$B:$B,$B5)</f>
        <v>1</v>
      </c>
    </row>
    <row r="6" spans="1:12" x14ac:dyDescent="0.2">
      <c r="A6" s="39">
        <v>3000102</v>
      </c>
      <c r="B6" s="40">
        <v>30001</v>
      </c>
      <c r="C6" s="40">
        <v>1</v>
      </c>
      <c r="D6" s="40">
        <v>3000003</v>
      </c>
      <c r="E6" s="40">
        <v>30</v>
      </c>
      <c r="F6" s="40">
        <v>30</v>
      </c>
      <c r="G6" s="40">
        <v>5000</v>
      </c>
      <c r="H6" s="40"/>
      <c r="I6" s="40"/>
      <c r="J6" s="40">
        <v>0</v>
      </c>
      <c r="K6" s="41"/>
    </row>
    <row r="7" spans="1:12" x14ac:dyDescent="0.2">
      <c r="A7" s="36">
        <v>3000201</v>
      </c>
      <c r="B7" s="37">
        <v>31002</v>
      </c>
      <c r="C7" s="37">
        <v>1</v>
      </c>
      <c r="D7" s="37">
        <v>3301001</v>
      </c>
      <c r="E7" s="37">
        <v>1</v>
      </c>
      <c r="F7" s="37">
        <v>1</v>
      </c>
      <c r="G7" s="37">
        <v>1125</v>
      </c>
      <c r="H7" s="37"/>
      <c r="I7" s="37" t="s">
        <v>62</v>
      </c>
      <c r="J7" s="37">
        <v>1</v>
      </c>
      <c r="K7" s="38">
        <f>SUMIFS($G:$G,$B:$B,$B7,$J:$J,$J7)/SUMIFS($G:$G,$B:$B,$B7)</f>
        <v>0.45</v>
      </c>
      <c r="L7" s="50"/>
    </row>
    <row r="8" spans="1:12" x14ac:dyDescent="0.2">
      <c r="A8" s="42">
        <v>3000202</v>
      </c>
      <c r="B8" s="47">
        <v>31002</v>
      </c>
      <c r="C8" s="47">
        <v>1</v>
      </c>
      <c r="D8" s="47">
        <v>3301002</v>
      </c>
      <c r="E8" s="47">
        <v>1</v>
      </c>
      <c r="F8" s="47">
        <v>1</v>
      </c>
      <c r="G8" s="37">
        <v>1125</v>
      </c>
      <c r="H8" s="47"/>
      <c r="I8" s="47"/>
      <c r="J8" s="47">
        <v>2</v>
      </c>
      <c r="K8" s="43">
        <f>SUMIFS($G:$G,$B:$B,$B8,$J:$J,$J8)/SUMIFS($G:$G,$B:$B,$B8)</f>
        <v>0.45</v>
      </c>
      <c r="L8" s="50"/>
    </row>
    <row r="9" spans="1:12" x14ac:dyDescent="0.2">
      <c r="A9" s="42">
        <v>3000203</v>
      </c>
      <c r="B9" s="47">
        <v>31002</v>
      </c>
      <c r="C9" s="47">
        <v>1</v>
      </c>
      <c r="D9" s="47">
        <v>3301003</v>
      </c>
      <c r="E9" s="47">
        <v>1</v>
      </c>
      <c r="F9" s="47">
        <v>1</v>
      </c>
      <c r="G9" s="47">
        <v>250</v>
      </c>
      <c r="H9" s="47"/>
      <c r="I9" s="47"/>
      <c r="J9" s="47">
        <v>3</v>
      </c>
      <c r="K9" s="43">
        <f>SUMIFS($G:$G,$B:$B,$B9,$J:$J,$J9)/SUMIFS($G:$G,$B:$B,$B9)</f>
        <v>0.1</v>
      </c>
      <c r="L9" s="50"/>
    </row>
    <row r="10" spans="1:12" x14ac:dyDescent="0.2">
      <c r="A10" s="42">
        <v>3000204</v>
      </c>
      <c r="B10" s="47">
        <v>31002</v>
      </c>
      <c r="C10" s="47">
        <v>1</v>
      </c>
      <c r="D10" s="47">
        <v>3302001</v>
      </c>
      <c r="E10" s="47">
        <v>1</v>
      </c>
      <c r="F10" s="47">
        <v>1</v>
      </c>
      <c r="G10" s="37">
        <v>1125</v>
      </c>
      <c r="H10" s="47"/>
      <c r="I10" s="47"/>
      <c r="J10" s="47">
        <v>1</v>
      </c>
      <c r="K10" s="43"/>
    </row>
    <row r="11" spans="1:12" x14ac:dyDescent="0.2">
      <c r="A11" s="42">
        <v>3000205</v>
      </c>
      <c r="B11" s="47">
        <v>31002</v>
      </c>
      <c r="C11" s="47">
        <v>1</v>
      </c>
      <c r="D11" s="47">
        <v>3302002</v>
      </c>
      <c r="E11" s="47">
        <v>1</v>
      </c>
      <c r="F11" s="47">
        <v>1</v>
      </c>
      <c r="G11" s="37">
        <v>1125</v>
      </c>
      <c r="H11" s="47"/>
      <c r="I11" s="47"/>
      <c r="J11" s="47">
        <v>2</v>
      </c>
      <c r="K11" s="43"/>
    </row>
    <row r="12" spans="1:12" x14ac:dyDescent="0.2">
      <c r="A12" s="42">
        <v>3000206</v>
      </c>
      <c r="B12" s="47">
        <v>31002</v>
      </c>
      <c r="C12" s="47">
        <v>1</v>
      </c>
      <c r="D12" s="47">
        <v>3302003</v>
      </c>
      <c r="E12" s="47">
        <v>1</v>
      </c>
      <c r="F12" s="47">
        <v>1</v>
      </c>
      <c r="G12" s="47">
        <v>250</v>
      </c>
      <c r="H12" s="47"/>
      <c r="I12" s="47"/>
      <c r="J12" s="47">
        <v>3</v>
      </c>
      <c r="K12" s="43"/>
    </row>
    <row r="13" spans="1:12" x14ac:dyDescent="0.2">
      <c r="A13" s="42">
        <v>3000207</v>
      </c>
      <c r="B13" s="47">
        <v>31002</v>
      </c>
      <c r="C13" s="47">
        <v>1</v>
      </c>
      <c r="D13" s="47">
        <v>3303001</v>
      </c>
      <c r="E13" s="47">
        <v>1</v>
      </c>
      <c r="F13" s="47">
        <v>1</v>
      </c>
      <c r="G13" s="37">
        <v>1125</v>
      </c>
      <c r="H13" s="47"/>
      <c r="I13" s="47"/>
      <c r="J13" s="47">
        <v>1</v>
      </c>
      <c r="K13" s="43"/>
    </row>
    <row r="14" spans="1:12" x14ac:dyDescent="0.2">
      <c r="A14" s="42">
        <v>3000208</v>
      </c>
      <c r="B14" s="47">
        <v>31002</v>
      </c>
      <c r="C14" s="47">
        <v>1</v>
      </c>
      <c r="D14" s="47">
        <v>3303002</v>
      </c>
      <c r="E14" s="47">
        <v>1</v>
      </c>
      <c r="F14" s="47">
        <v>1</v>
      </c>
      <c r="G14" s="37">
        <v>1125</v>
      </c>
      <c r="H14" s="47"/>
      <c r="I14" s="47"/>
      <c r="J14" s="47">
        <v>2</v>
      </c>
      <c r="K14" s="43"/>
    </row>
    <row r="15" spans="1:12" x14ac:dyDescent="0.2">
      <c r="A15" s="42">
        <v>3000209</v>
      </c>
      <c r="B15" s="47">
        <v>31002</v>
      </c>
      <c r="C15" s="47">
        <v>1</v>
      </c>
      <c r="D15" s="47">
        <v>3303003</v>
      </c>
      <c r="E15" s="47">
        <v>1</v>
      </c>
      <c r="F15" s="47">
        <v>1</v>
      </c>
      <c r="G15" s="47">
        <v>250</v>
      </c>
      <c r="H15" s="47"/>
      <c r="I15" s="47"/>
      <c r="J15" s="47">
        <v>3</v>
      </c>
      <c r="K15" s="43"/>
    </row>
    <row r="16" spans="1:12" x14ac:dyDescent="0.2">
      <c r="A16" s="42">
        <v>3000210</v>
      </c>
      <c r="B16" s="47">
        <v>31002</v>
      </c>
      <c r="C16" s="47">
        <v>1</v>
      </c>
      <c r="D16" s="47">
        <v>3304001</v>
      </c>
      <c r="E16" s="47">
        <v>1</v>
      </c>
      <c r="F16" s="47">
        <v>1</v>
      </c>
      <c r="G16" s="37">
        <v>1125</v>
      </c>
      <c r="H16" s="47"/>
      <c r="I16" s="47"/>
      <c r="J16" s="47">
        <v>1</v>
      </c>
      <c r="K16" s="43"/>
    </row>
    <row r="17" spans="1:11" x14ac:dyDescent="0.2">
      <c r="A17" s="42">
        <v>3000211</v>
      </c>
      <c r="B17" s="47">
        <v>31002</v>
      </c>
      <c r="C17" s="47">
        <v>1</v>
      </c>
      <c r="D17" s="47">
        <v>3304002</v>
      </c>
      <c r="E17" s="47">
        <v>1</v>
      </c>
      <c r="F17" s="47">
        <v>1</v>
      </c>
      <c r="G17" s="37">
        <v>1125</v>
      </c>
      <c r="H17" s="47"/>
      <c r="I17" s="47"/>
      <c r="J17" s="47">
        <v>2</v>
      </c>
      <c r="K17" s="43"/>
    </row>
    <row r="18" spans="1:11" x14ac:dyDescent="0.2">
      <c r="A18" s="44">
        <v>3000212</v>
      </c>
      <c r="B18" s="45">
        <v>31002</v>
      </c>
      <c r="C18" s="45">
        <v>1</v>
      </c>
      <c r="D18" s="45">
        <v>3304003</v>
      </c>
      <c r="E18" s="45">
        <v>1</v>
      </c>
      <c r="F18" s="45">
        <v>1</v>
      </c>
      <c r="G18" s="47">
        <v>250</v>
      </c>
      <c r="H18" s="45"/>
      <c r="I18" s="45"/>
      <c r="J18" s="45">
        <v>3</v>
      </c>
      <c r="K18" s="46"/>
    </row>
    <row r="19" spans="1:11" x14ac:dyDescent="0.2">
      <c r="A19" s="22">
        <v>3100301</v>
      </c>
      <c r="B19" s="8">
        <v>31003</v>
      </c>
      <c r="C19" s="8">
        <v>1</v>
      </c>
      <c r="D19" s="8">
        <v>3301001</v>
      </c>
      <c r="E19" s="8">
        <v>1</v>
      </c>
      <c r="F19" s="8">
        <v>1</v>
      </c>
      <c r="G19" s="8">
        <v>1750</v>
      </c>
      <c r="H19" s="8"/>
      <c r="I19" s="8" t="s">
        <v>85</v>
      </c>
      <c r="J19" s="8">
        <v>1</v>
      </c>
      <c r="K19" s="25">
        <f>SUMIFS($G:$G,$B:$B,$B19,$J:$J,$J19)/SUMIFS($G:$G,$B:$B,$B19)</f>
        <v>0.7</v>
      </c>
    </row>
    <row r="20" spans="1:11" x14ac:dyDescent="0.2">
      <c r="A20" s="23">
        <v>3100302</v>
      </c>
      <c r="B20" s="18">
        <v>31003</v>
      </c>
      <c r="C20" s="18">
        <v>1</v>
      </c>
      <c r="D20" s="18">
        <v>3301002</v>
      </c>
      <c r="E20" s="18">
        <v>1</v>
      </c>
      <c r="F20" s="18">
        <v>1</v>
      </c>
      <c r="G20" s="18">
        <v>750</v>
      </c>
      <c r="H20" s="18"/>
      <c r="I20" s="18"/>
      <c r="J20" s="18">
        <v>2</v>
      </c>
      <c r="K20" s="27">
        <f>SUMIFS($G:$G,$B:$B,$B20,$J:$J,$J20)/SUMIFS($G:$G,$B:$B,$B20)</f>
        <v>0.3</v>
      </c>
    </row>
    <row r="21" spans="1:11" x14ac:dyDescent="0.2">
      <c r="A21" s="23">
        <v>3100303</v>
      </c>
      <c r="B21" s="18">
        <v>31003</v>
      </c>
      <c r="C21" s="18">
        <v>1</v>
      </c>
      <c r="D21" s="18">
        <v>3301003</v>
      </c>
      <c r="E21" s="18">
        <v>1</v>
      </c>
      <c r="F21" s="18">
        <v>1</v>
      </c>
      <c r="G21" s="18">
        <v>0</v>
      </c>
      <c r="H21" s="18"/>
      <c r="I21" s="18"/>
      <c r="J21" s="18">
        <v>3</v>
      </c>
      <c r="K21" s="27">
        <f>SUMIFS($G:$G,$B:$B,$B21,$J:$J,$J21)/SUMIFS($G:$G,$B:$B,$B21)</f>
        <v>0</v>
      </c>
    </row>
    <row r="22" spans="1:11" x14ac:dyDescent="0.2">
      <c r="A22" s="23">
        <v>3100304</v>
      </c>
      <c r="B22" s="18">
        <v>31003</v>
      </c>
      <c r="C22" s="18">
        <v>1</v>
      </c>
      <c r="D22" s="18">
        <v>3302001</v>
      </c>
      <c r="E22" s="18">
        <v>1</v>
      </c>
      <c r="F22" s="18">
        <v>1</v>
      </c>
      <c r="G22" s="8">
        <v>1750</v>
      </c>
      <c r="H22" s="18"/>
      <c r="I22" s="18"/>
      <c r="J22" s="18">
        <v>1</v>
      </c>
      <c r="K22" s="27"/>
    </row>
    <row r="23" spans="1:11" x14ac:dyDescent="0.2">
      <c r="A23" s="23">
        <v>3100305</v>
      </c>
      <c r="B23" s="18">
        <v>31003</v>
      </c>
      <c r="C23" s="18">
        <v>1</v>
      </c>
      <c r="D23" s="18">
        <v>3302002</v>
      </c>
      <c r="E23" s="18">
        <v>1</v>
      </c>
      <c r="F23" s="18">
        <v>1</v>
      </c>
      <c r="G23" s="18">
        <v>750</v>
      </c>
      <c r="H23" s="18"/>
      <c r="I23" s="18"/>
      <c r="J23" s="18">
        <v>2</v>
      </c>
      <c r="K23" s="27"/>
    </row>
    <row r="24" spans="1:11" x14ac:dyDescent="0.2">
      <c r="A24" s="23">
        <v>3100306</v>
      </c>
      <c r="B24" s="18">
        <v>31003</v>
      </c>
      <c r="C24" s="18">
        <v>1</v>
      </c>
      <c r="D24" s="18">
        <v>3302003</v>
      </c>
      <c r="E24" s="18">
        <v>1</v>
      </c>
      <c r="F24" s="18">
        <v>1</v>
      </c>
      <c r="G24" s="18">
        <v>0</v>
      </c>
      <c r="H24" s="18"/>
      <c r="I24" s="18"/>
      <c r="J24" s="18">
        <v>3</v>
      </c>
      <c r="K24" s="27"/>
    </row>
    <row r="25" spans="1:11" x14ac:dyDescent="0.2">
      <c r="A25" s="23">
        <v>3100307</v>
      </c>
      <c r="B25" s="18">
        <v>31003</v>
      </c>
      <c r="C25" s="18">
        <v>1</v>
      </c>
      <c r="D25" s="18">
        <v>3303001</v>
      </c>
      <c r="E25" s="18">
        <v>1</v>
      </c>
      <c r="F25" s="18">
        <v>1</v>
      </c>
      <c r="G25" s="8">
        <v>1750</v>
      </c>
      <c r="H25" s="18"/>
      <c r="I25" s="18"/>
      <c r="J25" s="18">
        <v>1</v>
      </c>
      <c r="K25" s="27"/>
    </row>
    <row r="26" spans="1:11" x14ac:dyDescent="0.2">
      <c r="A26" s="23">
        <v>3100308</v>
      </c>
      <c r="B26" s="18">
        <v>31003</v>
      </c>
      <c r="C26" s="18">
        <v>1</v>
      </c>
      <c r="D26" s="18">
        <v>3303002</v>
      </c>
      <c r="E26" s="18">
        <v>1</v>
      </c>
      <c r="F26" s="18">
        <v>1</v>
      </c>
      <c r="G26" s="18">
        <v>750</v>
      </c>
      <c r="H26" s="18"/>
      <c r="I26" s="18"/>
      <c r="J26" s="18">
        <v>2</v>
      </c>
      <c r="K26" s="27"/>
    </row>
    <row r="27" spans="1:11" x14ac:dyDescent="0.2">
      <c r="A27" s="23">
        <v>3100309</v>
      </c>
      <c r="B27" s="18">
        <v>31003</v>
      </c>
      <c r="C27" s="18">
        <v>1</v>
      </c>
      <c r="D27" s="18">
        <v>3303003</v>
      </c>
      <c r="E27" s="18">
        <v>1</v>
      </c>
      <c r="F27" s="18">
        <v>1</v>
      </c>
      <c r="G27" s="18">
        <v>0</v>
      </c>
      <c r="H27" s="18"/>
      <c r="I27" s="18"/>
      <c r="J27" s="18">
        <v>3</v>
      </c>
      <c r="K27" s="27"/>
    </row>
    <row r="28" spans="1:11" x14ac:dyDescent="0.2">
      <c r="A28" s="23">
        <v>3100310</v>
      </c>
      <c r="B28" s="18">
        <v>31003</v>
      </c>
      <c r="C28" s="18">
        <v>1</v>
      </c>
      <c r="D28" s="18">
        <v>3304001</v>
      </c>
      <c r="E28" s="18">
        <v>1</v>
      </c>
      <c r="F28" s="18">
        <v>1</v>
      </c>
      <c r="G28" s="8">
        <v>1750</v>
      </c>
      <c r="H28" s="18"/>
      <c r="I28" s="18"/>
      <c r="J28" s="18">
        <v>1</v>
      </c>
      <c r="K28" s="27"/>
    </row>
    <row r="29" spans="1:11" x14ac:dyDescent="0.2">
      <c r="A29" s="23">
        <v>3100311</v>
      </c>
      <c r="B29" s="18">
        <v>31003</v>
      </c>
      <c r="C29" s="18">
        <v>1</v>
      </c>
      <c r="D29" s="18">
        <v>3304002</v>
      </c>
      <c r="E29" s="18">
        <v>1</v>
      </c>
      <c r="F29" s="18">
        <v>1</v>
      </c>
      <c r="G29" s="18">
        <v>750</v>
      </c>
      <c r="H29" s="18"/>
      <c r="I29" s="18"/>
      <c r="J29" s="18">
        <v>2</v>
      </c>
      <c r="K29" s="27"/>
    </row>
    <row r="30" spans="1:11" x14ac:dyDescent="0.2">
      <c r="A30" s="24">
        <v>3100312</v>
      </c>
      <c r="B30" s="4">
        <v>31003</v>
      </c>
      <c r="C30" s="4">
        <v>1</v>
      </c>
      <c r="D30" s="4">
        <v>3304003</v>
      </c>
      <c r="E30" s="4">
        <v>1</v>
      </c>
      <c r="F30" s="4">
        <v>1</v>
      </c>
      <c r="G30" s="18">
        <v>0</v>
      </c>
      <c r="H30" s="4"/>
      <c r="I30" s="4"/>
      <c r="J30" s="4">
        <v>3</v>
      </c>
      <c r="K30" s="28"/>
    </row>
    <row r="31" spans="1:11" x14ac:dyDescent="0.2">
      <c r="A31" s="36">
        <v>3100401</v>
      </c>
      <c r="B31" s="37">
        <v>31004</v>
      </c>
      <c r="C31" s="37">
        <v>1</v>
      </c>
      <c r="D31" s="37">
        <v>3301001</v>
      </c>
      <c r="E31" s="37">
        <v>1</v>
      </c>
      <c r="F31" s="37">
        <v>1</v>
      </c>
      <c r="G31" s="37">
        <v>0</v>
      </c>
      <c r="H31" s="37"/>
      <c r="I31" s="37" t="s">
        <v>86</v>
      </c>
      <c r="J31" s="37">
        <v>1</v>
      </c>
      <c r="K31" s="38">
        <f>SUMIFS($G:$G,$B:$B,$B31,$J:$J,$J31)/SUMIFS($G:$G,$B:$B,$B31)</f>
        <v>0</v>
      </c>
    </row>
    <row r="32" spans="1:11" x14ac:dyDescent="0.2">
      <c r="A32" s="42">
        <v>3100402</v>
      </c>
      <c r="B32" s="47">
        <v>31004</v>
      </c>
      <c r="C32" s="47">
        <v>1</v>
      </c>
      <c r="D32" s="47">
        <v>3301002</v>
      </c>
      <c r="E32" s="47">
        <v>1</v>
      </c>
      <c r="F32" s="47">
        <v>1</v>
      </c>
      <c r="G32" s="47">
        <v>2000</v>
      </c>
      <c r="H32" s="47"/>
      <c r="I32" s="47"/>
      <c r="J32" s="47">
        <v>2</v>
      </c>
      <c r="K32" s="43">
        <f>SUMIFS($G:$G,$B:$B,$B32,$J:$J,$J32)/SUMIFS($G:$G,$B:$B,$B32)</f>
        <v>0.8</v>
      </c>
    </row>
    <row r="33" spans="1:11" x14ac:dyDescent="0.2">
      <c r="A33" s="42">
        <v>3100403</v>
      </c>
      <c r="B33" s="47">
        <v>31004</v>
      </c>
      <c r="C33" s="47">
        <v>1</v>
      </c>
      <c r="D33" s="47">
        <v>3301003</v>
      </c>
      <c r="E33" s="47">
        <v>1</v>
      </c>
      <c r="F33" s="47">
        <v>1</v>
      </c>
      <c r="G33" s="47">
        <v>500</v>
      </c>
      <c r="H33" s="47"/>
      <c r="I33" s="47"/>
      <c r="J33" s="47">
        <v>3</v>
      </c>
      <c r="K33" s="43">
        <f>SUMIFS($G:$G,$B:$B,$B33,$J:$J,$J33)/SUMIFS($G:$G,$B:$B,$B33)</f>
        <v>0.2</v>
      </c>
    </row>
    <row r="34" spans="1:11" x14ac:dyDescent="0.2">
      <c r="A34" s="42">
        <v>3100404</v>
      </c>
      <c r="B34" s="47">
        <v>31004</v>
      </c>
      <c r="C34" s="47">
        <v>1</v>
      </c>
      <c r="D34" s="47">
        <v>3302001</v>
      </c>
      <c r="E34" s="47">
        <v>1</v>
      </c>
      <c r="F34" s="47">
        <v>1</v>
      </c>
      <c r="G34" s="47">
        <v>0</v>
      </c>
      <c r="H34" s="47"/>
      <c r="I34" s="47"/>
      <c r="J34" s="47">
        <v>1</v>
      </c>
      <c r="K34" s="43"/>
    </row>
    <row r="35" spans="1:11" x14ac:dyDescent="0.2">
      <c r="A35" s="42">
        <v>3100405</v>
      </c>
      <c r="B35" s="47">
        <v>31004</v>
      </c>
      <c r="C35" s="47">
        <v>1</v>
      </c>
      <c r="D35" s="47">
        <v>3302002</v>
      </c>
      <c r="E35" s="47">
        <v>1</v>
      </c>
      <c r="F35" s="47">
        <v>1</v>
      </c>
      <c r="G35" s="47">
        <v>2000</v>
      </c>
      <c r="H35" s="47"/>
      <c r="I35" s="47"/>
      <c r="J35" s="47">
        <v>2</v>
      </c>
      <c r="K35" s="43"/>
    </row>
    <row r="36" spans="1:11" x14ac:dyDescent="0.2">
      <c r="A36" s="42">
        <v>3100406</v>
      </c>
      <c r="B36" s="47">
        <v>31004</v>
      </c>
      <c r="C36" s="47">
        <v>1</v>
      </c>
      <c r="D36" s="47">
        <v>3302003</v>
      </c>
      <c r="E36" s="47">
        <v>1</v>
      </c>
      <c r="F36" s="47">
        <v>1</v>
      </c>
      <c r="G36" s="47">
        <v>500</v>
      </c>
      <c r="H36" s="47"/>
      <c r="I36" s="47"/>
      <c r="J36" s="47">
        <v>3</v>
      </c>
      <c r="K36" s="43"/>
    </row>
    <row r="37" spans="1:11" x14ac:dyDescent="0.2">
      <c r="A37" s="42">
        <v>3100407</v>
      </c>
      <c r="B37" s="47">
        <v>31004</v>
      </c>
      <c r="C37" s="47">
        <v>1</v>
      </c>
      <c r="D37" s="47">
        <v>3303001</v>
      </c>
      <c r="E37" s="47">
        <v>1</v>
      </c>
      <c r="F37" s="47">
        <v>1</v>
      </c>
      <c r="G37" s="47">
        <v>0</v>
      </c>
      <c r="H37" s="47"/>
      <c r="I37" s="47"/>
      <c r="J37" s="47">
        <v>1</v>
      </c>
      <c r="K37" s="43"/>
    </row>
    <row r="38" spans="1:11" x14ac:dyDescent="0.2">
      <c r="A38" s="42">
        <v>3100408</v>
      </c>
      <c r="B38" s="47">
        <v>31004</v>
      </c>
      <c r="C38" s="47">
        <v>1</v>
      </c>
      <c r="D38" s="47">
        <v>3303002</v>
      </c>
      <c r="E38" s="47">
        <v>1</v>
      </c>
      <c r="F38" s="47">
        <v>1</v>
      </c>
      <c r="G38" s="47">
        <v>2000</v>
      </c>
      <c r="H38" s="47"/>
      <c r="I38" s="47"/>
      <c r="J38" s="47">
        <v>2</v>
      </c>
      <c r="K38" s="43"/>
    </row>
    <row r="39" spans="1:11" x14ac:dyDescent="0.2">
      <c r="A39" s="42">
        <v>3100409</v>
      </c>
      <c r="B39" s="47">
        <v>31004</v>
      </c>
      <c r="C39" s="47">
        <v>1</v>
      </c>
      <c r="D39" s="47">
        <v>3303003</v>
      </c>
      <c r="E39" s="47">
        <v>1</v>
      </c>
      <c r="F39" s="47">
        <v>1</v>
      </c>
      <c r="G39" s="47">
        <v>500</v>
      </c>
      <c r="H39" s="47"/>
      <c r="I39" s="47"/>
      <c r="J39" s="47">
        <v>3</v>
      </c>
      <c r="K39" s="43"/>
    </row>
    <row r="40" spans="1:11" x14ac:dyDescent="0.2">
      <c r="A40" s="42">
        <v>3100410</v>
      </c>
      <c r="B40" s="47">
        <v>31004</v>
      </c>
      <c r="C40" s="47">
        <v>1</v>
      </c>
      <c r="D40" s="47">
        <v>3304001</v>
      </c>
      <c r="E40" s="47">
        <v>1</v>
      </c>
      <c r="F40" s="47">
        <v>1</v>
      </c>
      <c r="G40" s="47">
        <v>0</v>
      </c>
      <c r="H40" s="47"/>
      <c r="I40" s="47"/>
      <c r="J40" s="47">
        <v>1</v>
      </c>
      <c r="K40" s="43"/>
    </row>
    <row r="41" spans="1:11" x14ac:dyDescent="0.2">
      <c r="A41" s="42">
        <v>3100411</v>
      </c>
      <c r="B41" s="47">
        <v>31004</v>
      </c>
      <c r="C41" s="47">
        <v>1</v>
      </c>
      <c r="D41" s="47">
        <v>3304002</v>
      </c>
      <c r="E41" s="47">
        <v>1</v>
      </c>
      <c r="F41" s="47">
        <v>1</v>
      </c>
      <c r="G41" s="47">
        <v>2000</v>
      </c>
      <c r="H41" s="47"/>
      <c r="I41" s="47"/>
      <c r="J41" s="47">
        <v>2</v>
      </c>
      <c r="K41" s="43"/>
    </row>
    <row r="42" spans="1:11" x14ac:dyDescent="0.2">
      <c r="A42" s="44">
        <v>3100412</v>
      </c>
      <c r="B42" s="45">
        <v>31004</v>
      </c>
      <c r="C42" s="45">
        <v>1</v>
      </c>
      <c r="D42" s="45">
        <v>3304003</v>
      </c>
      <c r="E42" s="45">
        <v>1</v>
      </c>
      <c r="F42" s="45">
        <v>1</v>
      </c>
      <c r="G42" s="47">
        <v>500</v>
      </c>
      <c r="H42" s="45"/>
      <c r="I42" s="45"/>
      <c r="J42" s="45">
        <v>3</v>
      </c>
      <c r="K42" s="46"/>
    </row>
    <row r="43" spans="1:11" x14ac:dyDescent="0.2">
      <c r="A43" s="22">
        <v>3100501</v>
      </c>
      <c r="B43" s="8">
        <v>31005</v>
      </c>
      <c r="C43" s="8">
        <v>1</v>
      </c>
      <c r="D43" s="8">
        <v>3301001</v>
      </c>
      <c r="E43" s="8">
        <v>1</v>
      </c>
      <c r="F43" s="8">
        <v>1</v>
      </c>
      <c r="G43" s="8">
        <v>1125</v>
      </c>
      <c r="H43" s="8"/>
      <c r="I43" s="8" t="s">
        <v>87</v>
      </c>
      <c r="J43" s="8">
        <v>1</v>
      </c>
      <c r="K43" s="25">
        <f>SUMIFS($G:$G,$B:$B,$B43,$J:$J,$J43)/SUMIFS($G:$G,$B:$B,$B43)</f>
        <v>0.45</v>
      </c>
    </row>
    <row r="44" spans="1:11" x14ac:dyDescent="0.2">
      <c r="A44" s="23">
        <v>3100502</v>
      </c>
      <c r="B44" s="18">
        <v>31005</v>
      </c>
      <c r="C44" s="18">
        <v>1</v>
      </c>
      <c r="D44" s="18">
        <v>3301002</v>
      </c>
      <c r="E44" s="18">
        <v>1</v>
      </c>
      <c r="F44" s="18">
        <v>1</v>
      </c>
      <c r="G44" s="18">
        <v>1375</v>
      </c>
      <c r="H44" s="18"/>
      <c r="I44" s="18"/>
      <c r="J44" s="18">
        <v>2</v>
      </c>
      <c r="K44" s="27">
        <f>SUMIFS($G:$G,$B:$B,$B44,$J:$J,$J44)/SUMIFS($G:$G,$B:$B,$B44)</f>
        <v>0.55000000000000004</v>
      </c>
    </row>
    <row r="45" spans="1:11" x14ac:dyDescent="0.2">
      <c r="A45" s="23">
        <v>3100503</v>
      </c>
      <c r="B45" s="18">
        <v>31005</v>
      </c>
      <c r="C45" s="18">
        <v>1</v>
      </c>
      <c r="D45" s="18">
        <v>3301003</v>
      </c>
      <c r="E45" s="18">
        <v>1</v>
      </c>
      <c r="F45" s="18">
        <v>1</v>
      </c>
      <c r="G45" s="18">
        <v>0</v>
      </c>
      <c r="H45" s="18"/>
      <c r="I45" s="18"/>
      <c r="J45" s="18">
        <v>3</v>
      </c>
      <c r="K45" s="27">
        <f>SUMIFS($G:$G,$B:$B,$B45,$J:$J,$J45)/SUMIFS($G:$G,$B:$B,$B45)</f>
        <v>0</v>
      </c>
    </row>
    <row r="46" spans="1:11" x14ac:dyDescent="0.2">
      <c r="A46" s="23">
        <v>3100504</v>
      </c>
      <c r="B46" s="18">
        <v>31005</v>
      </c>
      <c r="C46" s="18">
        <v>1</v>
      </c>
      <c r="D46" s="18">
        <v>3302001</v>
      </c>
      <c r="E46" s="18">
        <v>1</v>
      </c>
      <c r="F46" s="18">
        <v>1</v>
      </c>
      <c r="G46" s="18">
        <v>1125</v>
      </c>
      <c r="H46" s="18"/>
      <c r="I46" s="18"/>
      <c r="J46" s="18">
        <v>1</v>
      </c>
      <c r="K46" s="27"/>
    </row>
    <row r="47" spans="1:11" x14ac:dyDescent="0.2">
      <c r="A47" s="23">
        <v>3100505</v>
      </c>
      <c r="B47" s="18">
        <v>31005</v>
      </c>
      <c r="C47" s="18">
        <v>1</v>
      </c>
      <c r="D47" s="18">
        <v>3302002</v>
      </c>
      <c r="E47" s="18">
        <v>1</v>
      </c>
      <c r="F47" s="18">
        <v>1</v>
      </c>
      <c r="G47" s="18">
        <v>1375</v>
      </c>
      <c r="H47" s="18"/>
      <c r="I47" s="18"/>
      <c r="J47" s="18">
        <v>2</v>
      </c>
      <c r="K47" s="27"/>
    </row>
    <row r="48" spans="1:11" x14ac:dyDescent="0.2">
      <c r="A48" s="23">
        <v>3100506</v>
      </c>
      <c r="B48" s="18">
        <v>31005</v>
      </c>
      <c r="C48" s="18">
        <v>1</v>
      </c>
      <c r="D48" s="18">
        <v>3302003</v>
      </c>
      <c r="E48" s="18">
        <v>1</v>
      </c>
      <c r="F48" s="18">
        <v>1</v>
      </c>
      <c r="G48" s="18">
        <v>0</v>
      </c>
      <c r="H48" s="18"/>
      <c r="I48" s="18"/>
      <c r="J48" s="18">
        <v>3</v>
      </c>
      <c r="K48" s="27"/>
    </row>
    <row r="49" spans="1:11" x14ac:dyDescent="0.2">
      <c r="A49" s="23">
        <v>3100507</v>
      </c>
      <c r="B49" s="18">
        <v>31005</v>
      </c>
      <c r="C49" s="18">
        <v>1</v>
      </c>
      <c r="D49" s="18">
        <v>3303001</v>
      </c>
      <c r="E49" s="18">
        <v>1</v>
      </c>
      <c r="F49" s="18">
        <v>1</v>
      </c>
      <c r="G49" s="18">
        <v>1125</v>
      </c>
      <c r="H49" s="18"/>
      <c r="I49" s="18"/>
      <c r="J49" s="18">
        <v>1</v>
      </c>
      <c r="K49" s="27"/>
    </row>
    <row r="50" spans="1:11" x14ac:dyDescent="0.2">
      <c r="A50" s="23">
        <v>3100508</v>
      </c>
      <c r="B50" s="18">
        <v>31005</v>
      </c>
      <c r="C50" s="18">
        <v>1</v>
      </c>
      <c r="D50" s="18">
        <v>3303002</v>
      </c>
      <c r="E50" s="18">
        <v>1</v>
      </c>
      <c r="F50" s="18">
        <v>1</v>
      </c>
      <c r="G50" s="18">
        <v>1375</v>
      </c>
      <c r="H50" s="18"/>
      <c r="I50" s="18"/>
      <c r="J50" s="18">
        <v>2</v>
      </c>
      <c r="K50" s="27"/>
    </row>
    <row r="51" spans="1:11" x14ac:dyDescent="0.2">
      <c r="A51" s="23">
        <v>3100509</v>
      </c>
      <c r="B51" s="18">
        <v>31005</v>
      </c>
      <c r="C51" s="18">
        <v>1</v>
      </c>
      <c r="D51" s="18">
        <v>3303003</v>
      </c>
      <c r="E51" s="18">
        <v>1</v>
      </c>
      <c r="F51" s="18">
        <v>1</v>
      </c>
      <c r="G51" s="18">
        <v>0</v>
      </c>
      <c r="H51" s="18"/>
      <c r="I51" s="18"/>
      <c r="J51" s="18">
        <v>3</v>
      </c>
      <c r="K51" s="27"/>
    </row>
    <row r="52" spans="1:11" x14ac:dyDescent="0.2">
      <c r="A52" s="23">
        <v>3100510</v>
      </c>
      <c r="B52" s="18">
        <v>31005</v>
      </c>
      <c r="C52" s="18">
        <v>1</v>
      </c>
      <c r="D52" s="18">
        <v>3304001</v>
      </c>
      <c r="E52" s="18">
        <v>1</v>
      </c>
      <c r="F52" s="18">
        <v>1</v>
      </c>
      <c r="G52" s="18">
        <v>1125</v>
      </c>
      <c r="H52" s="18"/>
      <c r="I52" s="18"/>
      <c r="J52" s="18">
        <v>1</v>
      </c>
      <c r="K52" s="27"/>
    </row>
    <row r="53" spans="1:11" x14ac:dyDescent="0.2">
      <c r="A53" s="23">
        <v>3100511</v>
      </c>
      <c r="B53" s="18">
        <v>31005</v>
      </c>
      <c r="C53" s="18">
        <v>1</v>
      </c>
      <c r="D53" s="18">
        <v>3304002</v>
      </c>
      <c r="E53" s="18">
        <v>1</v>
      </c>
      <c r="F53" s="18">
        <v>1</v>
      </c>
      <c r="G53" s="18">
        <v>1375</v>
      </c>
      <c r="H53" s="18"/>
      <c r="I53" s="18"/>
      <c r="J53" s="18">
        <v>2</v>
      </c>
      <c r="K53" s="27"/>
    </row>
    <row r="54" spans="1:11" x14ac:dyDescent="0.2">
      <c r="A54" s="24">
        <v>3100512</v>
      </c>
      <c r="B54" s="4">
        <v>31005</v>
      </c>
      <c r="C54" s="4">
        <v>1</v>
      </c>
      <c r="D54" s="4">
        <v>3304003</v>
      </c>
      <c r="E54" s="4">
        <v>1</v>
      </c>
      <c r="F54" s="4">
        <v>1</v>
      </c>
      <c r="G54" s="4">
        <v>0</v>
      </c>
      <c r="H54" s="4"/>
      <c r="I54" s="4"/>
      <c r="J54" s="4">
        <v>3</v>
      </c>
      <c r="K54" s="28"/>
    </row>
    <row r="55" spans="1:11" x14ac:dyDescent="0.2">
      <c r="A55" s="36">
        <v>3100601</v>
      </c>
      <c r="B55" s="37">
        <v>31006</v>
      </c>
      <c r="C55" s="37">
        <v>1</v>
      </c>
      <c r="D55" s="37">
        <v>3301001</v>
      </c>
      <c r="E55" s="37">
        <v>1</v>
      </c>
      <c r="F55" s="37">
        <v>1</v>
      </c>
      <c r="G55" s="37">
        <v>0</v>
      </c>
      <c r="H55" s="37"/>
      <c r="I55" s="37" t="s">
        <v>88</v>
      </c>
      <c r="J55" s="37">
        <v>1</v>
      </c>
      <c r="K55" s="38">
        <f>SUMIFS($G:$G,$B:$B,$B55,$J:$J,$J55)/SUMIFS($G:$G,$B:$B,$B55)</f>
        <v>0</v>
      </c>
    </row>
    <row r="56" spans="1:11" x14ac:dyDescent="0.2">
      <c r="A56" s="42">
        <v>3100602</v>
      </c>
      <c r="B56" s="47">
        <v>31006</v>
      </c>
      <c r="C56" s="47">
        <v>1</v>
      </c>
      <c r="D56" s="47">
        <v>3301002</v>
      </c>
      <c r="E56" s="47">
        <v>1</v>
      </c>
      <c r="F56" s="47">
        <v>1</v>
      </c>
      <c r="G56" s="47">
        <v>0</v>
      </c>
      <c r="H56" s="47"/>
      <c r="I56" s="47"/>
      <c r="J56" s="47">
        <v>2</v>
      </c>
      <c r="K56" s="43">
        <f>SUMIFS($G:$G,$B:$B,$B56,$J:$J,$J56)/SUMIFS($G:$G,$B:$B,$B56)</f>
        <v>0</v>
      </c>
    </row>
    <row r="57" spans="1:11" x14ac:dyDescent="0.2">
      <c r="A57" s="42">
        <v>3100603</v>
      </c>
      <c r="B57" s="47">
        <v>31006</v>
      </c>
      <c r="C57" s="47">
        <v>1</v>
      </c>
      <c r="D57" s="47">
        <v>3301003</v>
      </c>
      <c r="E57" s="47">
        <v>1</v>
      </c>
      <c r="F57" s="47">
        <v>1</v>
      </c>
      <c r="G57" s="47">
        <v>2500</v>
      </c>
      <c r="H57" s="47"/>
      <c r="I57" s="47"/>
      <c r="J57" s="47">
        <v>3</v>
      </c>
      <c r="K57" s="43">
        <f>SUMIFS($G:$G,$B:$B,$B57,$J:$J,$J57)/SUMIFS($G:$G,$B:$B,$B57)</f>
        <v>1</v>
      </c>
    </row>
    <row r="58" spans="1:11" x14ac:dyDescent="0.2">
      <c r="A58" s="42">
        <v>3100604</v>
      </c>
      <c r="B58" s="47">
        <v>31006</v>
      </c>
      <c r="C58" s="47">
        <v>1</v>
      </c>
      <c r="D58" s="47">
        <v>3302001</v>
      </c>
      <c r="E58" s="47">
        <v>1</v>
      </c>
      <c r="F58" s="47">
        <v>1</v>
      </c>
      <c r="G58" s="47">
        <v>0</v>
      </c>
      <c r="H58" s="47"/>
      <c r="I58" s="47"/>
      <c r="J58" s="47">
        <v>1</v>
      </c>
      <c r="K58" s="43"/>
    </row>
    <row r="59" spans="1:11" x14ac:dyDescent="0.2">
      <c r="A59" s="42">
        <v>3100605</v>
      </c>
      <c r="B59" s="47">
        <v>31006</v>
      </c>
      <c r="C59" s="47">
        <v>1</v>
      </c>
      <c r="D59" s="47">
        <v>3302002</v>
      </c>
      <c r="E59" s="47">
        <v>1</v>
      </c>
      <c r="F59" s="47">
        <v>1</v>
      </c>
      <c r="G59" s="47">
        <v>0</v>
      </c>
      <c r="H59" s="47"/>
      <c r="I59" s="47"/>
      <c r="J59" s="47">
        <v>2</v>
      </c>
      <c r="K59" s="43"/>
    </row>
    <row r="60" spans="1:11" x14ac:dyDescent="0.2">
      <c r="A60" s="42">
        <v>3100606</v>
      </c>
      <c r="B60" s="47">
        <v>31006</v>
      </c>
      <c r="C60" s="47">
        <v>1</v>
      </c>
      <c r="D60" s="47">
        <v>3302003</v>
      </c>
      <c r="E60" s="47">
        <v>1</v>
      </c>
      <c r="F60" s="47">
        <v>1</v>
      </c>
      <c r="G60" s="47">
        <v>2500</v>
      </c>
      <c r="H60" s="47"/>
      <c r="I60" s="47"/>
      <c r="J60" s="47">
        <v>3</v>
      </c>
      <c r="K60" s="43"/>
    </row>
    <row r="61" spans="1:11" x14ac:dyDescent="0.2">
      <c r="A61" s="42">
        <v>3100607</v>
      </c>
      <c r="B61" s="47">
        <v>31006</v>
      </c>
      <c r="C61" s="47">
        <v>1</v>
      </c>
      <c r="D61" s="47">
        <v>3303001</v>
      </c>
      <c r="E61" s="47">
        <v>1</v>
      </c>
      <c r="F61" s="47">
        <v>1</v>
      </c>
      <c r="G61" s="47">
        <v>0</v>
      </c>
      <c r="H61" s="47"/>
      <c r="I61" s="47"/>
      <c r="J61" s="47">
        <v>1</v>
      </c>
      <c r="K61" s="43"/>
    </row>
    <row r="62" spans="1:11" x14ac:dyDescent="0.2">
      <c r="A62" s="42">
        <v>3100608</v>
      </c>
      <c r="B62" s="47">
        <v>31006</v>
      </c>
      <c r="C62" s="47">
        <v>1</v>
      </c>
      <c r="D62" s="47">
        <v>3303002</v>
      </c>
      <c r="E62" s="47">
        <v>1</v>
      </c>
      <c r="F62" s="47">
        <v>1</v>
      </c>
      <c r="G62" s="47">
        <v>0</v>
      </c>
      <c r="H62" s="47"/>
      <c r="I62" s="47"/>
      <c r="J62" s="47">
        <v>2</v>
      </c>
      <c r="K62" s="43"/>
    </row>
    <row r="63" spans="1:11" x14ac:dyDescent="0.2">
      <c r="A63" s="42">
        <v>3100609</v>
      </c>
      <c r="B63" s="47">
        <v>31006</v>
      </c>
      <c r="C63" s="47">
        <v>1</v>
      </c>
      <c r="D63" s="47">
        <v>3303003</v>
      </c>
      <c r="E63" s="47">
        <v>1</v>
      </c>
      <c r="F63" s="47">
        <v>1</v>
      </c>
      <c r="G63" s="47">
        <v>2500</v>
      </c>
      <c r="H63" s="47"/>
      <c r="I63" s="47"/>
      <c r="J63" s="47">
        <v>3</v>
      </c>
      <c r="K63" s="43"/>
    </row>
    <row r="64" spans="1:11" x14ac:dyDescent="0.2">
      <c r="A64" s="42">
        <v>3100610</v>
      </c>
      <c r="B64" s="47">
        <v>31006</v>
      </c>
      <c r="C64" s="47">
        <v>1</v>
      </c>
      <c r="D64" s="47">
        <v>3304001</v>
      </c>
      <c r="E64" s="47">
        <v>1</v>
      </c>
      <c r="F64" s="47">
        <v>1</v>
      </c>
      <c r="G64" s="47">
        <v>0</v>
      </c>
      <c r="H64" s="47"/>
      <c r="I64" s="47"/>
      <c r="J64" s="47">
        <v>1</v>
      </c>
      <c r="K64" s="43"/>
    </row>
    <row r="65" spans="1:11" x14ac:dyDescent="0.2">
      <c r="A65" s="42">
        <v>3100611</v>
      </c>
      <c r="B65" s="47">
        <v>31006</v>
      </c>
      <c r="C65" s="47">
        <v>1</v>
      </c>
      <c r="D65" s="47">
        <v>3304002</v>
      </c>
      <c r="E65" s="47">
        <v>1</v>
      </c>
      <c r="F65" s="47">
        <v>1</v>
      </c>
      <c r="G65" s="47">
        <v>0</v>
      </c>
      <c r="H65" s="47"/>
      <c r="I65" s="47"/>
      <c r="J65" s="47">
        <v>2</v>
      </c>
      <c r="K65" s="43"/>
    </row>
    <row r="66" spans="1:11" x14ac:dyDescent="0.2">
      <c r="A66" s="44">
        <v>3100612</v>
      </c>
      <c r="B66" s="45">
        <v>31006</v>
      </c>
      <c r="C66" s="45">
        <v>1</v>
      </c>
      <c r="D66" s="45">
        <v>3304003</v>
      </c>
      <c r="E66" s="45">
        <v>1</v>
      </c>
      <c r="F66" s="45">
        <v>1</v>
      </c>
      <c r="G66" s="47">
        <v>2500</v>
      </c>
      <c r="H66" s="45"/>
      <c r="I66" s="45"/>
      <c r="J66" s="45">
        <v>3</v>
      </c>
      <c r="K66" s="46"/>
    </row>
    <row r="67" spans="1:11" x14ac:dyDescent="0.2">
      <c r="A67" s="22">
        <v>3100701</v>
      </c>
      <c r="B67" s="8">
        <v>31007</v>
      </c>
      <c r="C67" s="8">
        <v>1</v>
      </c>
      <c r="D67" s="8">
        <v>3301001</v>
      </c>
      <c r="E67" s="8">
        <v>1</v>
      </c>
      <c r="F67" s="8">
        <v>1</v>
      </c>
      <c r="G67" s="8">
        <v>375</v>
      </c>
      <c r="H67" s="8"/>
      <c r="I67" s="8" t="s">
        <v>90</v>
      </c>
      <c r="J67" s="8">
        <v>1</v>
      </c>
      <c r="K67" s="25">
        <f>SUMIFS($G:$G,$B:$B,$B67,$J:$J,$J67)/SUMIFS($G:$G,$B:$B,$B67)</f>
        <v>0.15</v>
      </c>
    </row>
    <row r="68" spans="1:11" x14ac:dyDescent="0.2">
      <c r="A68" s="18">
        <v>3100702</v>
      </c>
      <c r="B68" s="18">
        <v>31007</v>
      </c>
      <c r="C68" s="18">
        <v>1</v>
      </c>
      <c r="D68" s="18">
        <v>3301002</v>
      </c>
      <c r="E68" s="18">
        <v>1</v>
      </c>
      <c r="F68" s="18">
        <v>1</v>
      </c>
      <c r="G68" s="18">
        <v>2125</v>
      </c>
      <c r="H68" s="18"/>
      <c r="I68" s="18"/>
      <c r="J68" s="18">
        <v>2</v>
      </c>
      <c r="K68" s="27">
        <f>SUMIFS($G:$G,$B:$B,$B68,$J:$J,$J68)/SUMIFS($G:$G,$B:$B,$B68)</f>
        <v>0.85</v>
      </c>
    </row>
    <row r="69" spans="1:11" x14ac:dyDescent="0.2">
      <c r="A69" s="18">
        <v>3100703</v>
      </c>
      <c r="B69" s="18">
        <v>31007</v>
      </c>
      <c r="C69" s="18">
        <v>1</v>
      </c>
      <c r="D69" s="18">
        <v>3301003</v>
      </c>
      <c r="E69" s="18">
        <v>1</v>
      </c>
      <c r="F69" s="18">
        <v>1</v>
      </c>
      <c r="G69" s="18">
        <v>0</v>
      </c>
      <c r="H69" s="18"/>
      <c r="I69" s="18"/>
      <c r="J69" s="18">
        <v>3</v>
      </c>
      <c r="K69" s="27">
        <f>SUMIFS($G:$G,$B:$B,$B69,$J:$J,$J69)/SUMIFS($G:$G,$B:$B,$B69)</f>
        <v>0</v>
      </c>
    </row>
    <row r="70" spans="1:11" x14ac:dyDescent="0.2">
      <c r="A70" s="18">
        <v>3100704</v>
      </c>
      <c r="B70" s="18">
        <v>31007</v>
      </c>
      <c r="C70" s="18">
        <v>1</v>
      </c>
      <c r="D70" s="18">
        <v>3302001</v>
      </c>
      <c r="E70" s="18">
        <v>1</v>
      </c>
      <c r="F70" s="18">
        <v>1</v>
      </c>
      <c r="G70" s="18">
        <v>375</v>
      </c>
      <c r="H70" s="18"/>
      <c r="I70" s="18"/>
      <c r="J70" s="18">
        <v>1</v>
      </c>
      <c r="K70" s="27"/>
    </row>
    <row r="71" spans="1:11" x14ac:dyDescent="0.2">
      <c r="A71" s="18">
        <v>3100705</v>
      </c>
      <c r="B71" s="18">
        <v>31007</v>
      </c>
      <c r="C71" s="18">
        <v>1</v>
      </c>
      <c r="D71" s="18">
        <v>3302002</v>
      </c>
      <c r="E71" s="18">
        <v>1</v>
      </c>
      <c r="F71" s="18">
        <v>1</v>
      </c>
      <c r="G71" s="18">
        <v>2125</v>
      </c>
      <c r="H71" s="18"/>
      <c r="I71" s="18"/>
      <c r="J71" s="18">
        <v>2</v>
      </c>
      <c r="K71" s="27"/>
    </row>
    <row r="72" spans="1:11" x14ac:dyDescent="0.2">
      <c r="A72" s="18">
        <v>3100706</v>
      </c>
      <c r="B72" s="18">
        <v>31007</v>
      </c>
      <c r="C72" s="18">
        <v>1</v>
      </c>
      <c r="D72" s="18">
        <v>3302003</v>
      </c>
      <c r="E72" s="18">
        <v>1</v>
      </c>
      <c r="F72" s="18">
        <v>1</v>
      </c>
      <c r="G72" s="18">
        <v>0</v>
      </c>
      <c r="H72" s="18"/>
      <c r="I72" s="18"/>
      <c r="J72" s="18">
        <v>3</v>
      </c>
      <c r="K72" s="27"/>
    </row>
    <row r="73" spans="1:11" x14ac:dyDescent="0.2">
      <c r="A73" s="18">
        <v>3100707</v>
      </c>
      <c r="B73" s="18">
        <v>31007</v>
      </c>
      <c r="C73" s="18">
        <v>1</v>
      </c>
      <c r="D73" s="18">
        <v>3303001</v>
      </c>
      <c r="E73" s="18">
        <v>1</v>
      </c>
      <c r="F73" s="18">
        <v>1</v>
      </c>
      <c r="G73" s="18">
        <v>375</v>
      </c>
      <c r="H73" s="18"/>
      <c r="I73" s="18"/>
      <c r="J73" s="18">
        <v>1</v>
      </c>
      <c r="K73" s="27"/>
    </row>
    <row r="74" spans="1:11" x14ac:dyDescent="0.2">
      <c r="A74" s="18">
        <v>3100708</v>
      </c>
      <c r="B74" s="18">
        <v>31007</v>
      </c>
      <c r="C74" s="18">
        <v>1</v>
      </c>
      <c r="D74" s="18">
        <v>3303002</v>
      </c>
      <c r="E74" s="18">
        <v>1</v>
      </c>
      <c r="F74" s="18">
        <v>1</v>
      </c>
      <c r="G74" s="18">
        <v>2125</v>
      </c>
      <c r="H74" s="18"/>
      <c r="I74" s="18"/>
      <c r="J74" s="18">
        <v>2</v>
      </c>
      <c r="K74" s="27"/>
    </row>
    <row r="75" spans="1:11" x14ac:dyDescent="0.2">
      <c r="A75" s="18">
        <v>3100709</v>
      </c>
      <c r="B75" s="18">
        <v>31007</v>
      </c>
      <c r="C75" s="18">
        <v>1</v>
      </c>
      <c r="D75" s="18">
        <v>3303003</v>
      </c>
      <c r="E75" s="18">
        <v>1</v>
      </c>
      <c r="F75" s="18">
        <v>1</v>
      </c>
      <c r="G75" s="18">
        <v>0</v>
      </c>
      <c r="H75" s="18"/>
      <c r="I75" s="18"/>
      <c r="J75" s="18">
        <v>3</v>
      </c>
      <c r="K75" s="27"/>
    </row>
    <row r="76" spans="1:11" x14ac:dyDescent="0.2">
      <c r="A76" s="18">
        <v>3100710</v>
      </c>
      <c r="B76" s="18">
        <v>31007</v>
      </c>
      <c r="C76" s="18">
        <v>1</v>
      </c>
      <c r="D76" s="18">
        <v>3304001</v>
      </c>
      <c r="E76" s="18">
        <v>1</v>
      </c>
      <c r="F76" s="18">
        <v>1</v>
      </c>
      <c r="G76" s="18">
        <v>375</v>
      </c>
      <c r="H76" s="18"/>
      <c r="I76" s="18"/>
      <c r="J76" s="18">
        <v>1</v>
      </c>
      <c r="K76" s="27"/>
    </row>
    <row r="77" spans="1:11" x14ac:dyDescent="0.2">
      <c r="A77" s="18">
        <v>3100711</v>
      </c>
      <c r="B77" s="18">
        <v>31007</v>
      </c>
      <c r="C77" s="18">
        <v>1</v>
      </c>
      <c r="D77" s="18">
        <v>3304002</v>
      </c>
      <c r="E77" s="18">
        <v>1</v>
      </c>
      <c r="F77" s="18">
        <v>1</v>
      </c>
      <c r="G77" s="18">
        <v>2125</v>
      </c>
      <c r="H77" s="18"/>
      <c r="I77" s="18"/>
      <c r="J77" s="18">
        <v>2</v>
      </c>
      <c r="K77" s="27"/>
    </row>
    <row r="78" spans="1:11" x14ac:dyDescent="0.2">
      <c r="A78" s="24">
        <v>3100712</v>
      </c>
      <c r="B78" s="4">
        <v>31007</v>
      </c>
      <c r="C78" s="4">
        <v>1</v>
      </c>
      <c r="D78" s="4">
        <v>3304003</v>
      </c>
      <c r="E78" s="4">
        <v>1</v>
      </c>
      <c r="F78" s="4">
        <v>1</v>
      </c>
      <c r="G78" s="4">
        <v>0</v>
      </c>
      <c r="H78" s="4"/>
      <c r="I78" s="4"/>
      <c r="J78" s="4">
        <v>3</v>
      </c>
      <c r="K78" s="28"/>
    </row>
    <row r="79" spans="1:11" x14ac:dyDescent="0.2">
      <c r="A79" s="47">
        <v>3100801</v>
      </c>
      <c r="B79" s="47">
        <v>31008</v>
      </c>
      <c r="C79" s="47">
        <v>1</v>
      </c>
      <c r="D79" s="47">
        <v>3301001</v>
      </c>
      <c r="E79" s="47">
        <v>1</v>
      </c>
      <c r="F79" s="47">
        <v>1</v>
      </c>
      <c r="G79" s="47">
        <v>1125</v>
      </c>
      <c r="H79" s="47"/>
      <c r="I79" s="37" t="s">
        <v>89</v>
      </c>
      <c r="J79" s="37">
        <v>1</v>
      </c>
      <c r="K79" s="38">
        <f>SUMIFS($G:$G,$B:$B,$B79,$J:$J,$J79)/SUMIFS($G:$G,$B:$B,$B79)</f>
        <v>0.45</v>
      </c>
    </row>
    <row r="80" spans="1:11" x14ac:dyDescent="0.2">
      <c r="A80" s="47">
        <v>3100802</v>
      </c>
      <c r="B80" s="47">
        <v>31008</v>
      </c>
      <c r="C80" s="47">
        <v>1</v>
      </c>
      <c r="D80" s="47">
        <v>3301002</v>
      </c>
      <c r="E80" s="47">
        <v>1</v>
      </c>
      <c r="F80" s="47">
        <v>1</v>
      </c>
      <c r="G80" s="47">
        <v>1250</v>
      </c>
      <c r="H80" s="47"/>
      <c r="I80" s="47"/>
      <c r="J80" s="47">
        <v>2</v>
      </c>
      <c r="K80" s="43">
        <f>SUMIFS($G:$G,$B:$B,$B80,$J:$J,$J80)/SUMIFS($G:$G,$B:$B,$B80)</f>
        <v>0.5</v>
      </c>
    </row>
    <row r="81" spans="1:11" x14ac:dyDescent="0.2">
      <c r="A81" s="47">
        <v>3100803</v>
      </c>
      <c r="B81" s="47">
        <v>31008</v>
      </c>
      <c r="C81" s="47">
        <v>1</v>
      </c>
      <c r="D81" s="47">
        <v>3301003</v>
      </c>
      <c r="E81" s="47">
        <v>1</v>
      </c>
      <c r="F81" s="47">
        <v>1</v>
      </c>
      <c r="G81" s="47">
        <v>125</v>
      </c>
      <c r="H81" s="47"/>
      <c r="I81" s="47"/>
      <c r="J81" s="47">
        <v>3</v>
      </c>
      <c r="K81" s="43">
        <f>SUMIFS($G:$G,$B:$B,$B81,$J:$J,$J81)/SUMIFS($G:$G,$B:$B,$B81)</f>
        <v>0.05</v>
      </c>
    </row>
    <row r="82" spans="1:11" x14ac:dyDescent="0.2">
      <c r="A82" s="47">
        <v>3100804</v>
      </c>
      <c r="B82" s="47">
        <v>31008</v>
      </c>
      <c r="C82" s="47">
        <v>1</v>
      </c>
      <c r="D82" s="47">
        <v>3302001</v>
      </c>
      <c r="E82" s="47">
        <v>1</v>
      </c>
      <c r="F82" s="47">
        <v>1</v>
      </c>
      <c r="G82" s="47">
        <v>1125</v>
      </c>
      <c r="H82" s="47"/>
      <c r="I82" s="47"/>
      <c r="J82" s="47">
        <v>1</v>
      </c>
      <c r="K82" s="43"/>
    </row>
    <row r="83" spans="1:11" x14ac:dyDescent="0.2">
      <c r="A83" s="47">
        <v>3100805</v>
      </c>
      <c r="B83" s="47">
        <v>31008</v>
      </c>
      <c r="C83" s="47">
        <v>1</v>
      </c>
      <c r="D83" s="47">
        <v>3302002</v>
      </c>
      <c r="E83" s="47">
        <v>1</v>
      </c>
      <c r="F83" s="47">
        <v>1</v>
      </c>
      <c r="G83" s="47">
        <v>1250</v>
      </c>
      <c r="H83" s="47"/>
      <c r="I83" s="47"/>
      <c r="J83" s="47">
        <v>2</v>
      </c>
      <c r="K83" s="43"/>
    </row>
    <row r="84" spans="1:11" x14ac:dyDescent="0.2">
      <c r="A84" s="47">
        <v>3100806</v>
      </c>
      <c r="B84" s="47">
        <v>31008</v>
      </c>
      <c r="C84" s="47">
        <v>1</v>
      </c>
      <c r="D84" s="47">
        <v>3302003</v>
      </c>
      <c r="E84" s="47">
        <v>1</v>
      </c>
      <c r="F84" s="47">
        <v>1</v>
      </c>
      <c r="G84" s="47">
        <v>125</v>
      </c>
      <c r="H84" s="47"/>
      <c r="I84" s="47"/>
      <c r="J84" s="47">
        <v>3</v>
      </c>
      <c r="K84" s="43"/>
    </row>
    <row r="85" spans="1:11" x14ac:dyDescent="0.2">
      <c r="A85" s="47">
        <v>3100807</v>
      </c>
      <c r="B85" s="47">
        <v>31008</v>
      </c>
      <c r="C85" s="47">
        <v>1</v>
      </c>
      <c r="D85" s="47">
        <v>3303001</v>
      </c>
      <c r="E85" s="47">
        <v>1</v>
      </c>
      <c r="F85" s="47">
        <v>1</v>
      </c>
      <c r="G85" s="47">
        <v>1125</v>
      </c>
      <c r="H85" s="47"/>
      <c r="I85" s="47"/>
      <c r="J85" s="47">
        <v>1</v>
      </c>
      <c r="K85" s="43"/>
    </row>
    <row r="86" spans="1:11" x14ac:dyDescent="0.2">
      <c r="A86" s="47">
        <v>3100808</v>
      </c>
      <c r="B86" s="47">
        <v>31008</v>
      </c>
      <c r="C86" s="47">
        <v>1</v>
      </c>
      <c r="D86" s="47">
        <v>3303002</v>
      </c>
      <c r="E86" s="47">
        <v>1</v>
      </c>
      <c r="F86" s="47">
        <v>1</v>
      </c>
      <c r="G86" s="47">
        <v>1250</v>
      </c>
      <c r="H86" s="47"/>
      <c r="I86" s="47"/>
      <c r="J86" s="47">
        <v>2</v>
      </c>
      <c r="K86" s="43"/>
    </row>
    <row r="87" spans="1:11" x14ac:dyDescent="0.2">
      <c r="A87" s="47">
        <v>3100809</v>
      </c>
      <c r="B87" s="47">
        <v>31008</v>
      </c>
      <c r="C87" s="47">
        <v>1</v>
      </c>
      <c r="D87" s="47">
        <v>3303003</v>
      </c>
      <c r="E87" s="47">
        <v>1</v>
      </c>
      <c r="F87" s="47">
        <v>1</v>
      </c>
      <c r="G87" s="47">
        <v>125</v>
      </c>
      <c r="H87" s="47"/>
      <c r="I87" s="47"/>
      <c r="J87" s="47">
        <v>3</v>
      </c>
      <c r="K87" s="43"/>
    </row>
    <row r="88" spans="1:11" x14ac:dyDescent="0.2">
      <c r="A88" s="47">
        <v>3100810</v>
      </c>
      <c r="B88" s="47">
        <v>31008</v>
      </c>
      <c r="C88" s="47">
        <v>1</v>
      </c>
      <c r="D88" s="47">
        <v>3304001</v>
      </c>
      <c r="E88" s="47">
        <v>1</v>
      </c>
      <c r="F88" s="47">
        <v>1</v>
      </c>
      <c r="G88" s="47">
        <v>1125</v>
      </c>
      <c r="H88" s="47"/>
      <c r="I88" s="47"/>
      <c r="J88" s="47">
        <v>1</v>
      </c>
      <c r="K88" s="43"/>
    </row>
    <row r="89" spans="1:11" x14ac:dyDescent="0.2">
      <c r="A89" s="47">
        <v>3100811</v>
      </c>
      <c r="B89" s="47">
        <v>31008</v>
      </c>
      <c r="C89" s="47">
        <v>1</v>
      </c>
      <c r="D89" s="47">
        <v>3304002</v>
      </c>
      <c r="E89" s="47">
        <v>1</v>
      </c>
      <c r="F89" s="47">
        <v>1</v>
      </c>
      <c r="G89" s="47">
        <v>1250</v>
      </c>
      <c r="H89" s="47"/>
      <c r="I89" s="47"/>
      <c r="J89" s="47">
        <v>2</v>
      </c>
      <c r="K89" s="43"/>
    </row>
    <row r="90" spans="1:11" x14ac:dyDescent="0.2">
      <c r="A90" s="44">
        <v>3100812</v>
      </c>
      <c r="B90" s="45">
        <v>31008</v>
      </c>
      <c r="C90" s="45">
        <v>1</v>
      </c>
      <c r="D90" s="45">
        <v>3304003</v>
      </c>
      <c r="E90" s="45">
        <v>1</v>
      </c>
      <c r="F90" s="45">
        <v>1</v>
      </c>
      <c r="G90" s="45">
        <v>125</v>
      </c>
      <c r="H90" s="45"/>
      <c r="I90" s="45"/>
      <c r="J90" s="45">
        <v>3</v>
      </c>
      <c r="K90" s="46"/>
    </row>
    <row r="91" spans="1:11" x14ac:dyDescent="0.2">
      <c r="A91" s="8">
        <v>3100901</v>
      </c>
      <c r="B91" s="8">
        <v>31009</v>
      </c>
      <c r="C91" s="8">
        <v>1</v>
      </c>
      <c r="D91" s="8">
        <v>3301001</v>
      </c>
      <c r="E91" s="8">
        <v>1</v>
      </c>
      <c r="F91" s="8">
        <v>1</v>
      </c>
      <c r="G91" s="8">
        <v>375</v>
      </c>
      <c r="H91" s="8"/>
      <c r="I91" s="8" t="s">
        <v>89</v>
      </c>
      <c r="J91" s="8">
        <v>1</v>
      </c>
      <c r="K91" s="25">
        <f>SUMIFS($G:$G,$B:$B,$B91,$J:$J,$J91)/SUMIFS($G:$G,$B:$B,$B91)</f>
        <v>0.15</v>
      </c>
    </row>
    <row r="92" spans="1:11" x14ac:dyDescent="0.2">
      <c r="A92" s="18">
        <v>3100902</v>
      </c>
      <c r="B92" s="18">
        <v>31009</v>
      </c>
      <c r="C92" s="18">
        <v>1</v>
      </c>
      <c r="D92" s="18">
        <v>3301002</v>
      </c>
      <c r="E92" s="18">
        <v>1</v>
      </c>
      <c r="F92" s="18">
        <v>1</v>
      </c>
      <c r="G92" s="18">
        <v>1750</v>
      </c>
      <c r="H92" s="18"/>
      <c r="I92" s="18"/>
      <c r="J92" s="18">
        <v>2</v>
      </c>
      <c r="K92" s="27">
        <f>SUMIFS($G:$G,$B:$B,$B92,$J:$J,$J92)/SUMIFS($G:$G,$B:$B,$B92)</f>
        <v>0.7</v>
      </c>
    </row>
    <row r="93" spans="1:11" x14ac:dyDescent="0.2">
      <c r="A93" s="18">
        <v>3100903</v>
      </c>
      <c r="B93" s="18">
        <v>31009</v>
      </c>
      <c r="C93" s="18">
        <v>1</v>
      </c>
      <c r="D93" s="18">
        <v>3301003</v>
      </c>
      <c r="E93" s="18">
        <v>1</v>
      </c>
      <c r="F93" s="18">
        <v>1</v>
      </c>
      <c r="G93" s="18">
        <v>375</v>
      </c>
      <c r="H93" s="18"/>
      <c r="I93" s="18"/>
      <c r="J93" s="18">
        <v>3</v>
      </c>
      <c r="K93" s="27">
        <f>SUMIFS($G:$G,$B:$B,$B93,$J:$J,$J93)/SUMIFS($G:$G,$B:$B,$B93)</f>
        <v>0.15</v>
      </c>
    </row>
    <row r="94" spans="1:11" x14ac:dyDescent="0.2">
      <c r="A94" s="18">
        <v>3100904</v>
      </c>
      <c r="B94" s="18">
        <v>31009</v>
      </c>
      <c r="C94" s="18">
        <v>1</v>
      </c>
      <c r="D94" s="18">
        <v>3302001</v>
      </c>
      <c r="E94" s="18">
        <v>1</v>
      </c>
      <c r="F94" s="18">
        <v>1</v>
      </c>
      <c r="G94" s="18">
        <v>375</v>
      </c>
      <c r="H94" s="18"/>
      <c r="I94" s="18"/>
      <c r="J94" s="18">
        <v>1</v>
      </c>
      <c r="K94" s="27"/>
    </row>
    <row r="95" spans="1:11" x14ac:dyDescent="0.2">
      <c r="A95" s="18">
        <v>3100905</v>
      </c>
      <c r="B95" s="18">
        <v>31009</v>
      </c>
      <c r="C95" s="18">
        <v>1</v>
      </c>
      <c r="D95" s="18">
        <v>3302002</v>
      </c>
      <c r="E95" s="18">
        <v>1</v>
      </c>
      <c r="F95" s="18">
        <v>1</v>
      </c>
      <c r="G95" s="18">
        <v>1750</v>
      </c>
      <c r="H95" s="18"/>
      <c r="I95" s="18"/>
      <c r="J95" s="18">
        <v>2</v>
      </c>
      <c r="K95" s="27"/>
    </row>
    <row r="96" spans="1:11" x14ac:dyDescent="0.2">
      <c r="A96" s="18">
        <v>3100906</v>
      </c>
      <c r="B96" s="18">
        <v>31009</v>
      </c>
      <c r="C96" s="18">
        <v>1</v>
      </c>
      <c r="D96" s="18">
        <v>3302003</v>
      </c>
      <c r="E96" s="18">
        <v>1</v>
      </c>
      <c r="F96" s="18">
        <v>1</v>
      </c>
      <c r="G96" s="18">
        <v>375</v>
      </c>
      <c r="H96" s="18"/>
      <c r="I96" s="18"/>
      <c r="J96" s="18">
        <v>3</v>
      </c>
      <c r="K96" s="27"/>
    </row>
    <row r="97" spans="1:11" x14ac:dyDescent="0.2">
      <c r="A97" s="18">
        <v>3100907</v>
      </c>
      <c r="B97" s="18">
        <v>31009</v>
      </c>
      <c r="C97" s="18">
        <v>1</v>
      </c>
      <c r="D97" s="18">
        <v>3303001</v>
      </c>
      <c r="E97" s="18">
        <v>1</v>
      </c>
      <c r="F97" s="18">
        <v>1</v>
      </c>
      <c r="G97" s="18">
        <v>375</v>
      </c>
      <c r="H97" s="18"/>
      <c r="I97" s="18"/>
      <c r="J97" s="18">
        <v>1</v>
      </c>
      <c r="K97" s="27"/>
    </row>
    <row r="98" spans="1:11" x14ac:dyDescent="0.2">
      <c r="A98" s="18">
        <v>3100908</v>
      </c>
      <c r="B98" s="18">
        <v>31009</v>
      </c>
      <c r="C98" s="18">
        <v>1</v>
      </c>
      <c r="D98" s="18">
        <v>3303002</v>
      </c>
      <c r="E98" s="18">
        <v>1</v>
      </c>
      <c r="F98" s="18">
        <v>1</v>
      </c>
      <c r="G98" s="18">
        <v>1750</v>
      </c>
      <c r="H98" s="18"/>
      <c r="I98" s="18"/>
      <c r="J98" s="18">
        <v>2</v>
      </c>
      <c r="K98" s="27"/>
    </row>
    <row r="99" spans="1:11" x14ac:dyDescent="0.2">
      <c r="A99" s="18">
        <v>3100909</v>
      </c>
      <c r="B99" s="18">
        <v>31009</v>
      </c>
      <c r="C99" s="18">
        <v>1</v>
      </c>
      <c r="D99" s="18">
        <v>3303003</v>
      </c>
      <c r="E99" s="18">
        <v>1</v>
      </c>
      <c r="F99" s="18">
        <v>1</v>
      </c>
      <c r="G99" s="18">
        <v>375</v>
      </c>
      <c r="H99" s="18"/>
      <c r="I99" s="18"/>
      <c r="J99" s="18">
        <v>3</v>
      </c>
      <c r="K99" s="27"/>
    </row>
    <row r="100" spans="1:11" x14ac:dyDescent="0.2">
      <c r="A100" s="18">
        <v>3100910</v>
      </c>
      <c r="B100" s="18">
        <v>31009</v>
      </c>
      <c r="C100" s="18">
        <v>1</v>
      </c>
      <c r="D100" s="18">
        <v>3304001</v>
      </c>
      <c r="E100" s="18">
        <v>1</v>
      </c>
      <c r="F100" s="18">
        <v>1</v>
      </c>
      <c r="G100" s="18">
        <v>375</v>
      </c>
      <c r="H100" s="18"/>
      <c r="I100" s="18"/>
      <c r="J100" s="18">
        <v>1</v>
      </c>
      <c r="K100" s="27"/>
    </row>
    <row r="101" spans="1:11" x14ac:dyDescent="0.2">
      <c r="A101" s="18">
        <v>3100911</v>
      </c>
      <c r="B101" s="18">
        <v>31009</v>
      </c>
      <c r="C101" s="18">
        <v>1</v>
      </c>
      <c r="D101" s="18">
        <v>3304002</v>
      </c>
      <c r="E101" s="18">
        <v>1</v>
      </c>
      <c r="F101" s="18">
        <v>1</v>
      </c>
      <c r="G101" s="18">
        <v>1750</v>
      </c>
      <c r="H101" s="18"/>
      <c r="I101" s="18"/>
      <c r="J101" s="18">
        <v>2</v>
      </c>
      <c r="K101" s="27"/>
    </row>
    <row r="102" spans="1:11" ht="15" thickBot="1" x14ac:dyDescent="0.25">
      <c r="A102" s="48">
        <v>3100912</v>
      </c>
      <c r="B102" s="48">
        <v>31009</v>
      </c>
      <c r="C102" s="48">
        <v>1</v>
      </c>
      <c r="D102" s="48">
        <v>3304003</v>
      </c>
      <c r="E102" s="48">
        <v>1</v>
      </c>
      <c r="F102" s="48">
        <v>1</v>
      </c>
      <c r="G102" s="18">
        <v>375</v>
      </c>
      <c r="H102" s="48"/>
      <c r="I102" s="48"/>
      <c r="J102" s="48">
        <v>3</v>
      </c>
      <c r="K102" s="49"/>
    </row>
    <row r="103" spans="1:11" x14ac:dyDescent="0.2">
      <c r="A103" s="47">
        <v>3101001</v>
      </c>
      <c r="B103" s="47">
        <v>31010</v>
      </c>
      <c r="C103" s="47">
        <v>1</v>
      </c>
      <c r="D103" s="47">
        <v>3301001</v>
      </c>
      <c r="E103" s="47">
        <v>1</v>
      </c>
      <c r="F103" s="47">
        <v>1</v>
      </c>
      <c r="G103" s="47">
        <v>1000</v>
      </c>
      <c r="H103" s="47"/>
      <c r="I103" s="37" t="s">
        <v>92</v>
      </c>
      <c r="J103" s="37">
        <v>1</v>
      </c>
      <c r="K103" s="38">
        <f>SUMIFS($G:$G,$B:$B,$B103,$J:$J,$J103)/SUMIFS($G:$G,$B:$B,$B103)</f>
        <v>0.4</v>
      </c>
    </row>
    <row r="104" spans="1:11" x14ac:dyDescent="0.2">
      <c r="A104" s="47">
        <v>3101002</v>
      </c>
      <c r="B104" s="47">
        <v>31010</v>
      </c>
      <c r="C104" s="47">
        <v>1</v>
      </c>
      <c r="D104" s="47">
        <v>3301002</v>
      </c>
      <c r="E104" s="47">
        <v>1</v>
      </c>
      <c r="F104" s="47">
        <v>1</v>
      </c>
      <c r="G104" s="47">
        <v>1500</v>
      </c>
      <c r="H104" s="47"/>
      <c r="I104" s="47"/>
      <c r="J104" s="47">
        <v>2</v>
      </c>
      <c r="K104" s="43">
        <f>SUMIFS($G:$G,$B:$B,$B104,$J:$J,$J104)/SUMIFS($G:$G,$B:$B,$B104)</f>
        <v>0.6</v>
      </c>
    </row>
    <row r="105" spans="1:11" x14ac:dyDescent="0.2">
      <c r="A105" s="47">
        <v>3101003</v>
      </c>
      <c r="B105" s="47">
        <v>31010</v>
      </c>
      <c r="C105" s="47">
        <v>1</v>
      </c>
      <c r="D105" s="47">
        <v>3301003</v>
      </c>
      <c r="E105" s="47">
        <v>1</v>
      </c>
      <c r="F105" s="47">
        <v>1</v>
      </c>
      <c r="G105" s="47">
        <v>0</v>
      </c>
      <c r="H105" s="47"/>
      <c r="I105" s="47"/>
      <c r="J105" s="47">
        <v>3</v>
      </c>
      <c r="K105" s="43">
        <f>SUMIFS($G:$G,$B:$B,$B105,$J:$J,$J105)/SUMIFS($G:$G,$B:$B,$B105)</f>
        <v>0</v>
      </c>
    </row>
    <row r="106" spans="1:11" x14ac:dyDescent="0.2">
      <c r="A106" s="47">
        <v>3101004</v>
      </c>
      <c r="B106" s="47">
        <v>31010</v>
      </c>
      <c r="C106" s="47">
        <v>1</v>
      </c>
      <c r="D106" s="47">
        <v>3302001</v>
      </c>
      <c r="E106" s="47">
        <v>1</v>
      </c>
      <c r="F106" s="47">
        <v>1</v>
      </c>
      <c r="G106" s="47">
        <v>1000</v>
      </c>
      <c r="H106" s="47"/>
      <c r="I106" s="47"/>
      <c r="J106" s="47">
        <v>1</v>
      </c>
      <c r="K106" s="43"/>
    </row>
    <row r="107" spans="1:11" x14ac:dyDescent="0.2">
      <c r="A107" s="47">
        <v>3101005</v>
      </c>
      <c r="B107" s="47">
        <v>31010</v>
      </c>
      <c r="C107" s="47">
        <v>1</v>
      </c>
      <c r="D107" s="47">
        <v>3302002</v>
      </c>
      <c r="E107" s="47">
        <v>1</v>
      </c>
      <c r="F107" s="47">
        <v>1</v>
      </c>
      <c r="G107" s="47">
        <v>1500</v>
      </c>
      <c r="H107" s="47"/>
      <c r="I107" s="47"/>
      <c r="J107" s="47">
        <v>2</v>
      </c>
      <c r="K107" s="43"/>
    </row>
    <row r="108" spans="1:11" x14ac:dyDescent="0.2">
      <c r="A108" s="47">
        <v>3101006</v>
      </c>
      <c r="B108" s="47">
        <v>31010</v>
      </c>
      <c r="C108" s="47">
        <v>1</v>
      </c>
      <c r="D108" s="47">
        <v>3302003</v>
      </c>
      <c r="E108" s="47">
        <v>1</v>
      </c>
      <c r="F108" s="47">
        <v>1</v>
      </c>
      <c r="G108" s="47">
        <v>0</v>
      </c>
      <c r="H108" s="47"/>
      <c r="I108" s="47"/>
      <c r="J108" s="47">
        <v>3</v>
      </c>
      <c r="K108" s="43"/>
    </row>
    <row r="109" spans="1:11" x14ac:dyDescent="0.2">
      <c r="A109" s="47">
        <v>3101007</v>
      </c>
      <c r="B109" s="47">
        <v>31010</v>
      </c>
      <c r="C109" s="47">
        <v>1</v>
      </c>
      <c r="D109" s="47">
        <v>3303001</v>
      </c>
      <c r="E109" s="47">
        <v>1</v>
      </c>
      <c r="F109" s="47">
        <v>1</v>
      </c>
      <c r="G109" s="47">
        <v>1000</v>
      </c>
      <c r="H109" s="47"/>
      <c r="I109" s="47"/>
      <c r="J109" s="47">
        <v>1</v>
      </c>
      <c r="K109" s="43"/>
    </row>
    <row r="110" spans="1:11" x14ac:dyDescent="0.2">
      <c r="A110" s="47">
        <v>3101008</v>
      </c>
      <c r="B110" s="47">
        <v>31010</v>
      </c>
      <c r="C110" s="47">
        <v>1</v>
      </c>
      <c r="D110" s="47">
        <v>3303002</v>
      </c>
      <c r="E110" s="47">
        <v>1</v>
      </c>
      <c r="F110" s="47">
        <v>1</v>
      </c>
      <c r="G110" s="47">
        <v>1500</v>
      </c>
      <c r="H110" s="47"/>
      <c r="I110" s="47"/>
      <c r="J110" s="47">
        <v>2</v>
      </c>
      <c r="K110" s="43"/>
    </row>
    <row r="111" spans="1:11" x14ac:dyDescent="0.2">
      <c r="A111" s="47">
        <v>3101009</v>
      </c>
      <c r="B111" s="47">
        <v>31010</v>
      </c>
      <c r="C111" s="47">
        <v>1</v>
      </c>
      <c r="D111" s="47">
        <v>3303003</v>
      </c>
      <c r="E111" s="47">
        <v>1</v>
      </c>
      <c r="F111" s="47">
        <v>1</v>
      </c>
      <c r="G111" s="47">
        <v>0</v>
      </c>
      <c r="H111" s="47"/>
      <c r="I111" s="47"/>
      <c r="J111" s="47">
        <v>3</v>
      </c>
      <c r="K111" s="43"/>
    </row>
    <row r="112" spans="1:11" x14ac:dyDescent="0.2">
      <c r="A112" s="47">
        <v>3101010</v>
      </c>
      <c r="B112" s="47">
        <v>31010</v>
      </c>
      <c r="C112" s="47">
        <v>1</v>
      </c>
      <c r="D112" s="47">
        <v>3304001</v>
      </c>
      <c r="E112" s="47">
        <v>1</v>
      </c>
      <c r="F112" s="47">
        <v>1</v>
      </c>
      <c r="G112" s="47">
        <v>1000</v>
      </c>
      <c r="H112" s="47"/>
      <c r="I112" s="47"/>
      <c r="J112" s="47">
        <v>1</v>
      </c>
      <c r="K112" s="43"/>
    </row>
    <row r="113" spans="1:11" x14ac:dyDescent="0.2">
      <c r="A113" s="47">
        <v>3101011</v>
      </c>
      <c r="B113" s="47">
        <v>31010</v>
      </c>
      <c r="C113" s="47">
        <v>1</v>
      </c>
      <c r="D113" s="47">
        <v>3304002</v>
      </c>
      <c r="E113" s="47">
        <v>1</v>
      </c>
      <c r="F113" s="47">
        <v>1</v>
      </c>
      <c r="G113" s="47">
        <v>1500</v>
      </c>
      <c r="H113" s="47"/>
      <c r="I113" s="47"/>
      <c r="J113" s="47">
        <v>2</v>
      </c>
      <c r="K113" s="43"/>
    </row>
    <row r="114" spans="1:11" x14ac:dyDescent="0.2">
      <c r="A114" s="47">
        <v>3101012</v>
      </c>
      <c r="B114" s="47">
        <v>31010</v>
      </c>
      <c r="C114" s="47">
        <v>1</v>
      </c>
      <c r="D114" s="47">
        <v>3304003</v>
      </c>
      <c r="E114" s="47">
        <v>1</v>
      </c>
      <c r="F114" s="47">
        <v>1</v>
      </c>
      <c r="G114" s="47">
        <v>0</v>
      </c>
      <c r="H114" s="47"/>
      <c r="I114" s="47"/>
      <c r="J114" s="47">
        <v>3</v>
      </c>
      <c r="K114" s="43"/>
    </row>
    <row r="115" spans="1:11" x14ac:dyDescent="0.2">
      <c r="A115" s="18">
        <v>3101101</v>
      </c>
      <c r="B115" s="18">
        <v>31011</v>
      </c>
      <c r="C115" s="18">
        <v>1</v>
      </c>
      <c r="D115" s="18">
        <v>3301001</v>
      </c>
      <c r="E115" s="18">
        <v>1</v>
      </c>
      <c r="F115" s="18">
        <v>1</v>
      </c>
      <c r="G115" s="18">
        <v>625</v>
      </c>
      <c r="H115" s="18"/>
      <c r="I115" s="18" t="s">
        <v>91</v>
      </c>
      <c r="J115" s="18">
        <v>1</v>
      </c>
      <c r="K115" s="51">
        <f>SUMIFS($G:$G,$B:$B,$B115,$J:$J,$J115)/SUMIFS($G:$G,$B:$B,$B115)</f>
        <v>0.25</v>
      </c>
    </row>
    <row r="116" spans="1:11" x14ac:dyDescent="0.2">
      <c r="A116" s="18">
        <v>3101102</v>
      </c>
      <c r="B116" s="18">
        <v>31011</v>
      </c>
      <c r="C116" s="18">
        <v>1</v>
      </c>
      <c r="D116" s="18">
        <v>3301002</v>
      </c>
      <c r="E116" s="18">
        <v>1</v>
      </c>
      <c r="F116" s="18">
        <v>1</v>
      </c>
      <c r="G116" s="18">
        <v>1875</v>
      </c>
      <c r="H116" s="18"/>
      <c r="I116" s="18"/>
      <c r="J116" s="18">
        <v>2</v>
      </c>
      <c r="K116" s="51">
        <f>SUMIFS($G:$G,$B:$B,$B116,$J:$J,$J116)/SUMIFS($G:$G,$B:$B,$B116)</f>
        <v>0.75</v>
      </c>
    </row>
    <row r="117" spans="1:11" x14ac:dyDescent="0.2">
      <c r="A117" s="18">
        <v>3101103</v>
      </c>
      <c r="B117" s="18">
        <v>31011</v>
      </c>
      <c r="C117" s="18">
        <v>1</v>
      </c>
      <c r="D117" s="18">
        <v>3301003</v>
      </c>
      <c r="E117" s="18">
        <v>1</v>
      </c>
      <c r="F117" s="18">
        <v>1</v>
      </c>
      <c r="G117" s="18">
        <v>0</v>
      </c>
      <c r="H117" s="18"/>
      <c r="I117" s="18"/>
      <c r="J117" s="18">
        <v>3</v>
      </c>
      <c r="K117" s="51">
        <f>SUMIFS($G:$G,$B:$B,$B117,$J:$J,$J117)/SUMIFS($G:$G,$B:$B,$B117)</f>
        <v>0</v>
      </c>
    </row>
    <row r="118" spans="1:11" x14ac:dyDescent="0.2">
      <c r="A118" s="18">
        <v>3101104</v>
      </c>
      <c r="B118" s="18">
        <v>31011</v>
      </c>
      <c r="C118" s="18">
        <v>1</v>
      </c>
      <c r="D118" s="18">
        <v>3302001</v>
      </c>
      <c r="E118" s="18">
        <v>1</v>
      </c>
      <c r="F118" s="18">
        <v>1</v>
      </c>
      <c r="G118" s="18">
        <v>625</v>
      </c>
      <c r="H118" s="18"/>
      <c r="I118" s="18"/>
      <c r="J118" s="18">
        <v>1</v>
      </c>
      <c r="K118" s="51"/>
    </row>
    <row r="119" spans="1:11" x14ac:dyDescent="0.2">
      <c r="A119" s="18">
        <v>3101105</v>
      </c>
      <c r="B119" s="18">
        <v>31011</v>
      </c>
      <c r="C119" s="18">
        <v>1</v>
      </c>
      <c r="D119" s="18">
        <v>3302002</v>
      </c>
      <c r="E119" s="18">
        <v>1</v>
      </c>
      <c r="F119" s="18">
        <v>1</v>
      </c>
      <c r="G119" s="18">
        <v>1875</v>
      </c>
      <c r="H119" s="18"/>
      <c r="I119" s="18"/>
      <c r="J119" s="18">
        <v>2</v>
      </c>
      <c r="K119" s="51"/>
    </row>
    <row r="120" spans="1:11" x14ac:dyDescent="0.2">
      <c r="A120" s="18">
        <v>3101106</v>
      </c>
      <c r="B120" s="18">
        <v>31011</v>
      </c>
      <c r="C120" s="18">
        <v>1</v>
      </c>
      <c r="D120" s="18">
        <v>3302003</v>
      </c>
      <c r="E120" s="18">
        <v>1</v>
      </c>
      <c r="F120" s="18">
        <v>1</v>
      </c>
      <c r="G120" s="18">
        <v>0</v>
      </c>
      <c r="H120" s="18"/>
      <c r="I120" s="18"/>
      <c r="J120" s="18">
        <v>3</v>
      </c>
      <c r="K120" s="51"/>
    </row>
    <row r="121" spans="1:11" x14ac:dyDescent="0.2">
      <c r="A121" s="18">
        <v>3101107</v>
      </c>
      <c r="B121" s="18">
        <v>31011</v>
      </c>
      <c r="C121" s="18">
        <v>1</v>
      </c>
      <c r="D121" s="18">
        <v>3303001</v>
      </c>
      <c r="E121" s="18">
        <v>1</v>
      </c>
      <c r="F121" s="18">
        <v>1</v>
      </c>
      <c r="G121" s="18">
        <v>625</v>
      </c>
      <c r="H121" s="18"/>
      <c r="I121" s="18"/>
      <c r="J121" s="18">
        <v>1</v>
      </c>
      <c r="K121" s="51"/>
    </row>
    <row r="122" spans="1:11" x14ac:dyDescent="0.2">
      <c r="A122" s="18">
        <v>3101108</v>
      </c>
      <c r="B122" s="18">
        <v>31011</v>
      </c>
      <c r="C122" s="18">
        <v>1</v>
      </c>
      <c r="D122" s="18">
        <v>3303002</v>
      </c>
      <c r="E122" s="18">
        <v>1</v>
      </c>
      <c r="F122" s="18">
        <v>1</v>
      </c>
      <c r="G122" s="18">
        <v>1875</v>
      </c>
      <c r="H122" s="18"/>
      <c r="I122" s="18"/>
      <c r="J122" s="18">
        <v>2</v>
      </c>
      <c r="K122" s="51"/>
    </row>
    <row r="123" spans="1:11" x14ac:dyDescent="0.2">
      <c r="A123" s="18">
        <v>3101109</v>
      </c>
      <c r="B123" s="18">
        <v>31011</v>
      </c>
      <c r="C123" s="18">
        <v>1</v>
      </c>
      <c r="D123" s="18">
        <v>3303003</v>
      </c>
      <c r="E123" s="18">
        <v>1</v>
      </c>
      <c r="F123" s="18">
        <v>1</v>
      </c>
      <c r="G123" s="18">
        <v>0</v>
      </c>
      <c r="H123" s="18"/>
      <c r="I123" s="18"/>
      <c r="J123" s="18">
        <v>3</v>
      </c>
      <c r="K123" s="51"/>
    </row>
    <row r="124" spans="1:11" x14ac:dyDescent="0.2">
      <c r="A124" s="18">
        <v>3101110</v>
      </c>
      <c r="B124" s="18">
        <v>31011</v>
      </c>
      <c r="C124" s="18">
        <v>1</v>
      </c>
      <c r="D124" s="18">
        <v>3304001</v>
      </c>
      <c r="E124" s="18">
        <v>1</v>
      </c>
      <c r="F124" s="18">
        <v>1</v>
      </c>
      <c r="G124" s="18">
        <v>625</v>
      </c>
      <c r="H124" s="18"/>
      <c r="I124" s="18"/>
      <c r="J124" s="18">
        <v>1</v>
      </c>
      <c r="K124" s="51"/>
    </row>
    <row r="125" spans="1:11" x14ac:dyDescent="0.2">
      <c r="A125" s="18">
        <v>3101111</v>
      </c>
      <c r="B125" s="18">
        <v>31011</v>
      </c>
      <c r="C125" s="18">
        <v>1</v>
      </c>
      <c r="D125" s="18">
        <v>3304002</v>
      </c>
      <c r="E125" s="18">
        <v>1</v>
      </c>
      <c r="F125" s="18">
        <v>1</v>
      </c>
      <c r="G125" s="18">
        <v>1875</v>
      </c>
      <c r="H125" s="18"/>
      <c r="I125" s="18"/>
      <c r="J125" s="18">
        <v>2</v>
      </c>
      <c r="K125" s="51"/>
    </row>
    <row r="126" spans="1:11" ht="15" thickBot="1" x14ac:dyDescent="0.25">
      <c r="A126" s="48">
        <v>3101112</v>
      </c>
      <c r="B126" s="48">
        <v>31011</v>
      </c>
      <c r="C126" s="48">
        <v>1</v>
      </c>
      <c r="D126" s="48">
        <v>3304003</v>
      </c>
      <c r="E126" s="48">
        <v>1</v>
      </c>
      <c r="F126" s="48">
        <v>1</v>
      </c>
      <c r="G126" s="18">
        <v>0</v>
      </c>
      <c r="H126" s="48"/>
      <c r="I126" s="48"/>
      <c r="J126" s="48">
        <v>3</v>
      </c>
      <c r="K126" s="52"/>
    </row>
    <row r="127" spans="1:11" x14ac:dyDescent="0.2">
      <c r="A127" s="23">
        <v>3200101</v>
      </c>
      <c r="B127" s="18">
        <v>32001</v>
      </c>
      <c r="C127" s="18">
        <v>1</v>
      </c>
      <c r="D127" s="17">
        <v>3100001</v>
      </c>
      <c r="E127" s="18">
        <v>2</v>
      </c>
      <c r="F127" s="18">
        <v>20</v>
      </c>
      <c r="G127" s="18">
        <v>1400</v>
      </c>
      <c r="H127" s="18"/>
      <c r="I127" s="18" t="s">
        <v>63</v>
      </c>
      <c r="J127" s="18">
        <f>VLOOKUP(D127,Sheet3!$A:$D,2,0)</f>
        <v>1</v>
      </c>
      <c r="K127" s="27">
        <f>SUMIFS($G:$G,$B:$B,$B127,$J:$J,$J127)/SUMIFS($G:$G,$B:$B,$B127)</f>
        <v>0.82</v>
      </c>
    </row>
    <row r="128" spans="1:11" x14ac:dyDescent="0.2">
      <c r="A128" s="23">
        <v>3200102</v>
      </c>
      <c r="B128" s="18">
        <v>32001</v>
      </c>
      <c r="C128" s="18">
        <v>1</v>
      </c>
      <c r="D128" s="17">
        <v>3100002</v>
      </c>
      <c r="E128" s="18">
        <v>2</v>
      </c>
      <c r="F128" s="18">
        <v>20</v>
      </c>
      <c r="G128" s="18">
        <v>1400</v>
      </c>
      <c r="H128" s="18"/>
      <c r="I128" s="18"/>
      <c r="J128" s="18">
        <f>VLOOKUP(D128,Sheet3!$A:$D,2,0)</f>
        <v>1</v>
      </c>
      <c r="K128" s="26"/>
    </row>
    <row r="129" spans="1:11" x14ac:dyDescent="0.2">
      <c r="A129" s="23">
        <v>3200103</v>
      </c>
      <c r="B129" s="18">
        <v>32001</v>
      </c>
      <c r="C129" s="18">
        <v>1</v>
      </c>
      <c r="D129" s="17">
        <v>3100003</v>
      </c>
      <c r="E129" s="18">
        <v>2</v>
      </c>
      <c r="F129" s="18">
        <v>20</v>
      </c>
      <c r="G129" s="18">
        <v>1400</v>
      </c>
      <c r="H129" s="18"/>
      <c r="I129" s="18"/>
      <c r="J129" s="18">
        <f>VLOOKUP(D129,Sheet3!$A:$D,2,0)</f>
        <v>1</v>
      </c>
      <c r="K129" s="26"/>
    </row>
    <row r="130" spans="1:11" x14ac:dyDescent="0.2">
      <c r="A130" s="23">
        <v>3200104</v>
      </c>
      <c r="B130" s="18">
        <v>32001</v>
      </c>
      <c r="C130" s="18">
        <v>1</v>
      </c>
      <c r="D130" s="17">
        <v>3100004</v>
      </c>
      <c r="E130" s="18">
        <v>2</v>
      </c>
      <c r="F130" s="18">
        <v>20</v>
      </c>
      <c r="G130" s="18">
        <v>1400</v>
      </c>
      <c r="H130" s="18"/>
      <c r="I130" s="18"/>
      <c r="J130" s="18">
        <f>VLOOKUP(D130,Sheet3!$A:$D,2,0)</f>
        <v>1</v>
      </c>
      <c r="K130" s="27"/>
    </row>
    <row r="131" spans="1:11" x14ac:dyDescent="0.2">
      <c r="A131" s="23">
        <v>3200105</v>
      </c>
      <c r="B131" s="18">
        <v>32001</v>
      </c>
      <c r="C131" s="18">
        <v>1</v>
      </c>
      <c r="D131" s="17">
        <v>3100005</v>
      </c>
      <c r="E131" s="18">
        <v>2</v>
      </c>
      <c r="F131" s="18">
        <v>20</v>
      </c>
      <c r="G131" s="18">
        <v>1300</v>
      </c>
      <c r="H131" s="18"/>
      <c r="I131" s="18"/>
      <c r="J131" s="18">
        <f>VLOOKUP(D131,Sheet3!$A:$D,2,0)</f>
        <v>1</v>
      </c>
      <c r="K131" s="27"/>
    </row>
    <row r="132" spans="1:11" x14ac:dyDescent="0.2">
      <c r="A132" s="23">
        <v>3200106</v>
      </c>
      <c r="B132" s="18">
        <v>32001</v>
      </c>
      <c r="C132" s="18">
        <v>1</v>
      </c>
      <c r="D132" s="17">
        <v>3100006</v>
      </c>
      <c r="E132" s="18">
        <v>2</v>
      </c>
      <c r="F132" s="18">
        <v>20</v>
      </c>
      <c r="G132" s="18">
        <v>1300</v>
      </c>
      <c r="H132" s="18"/>
      <c r="I132" s="18"/>
      <c r="J132" s="18">
        <f>VLOOKUP(D132,Sheet3!$A:$D,2,0)</f>
        <v>1</v>
      </c>
      <c r="K132" s="27"/>
    </row>
    <row r="133" spans="1:11" x14ac:dyDescent="0.2">
      <c r="A133" s="23">
        <v>3200107</v>
      </c>
      <c r="B133" s="18">
        <v>32001</v>
      </c>
      <c r="C133" s="18">
        <v>1</v>
      </c>
      <c r="D133" s="17">
        <v>3100007</v>
      </c>
      <c r="E133" s="18">
        <v>21</v>
      </c>
      <c r="F133" s="18">
        <v>150</v>
      </c>
      <c r="G133" s="18">
        <v>300</v>
      </c>
      <c r="H133" s="18"/>
      <c r="I133" s="18"/>
      <c r="J133" s="18">
        <f>VLOOKUP(D133,Sheet3!$A:$D,2,0)</f>
        <v>2</v>
      </c>
      <c r="K133" s="27">
        <f>SUMIFS($G:$G,$B:$B,$B133,$J:$J,$J133)/SUMIFS($G:$G,$B:$B,$B133)</f>
        <v>0.18</v>
      </c>
    </row>
    <row r="134" spans="1:11" x14ac:dyDescent="0.2">
      <c r="A134" s="23">
        <v>3200108</v>
      </c>
      <c r="B134" s="18">
        <v>32001</v>
      </c>
      <c r="C134" s="18">
        <v>1</v>
      </c>
      <c r="D134" s="17">
        <v>3100008</v>
      </c>
      <c r="E134" s="18">
        <v>21</v>
      </c>
      <c r="F134" s="18">
        <v>150</v>
      </c>
      <c r="G134" s="18">
        <v>300</v>
      </c>
      <c r="H134" s="18"/>
      <c r="I134" s="18"/>
      <c r="J134" s="18">
        <f>VLOOKUP(D134,Sheet3!$A:$D,2,0)</f>
        <v>2</v>
      </c>
      <c r="K134" s="27"/>
    </row>
    <row r="135" spans="1:11" x14ac:dyDescent="0.2">
      <c r="A135" s="23">
        <v>3200109</v>
      </c>
      <c r="B135" s="18">
        <v>32001</v>
      </c>
      <c r="C135" s="18">
        <v>1</v>
      </c>
      <c r="D135" s="17">
        <v>3100009</v>
      </c>
      <c r="E135" s="18">
        <v>21</v>
      </c>
      <c r="F135" s="18">
        <v>150</v>
      </c>
      <c r="G135" s="18">
        <v>300</v>
      </c>
      <c r="H135" s="18"/>
      <c r="I135" s="18"/>
      <c r="J135" s="18">
        <f>VLOOKUP(D135,Sheet3!$A:$D,2,0)</f>
        <v>2</v>
      </c>
      <c r="K135" s="27"/>
    </row>
    <row r="136" spans="1:11" x14ac:dyDescent="0.2">
      <c r="A136" s="23">
        <v>3200110</v>
      </c>
      <c r="B136" s="18">
        <v>32001</v>
      </c>
      <c r="C136" s="18">
        <v>1</v>
      </c>
      <c r="D136" s="17">
        <v>3100010</v>
      </c>
      <c r="E136" s="18">
        <v>21</v>
      </c>
      <c r="F136" s="18">
        <v>150</v>
      </c>
      <c r="G136" s="18">
        <v>300</v>
      </c>
      <c r="H136" s="18"/>
      <c r="I136" s="18"/>
      <c r="J136" s="18">
        <f>VLOOKUP(D136,Sheet3!$A:$D,2,0)</f>
        <v>2</v>
      </c>
      <c r="K136" s="27"/>
    </row>
    <row r="137" spans="1:11" x14ac:dyDescent="0.2">
      <c r="A137" s="23">
        <v>3200111</v>
      </c>
      <c r="B137" s="18">
        <v>32001</v>
      </c>
      <c r="C137" s="18">
        <v>1</v>
      </c>
      <c r="D137" s="17">
        <v>3100011</v>
      </c>
      <c r="E137" s="18">
        <v>21</v>
      </c>
      <c r="F137" s="18">
        <v>150</v>
      </c>
      <c r="G137" s="18">
        <v>300</v>
      </c>
      <c r="H137" s="18"/>
      <c r="I137" s="18"/>
      <c r="J137" s="18">
        <f>VLOOKUP(D137,Sheet3!$A:$D,2,0)</f>
        <v>2</v>
      </c>
      <c r="K137" s="27"/>
    </row>
    <row r="138" spans="1:11" x14ac:dyDescent="0.2">
      <c r="A138" s="23">
        <v>3200112</v>
      </c>
      <c r="B138" s="18">
        <v>32001</v>
      </c>
      <c r="C138" s="18">
        <v>1</v>
      </c>
      <c r="D138" s="17">
        <v>3100012</v>
      </c>
      <c r="E138" s="18">
        <v>21</v>
      </c>
      <c r="F138" s="18">
        <v>150</v>
      </c>
      <c r="G138" s="18">
        <v>300</v>
      </c>
      <c r="H138" s="18"/>
      <c r="I138" s="18"/>
      <c r="J138" s="18">
        <f>VLOOKUP(D138,Sheet3!$A:$D,2,0)</f>
        <v>2</v>
      </c>
      <c r="K138" s="27"/>
    </row>
    <row r="139" spans="1:11" x14ac:dyDescent="0.2">
      <c r="A139" s="23">
        <v>3200113</v>
      </c>
      <c r="B139" s="18">
        <v>32001</v>
      </c>
      <c r="C139" s="18">
        <v>1</v>
      </c>
      <c r="D139" s="17">
        <v>3100013</v>
      </c>
      <c r="E139" s="18">
        <v>151</v>
      </c>
      <c r="F139" s="18">
        <v>300</v>
      </c>
      <c r="G139" s="18">
        <v>0</v>
      </c>
      <c r="H139" s="18"/>
      <c r="I139" s="18"/>
      <c r="J139" s="18">
        <f>VLOOKUP(D139,Sheet3!$A:$D,2,0)</f>
        <v>3</v>
      </c>
      <c r="K139" s="27">
        <f>SUMIFS($G:$G,$B:$B,$B139,$J:$J,$J139)/SUMIFS($G:$G,$B:$B,$B139)</f>
        <v>0</v>
      </c>
    </row>
    <row r="140" spans="1:11" x14ac:dyDescent="0.2">
      <c r="A140" s="23">
        <v>3200114</v>
      </c>
      <c r="B140" s="18">
        <v>32001</v>
      </c>
      <c r="C140" s="18">
        <v>1</v>
      </c>
      <c r="D140" s="17">
        <v>3100014</v>
      </c>
      <c r="E140" s="18">
        <v>151</v>
      </c>
      <c r="F140" s="18">
        <v>300</v>
      </c>
      <c r="G140" s="18">
        <v>0</v>
      </c>
      <c r="H140" s="18"/>
      <c r="I140" s="18"/>
      <c r="J140" s="18">
        <f>VLOOKUP(D140,Sheet3!$A:$D,2,0)</f>
        <v>3</v>
      </c>
      <c r="K140" s="27"/>
    </row>
    <row r="141" spans="1:11" x14ac:dyDescent="0.2">
      <c r="A141" s="23">
        <v>3200115</v>
      </c>
      <c r="B141" s="18">
        <v>32001</v>
      </c>
      <c r="C141" s="18">
        <v>1</v>
      </c>
      <c r="D141" s="17">
        <v>3100015</v>
      </c>
      <c r="E141" s="18">
        <v>151</v>
      </c>
      <c r="F141" s="18">
        <v>300</v>
      </c>
      <c r="G141" s="18">
        <v>0</v>
      </c>
      <c r="H141" s="18"/>
      <c r="I141" s="18"/>
      <c r="J141" s="18">
        <f>VLOOKUP(D141,Sheet3!$A:$D,2,0)</f>
        <v>3</v>
      </c>
      <c r="K141" s="27"/>
    </row>
    <row r="142" spans="1:11" x14ac:dyDescent="0.2">
      <c r="A142" s="23">
        <v>3200116</v>
      </c>
      <c r="B142" s="18">
        <v>32001</v>
      </c>
      <c r="C142" s="18">
        <v>1</v>
      </c>
      <c r="D142" s="17">
        <v>3100016</v>
      </c>
      <c r="E142" s="18">
        <v>151</v>
      </c>
      <c r="F142" s="18">
        <v>300</v>
      </c>
      <c r="G142" s="18">
        <v>0</v>
      </c>
      <c r="H142" s="18"/>
      <c r="I142" s="18"/>
      <c r="J142" s="18">
        <f>VLOOKUP(D142,Sheet3!$A:$D,2,0)</f>
        <v>3</v>
      </c>
      <c r="K142" s="27"/>
    </row>
    <row r="143" spans="1:11" x14ac:dyDescent="0.2">
      <c r="A143" s="23">
        <v>3200117</v>
      </c>
      <c r="B143" s="18">
        <v>32001</v>
      </c>
      <c r="C143" s="18">
        <v>1</v>
      </c>
      <c r="D143" s="17">
        <v>3100017</v>
      </c>
      <c r="E143" s="18">
        <v>151</v>
      </c>
      <c r="F143" s="18">
        <v>300</v>
      </c>
      <c r="G143" s="18">
        <v>0</v>
      </c>
      <c r="H143" s="18"/>
      <c r="I143" s="18"/>
      <c r="J143" s="18">
        <f>VLOOKUP(D143,Sheet3!$A:$D,2,0)</f>
        <v>3</v>
      </c>
      <c r="K143" s="27"/>
    </row>
    <row r="144" spans="1:11" x14ac:dyDescent="0.2">
      <c r="A144" s="23">
        <v>3200118</v>
      </c>
      <c r="B144" s="18">
        <v>32001</v>
      </c>
      <c r="C144" s="18">
        <v>1</v>
      </c>
      <c r="D144" s="17">
        <v>3100018</v>
      </c>
      <c r="E144" s="18">
        <v>151</v>
      </c>
      <c r="F144" s="18">
        <v>300</v>
      </c>
      <c r="G144" s="18">
        <v>0</v>
      </c>
      <c r="H144" s="18"/>
      <c r="I144" s="18"/>
      <c r="J144" s="18">
        <f>VLOOKUP(D144,Sheet3!$A:$D,2,0)</f>
        <v>3</v>
      </c>
      <c r="K144" s="27"/>
    </row>
    <row r="145" spans="1:11" x14ac:dyDescent="0.2">
      <c r="A145" s="23">
        <v>3200119</v>
      </c>
      <c r="B145" s="18">
        <v>32001</v>
      </c>
      <c r="C145" s="18">
        <v>1</v>
      </c>
      <c r="D145" s="17">
        <v>3100019</v>
      </c>
      <c r="E145" s="18">
        <v>301</v>
      </c>
      <c r="F145" s="18">
        <v>500</v>
      </c>
      <c r="G145" s="18">
        <v>0</v>
      </c>
      <c r="H145" s="18"/>
      <c r="I145" s="18"/>
      <c r="J145" s="18">
        <f>VLOOKUP(D145,Sheet3!$A:$D,2,0)</f>
        <v>4</v>
      </c>
      <c r="K145" s="27">
        <f>SUMIFS($G:$G,$B:$B,$B145,$J:$J,$J145)/SUMIFS($G:$G,$B:$B,$B145)</f>
        <v>0</v>
      </c>
    </row>
    <row r="146" spans="1:11" x14ac:dyDescent="0.2">
      <c r="A146" s="23">
        <v>3200120</v>
      </c>
      <c r="B146" s="18">
        <v>32001</v>
      </c>
      <c r="C146" s="18">
        <v>1</v>
      </c>
      <c r="D146" s="17">
        <v>3100020</v>
      </c>
      <c r="E146" s="18">
        <v>301</v>
      </c>
      <c r="F146" s="18">
        <v>500</v>
      </c>
      <c r="G146" s="18">
        <v>0</v>
      </c>
      <c r="H146" s="18"/>
      <c r="I146" s="18"/>
      <c r="J146" s="18">
        <f>VLOOKUP(D146,Sheet3!$A:$D,2,0)</f>
        <v>4</v>
      </c>
      <c r="K146" s="27"/>
    </row>
    <row r="147" spans="1:11" x14ac:dyDescent="0.2">
      <c r="A147" s="23">
        <v>3200121</v>
      </c>
      <c r="B147" s="18">
        <v>32001</v>
      </c>
      <c r="C147" s="18">
        <v>1</v>
      </c>
      <c r="D147" s="17">
        <v>3100021</v>
      </c>
      <c r="E147" s="18">
        <v>301</v>
      </c>
      <c r="F147" s="18">
        <v>500</v>
      </c>
      <c r="G147" s="18">
        <v>0</v>
      </c>
      <c r="H147" s="18"/>
      <c r="I147" s="18"/>
      <c r="J147" s="18">
        <f>VLOOKUP(D147,Sheet3!$A:$D,2,0)</f>
        <v>4</v>
      </c>
      <c r="K147" s="27"/>
    </row>
    <row r="148" spans="1:11" x14ac:dyDescent="0.2">
      <c r="A148" s="24">
        <v>3200122</v>
      </c>
      <c r="B148" s="4">
        <v>32001</v>
      </c>
      <c r="C148" s="4">
        <v>1</v>
      </c>
      <c r="D148" s="10">
        <v>3100022</v>
      </c>
      <c r="E148" s="18">
        <v>301</v>
      </c>
      <c r="F148" s="18">
        <v>500</v>
      </c>
      <c r="G148" s="4">
        <v>0</v>
      </c>
      <c r="H148" s="4"/>
      <c r="I148" s="4"/>
      <c r="J148" s="4">
        <f>VLOOKUP(D148,Sheet3!$A:$D,2,0)</f>
        <v>4</v>
      </c>
      <c r="K148" s="28"/>
    </row>
    <row r="149" spans="1:11" x14ac:dyDescent="0.2">
      <c r="A149" s="30">
        <v>3200201</v>
      </c>
      <c r="B149" s="11">
        <v>32002</v>
      </c>
      <c r="C149" s="11">
        <v>1</v>
      </c>
      <c r="D149" s="14">
        <v>3200001</v>
      </c>
      <c r="E149" s="11">
        <v>2</v>
      </c>
      <c r="F149" s="11">
        <v>20</v>
      </c>
      <c r="G149" s="11">
        <v>1400</v>
      </c>
      <c r="H149" s="11"/>
      <c r="I149" s="11" t="s">
        <v>76</v>
      </c>
      <c r="J149" s="11">
        <f>VLOOKUP(D149,Sheet3!$A:$D,2,0)</f>
        <v>1</v>
      </c>
      <c r="K149" s="31">
        <f>SUMIFS($G:$G,$B:$B,$B149,$J:$J,$J149)/SUMIFS($G:$G,$B:$B,$B149)</f>
        <v>0.82</v>
      </c>
    </row>
    <row r="150" spans="1:11" x14ac:dyDescent="0.2">
      <c r="A150" s="32">
        <v>3200202</v>
      </c>
      <c r="B150" s="12">
        <v>32002</v>
      </c>
      <c r="C150" s="12">
        <v>1</v>
      </c>
      <c r="D150" s="15">
        <v>3200002</v>
      </c>
      <c r="E150" s="12">
        <v>2</v>
      </c>
      <c r="F150" s="12">
        <v>20</v>
      </c>
      <c r="G150" s="12">
        <v>1400</v>
      </c>
      <c r="H150" s="12"/>
      <c r="I150" s="12"/>
      <c r="J150" s="12">
        <f>VLOOKUP(D150,Sheet3!$A:$D,2,0)</f>
        <v>1</v>
      </c>
      <c r="K150" s="33"/>
    </row>
    <row r="151" spans="1:11" x14ac:dyDescent="0.2">
      <c r="A151" s="32">
        <v>3200203</v>
      </c>
      <c r="B151" s="12">
        <v>32002</v>
      </c>
      <c r="C151" s="12">
        <v>1</v>
      </c>
      <c r="D151" s="15">
        <v>3200003</v>
      </c>
      <c r="E151" s="12">
        <v>2</v>
      </c>
      <c r="F151" s="12">
        <v>20</v>
      </c>
      <c r="G151" s="12">
        <v>1400</v>
      </c>
      <c r="H151" s="12"/>
      <c r="I151" s="12"/>
      <c r="J151" s="12">
        <f>VLOOKUP(D151,Sheet3!$A:$D,2,0)</f>
        <v>1</v>
      </c>
      <c r="K151" s="33"/>
    </row>
    <row r="152" spans="1:11" x14ac:dyDescent="0.2">
      <c r="A152" s="32">
        <v>3200204</v>
      </c>
      <c r="B152" s="12">
        <v>32002</v>
      </c>
      <c r="C152" s="12">
        <v>1</v>
      </c>
      <c r="D152" s="15">
        <v>3200004</v>
      </c>
      <c r="E152" s="12">
        <v>2</v>
      </c>
      <c r="F152" s="12">
        <v>20</v>
      </c>
      <c r="G152" s="12">
        <v>1400</v>
      </c>
      <c r="H152" s="12"/>
      <c r="I152" s="12"/>
      <c r="J152" s="12">
        <f>VLOOKUP(D152,Sheet3!$A:$D,2,0)</f>
        <v>1</v>
      </c>
      <c r="K152" s="33"/>
    </row>
    <row r="153" spans="1:11" x14ac:dyDescent="0.2">
      <c r="A153" s="32">
        <v>3200205</v>
      </c>
      <c r="B153" s="12">
        <v>32002</v>
      </c>
      <c r="C153" s="12">
        <v>1</v>
      </c>
      <c r="D153" s="15">
        <v>3200005</v>
      </c>
      <c r="E153" s="12">
        <v>2</v>
      </c>
      <c r="F153" s="12">
        <v>20</v>
      </c>
      <c r="G153" s="12">
        <v>1300</v>
      </c>
      <c r="H153" s="12"/>
      <c r="I153" s="12"/>
      <c r="J153" s="12">
        <f>VLOOKUP(D153,Sheet3!$A:$D,2,0)</f>
        <v>1</v>
      </c>
      <c r="K153" s="33"/>
    </row>
    <row r="154" spans="1:11" x14ac:dyDescent="0.2">
      <c r="A154" s="32">
        <v>3200206</v>
      </c>
      <c r="B154" s="12">
        <v>32002</v>
      </c>
      <c r="C154" s="12">
        <v>1</v>
      </c>
      <c r="D154" s="15">
        <v>3200006</v>
      </c>
      <c r="E154" s="12">
        <v>2</v>
      </c>
      <c r="F154" s="12">
        <v>20</v>
      </c>
      <c r="G154" s="12">
        <v>1300</v>
      </c>
      <c r="H154" s="12"/>
      <c r="I154" s="12"/>
      <c r="J154" s="12">
        <f>VLOOKUP(D154,Sheet3!$A:$D,2,0)</f>
        <v>1</v>
      </c>
      <c r="K154" s="33"/>
    </row>
    <row r="155" spans="1:11" x14ac:dyDescent="0.2">
      <c r="A155" s="32">
        <v>3200207</v>
      </c>
      <c r="B155" s="12">
        <v>32002</v>
      </c>
      <c r="C155" s="12">
        <v>1</v>
      </c>
      <c r="D155" s="15">
        <v>3200007</v>
      </c>
      <c r="E155" s="12">
        <v>21</v>
      </c>
      <c r="F155" s="12">
        <v>150</v>
      </c>
      <c r="G155" s="12">
        <v>300</v>
      </c>
      <c r="H155" s="12"/>
      <c r="I155" s="12"/>
      <c r="J155" s="12">
        <f>VLOOKUP(D155,Sheet3!$A:$D,2,0)</f>
        <v>2</v>
      </c>
      <c r="K155" s="33">
        <f>SUMIFS($G:$G,$B:$B,$B155,$J:$J,$J155)/SUMIFS($G:$G,$B:$B,$B155)</f>
        <v>0.18</v>
      </c>
    </row>
    <row r="156" spans="1:11" x14ac:dyDescent="0.2">
      <c r="A156" s="32">
        <v>3200208</v>
      </c>
      <c r="B156" s="12">
        <v>32002</v>
      </c>
      <c r="C156" s="12">
        <v>1</v>
      </c>
      <c r="D156" s="15">
        <v>3200008</v>
      </c>
      <c r="E156" s="12">
        <v>21</v>
      </c>
      <c r="F156" s="12">
        <v>150</v>
      </c>
      <c r="G156" s="12">
        <v>300</v>
      </c>
      <c r="H156" s="12"/>
      <c r="I156" s="12"/>
      <c r="J156" s="12">
        <f>VLOOKUP(D156,Sheet3!$A:$D,2,0)</f>
        <v>2</v>
      </c>
      <c r="K156" s="33"/>
    </row>
    <row r="157" spans="1:11" x14ac:dyDescent="0.2">
      <c r="A157" s="32">
        <v>3200209</v>
      </c>
      <c r="B157" s="12">
        <v>32002</v>
      </c>
      <c r="C157" s="12">
        <v>1</v>
      </c>
      <c r="D157" s="15">
        <v>3200009</v>
      </c>
      <c r="E157" s="12">
        <v>21</v>
      </c>
      <c r="F157" s="12">
        <v>150</v>
      </c>
      <c r="G157" s="12">
        <v>300</v>
      </c>
      <c r="H157" s="12"/>
      <c r="I157" s="12"/>
      <c r="J157" s="12">
        <f>VLOOKUP(D157,Sheet3!$A:$D,2,0)</f>
        <v>2</v>
      </c>
      <c r="K157" s="33"/>
    </row>
    <row r="158" spans="1:11" x14ac:dyDescent="0.2">
      <c r="A158" s="32">
        <v>3200210</v>
      </c>
      <c r="B158" s="12">
        <v>32002</v>
      </c>
      <c r="C158" s="12">
        <v>1</v>
      </c>
      <c r="D158" s="15">
        <v>3200010</v>
      </c>
      <c r="E158" s="12">
        <v>21</v>
      </c>
      <c r="F158" s="12">
        <v>150</v>
      </c>
      <c r="G158" s="12">
        <v>300</v>
      </c>
      <c r="H158" s="12"/>
      <c r="I158" s="12"/>
      <c r="J158" s="12">
        <f>VLOOKUP(D158,Sheet3!$A:$D,2,0)</f>
        <v>2</v>
      </c>
      <c r="K158" s="33"/>
    </row>
    <row r="159" spans="1:11" x14ac:dyDescent="0.2">
      <c r="A159" s="32">
        <v>3200211</v>
      </c>
      <c r="B159" s="12">
        <v>32002</v>
      </c>
      <c r="C159" s="12">
        <v>1</v>
      </c>
      <c r="D159" s="15">
        <v>3200011</v>
      </c>
      <c r="E159" s="12">
        <v>21</v>
      </c>
      <c r="F159" s="12">
        <v>150</v>
      </c>
      <c r="G159" s="12">
        <v>300</v>
      </c>
      <c r="H159" s="12"/>
      <c r="I159" s="12"/>
      <c r="J159" s="12">
        <f>VLOOKUP(D159,Sheet3!$A:$D,2,0)</f>
        <v>2</v>
      </c>
      <c r="K159" s="33"/>
    </row>
    <row r="160" spans="1:11" x14ac:dyDescent="0.2">
      <c r="A160" s="32">
        <v>3200212</v>
      </c>
      <c r="B160" s="12">
        <v>32002</v>
      </c>
      <c r="C160" s="12">
        <v>1</v>
      </c>
      <c r="D160" s="15">
        <v>3200012</v>
      </c>
      <c r="E160" s="12">
        <v>21</v>
      </c>
      <c r="F160" s="12">
        <v>150</v>
      </c>
      <c r="G160" s="12">
        <v>300</v>
      </c>
      <c r="H160" s="12"/>
      <c r="I160" s="12"/>
      <c r="J160" s="12">
        <f>VLOOKUP(D160,Sheet3!$A:$D,2,0)</f>
        <v>2</v>
      </c>
      <c r="K160" s="33"/>
    </row>
    <row r="161" spans="1:11" x14ac:dyDescent="0.2">
      <c r="A161" s="32">
        <v>3200213</v>
      </c>
      <c r="B161" s="12">
        <v>32002</v>
      </c>
      <c r="C161" s="12">
        <v>1</v>
      </c>
      <c r="D161" s="15">
        <v>3200013</v>
      </c>
      <c r="E161" s="12">
        <v>151</v>
      </c>
      <c r="F161" s="12">
        <v>300</v>
      </c>
      <c r="G161" s="12">
        <v>0</v>
      </c>
      <c r="H161" s="12"/>
      <c r="I161" s="12"/>
      <c r="J161" s="12">
        <f>VLOOKUP(D161,Sheet3!$A:$D,2,0)</f>
        <v>3</v>
      </c>
      <c r="K161" s="33">
        <f>SUMIFS($G:$G,$B:$B,$B161,$J:$J,$J161)/SUMIFS($G:$G,$B:$B,$B161)</f>
        <v>0</v>
      </c>
    </row>
    <row r="162" spans="1:11" x14ac:dyDescent="0.2">
      <c r="A162" s="32">
        <v>3200214</v>
      </c>
      <c r="B162" s="12">
        <v>32002</v>
      </c>
      <c r="C162" s="12">
        <v>1</v>
      </c>
      <c r="D162" s="15">
        <v>3200014</v>
      </c>
      <c r="E162" s="12">
        <v>151</v>
      </c>
      <c r="F162" s="12">
        <v>300</v>
      </c>
      <c r="G162" s="12">
        <v>0</v>
      </c>
      <c r="H162" s="12"/>
      <c r="I162" s="12"/>
      <c r="J162" s="12">
        <f>VLOOKUP(D162,Sheet3!$A:$D,2,0)</f>
        <v>3</v>
      </c>
      <c r="K162" s="33"/>
    </row>
    <row r="163" spans="1:11" x14ac:dyDescent="0.2">
      <c r="A163" s="32">
        <v>3200215</v>
      </c>
      <c r="B163" s="12">
        <v>32002</v>
      </c>
      <c r="C163" s="12">
        <v>1</v>
      </c>
      <c r="D163" s="15">
        <v>3200015</v>
      </c>
      <c r="E163" s="12">
        <v>151</v>
      </c>
      <c r="F163" s="12">
        <v>300</v>
      </c>
      <c r="G163" s="12">
        <v>0</v>
      </c>
      <c r="H163" s="12"/>
      <c r="I163" s="12"/>
      <c r="J163" s="12">
        <f>VLOOKUP(D163,Sheet3!$A:$D,2,0)</f>
        <v>3</v>
      </c>
      <c r="K163" s="33"/>
    </row>
    <row r="164" spans="1:11" x14ac:dyDescent="0.2">
      <c r="A164" s="32">
        <v>3200216</v>
      </c>
      <c r="B164" s="12">
        <v>32002</v>
      </c>
      <c r="C164" s="12">
        <v>1</v>
      </c>
      <c r="D164" s="15">
        <v>3200016</v>
      </c>
      <c r="E164" s="12">
        <v>151</v>
      </c>
      <c r="F164" s="12">
        <v>300</v>
      </c>
      <c r="G164" s="12">
        <v>0</v>
      </c>
      <c r="H164" s="12"/>
      <c r="I164" s="12"/>
      <c r="J164" s="12">
        <f>VLOOKUP(D164,Sheet3!$A:$D,2,0)</f>
        <v>3</v>
      </c>
      <c r="K164" s="33"/>
    </row>
    <row r="165" spans="1:11" x14ac:dyDescent="0.2">
      <c r="A165" s="32">
        <v>3200217</v>
      </c>
      <c r="B165" s="12">
        <v>32002</v>
      </c>
      <c r="C165" s="12">
        <v>1</v>
      </c>
      <c r="D165" s="15">
        <v>3200017</v>
      </c>
      <c r="E165" s="12">
        <v>151</v>
      </c>
      <c r="F165" s="12">
        <v>300</v>
      </c>
      <c r="G165" s="12">
        <v>0</v>
      </c>
      <c r="H165" s="12"/>
      <c r="I165" s="12"/>
      <c r="J165" s="12">
        <f>VLOOKUP(D165,Sheet3!$A:$D,2,0)</f>
        <v>3</v>
      </c>
      <c r="K165" s="33"/>
    </row>
    <row r="166" spans="1:11" x14ac:dyDescent="0.2">
      <c r="A166" s="32">
        <v>3200218</v>
      </c>
      <c r="B166" s="12">
        <v>32002</v>
      </c>
      <c r="C166" s="12">
        <v>1</v>
      </c>
      <c r="D166" s="15">
        <v>3200018</v>
      </c>
      <c r="E166" s="12">
        <v>151</v>
      </c>
      <c r="F166" s="12">
        <v>300</v>
      </c>
      <c r="G166" s="12">
        <v>0</v>
      </c>
      <c r="H166" s="12"/>
      <c r="I166" s="12"/>
      <c r="J166" s="12">
        <f>VLOOKUP(D166,Sheet3!$A:$D,2,0)</f>
        <v>3</v>
      </c>
      <c r="K166" s="33"/>
    </row>
    <row r="167" spans="1:11" x14ac:dyDescent="0.2">
      <c r="A167" s="32">
        <v>3200219</v>
      </c>
      <c r="B167" s="12">
        <v>32002</v>
      </c>
      <c r="C167" s="12">
        <v>1</v>
      </c>
      <c r="D167" s="15">
        <v>3200019</v>
      </c>
      <c r="E167" s="12">
        <v>301</v>
      </c>
      <c r="F167" s="12">
        <v>500</v>
      </c>
      <c r="G167" s="12">
        <v>0</v>
      </c>
      <c r="H167" s="12"/>
      <c r="I167" s="12"/>
      <c r="J167" s="12">
        <f>VLOOKUP(D167,Sheet3!$A:$D,2,0)</f>
        <v>4</v>
      </c>
      <c r="K167" s="33">
        <f>SUMIFS($G:$G,$B:$B,$B167,$J:$J,$J167)/SUMIFS($G:$G,$B:$B,$B167)</f>
        <v>0</v>
      </c>
    </row>
    <row r="168" spans="1:11" x14ac:dyDescent="0.2">
      <c r="A168" s="32">
        <v>3200220</v>
      </c>
      <c r="B168" s="12">
        <v>32002</v>
      </c>
      <c r="C168" s="12">
        <v>1</v>
      </c>
      <c r="D168" s="15">
        <v>3200020</v>
      </c>
      <c r="E168" s="12">
        <v>301</v>
      </c>
      <c r="F168" s="12">
        <v>500</v>
      </c>
      <c r="G168" s="12">
        <v>0</v>
      </c>
      <c r="H168" s="12"/>
      <c r="I168" s="12"/>
      <c r="J168" s="12">
        <f>VLOOKUP(D168,Sheet3!$A:$D,2,0)</f>
        <v>4</v>
      </c>
      <c r="K168" s="33"/>
    </row>
    <row r="169" spans="1:11" x14ac:dyDescent="0.2">
      <c r="A169" s="32">
        <v>3200221</v>
      </c>
      <c r="B169" s="12">
        <v>32002</v>
      </c>
      <c r="C169" s="12">
        <v>1</v>
      </c>
      <c r="D169" s="15">
        <v>3200021</v>
      </c>
      <c r="E169" s="12">
        <v>301</v>
      </c>
      <c r="F169" s="12">
        <v>500</v>
      </c>
      <c r="G169" s="12">
        <v>0</v>
      </c>
      <c r="H169" s="12"/>
      <c r="I169" s="12"/>
      <c r="J169" s="12">
        <f>VLOOKUP(D169,Sheet3!$A:$D,2,0)</f>
        <v>4</v>
      </c>
      <c r="K169" s="33"/>
    </row>
    <row r="170" spans="1:11" x14ac:dyDescent="0.2">
      <c r="A170" s="34">
        <v>3200222</v>
      </c>
      <c r="B170" s="13">
        <v>32002</v>
      </c>
      <c r="C170" s="13">
        <v>1</v>
      </c>
      <c r="D170" s="16">
        <v>3200022</v>
      </c>
      <c r="E170" s="13">
        <v>301</v>
      </c>
      <c r="F170" s="13">
        <v>500</v>
      </c>
      <c r="G170" s="13">
        <v>0</v>
      </c>
      <c r="H170" s="13"/>
      <c r="I170" s="13"/>
      <c r="J170" s="13">
        <f>VLOOKUP(D170,Sheet3!$A:$D,2,0)</f>
        <v>4</v>
      </c>
      <c r="K170" s="35"/>
    </row>
    <row r="171" spans="1:11" x14ac:dyDescent="0.2">
      <c r="A171" s="22">
        <v>3200301</v>
      </c>
      <c r="B171" s="8">
        <v>32003</v>
      </c>
      <c r="C171" s="8">
        <v>1</v>
      </c>
      <c r="D171" s="9">
        <v>3100001</v>
      </c>
      <c r="E171" s="8">
        <v>2</v>
      </c>
      <c r="F171" s="8">
        <v>20</v>
      </c>
      <c r="G171" s="8">
        <v>1000</v>
      </c>
      <c r="H171" s="8"/>
      <c r="I171" s="8" t="s">
        <v>77</v>
      </c>
      <c r="J171" s="8">
        <f>VLOOKUP(D171,Sheet3!$A:$D,2,0)</f>
        <v>1</v>
      </c>
      <c r="K171" s="25">
        <f>SUMIFS($G:$G,$B:$B,$B171,$J:$J,$J171)/SUMIFS($G:$G,$B:$B,$B171)</f>
        <v>0.6</v>
      </c>
    </row>
    <row r="172" spans="1:11" x14ac:dyDescent="0.2">
      <c r="A172" s="23">
        <v>3200302</v>
      </c>
      <c r="B172" s="18">
        <v>32003</v>
      </c>
      <c r="C172" s="18">
        <v>1</v>
      </c>
      <c r="D172" s="17">
        <v>3100002</v>
      </c>
      <c r="E172" s="18">
        <v>2</v>
      </c>
      <c r="F172" s="18">
        <v>20</v>
      </c>
      <c r="G172" s="18">
        <v>1000</v>
      </c>
      <c r="H172" s="18"/>
      <c r="I172" s="18"/>
      <c r="J172" s="18">
        <f>VLOOKUP(D172,Sheet3!$A:$D,2,0)</f>
        <v>1</v>
      </c>
      <c r="K172" s="27"/>
    </row>
    <row r="173" spans="1:11" x14ac:dyDescent="0.2">
      <c r="A173" s="23">
        <v>3200303</v>
      </c>
      <c r="B173" s="18">
        <v>32003</v>
      </c>
      <c r="C173" s="18">
        <v>1</v>
      </c>
      <c r="D173" s="17">
        <v>3100003</v>
      </c>
      <c r="E173" s="18">
        <v>2</v>
      </c>
      <c r="F173" s="18">
        <v>20</v>
      </c>
      <c r="G173" s="18">
        <v>1000</v>
      </c>
      <c r="H173" s="18"/>
      <c r="I173" s="18"/>
      <c r="J173" s="18">
        <f>VLOOKUP(D173,Sheet3!$A:$D,2,0)</f>
        <v>1</v>
      </c>
      <c r="K173" s="27"/>
    </row>
    <row r="174" spans="1:11" x14ac:dyDescent="0.2">
      <c r="A174" s="23">
        <v>3200304</v>
      </c>
      <c r="B174" s="18">
        <v>32003</v>
      </c>
      <c r="C174" s="18">
        <v>1</v>
      </c>
      <c r="D174" s="17">
        <v>3100004</v>
      </c>
      <c r="E174" s="18">
        <v>2</v>
      </c>
      <c r="F174" s="18">
        <v>20</v>
      </c>
      <c r="G174" s="18">
        <v>1000</v>
      </c>
      <c r="H174" s="18"/>
      <c r="I174" s="18"/>
      <c r="J174" s="18">
        <f>VLOOKUP(D174,Sheet3!$A:$D,2,0)</f>
        <v>1</v>
      </c>
      <c r="K174" s="27"/>
    </row>
    <row r="175" spans="1:11" x14ac:dyDescent="0.2">
      <c r="A175" s="23">
        <v>3200305</v>
      </c>
      <c r="B175" s="18">
        <v>32003</v>
      </c>
      <c r="C175" s="18">
        <v>1</v>
      </c>
      <c r="D175" s="17">
        <v>3100005</v>
      </c>
      <c r="E175" s="18">
        <v>2</v>
      </c>
      <c r="F175" s="18">
        <v>20</v>
      </c>
      <c r="G175" s="18">
        <v>1000</v>
      </c>
      <c r="H175" s="18"/>
      <c r="I175" s="18"/>
      <c r="J175" s="18">
        <f>VLOOKUP(D175,Sheet3!$A:$D,2,0)</f>
        <v>1</v>
      </c>
      <c r="K175" s="27"/>
    </row>
    <row r="176" spans="1:11" x14ac:dyDescent="0.2">
      <c r="A176" s="23">
        <v>3200306</v>
      </c>
      <c r="B176" s="18">
        <v>32003</v>
      </c>
      <c r="C176" s="18">
        <v>1</v>
      </c>
      <c r="D176" s="17">
        <v>3100006</v>
      </c>
      <c r="E176" s="18">
        <v>2</v>
      </c>
      <c r="F176" s="18">
        <v>20</v>
      </c>
      <c r="G176" s="18">
        <v>1000</v>
      </c>
      <c r="H176" s="18"/>
      <c r="I176" s="18"/>
      <c r="J176" s="18">
        <f>VLOOKUP(D176,Sheet3!$A:$D,2,0)</f>
        <v>1</v>
      </c>
      <c r="K176" s="27"/>
    </row>
    <row r="177" spans="1:11" x14ac:dyDescent="0.2">
      <c r="A177" s="23">
        <v>3200307</v>
      </c>
      <c r="B177" s="18">
        <v>32003</v>
      </c>
      <c r="C177" s="18">
        <v>1</v>
      </c>
      <c r="D177" s="17">
        <v>3100007</v>
      </c>
      <c r="E177" s="18">
        <v>21</v>
      </c>
      <c r="F177" s="18">
        <v>150</v>
      </c>
      <c r="G177" s="18">
        <v>420</v>
      </c>
      <c r="H177" s="18"/>
      <c r="I177" s="18"/>
      <c r="J177" s="18">
        <f>VLOOKUP(D177,Sheet3!$A:$D,2,0)</f>
        <v>2</v>
      </c>
      <c r="K177" s="27">
        <f>SUMIFS($G:$G,$B:$B,$B177,$J:$J,$J177)/SUMIFS($G:$G,$B:$B,$B177)</f>
        <v>0.252</v>
      </c>
    </row>
    <row r="178" spans="1:11" x14ac:dyDescent="0.2">
      <c r="A178" s="23">
        <v>3200308</v>
      </c>
      <c r="B178" s="18">
        <v>32003</v>
      </c>
      <c r="C178" s="18">
        <v>1</v>
      </c>
      <c r="D178" s="17">
        <v>3100008</v>
      </c>
      <c r="E178" s="18">
        <v>21</v>
      </c>
      <c r="F178" s="18">
        <v>150</v>
      </c>
      <c r="G178" s="18">
        <v>420</v>
      </c>
      <c r="H178" s="18"/>
      <c r="I178" s="18"/>
      <c r="J178" s="18">
        <f>VLOOKUP(D178,Sheet3!$A:$D,2,0)</f>
        <v>2</v>
      </c>
      <c r="K178" s="27"/>
    </row>
    <row r="179" spans="1:11" x14ac:dyDescent="0.2">
      <c r="A179" s="23">
        <v>3200309</v>
      </c>
      <c r="B179" s="18">
        <v>32003</v>
      </c>
      <c r="C179" s="18">
        <v>1</v>
      </c>
      <c r="D179" s="17">
        <v>3100009</v>
      </c>
      <c r="E179" s="18">
        <v>21</v>
      </c>
      <c r="F179" s="18">
        <v>150</v>
      </c>
      <c r="G179" s="18">
        <v>420</v>
      </c>
      <c r="H179" s="18"/>
      <c r="I179" s="18"/>
      <c r="J179" s="18">
        <f>VLOOKUP(D179,Sheet3!$A:$D,2,0)</f>
        <v>2</v>
      </c>
      <c r="K179" s="27"/>
    </row>
    <row r="180" spans="1:11" x14ac:dyDescent="0.2">
      <c r="A180" s="23">
        <v>3200310</v>
      </c>
      <c r="B180" s="18">
        <v>32003</v>
      </c>
      <c r="C180" s="18">
        <v>1</v>
      </c>
      <c r="D180" s="17">
        <v>3100010</v>
      </c>
      <c r="E180" s="18">
        <v>21</v>
      </c>
      <c r="F180" s="18">
        <v>150</v>
      </c>
      <c r="G180" s="18">
        <v>420</v>
      </c>
      <c r="H180" s="18"/>
      <c r="I180" s="18"/>
      <c r="J180" s="18">
        <f>VLOOKUP(D180,Sheet3!$A:$D,2,0)</f>
        <v>2</v>
      </c>
      <c r="K180" s="27"/>
    </row>
    <row r="181" spans="1:11" x14ac:dyDescent="0.2">
      <c r="A181" s="23">
        <v>3200311</v>
      </c>
      <c r="B181" s="18">
        <v>32003</v>
      </c>
      <c r="C181" s="18">
        <v>1</v>
      </c>
      <c r="D181" s="17">
        <v>3100011</v>
      </c>
      <c r="E181" s="18">
        <v>21</v>
      </c>
      <c r="F181" s="18">
        <v>150</v>
      </c>
      <c r="G181" s="18">
        <v>420</v>
      </c>
      <c r="H181" s="18"/>
      <c r="I181" s="18"/>
      <c r="J181" s="18">
        <f>VLOOKUP(D181,Sheet3!$A:$D,2,0)</f>
        <v>2</v>
      </c>
      <c r="K181" s="27"/>
    </row>
    <row r="182" spans="1:11" x14ac:dyDescent="0.2">
      <c r="A182" s="23">
        <v>3200312</v>
      </c>
      <c r="B182" s="18">
        <v>32003</v>
      </c>
      <c r="C182" s="18">
        <v>1</v>
      </c>
      <c r="D182" s="17">
        <v>3100012</v>
      </c>
      <c r="E182" s="18">
        <v>21</v>
      </c>
      <c r="F182" s="18">
        <v>150</v>
      </c>
      <c r="G182" s="18">
        <v>420</v>
      </c>
      <c r="H182" s="18"/>
      <c r="I182" s="18"/>
      <c r="J182" s="18">
        <f>VLOOKUP(D182,Sheet3!$A:$D,2,0)</f>
        <v>2</v>
      </c>
      <c r="K182" s="27"/>
    </row>
    <row r="183" spans="1:11" x14ac:dyDescent="0.2">
      <c r="A183" s="23">
        <v>3200313</v>
      </c>
      <c r="B183" s="18">
        <v>32003</v>
      </c>
      <c r="C183" s="18">
        <v>1</v>
      </c>
      <c r="D183" s="17">
        <v>3100013</v>
      </c>
      <c r="E183" s="18">
        <v>151</v>
      </c>
      <c r="F183" s="18">
        <v>300</v>
      </c>
      <c r="G183" s="18">
        <v>200</v>
      </c>
      <c r="H183" s="18"/>
      <c r="I183" s="18"/>
      <c r="J183" s="18">
        <f>VLOOKUP(D183,Sheet3!$A:$D,2,0)</f>
        <v>3</v>
      </c>
      <c r="K183" s="27">
        <f>SUMIFS($G:$G,$B:$B,$B183,$J:$J,$J183)/SUMIFS($G:$G,$B:$B,$B183)</f>
        <v>0.12</v>
      </c>
    </row>
    <row r="184" spans="1:11" x14ac:dyDescent="0.2">
      <c r="A184" s="23">
        <v>3200314</v>
      </c>
      <c r="B184" s="18">
        <v>32003</v>
      </c>
      <c r="C184" s="18">
        <v>1</v>
      </c>
      <c r="D184" s="17">
        <v>3100014</v>
      </c>
      <c r="E184" s="18">
        <v>151</v>
      </c>
      <c r="F184" s="18">
        <v>300</v>
      </c>
      <c r="G184" s="18">
        <v>200</v>
      </c>
      <c r="H184" s="18"/>
      <c r="I184" s="18"/>
      <c r="J184" s="18">
        <f>VLOOKUP(D184,Sheet3!$A:$D,2,0)</f>
        <v>3</v>
      </c>
      <c r="K184" s="27"/>
    </row>
    <row r="185" spans="1:11" x14ac:dyDescent="0.2">
      <c r="A185" s="23">
        <v>3200315</v>
      </c>
      <c r="B185" s="18">
        <v>32003</v>
      </c>
      <c r="C185" s="18">
        <v>1</v>
      </c>
      <c r="D185" s="17">
        <v>3100015</v>
      </c>
      <c r="E185" s="18">
        <v>151</v>
      </c>
      <c r="F185" s="18">
        <v>300</v>
      </c>
      <c r="G185" s="18">
        <v>200</v>
      </c>
      <c r="H185" s="18"/>
      <c r="I185" s="18"/>
      <c r="J185" s="18">
        <f>VLOOKUP(D185,Sheet3!$A:$D,2,0)</f>
        <v>3</v>
      </c>
      <c r="K185" s="27"/>
    </row>
    <row r="186" spans="1:11" x14ac:dyDescent="0.2">
      <c r="A186" s="23">
        <v>3200316</v>
      </c>
      <c r="B186" s="18">
        <v>32003</v>
      </c>
      <c r="C186" s="18">
        <v>1</v>
      </c>
      <c r="D186" s="17">
        <v>3100016</v>
      </c>
      <c r="E186" s="18">
        <v>151</v>
      </c>
      <c r="F186" s="18">
        <v>300</v>
      </c>
      <c r="G186" s="18">
        <v>200</v>
      </c>
      <c r="H186" s="18"/>
      <c r="I186" s="18"/>
      <c r="J186" s="18">
        <f>VLOOKUP(D186,Sheet3!$A:$D,2,0)</f>
        <v>3</v>
      </c>
      <c r="K186" s="27"/>
    </row>
    <row r="187" spans="1:11" x14ac:dyDescent="0.2">
      <c r="A187" s="23">
        <v>3200317</v>
      </c>
      <c r="B187" s="18">
        <v>32003</v>
      </c>
      <c r="C187" s="18">
        <v>1</v>
      </c>
      <c r="D187" s="17">
        <v>3100017</v>
      </c>
      <c r="E187" s="18">
        <v>151</v>
      </c>
      <c r="F187" s="18">
        <v>300</v>
      </c>
      <c r="G187" s="18">
        <v>200</v>
      </c>
      <c r="H187" s="18"/>
      <c r="I187" s="18"/>
      <c r="J187" s="18">
        <f>VLOOKUP(D187,Sheet3!$A:$D,2,0)</f>
        <v>3</v>
      </c>
      <c r="K187" s="27"/>
    </row>
    <row r="188" spans="1:11" x14ac:dyDescent="0.2">
      <c r="A188" s="23">
        <v>3200318</v>
      </c>
      <c r="B188" s="18">
        <v>32003</v>
      </c>
      <c r="C188" s="18">
        <v>1</v>
      </c>
      <c r="D188" s="17">
        <v>3100018</v>
      </c>
      <c r="E188" s="18">
        <v>151</v>
      </c>
      <c r="F188" s="18">
        <v>300</v>
      </c>
      <c r="G188" s="18">
        <v>200</v>
      </c>
      <c r="H188" s="18"/>
      <c r="I188" s="18"/>
      <c r="J188" s="18">
        <f>VLOOKUP(D188,Sheet3!$A:$D,2,0)</f>
        <v>3</v>
      </c>
      <c r="K188" s="27"/>
    </row>
    <row r="189" spans="1:11" x14ac:dyDescent="0.2">
      <c r="A189" s="23">
        <v>3200319</v>
      </c>
      <c r="B189" s="18">
        <v>32003</v>
      </c>
      <c r="C189" s="18">
        <v>1</v>
      </c>
      <c r="D189" s="17">
        <v>3100019</v>
      </c>
      <c r="E189" s="18">
        <v>301</v>
      </c>
      <c r="F189" s="18">
        <v>500</v>
      </c>
      <c r="G189" s="18">
        <v>70</v>
      </c>
      <c r="H189" s="18"/>
      <c r="I189" s="18"/>
      <c r="J189" s="18">
        <f>VLOOKUP(D189,Sheet3!$A:$D,2,0)</f>
        <v>4</v>
      </c>
      <c r="K189" s="27">
        <f>SUMIFS($G:$G,$B:$B,$B189,$J:$J,$J189)/SUMIFS($G:$G,$B:$B,$B189)</f>
        <v>2.8000000000000001E-2</v>
      </c>
    </row>
    <row r="190" spans="1:11" x14ac:dyDescent="0.2">
      <c r="A190" s="23">
        <v>3200320</v>
      </c>
      <c r="B190" s="18">
        <v>32003</v>
      </c>
      <c r="C190" s="18">
        <v>1</v>
      </c>
      <c r="D190" s="17">
        <v>3100020</v>
      </c>
      <c r="E190" s="18">
        <v>301</v>
      </c>
      <c r="F190" s="18">
        <v>500</v>
      </c>
      <c r="G190" s="18">
        <v>70</v>
      </c>
      <c r="H190" s="18"/>
      <c r="I190" s="18"/>
      <c r="J190" s="18">
        <f>VLOOKUP(D190,Sheet3!$A:$D,2,0)</f>
        <v>4</v>
      </c>
      <c r="K190" s="27"/>
    </row>
    <row r="191" spans="1:11" x14ac:dyDescent="0.2">
      <c r="A191" s="23">
        <v>3200321</v>
      </c>
      <c r="B191" s="18">
        <v>32003</v>
      </c>
      <c r="C191" s="18">
        <v>1</v>
      </c>
      <c r="D191" s="17">
        <v>3100021</v>
      </c>
      <c r="E191" s="18">
        <v>301</v>
      </c>
      <c r="F191" s="18">
        <v>500</v>
      </c>
      <c r="G191" s="18">
        <v>70</v>
      </c>
      <c r="H191" s="18"/>
      <c r="I191" s="18"/>
      <c r="J191" s="18">
        <f>VLOOKUP(D191,Sheet3!$A:$D,2,0)</f>
        <v>4</v>
      </c>
      <c r="K191" s="27"/>
    </row>
    <row r="192" spans="1:11" x14ac:dyDescent="0.2">
      <c r="A192" s="24">
        <v>3200322</v>
      </c>
      <c r="B192" s="4">
        <v>32003</v>
      </c>
      <c r="C192" s="4">
        <v>1</v>
      </c>
      <c r="D192" s="10">
        <v>3100022</v>
      </c>
      <c r="E192" s="4">
        <v>301</v>
      </c>
      <c r="F192" s="4">
        <v>500</v>
      </c>
      <c r="G192" s="4">
        <v>70</v>
      </c>
      <c r="H192" s="4"/>
      <c r="I192" s="4"/>
      <c r="J192" s="4">
        <f>VLOOKUP(D192,Sheet3!$A:$D,2,0)</f>
        <v>4</v>
      </c>
      <c r="K192" s="28"/>
    </row>
    <row r="193" spans="1:11" x14ac:dyDescent="0.2">
      <c r="A193" s="30">
        <v>3200401</v>
      </c>
      <c r="B193" s="11">
        <v>32004</v>
      </c>
      <c r="C193" s="11">
        <v>1</v>
      </c>
      <c r="D193" s="14">
        <v>3200001</v>
      </c>
      <c r="E193" s="11">
        <v>2</v>
      </c>
      <c r="F193" s="11">
        <v>20</v>
      </c>
      <c r="G193" s="11">
        <v>1000</v>
      </c>
      <c r="H193" s="11"/>
      <c r="I193" s="11" t="s">
        <v>78</v>
      </c>
      <c r="J193" s="11">
        <f>VLOOKUP(D193,Sheet3!$A:$D,2,0)</f>
        <v>1</v>
      </c>
      <c r="K193" s="31">
        <f>SUMIFS($G:$G,$B:$B,$B193,$J:$J,$J193)/SUMIFS($G:$G,$B:$B,$B193)</f>
        <v>0.6</v>
      </c>
    </row>
    <row r="194" spans="1:11" x14ac:dyDescent="0.2">
      <c r="A194" s="32">
        <v>3200402</v>
      </c>
      <c r="B194" s="12">
        <v>32004</v>
      </c>
      <c r="C194" s="12">
        <v>1</v>
      </c>
      <c r="D194" s="15">
        <v>3200002</v>
      </c>
      <c r="E194" s="12">
        <v>2</v>
      </c>
      <c r="F194" s="12">
        <v>20</v>
      </c>
      <c r="G194" s="12">
        <v>1000</v>
      </c>
      <c r="H194" s="12"/>
      <c r="I194" s="12"/>
      <c r="J194" s="12">
        <f>VLOOKUP(D194,Sheet3!$A:$D,2,0)</f>
        <v>1</v>
      </c>
      <c r="K194" s="33"/>
    </row>
    <row r="195" spans="1:11" x14ac:dyDescent="0.2">
      <c r="A195" s="32">
        <v>3200403</v>
      </c>
      <c r="B195" s="12">
        <v>32004</v>
      </c>
      <c r="C195" s="12">
        <v>1</v>
      </c>
      <c r="D195" s="15">
        <v>3200003</v>
      </c>
      <c r="E195" s="12">
        <v>2</v>
      </c>
      <c r="F195" s="12">
        <v>20</v>
      </c>
      <c r="G195" s="12">
        <v>1000</v>
      </c>
      <c r="H195" s="12"/>
      <c r="I195" s="12"/>
      <c r="J195" s="12">
        <f>VLOOKUP(D195,Sheet3!$A:$D,2,0)</f>
        <v>1</v>
      </c>
      <c r="K195" s="33"/>
    </row>
    <row r="196" spans="1:11" x14ac:dyDescent="0.2">
      <c r="A196" s="32">
        <v>3200404</v>
      </c>
      <c r="B196" s="12">
        <v>32004</v>
      </c>
      <c r="C196" s="12">
        <v>1</v>
      </c>
      <c r="D196" s="15">
        <v>3200004</v>
      </c>
      <c r="E196" s="12">
        <v>2</v>
      </c>
      <c r="F196" s="12">
        <v>20</v>
      </c>
      <c r="G196" s="12">
        <v>1000</v>
      </c>
      <c r="H196" s="12"/>
      <c r="I196" s="12"/>
      <c r="J196" s="12">
        <f>VLOOKUP(D196,Sheet3!$A:$D,2,0)</f>
        <v>1</v>
      </c>
      <c r="K196" s="33"/>
    </row>
    <row r="197" spans="1:11" x14ac:dyDescent="0.2">
      <c r="A197" s="32">
        <v>3200405</v>
      </c>
      <c r="B197" s="12">
        <v>32004</v>
      </c>
      <c r="C197" s="12">
        <v>1</v>
      </c>
      <c r="D197" s="15">
        <v>3200005</v>
      </c>
      <c r="E197" s="12">
        <v>2</v>
      </c>
      <c r="F197" s="12">
        <v>20</v>
      </c>
      <c r="G197" s="12">
        <v>1000</v>
      </c>
      <c r="H197" s="12"/>
      <c r="I197" s="12"/>
      <c r="J197" s="12">
        <f>VLOOKUP(D197,Sheet3!$A:$D,2,0)</f>
        <v>1</v>
      </c>
      <c r="K197" s="33"/>
    </row>
    <row r="198" spans="1:11" x14ac:dyDescent="0.2">
      <c r="A198" s="32">
        <v>3200406</v>
      </c>
      <c r="B198" s="12">
        <v>32004</v>
      </c>
      <c r="C198" s="12">
        <v>1</v>
      </c>
      <c r="D198" s="15">
        <v>3200006</v>
      </c>
      <c r="E198" s="12">
        <v>2</v>
      </c>
      <c r="F198" s="12">
        <v>20</v>
      </c>
      <c r="G198" s="12">
        <v>1000</v>
      </c>
      <c r="H198" s="12"/>
      <c r="I198" s="12"/>
      <c r="J198" s="12">
        <f>VLOOKUP(D198,Sheet3!$A:$D,2,0)</f>
        <v>1</v>
      </c>
      <c r="K198" s="33"/>
    </row>
    <row r="199" spans="1:11" x14ac:dyDescent="0.2">
      <c r="A199" s="32">
        <v>3200407</v>
      </c>
      <c r="B199" s="12">
        <v>32004</v>
      </c>
      <c r="C199" s="12">
        <v>1</v>
      </c>
      <c r="D199" s="15">
        <v>3200007</v>
      </c>
      <c r="E199" s="12">
        <v>21</v>
      </c>
      <c r="F199" s="12">
        <v>150</v>
      </c>
      <c r="G199" s="12">
        <v>420</v>
      </c>
      <c r="H199" s="12"/>
      <c r="I199" s="12"/>
      <c r="J199" s="12">
        <f>VLOOKUP(D199,Sheet3!$A:$D,2,0)</f>
        <v>2</v>
      </c>
      <c r="K199" s="33">
        <f>SUMIFS($G:$G,$B:$B,$B199,$J:$J,$J199)/SUMIFS($G:$G,$B:$B,$B199)</f>
        <v>0.252</v>
      </c>
    </row>
    <row r="200" spans="1:11" x14ac:dyDescent="0.2">
      <c r="A200" s="32">
        <v>3200408</v>
      </c>
      <c r="B200" s="12">
        <v>32004</v>
      </c>
      <c r="C200" s="12">
        <v>1</v>
      </c>
      <c r="D200" s="15">
        <v>3200008</v>
      </c>
      <c r="E200" s="12">
        <v>21</v>
      </c>
      <c r="F200" s="12">
        <v>150</v>
      </c>
      <c r="G200" s="12">
        <v>420</v>
      </c>
      <c r="H200" s="12"/>
      <c r="I200" s="12"/>
      <c r="J200" s="12">
        <f>VLOOKUP(D200,Sheet3!$A:$D,2,0)</f>
        <v>2</v>
      </c>
      <c r="K200" s="33"/>
    </row>
    <row r="201" spans="1:11" x14ac:dyDescent="0.2">
      <c r="A201" s="32">
        <v>3200409</v>
      </c>
      <c r="B201" s="12">
        <v>32004</v>
      </c>
      <c r="C201" s="12">
        <v>1</v>
      </c>
      <c r="D201" s="15">
        <v>3200009</v>
      </c>
      <c r="E201" s="12">
        <v>21</v>
      </c>
      <c r="F201" s="12">
        <v>150</v>
      </c>
      <c r="G201" s="12">
        <v>420</v>
      </c>
      <c r="H201" s="12"/>
      <c r="I201" s="12"/>
      <c r="J201" s="12">
        <f>VLOOKUP(D201,Sheet3!$A:$D,2,0)</f>
        <v>2</v>
      </c>
      <c r="K201" s="33"/>
    </row>
    <row r="202" spans="1:11" x14ac:dyDescent="0.2">
      <c r="A202" s="32">
        <v>3200410</v>
      </c>
      <c r="B202" s="12">
        <v>32004</v>
      </c>
      <c r="C202" s="12">
        <v>1</v>
      </c>
      <c r="D202" s="15">
        <v>3200010</v>
      </c>
      <c r="E202" s="12">
        <v>21</v>
      </c>
      <c r="F202" s="12">
        <v>150</v>
      </c>
      <c r="G202" s="12">
        <v>420</v>
      </c>
      <c r="H202" s="12"/>
      <c r="I202" s="12"/>
      <c r="J202" s="12">
        <f>VLOOKUP(D202,Sheet3!$A:$D,2,0)</f>
        <v>2</v>
      </c>
      <c r="K202" s="33"/>
    </row>
    <row r="203" spans="1:11" x14ac:dyDescent="0.2">
      <c r="A203" s="32">
        <v>3200411</v>
      </c>
      <c r="B203" s="12">
        <v>32004</v>
      </c>
      <c r="C203" s="12">
        <v>1</v>
      </c>
      <c r="D203" s="15">
        <v>3200011</v>
      </c>
      <c r="E203" s="12">
        <v>21</v>
      </c>
      <c r="F203" s="12">
        <v>150</v>
      </c>
      <c r="G203" s="12">
        <v>420</v>
      </c>
      <c r="H203" s="12"/>
      <c r="I203" s="12"/>
      <c r="J203" s="12">
        <f>VLOOKUP(D203,Sheet3!$A:$D,2,0)</f>
        <v>2</v>
      </c>
      <c r="K203" s="33"/>
    </row>
    <row r="204" spans="1:11" x14ac:dyDescent="0.2">
      <c r="A204" s="32">
        <v>3200412</v>
      </c>
      <c r="B204" s="12">
        <v>32004</v>
      </c>
      <c r="C204" s="12">
        <v>1</v>
      </c>
      <c r="D204" s="15">
        <v>3200012</v>
      </c>
      <c r="E204" s="12">
        <v>21</v>
      </c>
      <c r="F204" s="12">
        <v>150</v>
      </c>
      <c r="G204" s="12">
        <v>420</v>
      </c>
      <c r="H204" s="12"/>
      <c r="I204" s="12"/>
      <c r="J204" s="12">
        <f>VLOOKUP(D204,Sheet3!$A:$D,2,0)</f>
        <v>2</v>
      </c>
      <c r="K204" s="33"/>
    </row>
    <row r="205" spans="1:11" x14ac:dyDescent="0.2">
      <c r="A205" s="32">
        <v>3200413</v>
      </c>
      <c r="B205" s="12">
        <v>32004</v>
      </c>
      <c r="C205" s="12">
        <v>1</v>
      </c>
      <c r="D205" s="15">
        <v>3200013</v>
      </c>
      <c r="E205" s="12">
        <v>151</v>
      </c>
      <c r="F205" s="12">
        <v>300</v>
      </c>
      <c r="G205" s="12">
        <v>200</v>
      </c>
      <c r="H205" s="12"/>
      <c r="I205" s="12"/>
      <c r="J205" s="12">
        <f>VLOOKUP(D205,Sheet3!$A:$D,2,0)</f>
        <v>3</v>
      </c>
      <c r="K205" s="33">
        <f>SUMIFS($G:$G,$B:$B,$B205,$J:$J,$J205)/SUMIFS($G:$G,$B:$B,$B205)</f>
        <v>0.12</v>
      </c>
    </row>
    <row r="206" spans="1:11" x14ac:dyDescent="0.2">
      <c r="A206" s="32">
        <v>3200414</v>
      </c>
      <c r="B206" s="12">
        <v>32004</v>
      </c>
      <c r="C206" s="12">
        <v>1</v>
      </c>
      <c r="D206" s="15">
        <v>3200014</v>
      </c>
      <c r="E206" s="12">
        <v>151</v>
      </c>
      <c r="F206" s="12">
        <v>300</v>
      </c>
      <c r="G206" s="12">
        <v>200</v>
      </c>
      <c r="H206" s="12"/>
      <c r="I206" s="12"/>
      <c r="J206" s="12">
        <f>VLOOKUP(D206,Sheet3!$A:$D,2,0)</f>
        <v>3</v>
      </c>
      <c r="K206" s="33"/>
    </row>
    <row r="207" spans="1:11" x14ac:dyDescent="0.2">
      <c r="A207" s="32">
        <v>3200415</v>
      </c>
      <c r="B207" s="12">
        <v>32004</v>
      </c>
      <c r="C207" s="12">
        <v>1</v>
      </c>
      <c r="D207" s="15">
        <v>3200015</v>
      </c>
      <c r="E207" s="12">
        <v>151</v>
      </c>
      <c r="F207" s="12">
        <v>300</v>
      </c>
      <c r="G207" s="12">
        <v>200</v>
      </c>
      <c r="H207" s="12"/>
      <c r="I207" s="12"/>
      <c r="J207" s="12">
        <f>VLOOKUP(D207,Sheet3!$A:$D,2,0)</f>
        <v>3</v>
      </c>
      <c r="K207" s="33"/>
    </row>
    <row r="208" spans="1:11" x14ac:dyDescent="0.2">
      <c r="A208" s="32">
        <v>3200416</v>
      </c>
      <c r="B208" s="12">
        <v>32004</v>
      </c>
      <c r="C208" s="12">
        <v>1</v>
      </c>
      <c r="D208" s="15">
        <v>3200016</v>
      </c>
      <c r="E208" s="12">
        <v>151</v>
      </c>
      <c r="F208" s="12">
        <v>300</v>
      </c>
      <c r="G208" s="12">
        <v>200</v>
      </c>
      <c r="H208" s="12"/>
      <c r="I208" s="12"/>
      <c r="J208" s="12">
        <f>VLOOKUP(D208,Sheet3!$A:$D,2,0)</f>
        <v>3</v>
      </c>
      <c r="K208" s="33"/>
    </row>
    <row r="209" spans="1:11" x14ac:dyDescent="0.2">
      <c r="A209" s="32">
        <v>3200417</v>
      </c>
      <c r="B209" s="12">
        <v>32004</v>
      </c>
      <c r="C209" s="12">
        <v>1</v>
      </c>
      <c r="D209" s="15">
        <v>3200017</v>
      </c>
      <c r="E209" s="12">
        <v>151</v>
      </c>
      <c r="F209" s="12">
        <v>300</v>
      </c>
      <c r="G209" s="12">
        <v>200</v>
      </c>
      <c r="H209" s="12"/>
      <c r="I209" s="12"/>
      <c r="J209" s="12">
        <f>VLOOKUP(D209,Sheet3!$A:$D,2,0)</f>
        <v>3</v>
      </c>
      <c r="K209" s="33"/>
    </row>
    <row r="210" spans="1:11" x14ac:dyDescent="0.2">
      <c r="A210" s="32">
        <v>3200418</v>
      </c>
      <c r="B210" s="12">
        <v>32004</v>
      </c>
      <c r="C210" s="12">
        <v>1</v>
      </c>
      <c r="D210" s="15">
        <v>3200018</v>
      </c>
      <c r="E210" s="12">
        <v>151</v>
      </c>
      <c r="F210" s="12">
        <v>300</v>
      </c>
      <c r="G210" s="12">
        <v>200</v>
      </c>
      <c r="H210" s="12"/>
      <c r="I210" s="12"/>
      <c r="J210" s="12">
        <f>VLOOKUP(D210,Sheet3!$A:$D,2,0)</f>
        <v>3</v>
      </c>
      <c r="K210" s="33"/>
    </row>
    <row r="211" spans="1:11" x14ac:dyDescent="0.2">
      <c r="A211" s="32">
        <v>3200419</v>
      </c>
      <c r="B211" s="12">
        <v>32004</v>
      </c>
      <c r="C211" s="12">
        <v>1</v>
      </c>
      <c r="D211" s="15">
        <v>3200019</v>
      </c>
      <c r="E211" s="12">
        <v>301</v>
      </c>
      <c r="F211" s="12">
        <v>500</v>
      </c>
      <c r="G211" s="12">
        <v>70</v>
      </c>
      <c r="H211" s="12"/>
      <c r="I211" s="12"/>
      <c r="J211" s="12">
        <f>VLOOKUP(D211,Sheet3!$A:$D,2,0)</f>
        <v>4</v>
      </c>
      <c r="K211" s="33">
        <f>SUMIFS($G:$G,$B:$B,$B211,$J:$J,$J211)/SUMIFS($G:$G,$B:$B,$B211)</f>
        <v>2.8000000000000001E-2</v>
      </c>
    </row>
    <row r="212" spans="1:11" x14ac:dyDescent="0.2">
      <c r="A212" s="32">
        <v>3200420</v>
      </c>
      <c r="B212" s="12">
        <v>32004</v>
      </c>
      <c r="C212" s="12">
        <v>1</v>
      </c>
      <c r="D212" s="15">
        <v>3200020</v>
      </c>
      <c r="E212" s="12">
        <v>301</v>
      </c>
      <c r="F212" s="12">
        <v>500</v>
      </c>
      <c r="G212" s="12">
        <v>70</v>
      </c>
      <c r="H212" s="12"/>
      <c r="I212" s="12"/>
      <c r="J212" s="12">
        <f>VLOOKUP(D212,Sheet3!$A:$D,2,0)</f>
        <v>4</v>
      </c>
      <c r="K212" s="33"/>
    </row>
    <row r="213" spans="1:11" x14ac:dyDescent="0.2">
      <c r="A213" s="32">
        <v>3200421</v>
      </c>
      <c r="B213" s="12">
        <v>32004</v>
      </c>
      <c r="C213" s="12">
        <v>1</v>
      </c>
      <c r="D213" s="15">
        <v>3200021</v>
      </c>
      <c r="E213" s="12">
        <v>301</v>
      </c>
      <c r="F213" s="12">
        <v>500</v>
      </c>
      <c r="G213" s="12">
        <v>70</v>
      </c>
      <c r="H213" s="12"/>
      <c r="I213" s="12"/>
      <c r="J213" s="12">
        <f>VLOOKUP(D213,Sheet3!$A:$D,2,0)</f>
        <v>4</v>
      </c>
      <c r="K213" s="33"/>
    </row>
    <row r="214" spans="1:11" x14ac:dyDescent="0.2">
      <c r="A214" s="34">
        <v>3200422</v>
      </c>
      <c r="B214" s="13">
        <v>32004</v>
      </c>
      <c r="C214" s="13">
        <v>1</v>
      </c>
      <c r="D214" s="16">
        <v>3200022</v>
      </c>
      <c r="E214" s="13">
        <v>301</v>
      </c>
      <c r="F214" s="13">
        <v>500</v>
      </c>
      <c r="G214" s="13">
        <v>70</v>
      </c>
      <c r="H214" s="13"/>
      <c r="I214" s="13"/>
      <c r="J214" s="13">
        <f>VLOOKUP(D214,Sheet3!$A:$D,2,0)</f>
        <v>4</v>
      </c>
      <c r="K214" s="35"/>
    </row>
    <row r="215" spans="1:11" x14ac:dyDescent="0.2">
      <c r="A215" s="22">
        <v>3200501</v>
      </c>
      <c r="B215" s="8">
        <v>32005</v>
      </c>
      <c r="C215" s="8">
        <v>1</v>
      </c>
      <c r="D215" s="9">
        <v>3100001</v>
      </c>
      <c r="E215" s="8">
        <v>2</v>
      </c>
      <c r="F215" s="8">
        <v>20</v>
      </c>
      <c r="G215" s="8">
        <v>0</v>
      </c>
      <c r="H215" s="8"/>
      <c r="I215" s="8" t="s">
        <v>79</v>
      </c>
      <c r="J215" s="8">
        <f>VLOOKUP(D215,Sheet3!$A:$D,2,0)</f>
        <v>1</v>
      </c>
      <c r="K215" s="25">
        <f>SUMIFS($G:$G,$B:$B,$B215,$J:$J,$J215)/SUMIFS($G:$G,$B:$B,$B215)</f>
        <v>0</v>
      </c>
    </row>
    <row r="216" spans="1:11" x14ac:dyDescent="0.2">
      <c r="A216" s="23">
        <v>3200502</v>
      </c>
      <c r="B216" s="18">
        <v>32005</v>
      </c>
      <c r="C216" s="18">
        <v>1</v>
      </c>
      <c r="D216" s="17">
        <v>3100002</v>
      </c>
      <c r="E216" s="18">
        <v>2</v>
      </c>
      <c r="F216" s="18">
        <v>20</v>
      </c>
      <c r="G216" s="18">
        <v>0</v>
      </c>
      <c r="H216" s="18"/>
      <c r="I216" s="18"/>
      <c r="J216" s="18">
        <f>VLOOKUP(D216,Sheet3!$A:$D,2,0)</f>
        <v>1</v>
      </c>
      <c r="K216" s="27"/>
    </row>
    <row r="217" spans="1:11" x14ac:dyDescent="0.2">
      <c r="A217" s="23">
        <v>3200503</v>
      </c>
      <c r="B217" s="18">
        <v>32005</v>
      </c>
      <c r="C217" s="18">
        <v>1</v>
      </c>
      <c r="D217" s="17">
        <v>3100003</v>
      </c>
      <c r="E217" s="18">
        <v>2</v>
      </c>
      <c r="F217" s="18">
        <v>20</v>
      </c>
      <c r="G217" s="18">
        <v>0</v>
      </c>
      <c r="H217" s="18"/>
      <c r="I217" s="18"/>
      <c r="J217" s="18">
        <f>VLOOKUP(D217,Sheet3!$A:$D,2,0)</f>
        <v>1</v>
      </c>
      <c r="K217" s="27"/>
    </row>
    <row r="218" spans="1:11" x14ac:dyDescent="0.2">
      <c r="A218" s="23">
        <v>3200504</v>
      </c>
      <c r="B218" s="18">
        <v>32005</v>
      </c>
      <c r="C218" s="18">
        <v>1</v>
      </c>
      <c r="D218" s="17">
        <v>3100004</v>
      </c>
      <c r="E218" s="18">
        <v>2</v>
      </c>
      <c r="F218" s="18">
        <v>20</v>
      </c>
      <c r="G218" s="18">
        <v>0</v>
      </c>
      <c r="H218" s="18"/>
      <c r="I218" s="18"/>
      <c r="J218" s="18">
        <f>VLOOKUP(D218,Sheet3!$A:$D,2,0)</f>
        <v>1</v>
      </c>
      <c r="K218" s="27"/>
    </row>
    <row r="219" spans="1:11" x14ac:dyDescent="0.2">
      <c r="A219" s="23">
        <v>3200505</v>
      </c>
      <c r="B219" s="18">
        <v>32005</v>
      </c>
      <c r="C219" s="18">
        <v>1</v>
      </c>
      <c r="D219" s="17">
        <v>3100005</v>
      </c>
      <c r="E219" s="18">
        <v>2</v>
      </c>
      <c r="F219" s="18">
        <v>20</v>
      </c>
      <c r="G219" s="18">
        <v>0</v>
      </c>
      <c r="H219" s="18"/>
      <c r="I219" s="18"/>
      <c r="J219" s="18">
        <f>VLOOKUP(D219,Sheet3!$A:$D,2,0)</f>
        <v>1</v>
      </c>
      <c r="K219" s="27"/>
    </row>
    <row r="220" spans="1:11" x14ac:dyDescent="0.2">
      <c r="A220" s="23">
        <v>3200506</v>
      </c>
      <c r="B220" s="18">
        <v>32005</v>
      </c>
      <c r="C220" s="18">
        <v>1</v>
      </c>
      <c r="D220" s="17">
        <v>3100006</v>
      </c>
      <c r="E220" s="18">
        <v>2</v>
      </c>
      <c r="F220" s="18">
        <v>20</v>
      </c>
      <c r="G220" s="18">
        <v>0</v>
      </c>
      <c r="H220" s="18"/>
      <c r="I220" s="18"/>
      <c r="J220" s="18">
        <f>VLOOKUP(D220,Sheet3!$A:$D,2,0)</f>
        <v>1</v>
      </c>
      <c r="K220" s="27"/>
    </row>
    <row r="221" spans="1:11" x14ac:dyDescent="0.2">
      <c r="A221" s="23">
        <v>3200507</v>
      </c>
      <c r="B221" s="18">
        <v>32005</v>
      </c>
      <c r="C221" s="18">
        <v>1</v>
      </c>
      <c r="D221" s="17">
        <v>3100007</v>
      </c>
      <c r="E221" s="18">
        <v>21</v>
      </c>
      <c r="F221" s="18">
        <v>150</v>
      </c>
      <c r="G221" s="18">
        <v>0</v>
      </c>
      <c r="H221" s="18"/>
      <c r="I221" s="18"/>
      <c r="J221" s="18">
        <f>VLOOKUP(D221,Sheet3!$A:$D,2,0)</f>
        <v>2</v>
      </c>
      <c r="K221" s="27">
        <f>SUMIFS($G:$G,$B:$B,$B221,$J:$J,$J221)/SUMIFS($G:$G,$B:$B,$B221)</f>
        <v>0</v>
      </c>
    </row>
    <row r="222" spans="1:11" x14ac:dyDescent="0.2">
      <c r="A222" s="23">
        <v>3200508</v>
      </c>
      <c r="B222" s="18">
        <v>32005</v>
      </c>
      <c r="C222" s="18">
        <v>1</v>
      </c>
      <c r="D222" s="17">
        <v>3100008</v>
      </c>
      <c r="E222" s="18">
        <v>21</v>
      </c>
      <c r="F222" s="18">
        <v>150</v>
      </c>
      <c r="G222" s="18">
        <v>0</v>
      </c>
      <c r="H222" s="18"/>
      <c r="I222" s="18"/>
      <c r="J222" s="18">
        <f>VLOOKUP(D222,Sheet3!$A:$D,2,0)</f>
        <v>2</v>
      </c>
      <c r="K222" s="27"/>
    </row>
    <row r="223" spans="1:11" x14ac:dyDescent="0.2">
      <c r="A223" s="23">
        <v>3200509</v>
      </c>
      <c r="B223" s="18">
        <v>32005</v>
      </c>
      <c r="C223" s="18">
        <v>1</v>
      </c>
      <c r="D223" s="17">
        <v>3100009</v>
      </c>
      <c r="E223" s="18">
        <v>21</v>
      </c>
      <c r="F223" s="18">
        <v>150</v>
      </c>
      <c r="G223" s="18">
        <v>0</v>
      </c>
      <c r="H223" s="18"/>
      <c r="I223" s="18"/>
      <c r="J223" s="18">
        <f>VLOOKUP(D223,Sheet3!$A:$D,2,0)</f>
        <v>2</v>
      </c>
      <c r="K223" s="27"/>
    </row>
    <row r="224" spans="1:11" x14ac:dyDescent="0.2">
      <c r="A224" s="23">
        <v>3200510</v>
      </c>
      <c r="B224" s="18">
        <v>32005</v>
      </c>
      <c r="C224" s="18">
        <v>1</v>
      </c>
      <c r="D224" s="17">
        <v>3100010</v>
      </c>
      <c r="E224" s="18">
        <v>21</v>
      </c>
      <c r="F224" s="18">
        <v>150</v>
      </c>
      <c r="G224" s="18">
        <v>0</v>
      </c>
      <c r="H224" s="18"/>
      <c r="I224" s="18"/>
      <c r="J224" s="18">
        <f>VLOOKUP(D224,Sheet3!$A:$D,2,0)</f>
        <v>2</v>
      </c>
      <c r="K224" s="27"/>
    </row>
    <row r="225" spans="1:11" x14ac:dyDescent="0.2">
      <c r="A225" s="23">
        <v>3200511</v>
      </c>
      <c r="B225" s="18">
        <v>32005</v>
      </c>
      <c r="C225" s="18">
        <v>1</v>
      </c>
      <c r="D225" s="17">
        <v>3100011</v>
      </c>
      <c r="E225" s="18">
        <v>21</v>
      </c>
      <c r="F225" s="18">
        <v>150</v>
      </c>
      <c r="G225" s="18">
        <v>0</v>
      </c>
      <c r="H225" s="18"/>
      <c r="I225" s="18"/>
      <c r="J225" s="18">
        <f>VLOOKUP(D225,Sheet3!$A:$D,2,0)</f>
        <v>2</v>
      </c>
      <c r="K225" s="27"/>
    </row>
    <row r="226" spans="1:11" x14ac:dyDescent="0.2">
      <c r="A226" s="23">
        <v>3200512</v>
      </c>
      <c r="B226" s="18">
        <v>32005</v>
      </c>
      <c r="C226" s="18">
        <v>1</v>
      </c>
      <c r="D226" s="17">
        <v>3100012</v>
      </c>
      <c r="E226" s="18">
        <v>21</v>
      </c>
      <c r="F226" s="18">
        <v>150</v>
      </c>
      <c r="G226" s="18">
        <v>0</v>
      </c>
      <c r="H226" s="18"/>
      <c r="I226" s="18"/>
      <c r="J226" s="18">
        <f>VLOOKUP(D226,Sheet3!$A:$D,2,0)</f>
        <v>2</v>
      </c>
      <c r="K226" s="27"/>
    </row>
    <row r="227" spans="1:11" x14ac:dyDescent="0.2">
      <c r="A227" s="23">
        <v>3200513</v>
      </c>
      <c r="B227" s="18">
        <v>32005</v>
      </c>
      <c r="C227" s="18">
        <v>1</v>
      </c>
      <c r="D227" s="17">
        <v>3100013</v>
      </c>
      <c r="E227" s="18">
        <v>151</v>
      </c>
      <c r="F227" s="18">
        <v>300</v>
      </c>
      <c r="G227" s="18">
        <v>1500</v>
      </c>
      <c r="H227" s="18"/>
      <c r="I227" s="18"/>
      <c r="J227" s="18">
        <f>VLOOKUP(D227,Sheet3!$A:$D,2,0)</f>
        <v>3</v>
      </c>
      <c r="K227" s="27">
        <f>SUMIFS($G:$G,$B:$B,$B227,$J:$J,$J227)/SUMIFS($G:$G,$B:$B,$B227)</f>
        <v>0.9</v>
      </c>
    </row>
    <row r="228" spans="1:11" x14ac:dyDescent="0.2">
      <c r="A228" s="23">
        <v>3200514</v>
      </c>
      <c r="B228" s="18">
        <v>32005</v>
      </c>
      <c r="C228" s="18">
        <v>1</v>
      </c>
      <c r="D228" s="17">
        <v>3100014</v>
      </c>
      <c r="E228" s="18">
        <v>151</v>
      </c>
      <c r="F228" s="18">
        <v>300</v>
      </c>
      <c r="G228" s="18">
        <v>1500</v>
      </c>
      <c r="H228" s="18"/>
      <c r="I228" s="18"/>
      <c r="J228" s="18">
        <f>VLOOKUP(D228,Sheet3!$A:$D,2,0)</f>
        <v>3</v>
      </c>
      <c r="K228" s="27"/>
    </row>
    <row r="229" spans="1:11" x14ac:dyDescent="0.2">
      <c r="A229" s="23">
        <v>3200515</v>
      </c>
      <c r="B229" s="18">
        <v>32005</v>
      </c>
      <c r="C229" s="18">
        <v>1</v>
      </c>
      <c r="D229" s="17">
        <v>3100015</v>
      </c>
      <c r="E229" s="18">
        <v>151</v>
      </c>
      <c r="F229" s="18">
        <v>300</v>
      </c>
      <c r="G229" s="18">
        <v>1500</v>
      </c>
      <c r="H229" s="18"/>
      <c r="I229" s="18"/>
      <c r="J229" s="18">
        <f>VLOOKUP(D229,Sheet3!$A:$D,2,0)</f>
        <v>3</v>
      </c>
      <c r="K229" s="27"/>
    </row>
    <row r="230" spans="1:11" x14ac:dyDescent="0.2">
      <c r="A230" s="23">
        <v>3200516</v>
      </c>
      <c r="B230" s="18">
        <v>32005</v>
      </c>
      <c r="C230" s="18">
        <v>1</v>
      </c>
      <c r="D230" s="17">
        <v>3100016</v>
      </c>
      <c r="E230" s="18">
        <v>151</v>
      </c>
      <c r="F230" s="18">
        <v>300</v>
      </c>
      <c r="G230" s="18">
        <v>1500</v>
      </c>
      <c r="H230" s="18"/>
      <c r="I230" s="18"/>
      <c r="J230" s="18">
        <f>VLOOKUP(D230,Sheet3!$A:$D,2,0)</f>
        <v>3</v>
      </c>
      <c r="K230" s="27"/>
    </row>
    <row r="231" spans="1:11" x14ac:dyDescent="0.2">
      <c r="A231" s="23">
        <v>3200517</v>
      </c>
      <c r="B231" s="18">
        <v>32005</v>
      </c>
      <c r="C231" s="18">
        <v>1</v>
      </c>
      <c r="D231" s="17">
        <v>3100017</v>
      </c>
      <c r="E231" s="18">
        <v>151</v>
      </c>
      <c r="F231" s="18">
        <v>300</v>
      </c>
      <c r="G231" s="18">
        <v>1500</v>
      </c>
      <c r="H231" s="18"/>
      <c r="I231" s="18"/>
      <c r="J231" s="18">
        <f>VLOOKUP(D231,Sheet3!$A:$D,2,0)</f>
        <v>3</v>
      </c>
      <c r="K231" s="27"/>
    </row>
    <row r="232" spans="1:11" x14ac:dyDescent="0.2">
      <c r="A232" s="23">
        <v>3200518</v>
      </c>
      <c r="B232" s="18">
        <v>32005</v>
      </c>
      <c r="C232" s="18">
        <v>1</v>
      </c>
      <c r="D232" s="17">
        <v>3100018</v>
      </c>
      <c r="E232" s="18">
        <v>151</v>
      </c>
      <c r="F232" s="18">
        <v>300</v>
      </c>
      <c r="G232" s="18">
        <v>1500</v>
      </c>
      <c r="H232" s="18"/>
      <c r="I232" s="18"/>
      <c r="J232" s="18">
        <f>VLOOKUP(D232,Sheet3!$A:$D,2,0)</f>
        <v>3</v>
      </c>
      <c r="K232" s="27"/>
    </row>
    <row r="233" spans="1:11" x14ac:dyDescent="0.2">
      <c r="A233" s="23">
        <v>3200519</v>
      </c>
      <c r="B233" s="18">
        <v>32005</v>
      </c>
      <c r="C233" s="18">
        <v>1</v>
      </c>
      <c r="D233" s="17">
        <v>3100019</v>
      </c>
      <c r="E233" s="18">
        <v>301</v>
      </c>
      <c r="F233" s="18">
        <v>500</v>
      </c>
      <c r="G233" s="18">
        <v>250</v>
      </c>
      <c r="H233" s="18"/>
      <c r="I233" s="18"/>
      <c r="J233" s="18">
        <f>VLOOKUP(D233,Sheet3!$A:$D,2,0)</f>
        <v>4</v>
      </c>
      <c r="K233" s="27">
        <f>SUMIFS($G:$G,$B:$B,$B233,$J:$J,$J233)/SUMIFS($G:$G,$B:$B,$B233)</f>
        <v>0.1</v>
      </c>
    </row>
    <row r="234" spans="1:11" x14ac:dyDescent="0.2">
      <c r="A234" s="23">
        <v>3200520</v>
      </c>
      <c r="B234" s="18">
        <v>32005</v>
      </c>
      <c r="C234" s="18">
        <v>1</v>
      </c>
      <c r="D234" s="17">
        <v>3100020</v>
      </c>
      <c r="E234" s="18">
        <v>301</v>
      </c>
      <c r="F234" s="18">
        <v>500</v>
      </c>
      <c r="G234" s="18">
        <v>250</v>
      </c>
      <c r="H234" s="18"/>
      <c r="I234" s="18"/>
      <c r="J234" s="18">
        <f>VLOOKUP(D234,Sheet3!$A:$D,2,0)</f>
        <v>4</v>
      </c>
      <c r="K234" s="27"/>
    </row>
    <row r="235" spans="1:11" x14ac:dyDescent="0.2">
      <c r="A235" s="23">
        <v>3200521</v>
      </c>
      <c r="B235" s="18">
        <v>32005</v>
      </c>
      <c r="C235" s="18">
        <v>1</v>
      </c>
      <c r="D235" s="17">
        <v>3100021</v>
      </c>
      <c r="E235" s="18">
        <v>301</v>
      </c>
      <c r="F235" s="18">
        <v>500</v>
      </c>
      <c r="G235" s="18">
        <v>250</v>
      </c>
      <c r="H235" s="18"/>
      <c r="I235" s="18"/>
      <c r="J235" s="18">
        <f>VLOOKUP(D235,Sheet3!$A:$D,2,0)</f>
        <v>4</v>
      </c>
      <c r="K235" s="27"/>
    </row>
    <row r="236" spans="1:11" x14ac:dyDescent="0.2">
      <c r="A236" s="24">
        <v>3200522</v>
      </c>
      <c r="B236" s="4">
        <v>32005</v>
      </c>
      <c r="C236" s="4">
        <v>1</v>
      </c>
      <c r="D236" s="10">
        <v>3100022</v>
      </c>
      <c r="E236" s="4">
        <v>301</v>
      </c>
      <c r="F236" s="4">
        <v>500</v>
      </c>
      <c r="G236" s="4">
        <v>250</v>
      </c>
      <c r="H236" s="4"/>
      <c r="I236" s="4"/>
      <c r="J236" s="4">
        <f>VLOOKUP(D236,Sheet3!$A:$D,2,0)</f>
        <v>4</v>
      </c>
      <c r="K236" s="28"/>
    </row>
    <row r="237" spans="1:11" x14ac:dyDescent="0.2">
      <c r="A237" s="12">
        <v>3200601</v>
      </c>
      <c r="B237" s="12">
        <v>32006</v>
      </c>
      <c r="C237" s="12">
        <v>1</v>
      </c>
      <c r="D237" s="15">
        <v>3200001</v>
      </c>
      <c r="E237" s="12">
        <v>2</v>
      </c>
      <c r="F237" s="12">
        <v>20</v>
      </c>
      <c r="G237" s="12">
        <v>0</v>
      </c>
      <c r="H237" s="12"/>
      <c r="I237" s="12" t="s">
        <v>80</v>
      </c>
      <c r="J237" s="12">
        <f>VLOOKUP(D237,Sheet3!$A:$D,2,0)</f>
        <v>1</v>
      </c>
      <c r="K237" s="29"/>
    </row>
    <row r="238" spans="1:11" x14ac:dyDescent="0.2">
      <c r="A238" s="12">
        <v>3200602</v>
      </c>
      <c r="B238" s="12">
        <v>32006</v>
      </c>
      <c r="C238" s="12">
        <v>1</v>
      </c>
      <c r="D238" s="15">
        <v>3200002</v>
      </c>
      <c r="E238" s="12">
        <v>2</v>
      </c>
      <c r="F238" s="12">
        <v>20</v>
      </c>
      <c r="G238" s="12">
        <v>0</v>
      </c>
      <c r="H238" s="12"/>
      <c r="I238" s="12"/>
      <c r="J238" s="12">
        <f>VLOOKUP(D238,Sheet3!$A:$D,2,0)</f>
        <v>1</v>
      </c>
      <c r="K238" s="29"/>
    </row>
    <row r="239" spans="1:11" x14ac:dyDescent="0.2">
      <c r="A239" s="12">
        <v>3200603</v>
      </c>
      <c r="B239" s="12">
        <v>32006</v>
      </c>
      <c r="C239" s="12">
        <v>1</v>
      </c>
      <c r="D239" s="15">
        <v>3200003</v>
      </c>
      <c r="E239" s="12">
        <v>2</v>
      </c>
      <c r="F239" s="12">
        <v>20</v>
      </c>
      <c r="G239" s="12">
        <v>0</v>
      </c>
      <c r="H239" s="12"/>
      <c r="I239" s="12"/>
      <c r="J239" s="12">
        <f>VLOOKUP(D239,Sheet3!$A:$D,2,0)</f>
        <v>1</v>
      </c>
      <c r="K239" s="29"/>
    </row>
    <row r="240" spans="1:11" x14ac:dyDescent="0.2">
      <c r="A240" s="12">
        <v>3200604</v>
      </c>
      <c r="B240" s="12">
        <v>32006</v>
      </c>
      <c r="C240" s="12">
        <v>1</v>
      </c>
      <c r="D240" s="15">
        <v>3200004</v>
      </c>
      <c r="E240" s="12">
        <v>2</v>
      </c>
      <c r="F240" s="12">
        <v>20</v>
      </c>
      <c r="G240" s="12">
        <v>0</v>
      </c>
      <c r="H240" s="12"/>
      <c r="I240" s="12"/>
      <c r="J240" s="12">
        <f>VLOOKUP(D240,Sheet3!$A:$D,2,0)</f>
        <v>1</v>
      </c>
      <c r="K240" s="29"/>
    </row>
    <row r="241" spans="1:11" x14ac:dyDescent="0.2">
      <c r="A241" s="12">
        <v>3200605</v>
      </c>
      <c r="B241" s="12">
        <v>32006</v>
      </c>
      <c r="C241" s="12">
        <v>1</v>
      </c>
      <c r="D241" s="15">
        <v>3200005</v>
      </c>
      <c r="E241" s="12">
        <v>2</v>
      </c>
      <c r="F241" s="12">
        <v>20</v>
      </c>
      <c r="G241" s="12">
        <v>0</v>
      </c>
      <c r="H241" s="12"/>
      <c r="I241" s="12"/>
      <c r="J241" s="12">
        <f>VLOOKUP(D241,Sheet3!$A:$D,2,0)</f>
        <v>1</v>
      </c>
      <c r="K241" s="29"/>
    </row>
    <row r="242" spans="1:11" x14ac:dyDescent="0.2">
      <c r="A242" s="12">
        <v>3200606</v>
      </c>
      <c r="B242" s="12">
        <v>32006</v>
      </c>
      <c r="C242" s="12">
        <v>1</v>
      </c>
      <c r="D242" s="15">
        <v>3200006</v>
      </c>
      <c r="E242" s="12">
        <v>2</v>
      </c>
      <c r="F242" s="12">
        <v>20</v>
      </c>
      <c r="G242" s="12">
        <v>0</v>
      </c>
      <c r="H242" s="12"/>
      <c r="I242" s="12"/>
      <c r="J242" s="12">
        <f>VLOOKUP(D242,Sheet3!$A:$D,2,0)</f>
        <v>1</v>
      </c>
      <c r="K242" s="29"/>
    </row>
    <row r="243" spans="1:11" x14ac:dyDescent="0.2">
      <c r="A243" s="12">
        <v>3200607</v>
      </c>
      <c r="B243" s="12">
        <v>32006</v>
      </c>
      <c r="C243" s="12">
        <v>1</v>
      </c>
      <c r="D243" s="15">
        <v>3200007</v>
      </c>
      <c r="E243" s="12">
        <v>21</v>
      </c>
      <c r="F243" s="12">
        <v>150</v>
      </c>
      <c r="G243" s="12">
        <v>0</v>
      </c>
      <c r="H243" s="12"/>
      <c r="I243" s="12"/>
      <c r="J243" s="12">
        <f>VLOOKUP(D243,Sheet3!$A:$D,2,0)</f>
        <v>2</v>
      </c>
      <c r="K243" s="29"/>
    </row>
    <row r="244" spans="1:11" x14ac:dyDescent="0.2">
      <c r="A244" s="12">
        <v>3200608</v>
      </c>
      <c r="B244" s="12">
        <v>32006</v>
      </c>
      <c r="C244" s="12">
        <v>1</v>
      </c>
      <c r="D244" s="15">
        <v>3200008</v>
      </c>
      <c r="E244" s="12">
        <v>21</v>
      </c>
      <c r="F244" s="12">
        <v>150</v>
      </c>
      <c r="G244" s="12">
        <v>0</v>
      </c>
      <c r="H244" s="12"/>
      <c r="I244" s="12"/>
      <c r="J244" s="12">
        <f>VLOOKUP(D244,Sheet3!$A:$D,2,0)</f>
        <v>2</v>
      </c>
      <c r="K244" s="29"/>
    </row>
    <row r="245" spans="1:11" x14ac:dyDescent="0.2">
      <c r="A245" s="12">
        <v>3200609</v>
      </c>
      <c r="B245" s="12">
        <v>32006</v>
      </c>
      <c r="C245" s="12">
        <v>1</v>
      </c>
      <c r="D245" s="15">
        <v>3200009</v>
      </c>
      <c r="E245" s="12">
        <v>21</v>
      </c>
      <c r="F245" s="12">
        <v>150</v>
      </c>
      <c r="G245" s="12">
        <v>0</v>
      </c>
      <c r="H245" s="12"/>
      <c r="I245" s="12"/>
      <c r="J245" s="12">
        <f>VLOOKUP(D245,Sheet3!$A:$D,2,0)</f>
        <v>2</v>
      </c>
      <c r="K245" s="29"/>
    </row>
    <row r="246" spans="1:11" x14ac:dyDescent="0.2">
      <c r="A246" s="12">
        <v>3200610</v>
      </c>
      <c r="B246" s="12">
        <v>32006</v>
      </c>
      <c r="C246" s="12">
        <v>1</v>
      </c>
      <c r="D246" s="15">
        <v>3200010</v>
      </c>
      <c r="E246" s="12">
        <v>21</v>
      </c>
      <c r="F246" s="12">
        <v>150</v>
      </c>
      <c r="G246" s="12">
        <v>0</v>
      </c>
      <c r="H246" s="12"/>
      <c r="I246" s="12"/>
      <c r="J246" s="12">
        <f>VLOOKUP(D246,Sheet3!$A:$D,2,0)</f>
        <v>2</v>
      </c>
      <c r="K246" s="29"/>
    </row>
    <row r="247" spans="1:11" x14ac:dyDescent="0.2">
      <c r="A247" s="12">
        <v>3200611</v>
      </c>
      <c r="B247" s="12">
        <v>32006</v>
      </c>
      <c r="C247" s="12">
        <v>1</v>
      </c>
      <c r="D247" s="15">
        <v>3200011</v>
      </c>
      <c r="E247" s="12">
        <v>21</v>
      </c>
      <c r="F247" s="12">
        <v>150</v>
      </c>
      <c r="G247" s="12">
        <v>0</v>
      </c>
      <c r="H247" s="12"/>
      <c r="I247" s="12"/>
      <c r="J247" s="12">
        <f>VLOOKUP(D247,Sheet3!$A:$D,2,0)</f>
        <v>2</v>
      </c>
      <c r="K247" s="29"/>
    </row>
    <row r="248" spans="1:11" x14ac:dyDescent="0.2">
      <c r="A248" s="12">
        <v>3200612</v>
      </c>
      <c r="B248" s="12">
        <v>32006</v>
      </c>
      <c r="C248" s="12">
        <v>1</v>
      </c>
      <c r="D248" s="15">
        <v>3200012</v>
      </c>
      <c r="E248" s="12">
        <v>21</v>
      </c>
      <c r="F248" s="12">
        <v>150</v>
      </c>
      <c r="G248" s="12">
        <v>0</v>
      </c>
      <c r="H248" s="12"/>
      <c r="I248" s="12"/>
      <c r="J248" s="12">
        <f>VLOOKUP(D248,Sheet3!$A:$D,2,0)</f>
        <v>2</v>
      </c>
      <c r="K248" s="29"/>
    </row>
    <row r="249" spans="1:11" x14ac:dyDescent="0.2">
      <c r="A249" s="12">
        <v>3200613</v>
      </c>
      <c r="B249" s="12">
        <v>32006</v>
      </c>
      <c r="C249" s="12">
        <v>1</v>
      </c>
      <c r="D249" s="15">
        <v>3200013</v>
      </c>
      <c r="E249" s="12">
        <v>151</v>
      </c>
      <c r="F249" s="12">
        <v>300</v>
      </c>
      <c r="G249" s="12">
        <v>1500</v>
      </c>
      <c r="H249" s="12"/>
      <c r="I249" s="12"/>
      <c r="J249" s="12">
        <f>VLOOKUP(D249,Sheet3!$A:$D,2,0)</f>
        <v>3</v>
      </c>
      <c r="K249" s="29">
        <f>SUMIFS($G:$G,$B:$B,$B249,$J:$J,$J249)/SUMIFS($G:$G,$B:$B,$B249)</f>
        <v>0.9</v>
      </c>
    </row>
    <row r="250" spans="1:11" x14ac:dyDescent="0.2">
      <c r="A250" s="12">
        <v>3200614</v>
      </c>
      <c r="B250" s="12">
        <v>32006</v>
      </c>
      <c r="C250" s="12">
        <v>1</v>
      </c>
      <c r="D250" s="15">
        <v>3200014</v>
      </c>
      <c r="E250" s="12">
        <v>151</v>
      </c>
      <c r="F250" s="12">
        <v>300</v>
      </c>
      <c r="G250" s="12">
        <v>1500</v>
      </c>
      <c r="H250" s="12"/>
      <c r="I250" s="12"/>
      <c r="J250" s="12">
        <f>VLOOKUP(D250,Sheet3!$A:$D,2,0)</f>
        <v>3</v>
      </c>
      <c r="K250" s="29"/>
    </row>
    <row r="251" spans="1:11" x14ac:dyDescent="0.2">
      <c r="A251" s="12">
        <v>3200615</v>
      </c>
      <c r="B251" s="12">
        <v>32006</v>
      </c>
      <c r="C251" s="12">
        <v>1</v>
      </c>
      <c r="D251" s="15">
        <v>3200015</v>
      </c>
      <c r="E251" s="12">
        <v>151</v>
      </c>
      <c r="F251" s="12">
        <v>300</v>
      </c>
      <c r="G251" s="12">
        <v>1500</v>
      </c>
      <c r="H251" s="12"/>
      <c r="I251" s="12"/>
      <c r="J251" s="12">
        <f>VLOOKUP(D251,Sheet3!$A:$D,2,0)</f>
        <v>3</v>
      </c>
      <c r="K251" s="29"/>
    </row>
    <row r="252" spans="1:11" x14ac:dyDescent="0.2">
      <c r="A252" s="12">
        <v>3200616</v>
      </c>
      <c r="B252" s="12">
        <v>32006</v>
      </c>
      <c r="C252" s="12">
        <v>1</v>
      </c>
      <c r="D252" s="15">
        <v>3200016</v>
      </c>
      <c r="E252" s="12">
        <v>151</v>
      </c>
      <c r="F252" s="12">
        <v>300</v>
      </c>
      <c r="G252" s="12">
        <v>1500</v>
      </c>
      <c r="H252" s="12"/>
      <c r="I252" s="12"/>
      <c r="J252" s="12">
        <f>VLOOKUP(D252,Sheet3!$A:$D,2,0)</f>
        <v>3</v>
      </c>
      <c r="K252" s="29"/>
    </row>
    <row r="253" spans="1:11" x14ac:dyDescent="0.2">
      <c r="A253" s="12">
        <v>3200617</v>
      </c>
      <c r="B253" s="12">
        <v>32006</v>
      </c>
      <c r="C253" s="12">
        <v>1</v>
      </c>
      <c r="D253" s="15">
        <v>3200017</v>
      </c>
      <c r="E253" s="12">
        <v>151</v>
      </c>
      <c r="F253" s="12">
        <v>300</v>
      </c>
      <c r="G253" s="12">
        <v>1500</v>
      </c>
      <c r="H253" s="12"/>
      <c r="I253" s="12"/>
      <c r="J253" s="12">
        <f>VLOOKUP(D253,Sheet3!$A:$D,2,0)</f>
        <v>3</v>
      </c>
      <c r="K253" s="29"/>
    </row>
    <row r="254" spans="1:11" x14ac:dyDescent="0.2">
      <c r="A254" s="12">
        <v>3200618</v>
      </c>
      <c r="B254" s="12">
        <v>32006</v>
      </c>
      <c r="C254" s="12">
        <v>1</v>
      </c>
      <c r="D254" s="15">
        <v>3200018</v>
      </c>
      <c r="E254" s="12">
        <v>151</v>
      </c>
      <c r="F254" s="12">
        <v>300</v>
      </c>
      <c r="G254" s="12">
        <v>1500</v>
      </c>
      <c r="H254" s="12"/>
      <c r="I254" s="12"/>
      <c r="J254" s="12">
        <f>VLOOKUP(D254,Sheet3!$A:$D,2,0)</f>
        <v>3</v>
      </c>
      <c r="K254" s="29"/>
    </row>
    <row r="255" spans="1:11" x14ac:dyDescent="0.2">
      <c r="A255" s="12">
        <v>3200619</v>
      </c>
      <c r="B255" s="12">
        <v>32006</v>
      </c>
      <c r="C255" s="12">
        <v>1</v>
      </c>
      <c r="D255" s="15">
        <v>3200019</v>
      </c>
      <c r="E255" s="12">
        <v>301</v>
      </c>
      <c r="F255" s="12">
        <v>500</v>
      </c>
      <c r="G255" s="12">
        <v>250</v>
      </c>
      <c r="H255" s="12"/>
      <c r="I255" s="12"/>
      <c r="J255" s="12">
        <f>VLOOKUP(D255,Sheet3!$A:$D,2,0)</f>
        <v>4</v>
      </c>
      <c r="K255" s="29">
        <f>SUMIFS($G:$G,$B:$B,$B255,$J:$J,$J255)/SUMIFS($G:$G,$B:$B,$B255)</f>
        <v>0.1</v>
      </c>
    </row>
    <row r="256" spans="1:11" x14ac:dyDescent="0.2">
      <c r="A256" s="12">
        <v>3200620</v>
      </c>
      <c r="B256" s="12">
        <v>32006</v>
      </c>
      <c r="C256" s="12">
        <v>1</v>
      </c>
      <c r="D256" s="15">
        <v>3200020</v>
      </c>
      <c r="E256" s="12">
        <v>301</v>
      </c>
      <c r="F256" s="12">
        <v>500</v>
      </c>
      <c r="G256" s="12">
        <v>250</v>
      </c>
      <c r="H256" s="12"/>
      <c r="I256" s="12"/>
      <c r="J256" s="12">
        <f>VLOOKUP(D256,Sheet3!$A:$D,2,0)</f>
        <v>4</v>
      </c>
      <c r="K256" s="29"/>
    </row>
    <row r="257" spans="1:11" x14ac:dyDescent="0.2">
      <c r="A257" s="12">
        <v>3200621</v>
      </c>
      <c r="B257" s="12">
        <v>32006</v>
      </c>
      <c r="C257" s="12">
        <v>1</v>
      </c>
      <c r="D257" s="15">
        <v>3200021</v>
      </c>
      <c r="E257" s="12">
        <v>301</v>
      </c>
      <c r="F257" s="12">
        <v>500</v>
      </c>
      <c r="G257" s="12">
        <v>250</v>
      </c>
      <c r="H257" s="12"/>
      <c r="I257" s="12"/>
      <c r="J257" s="12">
        <f>VLOOKUP(D257,Sheet3!$A:$D,2,0)</f>
        <v>4</v>
      </c>
      <c r="K257" s="29"/>
    </row>
    <row r="258" spans="1:11" x14ac:dyDescent="0.2">
      <c r="A258" s="12">
        <v>3200622</v>
      </c>
      <c r="B258" s="12">
        <v>32006</v>
      </c>
      <c r="C258" s="12">
        <v>1</v>
      </c>
      <c r="D258" s="15">
        <v>3200022</v>
      </c>
      <c r="E258" s="12">
        <v>301</v>
      </c>
      <c r="F258" s="12">
        <v>500</v>
      </c>
      <c r="G258" s="12">
        <v>250</v>
      </c>
      <c r="H258" s="12"/>
      <c r="I258" s="12"/>
      <c r="J258" s="12">
        <f>VLOOKUP(D258,Sheet3!$A:$D,2,0)</f>
        <v>4</v>
      </c>
      <c r="K258" s="29"/>
    </row>
    <row r="259" spans="1:11" x14ac:dyDescent="0.2">
      <c r="A259" s="22">
        <v>3200701</v>
      </c>
      <c r="B259" s="8">
        <v>32007</v>
      </c>
      <c r="C259" s="8">
        <v>1</v>
      </c>
      <c r="D259" s="9">
        <v>3100001</v>
      </c>
      <c r="E259" s="8">
        <v>2</v>
      </c>
      <c r="F259" s="8">
        <v>20</v>
      </c>
      <c r="G259" s="8">
        <v>0</v>
      </c>
      <c r="H259" s="8"/>
      <c r="I259" s="8" t="s">
        <v>83</v>
      </c>
      <c r="J259" s="8">
        <f>VLOOKUP(D259,Sheet3!$A:$D,2,0)</f>
        <v>1</v>
      </c>
      <c r="K259" s="25">
        <f>SUMIFS($G:$G,$B:$B,$B259,$J:$J,$J259)/SUMIFS($G:$G,$B:$B,$B259)</f>
        <v>0</v>
      </c>
    </row>
    <row r="260" spans="1:11" x14ac:dyDescent="0.2">
      <c r="A260" s="23">
        <v>3200702</v>
      </c>
      <c r="B260" s="18">
        <v>32007</v>
      </c>
      <c r="C260" s="18">
        <v>1</v>
      </c>
      <c r="D260" s="17">
        <v>3100002</v>
      </c>
      <c r="E260" s="18">
        <v>2</v>
      </c>
      <c r="F260" s="18">
        <v>20</v>
      </c>
      <c r="G260" s="18">
        <v>0</v>
      </c>
      <c r="H260" s="18"/>
      <c r="I260" s="18"/>
      <c r="J260" s="18">
        <f>VLOOKUP(D260,Sheet3!$A:$D,2,0)</f>
        <v>1</v>
      </c>
      <c r="K260" s="27"/>
    </row>
    <row r="261" spans="1:11" x14ac:dyDescent="0.2">
      <c r="A261" s="23">
        <v>3200703</v>
      </c>
      <c r="B261" s="18">
        <v>32007</v>
      </c>
      <c r="C261" s="18">
        <v>1</v>
      </c>
      <c r="D261" s="17">
        <v>3100003</v>
      </c>
      <c r="E261" s="18">
        <v>2</v>
      </c>
      <c r="F261" s="18">
        <v>20</v>
      </c>
      <c r="G261" s="18">
        <v>0</v>
      </c>
      <c r="H261" s="18"/>
      <c r="I261" s="18"/>
      <c r="J261" s="18">
        <f>VLOOKUP(D261,Sheet3!$A:$D,2,0)</f>
        <v>1</v>
      </c>
      <c r="K261" s="27"/>
    </row>
    <row r="262" spans="1:11" x14ac:dyDescent="0.2">
      <c r="A262" s="23">
        <v>3200704</v>
      </c>
      <c r="B262" s="18">
        <v>32007</v>
      </c>
      <c r="C262" s="18">
        <v>1</v>
      </c>
      <c r="D262" s="17">
        <v>3100004</v>
      </c>
      <c r="E262" s="18">
        <v>2</v>
      </c>
      <c r="F262" s="18">
        <v>20</v>
      </c>
      <c r="G262" s="18">
        <v>0</v>
      </c>
      <c r="H262" s="18"/>
      <c r="I262" s="18"/>
      <c r="J262" s="18">
        <f>VLOOKUP(D262,Sheet3!$A:$D,2,0)</f>
        <v>1</v>
      </c>
      <c r="K262" s="27"/>
    </row>
    <row r="263" spans="1:11" x14ac:dyDescent="0.2">
      <c r="A263" s="23">
        <v>3200705</v>
      </c>
      <c r="B263" s="18">
        <v>32007</v>
      </c>
      <c r="C263" s="18">
        <v>1</v>
      </c>
      <c r="D263" s="17">
        <v>3100005</v>
      </c>
      <c r="E263" s="18">
        <v>2</v>
      </c>
      <c r="F263" s="18">
        <v>20</v>
      </c>
      <c r="G263" s="18">
        <v>0</v>
      </c>
      <c r="H263" s="18"/>
      <c r="I263" s="18"/>
      <c r="J263" s="18">
        <f>VLOOKUP(D263,Sheet3!$A:$D,2,0)</f>
        <v>1</v>
      </c>
      <c r="K263" s="27"/>
    </row>
    <row r="264" spans="1:11" x14ac:dyDescent="0.2">
      <c r="A264" s="23">
        <v>3200706</v>
      </c>
      <c r="B264" s="18">
        <v>32007</v>
      </c>
      <c r="C264" s="18">
        <v>1</v>
      </c>
      <c r="D264" s="17">
        <v>3100006</v>
      </c>
      <c r="E264" s="18">
        <v>2</v>
      </c>
      <c r="F264" s="18">
        <v>20</v>
      </c>
      <c r="G264" s="18">
        <v>0</v>
      </c>
      <c r="H264" s="18"/>
      <c r="I264" s="18"/>
      <c r="J264" s="18">
        <f>VLOOKUP(D264,Sheet3!$A:$D,2,0)</f>
        <v>1</v>
      </c>
      <c r="K264" s="27"/>
    </row>
    <row r="265" spans="1:11" x14ac:dyDescent="0.2">
      <c r="A265" s="23">
        <v>3200707</v>
      </c>
      <c r="B265" s="18">
        <v>32007</v>
      </c>
      <c r="C265" s="18">
        <v>1</v>
      </c>
      <c r="D265" s="17">
        <v>3100007</v>
      </c>
      <c r="E265" s="18">
        <v>21</v>
      </c>
      <c r="F265" s="18">
        <v>150</v>
      </c>
      <c r="G265" s="18">
        <v>500</v>
      </c>
      <c r="H265" s="18"/>
      <c r="I265" s="18"/>
      <c r="J265" s="18">
        <f>VLOOKUP(D265,Sheet3!$A:$D,2,0)</f>
        <v>2</v>
      </c>
      <c r="K265" s="27">
        <f>SUMIFS($G:$G,$B:$B,$B265,$J:$J,$J265)/SUMIFS($G:$G,$B:$B,$B265)</f>
        <v>0.3</v>
      </c>
    </row>
    <row r="266" spans="1:11" x14ac:dyDescent="0.2">
      <c r="A266" s="23">
        <v>3200708</v>
      </c>
      <c r="B266" s="18">
        <v>32007</v>
      </c>
      <c r="C266" s="18">
        <v>1</v>
      </c>
      <c r="D266" s="17">
        <v>3100008</v>
      </c>
      <c r="E266" s="18">
        <v>21</v>
      </c>
      <c r="F266" s="18">
        <v>150</v>
      </c>
      <c r="G266" s="18">
        <v>500</v>
      </c>
      <c r="H266" s="18"/>
      <c r="I266" s="18"/>
      <c r="J266" s="18">
        <f>VLOOKUP(D266,Sheet3!$A:$D,2,0)</f>
        <v>2</v>
      </c>
      <c r="K266" s="27"/>
    </row>
    <row r="267" spans="1:11" x14ac:dyDescent="0.2">
      <c r="A267" s="23">
        <v>3200709</v>
      </c>
      <c r="B267" s="18">
        <v>32007</v>
      </c>
      <c r="C267" s="18">
        <v>1</v>
      </c>
      <c r="D267" s="17">
        <v>3100009</v>
      </c>
      <c r="E267" s="18">
        <v>21</v>
      </c>
      <c r="F267" s="18">
        <v>150</v>
      </c>
      <c r="G267" s="18">
        <v>500</v>
      </c>
      <c r="H267" s="18"/>
      <c r="I267" s="18"/>
      <c r="J267" s="18">
        <f>VLOOKUP(D267,Sheet3!$A:$D,2,0)</f>
        <v>2</v>
      </c>
      <c r="K267" s="27"/>
    </row>
    <row r="268" spans="1:11" x14ac:dyDescent="0.2">
      <c r="A268" s="23">
        <v>3200710</v>
      </c>
      <c r="B268" s="18">
        <v>32007</v>
      </c>
      <c r="C268" s="18">
        <v>1</v>
      </c>
      <c r="D268" s="17">
        <v>3100010</v>
      </c>
      <c r="E268" s="18">
        <v>21</v>
      </c>
      <c r="F268" s="18">
        <v>150</v>
      </c>
      <c r="G268" s="18">
        <v>500</v>
      </c>
      <c r="H268" s="18"/>
      <c r="I268" s="18"/>
      <c r="J268" s="18">
        <f>VLOOKUP(D268,Sheet3!$A:$D,2,0)</f>
        <v>2</v>
      </c>
      <c r="K268" s="27"/>
    </row>
    <row r="269" spans="1:11" x14ac:dyDescent="0.2">
      <c r="A269" s="23">
        <v>3200711</v>
      </c>
      <c r="B269" s="18">
        <v>32007</v>
      </c>
      <c r="C269" s="18">
        <v>1</v>
      </c>
      <c r="D269" s="17">
        <v>3100011</v>
      </c>
      <c r="E269" s="18">
        <v>21</v>
      </c>
      <c r="F269" s="18">
        <v>150</v>
      </c>
      <c r="G269" s="18">
        <v>500</v>
      </c>
      <c r="H269" s="18"/>
      <c r="I269" s="18"/>
      <c r="J269" s="18">
        <f>VLOOKUP(D269,Sheet3!$A:$D,2,0)</f>
        <v>2</v>
      </c>
      <c r="K269" s="27"/>
    </row>
    <row r="270" spans="1:11" x14ac:dyDescent="0.2">
      <c r="A270" s="23">
        <v>3200712</v>
      </c>
      <c r="B270" s="18">
        <v>32007</v>
      </c>
      <c r="C270" s="18">
        <v>1</v>
      </c>
      <c r="D270" s="17">
        <v>3100012</v>
      </c>
      <c r="E270" s="18">
        <v>21</v>
      </c>
      <c r="F270" s="18">
        <v>150</v>
      </c>
      <c r="G270" s="18">
        <v>500</v>
      </c>
      <c r="H270" s="18"/>
      <c r="I270" s="18"/>
      <c r="J270" s="18">
        <f>VLOOKUP(D270,Sheet3!$A:$D,2,0)</f>
        <v>2</v>
      </c>
      <c r="K270" s="27"/>
    </row>
    <row r="271" spans="1:11" x14ac:dyDescent="0.2">
      <c r="A271" s="23">
        <v>3200713</v>
      </c>
      <c r="B271" s="18">
        <v>32007</v>
      </c>
      <c r="C271" s="18">
        <v>1</v>
      </c>
      <c r="D271" s="17">
        <v>3100013</v>
      </c>
      <c r="E271" s="18">
        <v>151</v>
      </c>
      <c r="F271" s="18">
        <v>300</v>
      </c>
      <c r="G271" s="18">
        <v>900</v>
      </c>
      <c r="H271" s="18"/>
      <c r="I271" s="18"/>
      <c r="J271" s="18">
        <f>VLOOKUP(D271,Sheet3!$A:$D,2,0)</f>
        <v>3</v>
      </c>
      <c r="K271" s="27">
        <f>SUMIFS($G:$G,$B:$B,$B271,$J:$J,$J271)/SUMIFS($G:$G,$B:$B,$B271)</f>
        <v>0.5</v>
      </c>
    </row>
    <row r="272" spans="1:11" x14ac:dyDescent="0.2">
      <c r="A272" s="23">
        <v>3200714</v>
      </c>
      <c r="B272" s="18">
        <v>32007</v>
      </c>
      <c r="C272" s="18">
        <v>1</v>
      </c>
      <c r="D272" s="17">
        <v>3100014</v>
      </c>
      <c r="E272" s="18">
        <v>151</v>
      </c>
      <c r="F272" s="18">
        <v>300</v>
      </c>
      <c r="G272" s="18">
        <v>900</v>
      </c>
      <c r="H272" s="18"/>
      <c r="I272" s="18"/>
      <c r="J272" s="18">
        <f>VLOOKUP(D272,Sheet3!$A:$D,2,0)</f>
        <v>3</v>
      </c>
      <c r="K272" s="27"/>
    </row>
    <row r="273" spans="1:11" x14ac:dyDescent="0.2">
      <c r="A273" s="23">
        <v>3200715</v>
      </c>
      <c r="B273" s="18">
        <v>32007</v>
      </c>
      <c r="C273" s="18">
        <v>1</v>
      </c>
      <c r="D273" s="17">
        <v>3100015</v>
      </c>
      <c r="E273" s="18">
        <v>151</v>
      </c>
      <c r="F273" s="18">
        <v>300</v>
      </c>
      <c r="G273" s="18">
        <v>800</v>
      </c>
      <c r="H273" s="18"/>
      <c r="I273" s="18"/>
      <c r="J273" s="18">
        <f>VLOOKUP(D273,Sheet3!$A:$D,2,0)</f>
        <v>3</v>
      </c>
      <c r="K273" s="27"/>
    </row>
    <row r="274" spans="1:11" x14ac:dyDescent="0.2">
      <c r="A274" s="23">
        <v>3200716</v>
      </c>
      <c r="B274" s="18">
        <v>32007</v>
      </c>
      <c r="C274" s="18">
        <v>1</v>
      </c>
      <c r="D274" s="17">
        <v>3100016</v>
      </c>
      <c r="E274" s="18">
        <v>151</v>
      </c>
      <c r="F274" s="18">
        <v>300</v>
      </c>
      <c r="G274" s="18">
        <v>800</v>
      </c>
      <c r="H274" s="18"/>
      <c r="I274" s="18"/>
      <c r="J274" s="18">
        <f>VLOOKUP(D274,Sheet3!$A:$D,2,0)</f>
        <v>3</v>
      </c>
      <c r="K274" s="27"/>
    </row>
    <row r="275" spans="1:11" x14ac:dyDescent="0.2">
      <c r="A275" s="23">
        <v>3200717</v>
      </c>
      <c r="B275" s="18">
        <v>32007</v>
      </c>
      <c r="C275" s="18">
        <v>1</v>
      </c>
      <c r="D275" s="17">
        <v>3100017</v>
      </c>
      <c r="E275" s="18">
        <v>151</v>
      </c>
      <c r="F275" s="18">
        <v>300</v>
      </c>
      <c r="G275" s="18">
        <v>800</v>
      </c>
      <c r="H275" s="18"/>
      <c r="I275" s="18"/>
      <c r="J275" s="18">
        <f>VLOOKUP(D275,Sheet3!$A:$D,2,0)</f>
        <v>3</v>
      </c>
      <c r="K275" s="27"/>
    </row>
    <row r="276" spans="1:11" x14ac:dyDescent="0.2">
      <c r="A276" s="23">
        <v>3200718</v>
      </c>
      <c r="B276" s="18">
        <v>32007</v>
      </c>
      <c r="C276" s="18">
        <v>1</v>
      </c>
      <c r="D276" s="17">
        <v>3100018</v>
      </c>
      <c r="E276" s="18">
        <v>151</v>
      </c>
      <c r="F276" s="18">
        <v>300</v>
      </c>
      <c r="G276" s="18">
        <v>800</v>
      </c>
      <c r="H276" s="18"/>
      <c r="I276" s="18"/>
      <c r="J276" s="18">
        <f>VLOOKUP(D276,Sheet3!$A:$D,2,0)</f>
        <v>3</v>
      </c>
      <c r="K276" s="27"/>
    </row>
    <row r="277" spans="1:11" x14ac:dyDescent="0.2">
      <c r="A277" s="23">
        <v>3200719</v>
      </c>
      <c r="B277" s="18">
        <v>32007</v>
      </c>
      <c r="C277" s="18">
        <v>1</v>
      </c>
      <c r="D277" s="17">
        <v>3100019</v>
      </c>
      <c r="E277" s="18">
        <v>301</v>
      </c>
      <c r="F277" s="18">
        <v>500</v>
      </c>
      <c r="G277" s="18">
        <v>500</v>
      </c>
      <c r="H277" s="18"/>
      <c r="I277" s="18"/>
      <c r="J277" s="18">
        <f>VLOOKUP(D277,Sheet3!$A:$D,2,0)</f>
        <v>4</v>
      </c>
      <c r="K277" s="27">
        <f>SUMIFS($G:$G,$B:$B,$B277,$J:$J,$J277)/SUMIFS($G:$G,$B:$B,$B277)</f>
        <v>0.2</v>
      </c>
    </row>
    <row r="278" spans="1:11" x14ac:dyDescent="0.2">
      <c r="A278" s="23">
        <v>3200720</v>
      </c>
      <c r="B278" s="18">
        <v>32007</v>
      </c>
      <c r="C278" s="18">
        <v>1</v>
      </c>
      <c r="D278" s="17">
        <v>3100020</v>
      </c>
      <c r="E278" s="18">
        <v>301</v>
      </c>
      <c r="F278" s="18">
        <v>500</v>
      </c>
      <c r="G278" s="18">
        <v>500</v>
      </c>
      <c r="H278" s="18"/>
      <c r="I278" s="18"/>
      <c r="J278" s="18">
        <f>VLOOKUP(D278,Sheet3!$A:$D,2,0)</f>
        <v>4</v>
      </c>
      <c r="K278" s="27"/>
    </row>
    <row r="279" spans="1:11" x14ac:dyDescent="0.2">
      <c r="A279" s="23">
        <v>3200721</v>
      </c>
      <c r="B279" s="18">
        <v>32007</v>
      </c>
      <c r="C279" s="18">
        <v>1</v>
      </c>
      <c r="D279" s="17">
        <v>3100021</v>
      </c>
      <c r="E279" s="18">
        <v>301</v>
      </c>
      <c r="F279" s="18">
        <v>500</v>
      </c>
      <c r="G279" s="18">
        <v>500</v>
      </c>
      <c r="H279" s="18"/>
      <c r="I279" s="18"/>
      <c r="J279" s="18">
        <f>VLOOKUP(D279,Sheet3!$A:$D,2,0)</f>
        <v>4</v>
      </c>
      <c r="K279" s="27"/>
    </row>
    <row r="280" spans="1:11" x14ac:dyDescent="0.2">
      <c r="A280" s="24">
        <v>3200722</v>
      </c>
      <c r="B280" s="4">
        <v>32007</v>
      </c>
      <c r="C280" s="4">
        <v>1</v>
      </c>
      <c r="D280" s="10">
        <v>3100022</v>
      </c>
      <c r="E280" s="4">
        <v>301</v>
      </c>
      <c r="F280" s="4">
        <v>500</v>
      </c>
      <c r="G280" s="4">
        <v>500</v>
      </c>
      <c r="H280" s="4"/>
      <c r="I280" s="4"/>
      <c r="J280" s="4">
        <f>VLOOKUP(D280,Sheet3!$A:$D,2,0)</f>
        <v>4</v>
      </c>
      <c r="K280" s="28"/>
    </row>
    <row r="281" spans="1:11" x14ac:dyDescent="0.2">
      <c r="A281" s="30">
        <v>3200801</v>
      </c>
      <c r="B281" s="11">
        <v>32008</v>
      </c>
      <c r="C281" s="11">
        <v>1</v>
      </c>
      <c r="D281" s="14">
        <v>3200001</v>
      </c>
      <c r="E281" s="11">
        <v>2</v>
      </c>
      <c r="F281" s="11">
        <v>20</v>
      </c>
      <c r="G281" s="11">
        <v>0</v>
      </c>
      <c r="H281" s="11"/>
      <c r="I281" s="11" t="s">
        <v>82</v>
      </c>
      <c r="J281" s="11">
        <f>VLOOKUP(D281,Sheet3!$A:$D,2,0)</f>
        <v>1</v>
      </c>
      <c r="K281" s="31">
        <f>SUMIFS($G:$G,$B:$B,$B281,$J:$J,$J281)/SUMIFS($G:$G,$B:$B,$B281)</f>
        <v>0</v>
      </c>
    </row>
    <row r="282" spans="1:11" x14ac:dyDescent="0.2">
      <c r="A282" s="32">
        <v>3200802</v>
      </c>
      <c r="B282" s="12">
        <v>32008</v>
      </c>
      <c r="C282" s="12">
        <v>1</v>
      </c>
      <c r="D282" s="15">
        <v>3200002</v>
      </c>
      <c r="E282" s="12">
        <v>2</v>
      </c>
      <c r="F282" s="12">
        <v>20</v>
      </c>
      <c r="G282" s="12">
        <v>0</v>
      </c>
      <c r="H282" s="12"/>
      <c r="I282" s="12"/>
      <c r="J282" s="12">
        <f>VLOOKUP(D282,Sheet3!$A:$D,2,0)</f>
        <v>1</v>
      </c>
      <c r="K282" s="33"/>
    </row>
    <row r="283" spans="1:11" x14ac:dyDescent="0.2">
      <c r="A283" s="32">
        <v>3200803</v>
      </c>
      <c r="B283" s="12">
        <v>32008</v>
      </c>
      <c r="C283" s="12">
        <v>1</v>
      </c>
      <c r="D283" s="15">
        <v>3200003</v>
      </c>
      <c r="E283" s="12">
        <v>2</v>
      </c>
      <c r="F283" s="12">
        <v>20</v>
      </c>
      <c r="G283" s="12">
        <v>0</v>
      </c>
      <c r="H283" s="12"/>
      <c r="I283" s="12"/>
      <c r="J283" s="12">
        <f>VLOOKUP(D283,Sheet3!$A:$D,2,0)</f>
        <v>1</v>
      </c>
      <c r="K283" s="33"/>
    </row>
    <row r="284" spans="1:11" x14ac:dyDescent="0.2">
      <c r="A284" s="32">
        <v>3200804</v>
      </c>
      <c r="B284" s="12">
        <v>32008</v>
      </c>
      <c r="C284" s="12">
        <v>1</v>
      </c>
      <c r="D284" s="15">
        <v>3200004</v>
      </c>
      <c r="E284" s="12">
        <v>2</v>
      </c>
      <c r="F284" s="12">
        <v>20</v>
      </c>
      <c r="G284" s="12">
        <v>0</v>
      </c>
      <c r="H284" s="12"/>
      <c r="I284" s="12"/>
      <c r="J284" s="12">
        <f>VLOOKUP(D284,Sheet3!$A:$D,2,0)</f>
        <v>1</v>
      </c>
      <c r="K284" s="33"/>
    </row>
    <row r="285" spans="1:11" x14ac:dyDescent="0.2">
      <c r="A285" s="32">
        <v>3200805</v>
      </c>
      <c r="B285" s="12">
        <v>32008</v>
      </c>
      <c r="C285" s="12">
        <v>1</v>
      </c>
      <c r="D285" s="15">
        <v>3200005</v>
      </c>
      <c r="E285" s="12">
        <v>2</v>
      </c>
      <c r="F285" s="12">
        <v>20</v>
      </c>
      <c r="G285" s="12">
        <v>0</v>
      </c>
      <c r="H285" s="12"/>
      <c r="I285" s="12"/>
      <c r="J285" s="12">
        <f>VLOOKUP(D285,Sheet3!$A:$D,2,0)</f>
        <v>1</v>
      </c>
      <c r="K285" s="33"/>
    </row>
    <row r="286" spans="1:11" x14ac:dyDescent="0.2">
      <c r="A286" s="32">
        <v>3200806</v>
      </c>
      <c r="B286" s="12">
        <v>32008</v>
      </c>
      <c r="C286" s="12">
        <v>1</v>
      </c>
      <c r="D286" s="15">
        <v>3200006</v>
      </c>
      <c r="E286" s="12">
        <v>2</v>
      </c>
      <c r="F286" s="12">
        <v>20</v>
      </c>
      <c r="G286" s="12">
        <v>0</v>
      </c>
      <c r="H286" s="12"/>
      <c r="I286" s="12"/>
      <c r="J286" s="12">
        <f>VLOOKUP(D286,Sheet3!$A:$D,2,0)</f>
        <v>1</v>
      </c>
      <c r="K286" s="33"/>
    </row>
    <row r="287" spans="1:11" x14ac:dyDescent="0.2">
      <c r="A287" s="32">
        <v>3200807</v>
      </c>
      <c r="B287" s="12">
        <v>32008</v>
      </c>
      <c r="C287" s="12">
        <v>1</v>
      </c>
      <c r="D287" s="15">
        <v>3200007</v>
      </c>
      <c r="E287" s="12">
        <v>21</v>
      </c>
      <c r="F287" s="12">
        <v>150</v>
      </c>
      <c r="G287" s="12">
        <v>500</v>
      </c>
      <c r="H287" s="12"/>
      <c r="I287" s="12"/>
      <c r="J287" s="12">
        <f>VLOOKUP(D287,Sheet3!$A:$D,2,0)</f>
        <v>2</v>
      </c>
      <c r="K287" s="33">
        <f>SUMIFS($G:$G,$B:$B,$B287,$J:$J,$J287)/SUMIFS($G:$G,$B:$B,$B287)</f>
        <v>0.3</v>
      </c>
    </row>
    <row r="288" spans="1:11" x14ac:dyDescent="0.2">
      <c r="A288" s="32">
        <v>3200808</v>
      </c>
      <c r="B288" s="12">
        <v>32008</v>
      </c>
      <c r="C288" s="12">
        <v>1</v>
      </c>
      <c r="D288" s="15">
        <v>3200008</v>
      </c>
      <c r="E288" s="12">
        <v>21</v>
      </c>
      <c r="F288" s="12">
        <v>150</v>
      </c>
      <c r="G288" s="12">
        <v>500</v>
      </c>
      <c r="H288" s="12"/>
      <c r="I288" s="12"/>
      <c r="J288" s="12">
        <f>VLOOKUP(D288,Sheet3!$A:$D,2,0)</f>
        <v>2</v>
      </c>
      <c r="K288" s="33"/>
    </row>
    <row r="289" spans="1:11" x14ac:dyDescent="0.2">
      <c r="A289" s="32">
        <v>3200809</v>
      </c>
      <c r="B289" s="12">
        <v>32008</v>
      </c>
      <c r="C289" s="12">
        <v>1</v>
      </c>
      <c r="D289" s="15">
        <v>3200009</v>
      </c>
      <c r="E289" s="12">
        <v>21</v>
      </c>
      <c r="F289" s="12">
        <v>150</v>
      </c>
      <c r="G289" s="12">
        <v>500</v>
      </c>
      <c r="H289" s="12"/>
      <c r="I289" s="12"/>
      <c r="J289" s="12">
        <f>VLOOKUP(D289,Sheet3!$A:$D,2,0)</f>
        <v>2</v>
      </c>
      <c r="K289" s="33"/>
    </row>
    <row r="290" spans="1:11" x14ac:dyDescent="0.2">
      <c r="A290" s="32">
        <v>3200810</v>
      </c>
      <c r="B290" s="12">
        <v>32008</v>
      </c>
      <c r="C290" s="12">
        <v>1</v>
      </c>
      <c r="D290" s="15">
        <v>3200010</v>
      </c>
      <c r="E290" s="12">
        <v>21</v>
      </c>
      <c r="F290" s="12">
        <v>150</v>
      </c>
      <c r="G290" s="12">
        <v>500</v>
      </c>
      <c r="H290" s="12"/>
      <c r="I290" s="12"/>
      <c r="J290" s="12">
        <f>VLOOKUP(D290,Sheet3!$A:$D,2,0)</f>
        <v>2</v>
      </c>
      <c r="K290" s="33"/>
    </row>
    <row r="291" spans="1:11" x14ac:dyDescent="0.2">
      <c r="A291" s="32">
        <v>3200811</v>
      </c>
      <c r="B291" s="12">
        <v>32008</v>
      </c>
      <c r="C291" s="12">
        <v>1</v>
      </c>
      <c r="D291" s="15">
        <v>3200011</v>
      </c>
      <c r="E291" s="12">
        <v>21</v>
      </c>
      <c r="F291" s="12">
        <v>150</v>
      </c>
      <c r="G291" s="12">
        <v>500</v>
      </c>
      <c r="H291" s="12"/>
      <c r="I291" s="12"/>
      <c r="J291" s="12">
        <f>VLOOKUP(D291,Sheet3!$A:$D,2,0)</f>
        <v>2</v>
      </c>
      <c r="K291" s="33"/>
    </row>
    <row r="292" spans="1:11" x14ac:dyDescent="0.2">
      <c r="A292" s="32">
        <v>3200812</v>
      </c>
      <c r="B292" s="12">
        <v>32008</v>
      </c>
      <c r="C292" s="12">
        <v>1</v>
      </c>
      <c r="D292" s="15">
        <v>3200012</v>
      </c>
      <c r="E292" s="12">
        <v>21</v>
      </c>
      <c r="F292" s="12">
        <v>150</v>
      </c>
      <c r="G292" s="12">
        <v>500</v>
      </c>
      <c r="H292" s="12"/>
      <c r="I292" s="12"/>
      <c r="J292" s="12">
        <f>VLOOKUP(D292,Sheet3!$A:$D,2,0)</f>
        <v>2</v>
      </c>
      <c r="K292" s="33"/>
    </row>
    <row r="293" spans="1:11" x14ac:dyDescent="0.2">
      <c r="A293" s="32">
        <v>3200813</v>
      </c>
      <c r="B293" s="12">
        <v>32008</v>
      </c>
      <c r="C293" s="12">
        <v>1</v>
      </c>
      <c r="D293" s="15">
        <v>3200013</v>
      </c>
      <c r="E293" s="12">
        <v>151</v>
      </c>
      <c r="F293" s="12">
        <v>300</v>
      </c>
      <c r="G293" s="12">
        <v>900</v>
      </c>
      <c r="H293" s="12"/>
      <c r="I293" s="12"/>
      <c r="J293" s="12">
        <f>VLOOKUP(D293,Sheet3!$A:$D,2,0)</f>
        <v>3</v>
      </c>
      <c r="K293" s="33">
        <f>SUMIFS($G:$G,$B:$B,$B293,$J:$J,$J293)/SUMIFS($G:$G,$B:$B,$B293)</f>
        <v>0.5</v>
      </c>
    </row>
    <row r="294" spans="1:11" x14ac:dyDescent="0.2">
      <c r="A294" s="32">
        <v>3200814</v>
      </c>
      <c r="B294" s="12">
        <v>32008</v>
      </c>
      <c r="C294" s="12">
        <v>1</v>
      </c>
      <c r="D294" s="15">
        <v>3200014</v>
      </c>
      <c r="E294" s="12">
        <v>151</v>
      </c>
      <c r="F294" s="12">
        <v>300</v>
      </c>
      <c r="G294" s="12">
        <v>900</v>
      </c>
      <c r="H294" s="12"/>
      <c r="I294" s="12"/>
      <c r="J294" s="12">
        <f>VLOOKUP(D294,Sheet3!$A:$D,2,0)</f>
        <v>3</v>
      </c>
      <c r="K294" s="33"/>
    </row>
    <row r="295" spans="1:11" x14ac:dyDescent="0.2">
      <c r="A295" s="32">
        <v>3200815</v>
      </c>
      <c r="B295" s="12">
        <v>32008</v>
      </c>
      <c r="C295" s="12">
        <v>1</v>
      </c>
      <c r="D295" s="15">
        <v>3200015</v>
      </c>
      <c r="E295" s="12">
        <v>151</v>
      </c>
      <c r="F295" s="12">
        <v>300</v>
      </c>
      <c r="G295" s="12">
        <v>800</v>
      </c>
      <c r="H295" s="12"/>
      <c r="I295" s="12"/>
      <c r="J295" s="12">
        <f>VLOOKUP(D295,Sheet3!$A:$D,2,0)</f>
        <v>3</v>
      </c>
      <c r="K295" s="33"/>
    </row>
    <row r="296" spans="1:11" x14ac:dyDescent="0.2">
      <c r="A296" s="32">
        <v>3200816</v>
      </c>
      <c r="B296" s="12">
        <v>32008</v>
      </c>
      <c r="C296" s="12">
        <v>1</v>
      </c>
      <c r="D296" s="15">
        <v>3200016</v>
      </c>
      <c r="E296" s="12">
        <v>151</v>
      </c>
      <c r="F296" s="12">
        <v>300</v>
      </c>
      <c r="G296" s="12">
        <v>800</v>
      </c>
      <c r="H296" s="12"/>
      <c r="I296" s="12"/>
      <c r="J296" s="12">
        <f>VLOOKUP(D296,Sheet3!$A:$D,2,0)</f>
        <v>3</v>
      </c>
      <c r="K296" s="33"/>
    </row>
    <row r="297" spans="1:11" x14ac:dyDescent="0.2">
      <c r="A297" s="32">
        <v>3200817</v>
      </c>
      <c r="B297" s="12">
        <v>32008</v>
      </c>
      <c r="C297" s="12">
        <v>1</v>
      </c>
      <c r="D297" s="15">
        <v>3200017</v>
      </c>
      <c r="E297" s="12">
        <v>151</v>
      </c>
      <c r="F297" s="12">
        <v>300</v>
      </c>
      <c r="G297" s="12">
        <v>800</v>
      </c>
      <c r="H297" s="12"/>
      <c r="I297" s="12"/>
      <c r="J297" s="12">
        <f>VLOOKUP(D297,Sheet3!$A:$D,2,0)</f>
        <v>3</v>
      </c>
      <c r="K297" s="33"/>
    </row>
    <row r="298" spans="1:11" x14ac:dyDescent="0.2">
      <c r="A298" s="32">
        <v>3200818</v>
      </c>
      <c r="B298" s="12">
        <v>32008</v>
      </c>
      <c r="C298" s="12">
        <v>1</v>
      </c>
      <c r="D298" s="15">
        <v>3200018</v>
      </c>
      <c r="E298" s="12">
        <v>151</v>
      </c>
      <c r="F298" s="12">
        <v>300</v>
      </c>
      <c r="G298" s="12">
        <v>800</v>
      </c>
      <c r="H298" s="12"/>
      <c r="I298" s="12"/>
      <c r="J298" s="12">
        <f>VLOOKUP(D298,Sheet3!$A:$D,2,0)</f>
        <v>3</v>
      </c>
      <c r="K298" s="33"/>
    </row>
    <row r="299" spans="1:11" x14ac:dyDescent="0.2">
      <c r="A299" s="32">
        <v>3200819</v>
      </c>
      <c r="B299" s="12">
        <v>32008</v>
      </c>
      <c r="C299" s="12">
        <v>1</v>
      </c>
      <c r="D299" s="15">
        <v>3200019</v>
      </c>
      <c r="E299" s="12">
        <v>301</v>
      </c>
      <c r="F299" s="12">
        <v>500</v>
      </c>
      <c r="G299" s="12">
        <v>500</v>
      </c>
      <c r="H299" s="12"/>
      <c r="I299" s="12"/>
      <c r="J299" s="12">
        <f>VLOOKUP(D299,Sheet3!$A:$D,2,0)</f>
        <v>4</v>
      </c>
      <c r="K299" s="33">
        <f>SUMIFS($G:$G,$B:$B,$B299,$J:$J,$J299)/SUMIFS($G:$G,$B:$B,$B299)</f>
        <v>0.2</v>
      </c>
    </row>
    <row r="300" spans="1:11" x14ac:dyDescent="0.2">
      <c r="A300" s="32">
        <v>3200820</v>
      </c>
      <c r="B300" s="12">
        <v>32008</v>
      </c>
      <c r="C300" s="12">
        <v>1</v>
      </c>
      <c r="D300" s="15">
        <v>3200020</v>
      </c>
      <c r="E300" s="12">
        <v>301</v>
      </c>
      <c r="F300" s="12">
        <v>500</v>
      </c>
      <c r="G300" s="12">
        <v>500</v>
      </c>
      <c r="H300" s="12"/>
      <c r="I300" s="12"/>
      <c r="J300" s="12">
        <f>VLOOKUP(D300,Sheet3!$A:$D,2,0)</f>
        <v>4</v>
      </c>
      <c r="K300" s="33"/>
    </row>
    <row r="301" spans="1:11" x14ac:dyDescent="0.2">
      <c r="A301" s="32">
        <v>3200821</v>
      </c>
      <c r="B301" s="12">
        <v>32008</v>
      </c>
      <c r="C301" s="12">
        <v>1</v>
      </c>
      <c r="D301" s="15">
        <v>3200021</v>
      </c>
      <c r="E301" s="12">
        <v>301</v>
      </c>
      <c r="F301" s="12">
        <v>500</v>
      </c>
      <c r="G301" s="12">
        <v>500</v>
      </c>
      <c r="H301" s="12"/>
      <c r="I301" s="12"/>
      <c r="J301" s="12">
        <f>VLOOKUP(D301,Sheet3!$A:$D,2,0)</f>
        <v>4</v>
      </c>
      <c r="K301" s="33"/>
    </row>
    <row r="302" spans="1:11" x14ac:dyDescent="0.2">
      <c r="A302" s="34">
        <v>3200822</v>
      </c>
      <c r="B302" s="13">
        <v>32008</v>
      </c>
      <c r="C302" s="13">
        <v>1</v>
      </c>
      <c r="D302" s="16">
        <v>3200022</v>
      </c>
      <c r="E302" s="13">
        <v>301</v>
      </c>
      <c r="F302" s="13">
        <v>500</v>
      </c>
      <c r="G302" s="13">
        <v>500</v>
      </c>
      <c r="H302" s="13"/>
      <c r="I302" s="13"/>
      <c r="J302" s="13">
        <f>VLOOKUP(D302,Sheet3!$A:$D,2,0)</f>
        <v>4</v>
      </c>
      <c r="K302" s="35"/>
    </row>
  </sheetData>
  <phoneticPr fontId="1" type="noConversion"/>
  <conditionalFormatting sqref="A1:A1048576">
    <cfRule type="duplicateValues" dxfId="4" priority="5"/>
  </conditionalFormatting>
  <conditionalFormatting sqref="D1:D1048576">
    <cfRule type="expression" dxfId="3" priority="1">
      <formula>$J1=4</formula>
    </cfRule>
    <cfRule type="expression" dxfId="2" priority="2">
      <formula>$J1=1</formula>
    </cfRule>
    <cfRule type="expression" dxfId="1" priority="3">
      <formula>$J1=2</formula>
    </cfRule>
    <cfRule type="expression" dxfId="0" priority="4">
      <formula>$J1=3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6DB5-899B-4E85-9B1E-5789A10866B5}">
  <dimension ref="P1:T23"/>
  <sheetViews>
    <sheetView workbookViewId="0">
      <selection activeCell="Q22" sqref="Q22"/>
    </sheetView>
  </sheetViews>
  <sheetFormatPr defaultRowHeight="14.25" x14ac:dyDescent="0.2"/>
  <cols>
    <col min="19" max="19" width="15.375" bestFit="1" customWidth="1"/>
    <col min="20" max="20" width="11.625" bestFit="1" customWidth="1"/>
  </cols>
  <sheetData>
    <row r="1" spans="16:20" x14ac:dyDescent="0.2">
      <c r="P1" s="2"/>
      <c r="Q1" t="s">
        <v>51</v>
      </c>
      <c r="R1" s="2" t="s">
        <v>52</v>
      </c>
    </row>
    <row r="2" spans="16:20" x14ac:dyDescent="0.2">
      <c r="P2" s="2">
        <v>1</v>
      </c>
      <c r="Q2" s="2" t="s">
        <v>7</v>
      </c>
      <c r="R2" s="2" t="s">
        <v>29</v>
      </c>
      <c r="S2" t="str">
        <f>Q$1&amp;"_name"&amp;$P2</f>
        <v>mineral_name1</v>
      </c>
      <c r="T2" t="str">
        <f>R$1&amp;"_name"&amp;$P2</f>
        <v>fish_name1</v>
      </c>
    </row>
    <row r="3" spans="16:20" x14ac:dyDescent="0.2">
      <c r="P3" s="2">
        <v>2</v>
      </c>
      <c r="Q3" s="2" t="s">
        <v>8</v>
      </c>
      <c r="R3" s="2" t="s">
        <v>30</v>
      </c>
      <c r="S3" t="str">
        <f t="shared" ref="S3:T23" si="0">Q$1&amp;"_name"&amp;$P3</f>
        <v>mineral_name2</v>
      </c>
      <c r="T3" t="str">
        <f t="shared" si="0"/>
        <v>fish_name2</v>
      </c>
    </row>
    <row r="4" spans="16:20" x14ac:dyDescent="0.2">
      <c r="P4" s="2">
        <v>3</v>
      </c>
      <c r="Q4" s="2" t="s">
        <v>9</v>
      </c>
      <c r="R4" s="2" t="s">
        <v>31</v>
      </c>
      <c r="S4" t="str">
        <f t="shared" si="0"/>
        <v>mineral_name3</v>
      </c>
      <c r="T4" t="str">
        <f t="shared" si="0"/>
        <v>fish_name3</v>
      </c>
    </row>
    <row r="5" spans="16:20" x14ac:dyDescent="0.2">
      <c r="P5" s="2">
        <v>4</v>
      </c>
      <c r="Q5" s="2" t="s">
        <v>10</v>
      </c>
      <c r="R5" s="2" t="s">
        <v>32</v>
      </c>
      <c r="S5" t="str">
        <f t="shared" si="0"/>
        <v>mineral_name4</v>
      </c>
      <c r="T5" t="str">
        <f t="shared" si="0"/>
        <v>fish_name4</v>
      </c>
    </row>
    <row r="6" spans="16:20" x14ac:dyDescent="0.2">
      <c r="P6" s="2">
        <v>5</v>
      </c>
      <c r="Q6" s="2" t="s">
        <v>11</v>
      </c>
      <c r="R6" s="2" t="s">
        <v>33</v>
      </c>
      <c r="S6" t="str">
        <f t="shared" si="0"/>
        <v>mineral_name5</v>
      </c>
      <c r="T6" t="str">
        <f t="shared" si="0"/>
        <v>fish_name5</v>
      </c>
    </row>
    <row r="7" spans="16:20" x14ac:dyDescent="0.2">
      <c r="P7" s="2">
        <v>6</v>
      </c>
      <c r="Q7" s="2" t="s">
        <v>12</v>
      </c>
      <c r="R7" s="2" t="s">
        <v>34</v>
      </c>
      <c r="S7" t="str">
        <f t="shared" si="0"/>
        <v>mineral_name6</v>
      </c>
      <c r="T7" t="str">
        <f t="shared" si="0"/>
        <v>fish_name6</v>
      </c>
    </row>
    <row r="8" spans="16:20" x14ac:dyDescent="0.2">
      <c r="P8" s="2">
        <v>7</v>
      </c>
      <c r="Q8" s="2" t="s">
        <v>13</v>
      </c>
      <c r="R8" s="2" t="s">
        <v>35</v>
      </c>
      <c r="S8" t="str">
        <f t="shared" si="0"/>
        <v>mineral_name7</v>
      </c>
      <c r="T8" t="str">
        <f t="shared" si="0"/>
        <v>fish_name7</v>
      </c>
    </row>
    <row r="9" spans="16:20" x14ac:dyDescent="0.2">
      <c r="P9" s="2">
        <v>8</v>
      </c>
      <c r="Q9" s="2" t="s">
        <v>14</v>
      </c>
      <c r="R9" s="2" t="s">
        <v>36</v>
      </c>
      <c r="S9" t="str">
        <f t="shared" si="0"/>
        <v>mineral_name8</v>
      </c>
      <c r="T9" t="str">
        <f t="shared" si="0"/>
        <v>fish_name8</v>
      </c>
    </row>
    <row r="10" spans="16:20" x14ac:dyDescent="0.2">
      <c r="P10" s="2">
        <v>9</v>
      </c>
      <c r="Q10" s="2" t="s">
        <v>15</v>
      </c>
      <c r="R10" s="2" t="s">
        <v>37</v>
      </c>
      <c r="S10" t="str">
        <f t="shared" si="0"/>
        <v>mineral_name9</v>
      </c>
      <c r="T10" t="str">
        <f t="shared" si="0"/>
        <v>fish_name9</v>
      </c>
    </row>
    <row r="11" spans="16:20" x14ac:dyDescent="0.2">
      <c r="P11" s="2">
        <v>10</v>
      </c>
      <c r="Q11" s="2" t="s">
        <v>16</v>
      </c>
      <c r="R11" s="2" t="s">
        <v>38</v>
      </c>
      <c r="S11" t="str">
        <f t="shared" si="0"/>
        <v>mineral_name10</v>
      </c>
      <c r="T11" t="str">
        <f t="shared" si="0"/>
        <v>fish_name10</v>
      </c>
    </row>
    <row r="12" spans="16:20" x14ac:dyDescent="0.2">
      <c r="P12" s="2">
        <v>11</v>
      </c>
      <c r="Q12" s="2" t="s">
        <v>17</v>
      </c>
      <c r="R12" s="2" t="s">
        <v>39</v>
      </c>
      <c r="S12" t="str">
        <f t="shared" si="0"/>
        <v>mineral_name11</v>
      </c>
      <c r="T12" t="str">
        <f t="shared" si="0"/>
        <v>fish_name11</v>
      </c>
    </row>
    <row r="13" spans="16:20" x14ac:dyDescent="0.2">
      <c r="P13" s="2">
        <v>12</v>
      </c>
      <c r="Q13" s="2" t="s">
        <v>18</v>
      </c>
      <c r="R13" s="2" t="s">
        <v>40</v>
      </c>
      <c r="S13" t="str">
        <f t="shared" si="0"/>
        <v>mineral_name12</v>
      </c>
      <c r="T13" t="str">
        <f t="shared" si="0"/>
        <v>fish_name12</v>
      </c>
    </row>
    <row r="14" spans="16:20" x14ac:dyDescent="0.2">
      <c r="P14" s="2">
        <v>13</v>
      </c>
      <c r="Q14" s="2" t="s">
        <v>19</v>
      </c>
      <c r="R14" s="2" t="s">
        <v>41</v>
      </c>
      <c r="S14" t="str">
        <f t="shared" si="0"/>
        <v>mineral_name13</v>
      </c>
      <c r="T14" t="str">
        <f t="shared" si="0"/>
        <v>fish_name13</v>
      </c>
    </row>
    <row r="15" spans="16:20" x14ac:dyDescent="0.2">
      <c r="P15" s="2">
        <v>14</v>
      </c>
      <c r="Q15" s="2" t="s">
        <v>20</v>
      </c>
      <c r="R15" s="2" t="s">
        <v>42</v>
      </c>
      <c r="S15" t="str">
        <f t="shared" si="0"/>
        <v>mineral_name14</v>
      </c>
      <c r="T15" t="str">
        <f t="shared" si="0"/>
        <v>fish_name14</v>
      </c>
    </row>
    <row r="16" spans="16:20" x14ac:dyDescent="0.2">
      <c r="P16" s="2">
        <v>15</v>
      </c>
      <c r="Q16" s="2" t="s">
        <v>21</v>
      </c>
      <c r="R16" s="2" t="s">
        <v>43</v>
      </c>
      <c r="S16" t="str">
        <f t="shared" si="0"/>
        <v>mineral_name15</v>
      </c>
      <c r="T16" t="str">
        <f t="shared" si="0"/>
        <v>fish_name15</v>
      </c>
    </row>
    <row r="17" spans="16:20" x14ac:dyDescent="0.2">
      <c r="P17" s="2">
        <v>16</v>
      </c>
      <c r="Q17" s="2" t="s">
        <v>22</v>
      </c>
      <c r="R17" s="2" t="s">
        <v>44</v>
      </c>
      <c r="S17" t="str">
        <f t="shared" si="0"/>
        <v>mineral_name16</v>
      </c>
      <c r="T17" t="str">
        <f t="shared" si="0"/>
        <v>fish_name16</v>
      </c>
    </row>
    <row r="18" spans="16:20" x14ac:dyDescent="0.2">
      <c r="P18" s="2">
        <v>17</v>
      </c>
      <c r="Q18" s="2" t="s">
        <v>23</v>
      </c>
      <c r="R18" s="2" t="s">
        <v>45</v>
      </c>
      <c r="S18" t="str">
        <f t="shared" si="0"/>
        <v>mineral_name17</v>
      </c>
      <c r="T18" t="str">
        <f t="shared" si="0"/>
        <v>fish_name17</v>
      </c>
    </row>
    <row r="19" spans="16:20" x14ac:dyDescent="0.2">
      <c r="P19" s="2">
        <v>18</v>
      </c>
      <c r="Q19" s="2" t="s">
        <v>24</v>
      </c>
      <c r="R19" s="2" t="s">
        <v>46</v>
      </c>
      <c r="S19" t="str">
        <f t="shared" si="0"/>
        <v>mineral_name18</v>
      </c>
      <c r="T19" t="str">
        <f t="shared" si="0"/>
        <v>fish_name18</v>
      </c>
    </row>
    <row r="20" spans="16:20" x14ac:dyDescent="0.2">
      <c r="P20" s="2">
        <v>19</v>
      </c>
      <c r="Q20" s="2" t="s">
        <v>25</v>
      </c>
      <c r="R20" s="2" t="s">
        <v>47</v>
      </c>
      <c r="S20" t="str">
        <f t="shared" si="0"/>
        <v>mineral_name19</v>
      </c>
      <c r="T20" t="str">
        <f t="shared" si="0"/>
        <v>fish_name19</v>
      </c>
    </row>
    <row r="21" spans="16:20" x14ac:dyDescent="0.2">
      <c r="P21" s="2">
        <v>20</v>
      </c>
      <c r="Q21" s="2" t="s">
        <v>26</v>
      </c>
      <c r="R21" s="2" t="s">
        <v>48</v>
      </c>
      <c r="S21" t="str">
        <f t="shared" si="0"/>
        <v>mineral_name20</v>
      </c>
      <c r="T21" t="str">
        <f t="shared" si="0"/>
        <v>fish_name20</v>
      </c>
    </row>
    <row r="22" spans="16:20" x14ac:dyDescent="0.2">
      <c r="P22" s="2">
        <v>21</v>
      </c>
      <c r="Q22" s="2" t="s">
        <v>27</v>
      </c>
      <c r="R22" s="2" t="s">
        <v>49</v>
      </c>
      <c r="S22" t="str">
        <f t="shared" si="0"/>
        <v>mineral_name21</v>
      </c>
      <c r="T22" t="str">
        <f t="shared" si="0"/>
        <v>fish_name21</v>
      </c>
    </row>
    <row r="23" spans="16:20" x14ac:dyDescent="0.2">
      <c r="P23" s="2">
        <v>22</v>
      </c>
      <c r="Q23" s="2" t="s">
        <v>28</v>
      </c>
      <c r="R23" s="2" t="s">
        <v>50</v>
      </c>
      <c r="S23" t="str">
        <f t="shared" si="0"/>
        <v>mineral_name22</v>
      </c>
      <c r="T23" t="str">
        <f t="shared" si="0"/>
        <v>fish_name22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67F8-31B4-40AA-AF27-796DD74E53A6}">
  <dimension ref="A1:D51"/>
  <sheetViews>
    <sheetView workbookViewId="0">
      <selection activeCell="B30" sqref="B30:B51"/>
    </sheetView>
  </sheetViews>
  <sheetFormatPr defaultRowHeight="14.25" x14ac:dyDescent="0.2"/>
  <cols>
    <col min="1" max="4" width="9" style="1"/>
  </cols>
  <sheetData>
    <row r="1" spans="1:4" x14ac:dyDescent="0.2">
      <c r="A1" s="7" t="s">
        <v>0</v>
      </c>
      <c r="B1" s="7" t="s">
        <v>65</v>
      </c>
      <c r="C1" s="7" t="s">
        <v>66</v>
      </c>
      <c r="D1" s="7" t="s">
        <v>69</v>
      </c>
    </row>
    <row r="2" spans="1:4" x14ac:dyDescent="0.2">
      <c r="A2" s="7" t="s">
        <v>55</v>
      </c>
      <c r="B2" s="7" t="s">
        <v>64</v>
      </c>
      <c r="C2" s="7" t="s">
        <v>67</v>
      </c>
      <c r="D2" s="7" t="s">
        <v>70</v>
      </c>
    </row>
    <row r="3" spans="1:4" x14ac:dyDescent="0.2">
      <c r="A3" s="7">
        <v>1</v>
      </c>
      <c r="B3" s="7">
        <v>0</v>
      </c>
      <c r="C3" s="7">
        <v>1</v>
      </c>
      <c r="D3" s="7">
        <v>1</v>
      </c>
    </row>
    <row r="4" spans="1:4" x14ac:dyDescent="0.2">
      <c r="A4" s="7" t="s">
        <v>6</v>
      </c>
      <c r="B4" s="7" t="s">
        <v>6</v>
      </c>
      <c r="C4" s="7" t="s">
        <v>68</v>
      </c>
      <c r="D4" s="7" t="s">
        <v>71</v>
      </c>
    </row>
    <row r="5" spans="1:4" x14ac:dyDescent="0.2">
      <c r="A5" s="1">
        <v>3000001</v>
      </c>
      <c r="B5" s="1">
        <v>1</v>
      </c>
      <c r="C5" s="1">
        <v>130</v>
      </c>
      <c r="D5" s="1" t="s">
        <v>72</v>
      </c>
    </row>
    <row r="6" spans="1:4" x14ac:dyDescent="0.2">
      <c r="A6" s="1">
        <v>3000002</v>
      </c>
      <c r="B6" s="1">
        <v>2</v>
      </c>
      <c r="C6" s="1">
        <v>1</v>
      </c>
      <c r="D6" s="1" t="s">
        <v>73</v>
      </c>
    </row>
    <row r="7" spans="1:4" x14ac:dyDescent="0.2">
      <c r="A7" s="1">
        <v>3000003</v>
      </c>
      <c r="B7" s="1">
        <v>1</v>
      </c>
      <c r="C7" s="1">
        <v>130</v>
      </c>
      <c r="D7" s="1" t="s">
        <v>74</v>
      </c>
    </row>
    <row r="8" spans="1:4" x14ac:dyDescent="0.2">
      <c r="A8" s="1">
        <v>3100001</v>
      </c>
      <c r="B8" s="1">
        <v>1</v>
      </c>
      <c r="C8" s="1">
        <v>1</v>
      </c>
      <c r="D8" s="1" t="s">
        <v>75</v>
      </c>
    </row>
    <row r="9" spans="1:4" x14ac:dyDescent="0.2">
      <c r="A9" s="1">
        <v>3100002</v>
      </c>
      <c r="B9" s="1">
        <v>1</v>
      </c>
      <c r="C9" s="1">
        <v>1</v>
      </c>
      <c r="D9" s="1" t="s">
        <v>8</v>
      </c>
    </row>
    <row r="10" spans="1:4" x14ac:dyDescent="0.2">
      <c r="A10" s="1">
        <v>3100003</v>
      </c>
      <c r="B10" s="1">
        <v>1</v>
      </c>
      <c r="C10" s="1">
        <v>1</v>
      </c>
      <c r="D10" s="1" t="s">
        <v>9</v>
      </c>
    </row>
    <row r="11" spans="1:4" x14ac:dyDescent="0.2">
      <c r="A11" s="1">
        <v>3100004</v>
      </c>
      <c r="B11" s="1">
        <v>1</v>
      </c>
      <c r="C11" s="1">
        <v>1</v>
      </c>
      <c r="D11" s="1" t="s">
        <v>10</v>
      </c>
    </row>
    <row r="12" spans="1:4" x14ac:dyDescent="0.2">
      <c r="A12" s="1">
        <v>3100005</v>
      </c>
      <c r="B12" s="1">
        <v>1</v>
      </c>
      <c r="C12" s="1">
        <v>1</v>
      </c>
      <c r="D12" s="1" t="s">
        <v>11</v>
      </c>
    </row>
    <row r="13" spans="1:4" x14ac:dyDescent="0.2">
      <c r="A13" s="1">
        <v>3100006</v>
      </c>
      <c r="B13" s="1">
        <v>1</v>
      </c>
      <c r="C13" s="1">
        <v>1</v>
      </c>
      <c r="D13" s="1" t="s">
        <v>12</v>
      </c>
    </row>
    <row r="14" spans="1:4" x14ac:dyDescent="0.2">
      <c r="A14" s="1">
        <v>3100007</v>
      </c>
      <c r="B14" s="1">
        <v>2</v>
      </c>
      <c r="C14" s="1">
        <v>1.2</v>
      </c>
      <c r="D14" s="1" t="s">
        <v>13</v>
      </c>
    </row>
    <row r="15" spans="1:4" x14ac:dyDescent="0.2">
      <c r="A15" s="1">
        <v>3100008</v>
      </c>
      <c r="B15" s="1">
        <v>2</v>
      </c>
      <c r="C15" s="1">
        <v>1.2</v>
      </c>
      <c r="D15" s="1" t="s">
        <v>14</v>
      </c>
    </row>
    <row r="16" spans="1:4" x14ac:dyDescent="0.2">
      <c r="A16" s="1">
        <v>3100009</v>
      </c>
      <c r="B16" s="1">
        <v>2</v>
      </c>
      <c r="C16" s="1">
        <v>1.2</v>
      </c>
      <c r="D16" s="1" t="s">
        <v>15</v>
      </c>
    </row>
    <row r="17" spans="1:4" x14ac:dyDescent="0.2">
      <c r="A17" s="1">
        <v>3100010</v>
      </c>
      <c r="B17" s="1">
        <v>2</v>
      </c>
      <c r="C17" s="1">
        <v>1.2</v>
      </c>
      <c r="D17" s="1" t="s">
        <v>16</v>
      </c>
    </row>
    <row r="18" spans="1:4" x14ac:dyDescent="0.2">
      <c r="A18" s="1">
        <v>3100011</v>
      </c>
      <c r="B18" s="1">
        <v>2</v>
      </c>
      <c r="C18" s="1">
        <v>1.2</v>
      </c>
      <c r="D18" s="1" t="s">
        <v>17</v>
      </c>
    </row>
    <row r="19" spans="1:4" x14ac:dyDescent="0.2">
      <c r="A19" s="1">
        <v>3100012</v>
      </c>
      <c r="B19" s="1">
        <v>2</v>
      </c>
      <c r="C19" s="1">
        <v>1.2</v>
      </c>
      <c r="D19" s="1" t="s">
        <v>18</v>
      </c>
    </row>
    <row r="20" spans="1:4" x14ac:dyDescent="0.2">
      <c r="A20" s="1">
        <v>3100013</v>
      </c>
      <c r="B20" s="1">
        <v>3</v>
      </c>
      <c r="C20" s="1">
        <v>1.3</v>
      </c>
      <c r="D20" s="1" t="s">
        <v>19</v>
      </c>
    </row>
    <row r="21" spans="1:4" x14ac:dyDescent="0.2">
      <c r="A21" s="1">
        <v>3100014</v>
      </c>
      <c r="B21" s="1">
        <v>3</v>
      </c>
      <c r="C21" s="1">
        <v>1.3</v>
      </c>
      <c r="D21" s="1" t="s">
        <v>20</v>
      </c>
    </row>
    <row r="22" spans="1:4" x14ac:dyDescent="0.2">
      <c r="A22" s="1">
        <v>3100015</v>
      </c>
      <c r="B22" s="1">
        <v>3</v>
      </c>
      <c r="C22" s="1">
        <v>1.3</v>
      </c>
      <c r="D22" s="1" t="s">
        <v>21</v>
      </c>
    </row>
    <row r="23" spans="1:4" x14ac:dyDescent="0.2">
      <c r="A23" s="1">
        <v>3100016</v>
      </c>
      <c r="B23" s="1">
        <v>3</v>
      </c>
      <c r="C23" s="1">
        <v>1.3</v>
      </c>
      <c r="D23" s="1" t="s">
        <v>22</v>
      </c>
    </row>
    <row r="24" spans="1:4" x14ac:dyDescent="0.2">
      <c r="A24" s="1">
        <v>3100017</v>
      </c>
      <c r="B24" s="1">
        <v>3</v>
      </c>
      <c r="C24" s="1">
        <v>1.3</v>
      </c>
      <c r="D24" s="1" t="s">
        <v>23</v>
      </c>
    </row>
    <row r="25" spans="1:4" x14ac:dyDescent="0.2">
      <c r="A25" s="1">
        <v>3100018</v>
      </c>
      <c r="B25" s="1">
        <v>3</v>
      </c>
      <c r="C25" s="1">
        <v>1.3</v>
      </c>
      <c r="D25" s="1" t="s">
        <v>24</v>
      </c>
    </row>
    <row r="26" spans="1:4" x14ac:dyDescent="0.2">
      <c r="A26" s="1">
        <v>3100019</v>
      </c>
      <c r="B26" s="1">
        <v>4</v>
      </c>
      <c r="C26" s="1">
        <v>1.5</v>
      </c>
      <c r="D26" s="1" t="s">
        <v>25</v>
      </c>
    </row>
    <row r="27" spans="1:4" x14ac:dyDescent="0.2">
      <c r="A27" s="1">
        <v>3100020</v>
      </c>
      <c r="B27" s="1">
        <v>4</v>
      </c>
      <c r="C27" s="1">
        <v>1.5</v>
      </c>
      <c r="D27" s="1" t="s">
        <v>26</v>
      </c>
    </row>
    <row r="28" spans="1:4" x14ac:dyDescent="0.2">
      <c r="A28" s="1">
        <v>3100021</v>
      </c>
      <c r="B28" s="1">
        <v>4</v>
      </c>
      <c r="C28" s="1">
        <v>1.5</v>
      </c>
      <c r="D28" s="1" t="s">
        <v>27</v>
      </c>
    </row>
    <row r="29" spans="1:4" x14ac:dyDescent="0.2">
      <c r="A29" s="1">
        <v>3100022</v>
      </c>
      <c r="B29" s="1">
        <v>4</v>
      </c>
      <c r="C29" s="1">
        <v>1.5</v>
      </c>
      <c r="D29" s="1" t="s">
        <v>28</v>
      </c>
    </row>
    <row r="30" spans="1:4" x14ac:dyDescent="0.2">
      <c r="A30" s="1">
        <v>3200001</v>
      </c>
      <c r="B30" s="1">
        <v>1</v>
      </c>
      <c r="C30" s="1">
        <v>1</v>
      </c>
      <c r="D30" s="2" t="s">
        <v>29</v>
      </c>
    </row>
    <row r="31" spans="1:4" x14ac:dyDescent="0.2">
      <c r="A31" s="1">
        <v>3200002</v>
      </c>
      <c r="B31" s="1">
        <v>1</v>
      </c>
      <c r="C31" s="1">
        <v>1</v>
      </c>
      <c r="D31" s="2" t="s">
        <v>30</v>
      </c>
    </row>
    <row r="32" spans="1:4" x14ac:dyDescent="0.2">
      <c r="A32" s="1">
        <v>3200003</v>
      </c>
      <c r="B32" s="1">
        <v>1</v>
      </c>
      <c r="C32" s="1">
        <v>1</v>
      </c>
      <c r="D32" s="2" t="s">
        <v>31</v>
      </c>
    </row>
    <row r="33" spans="1:4" x14ac:dyDescent="0.2">
      <c r="A33" s="1">
        <v>3200004</v>
      </c>
      <c r="B33" s="1">
        <v>1</v>
      </c>
      <c r="C33" s="1">
        <v>1</v>
      </c>
      <c r="D33" s="2" t="s">
        <v>32</v>
      </c>
    </row>
    <row r="34" spans="1:4" x14ac:dyDescent="0.2">
      <c r="A34" s="1">
        <v>3200005</v>
      </c>
      <c r="B34" s="1">
        <v>1</v>
      </c>
      <c r="C34" s="1">
        <v>1</v>
      </c>
      <c r="D34" s="2" t="s">
        <v>33</v>
      </c>
    </row>
    <row r="35" spans="1:4" x14ac:dyDescent="0.2">
      <c r="A35" s="1">
        <v>3200006</v>
      </c>
      <c r="B35" s="1">
        <v>1</v>
      </c>
      <c r="C35" s="1">
        <v>1</v>
      </c>
      <c r="D35" s="2" t="s">
        <v>34</v>
      </c>
    </row>
    <row r="36" spans="1:4" x14ac:dyDescent="0.2">
      <c r="A36" s="1">
        <v>3200007</v>
      </c>
      <c r="B36" s="1">
        <v>2</v>
      </c>
      <c r="C36" s="1">
        <v>1.2</v>
      </c>
      <c r="D36" s="2" t="s">
        <v>35</v>
      </c>
    </row>
    <row r="37" spans="1:4" x14ac:dyDescent="0.2">
      <c r="A37" s="1">
        <v>3200008</v>
      </c>
      <c r="B37" s="1">
        <v>2</v>
      </c>
      <c r="C37" s="1">
        <v>1.2</v>
      </c>
      <c r="D37" s="2" t="s">
        <v>36</v>
      </c>
    </row>
    <row r="38" spans="1:4" x14ac:dyDescent="0.2">
      <c r="A38" s="1">
        <v>3200009</v>
      </c>
      <c r="B38" s="1">
        <v>2</v>
      </c>
      <c r="C38" s="1">
        <v>1.2</v>
      </c>
      <c r="D38" s="2" t="s">
        <v>37</v>
      </c>
    </row>
    <row r="39" spans="1:4" x14ac:dyDescent="0.2">
      <c r="A39" s="1">
        <v>3200010</v>
      </c>
      <c r="B39" s="1">
        <v>2</v>
      </c>
      <c r="C39" s="1">
        <v>1.2</v>
      </c>
      <c r="D39" s="2" t="s">
        <v>38</v>
      </c>
    </row>
    <row r="40" spans="1:4" x14ac:dyDescent="0.2">
      <c r="A40" s="1">
        <v>3200011</v>
      </c>
      <c r="B40" s="1">
        <v>2</v>
      </c>
      <c r="C40" s="1">
        <v>1.2</v>
      </c>
      <c r="D40" s="2" t="s">
        <v>39</v>
      </c>
    </row>
    <row r="41" spans="1:4" x14ac:dyDescent="0.2">
      <c r="A41" s="1">
        <v>3200012</v>
      </c>
      <c r="B41" s="1">
        <v>2</v>
      </c>
      <c r="C41" s="1">
        <v>1.2</v>
      </c>
      <c r="D41" s="2" t="s">
        <v>40</v>
      </c>
    </row>
    <row r="42" spans="1:4" x14ac:dyDescent="0.2">
      <c r="A42" s="1">
        <v>3200013</v>
      </c>
      <c r="B42" s="1">
        <v>3</v>
      </c>
      <c r="C42" s="1">
        <v>1.3</v>
      </c>
      <c r="D42" s="2" t="s">
        <v>41</v>
      </c>
    </row>
    <row r="43" spans="1:4" x14ac:dyDescent="0.2">
      <c r="A43" s="1">
        <v>3200014</v>
      </c>
      <c r="B43" s="1">
        <v>3</v>
      </c>
      <c r="C43" s="1">
        <v>1.3</v>
      </c>
      <c r="D43" s="2" t="s">
        <v>42</v>
      </c>
    </row>
    <row r="44" spans="1:4" x14ac:dyDescent="0.2">
      <c r="A44" s="1">
        <v>3200015</v>
      </c>
      <c r="B44" s="1">
        <v>3</v>
      </c>
      <c r="C44" s="1">
        <v>1.3</v>
      </c>
      <c r="D44" s="2" t="s">
        <v>43</v>
      </c>
    </row>
    <row r="45" spans="1:4" x14ac:dyDescent="0.2">
      <c r="A45" s="1">
        <v>3200016</v>
      </c>
      <c r="B45" s="1">
        <v>3</v>
      </c>
      <c r="C45" s="1">
        <v>1.3</v>
      </c>
      <c r="D45" s="2" t="s">
        <v>44</v>
      </c>
    </row>
    <row r="46" spans="1:4" x14ac:dyDescent="0.2">
      <c r="A46" s="1">
        <v>3200017</v>
      </c>
      <c r="B46" s="1">
        <v>3</v>
      </c>
      <c r="C46" s="1">
        <v>1.3</v>
      </c>
      <c r="D46" s="2" t="s">
        <v>45</v>
      </c>
    </row>
    <row r="47" spans="1:4" x14ac:dyDescent="0.2">
      <c r="A47" s="1">
        <v>3200018</v>
      </c>
      <c r="B47" s="1">
        <v>3</v>
      </c>
      <c r="C47" s="1">
        <v>1.3</v>
      </c>
      <c r="D47" s="2" t="s">
        <v>46</v>
      </c>
    </row>
    <row r="48" spans="1:4" x14ac:dyDescent="0.2">
      <c r="A48" s="1">
        <v>3200019</v>
      </c>
      <c r="B48" s="1">
        <v>4</v>
      </c>
      <c r="C48" s="1">
        <v>1.5</v>
      </c>
      <c r="D48" s="2" t="s">
        <v>47</v>
      </c>
    </row>
    <row r="49" spans="1:4" x14ac:dyDescent="0.2">
      <c r="A49" s="1">
        <v>3200020</v>
      </c>
      <c r="B49" s="1">
        <v>4</v>
      </c>
      <c r="C49" s="1">
        <v>1.5</v>
      </c>
      <c r="D49" s="2" t="s">
        <v>48</v>
      </c>
    </row>
    <row r="50" spans="1:4" x14ac:dyDescent="0.2">
      <c r="A50" s="1">
        <v>3200021</v>
      </c>
      <c r="B50" s="1">
        <v>4</v>
      </c>
      <c r="C50" s="1">
        <v>1.5</v>
      </c>
      <c r="D50" s="2" t="s">
        <v>49</v>
      </c>
    </row>
    <row r="51" spans="1:4" x14ac:dyDescent="0.2">
      <c r="A51" s="1">
        <v>3200022</v>
      </c>
      <c r="B51" s="1">
        <v>4</v>
      </c>
      <c r="C51" s="1">
        <v>1.5</v>
      </c>
      <c r="D51" s="2" t="s">
        <v>50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2023-01-11T07:18:21Z</dcterms:modified>
</cp:coreProperties>
</file>